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yayau\Downloads\"/>
    </mc:Choice>
  </mc:AlternateContent>
  <xr:revisionPtr revIDLastSave="0" documentId="13_ncr:1_{6C2AFF6A-F983-442A-BD8C-667B7C2BAD8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stacionalidad" sheetId="4" r:id="rId1"/>
    <sheet name="impacto de promociones resumen" sheetId="6" r:id="rId2"/>
    <sheet name="impacto de promociones por prod" sheetId="7" r:id="rId3"/>
    <sheet name="Impacto de promociones" sheetId="5" r:id="rId4"/>
    <sheet name="Márgenes y rentabilidad por pro" sheetId="9" r:id="rId5"/>
    <sheet name="datos" sheetId="2" r:id="rId6"/>
  </sheets>
  <definedNames>
    <definedName name="DatosExternos_1" localSheetId="5" hidden="1">datos!$A$1:$I$1001</definedName>
  </definedNames>
  <calcPr calcId="191029"/>
  <pivotCaches>
    <pivotCache cacheId="0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7" i="2"/>
  <c r="N16" i="2"/>
  <c r="N17" i="2"/>
  <c r="N23" i="2"/>
  <c r="N32" i="2"/>
  <c r="N33" i="2"/>
  <c r="N39" i="2"/>
  <c r="N48" i="2"/>
  <c r="N49" i="2"/>
  <c r="N55" i="2"/>
  <c r="N62" i="2"/>
  <c r="N64" i="2"/>
  <c r="N65" i="2"/>
  <c r="N71" i="2"/>
  <c r="N80" i="2"/>
  <c r="N81" i="2"/>
  <c r="N87" i="2"/>
  <c r="N96" i="2"/>
  <c r="N97" i="2"/>
  <c r="N103" i="2"/>
  <c r="N112" i="2"/>
  <c r="N113" i="2"/>
  <c r="N119" i="2"/>
  <c r="N126" i="2"/>
  <c r="N128" i="2"/>
  <c r="N129" i="2"/>
  <c r="N135" i="2"/>
  <c r="N144" i="2"/>
  <c r="N145" i="2"/>
  <c r="N151" i="2"/>
  <c r="N160" i="2"/>
  <c r="N161" i="2"/>
  <c r="N167" i="2"/>
  <c r="N176" i="2"/>
  <c r="N177" i="2"/>
  <c r="N183" i="2"/>
  <c r="N190" i="2"/>
  <c r="N192" i="2"/>
  <c r="N193" i="2"/>
  <c r="N199" i="2"/>
  <c r="N208" i="2"/>
  <c r="N209" i="2"/>
  <c r="N215" i="2"/>
  <c r="N224" i="2"/>
  <c r="N225" i="2"/>
  <c r="N231" i="2"/>
  <c r="N240" i="2"/>
  <c r="N241" i="2"/>
  <c r="N247" i="2"/>
  <c r="N253" i="2"/>
  <c r="N254" i="2"/>
  <c r="N256" i="2"/>
  <c r="N257" i="2"/>
  <c r="N263" i="2"/>
  <c r="N272" i="2"/>
  <c r="N273" i="2"/>
  <c r="N279" i="2"/>
  <c r="N288" i="2"/>
  <c r="N289" i="2"/>
  <c r="N295" i="2"/>
  <c r="N304" i="2"/>
  <c r="N305" i="2"/>
  <c r="N311" i="2"/>
  <c r="N318" i="2"/>
  <c r="N320" i="2"/>
  <c r="N321" i="2"/>
  <c r="N327" i="2"/>
  <c r="N336" i="2"/>
  <c r="N337" i="2"/>
  <c r="N343" i="2"/>
  <c r="N352" i="2"/>
  <c r="N353" i="2"/>
  <c r="N359" i="2"/>
  <c r="N368" i="2"/>
  <c r="N369" i="2"/>
  <c r="N375" i="2"/>
  <c r="N382" i="2"/>
  <c r="N384" i="2"/>
  <c r="N385" i="2"/>
  <c r="N391" i="2"/>
  <c r="N400" i="2"/>
  <c r="N401" i="2"/>
  <c r="N407" i="2"/>
  <c r="N416" i="2"/>
  <c r="N417" i="2"/>
  <c r="N423" i="2"/>
  <c r="N432" i="2"/>
  <c r="N433" i="2"/>
  <c r="N439" i="2"/>
  <c r="N446" i="2"/>
  <c r="N448" i="2"/>
  <c r="N449" i="2"/>
  <c r="N455" i="2"/>
  <c r="N464" i="2"/>
  <c r="N465" i="2"/>
  <c r="N471" i="2"/>
  <c r="N480" i="2"/>
  <c r="N481" i="2"/>
  <c r="N487" i="2"/>
  <c r="N496" i="2"/>
  <c r="N497" i="2"/>
  <c r="N503" i="2"/>
  <c r="N510" i="2"/>
  <c r="N512" i="2"/>
  <c r="N513" i="2"/>
  <c r="N519" i="2"/>
  <c r="N528" i="2"/>
  <c r="N529" i="2"/>
  <c r="N535" i="2"/>
  <c r="N544" i="2"/>
  <c r="N545" i="2"/>
  <c r="N551" i="2"/>
  <c r="N560" i="2"/>
  <c r="N561" i="2"/>
  <c r="N567" i="2"/>
  <c r="N574" i="2"/>
  <c r="N576" i="2"/>
  <c r="N577" i="2"/>
  <c r="N583" i="2"/>
  <c r="N592" i="2"/>
  <c r="N593" i="2"/>
  <c r="N599" i="2"/>
  <c r="N608" i="2"/>
  <c r="N609" i="2"/>
  <c r="N615" i="2"/>
  <c r="N624" i="2"/>
  <c r="N625" i="2"/>
  <c r="N631" i="2"/>
  <c r="N638" i="2"/>
  <c r="N640" i="2"/>
  <c r="N641" i="2"/>
  <c r="N647" i="2"/>
  <c r="N656" i="2"/>
  <c r="N657" i="2"/>
  <c r="N663" i="2"/>
  <c r="N672" i="2"/>
  <c r="N673" i="2"/>
  <c r="N679" i="2"/>
  <c r="N688" i="2"/>
  <c r="N689" i="2"/>
  <c r="N695" i="2"/>
  <c r="N701" i="2"/>
  <c r="N702" i="2"/>
  <c r="N704" i="2"/>
  <c r="N705" i="2"/>
  <c r="N711" i="2"/>
  <c r="N720" i="2"/>
  <c r="N721" i="2"/>
  <c r="N727" i="2"/>
  <c r="N736" i="2"/>
  <c r="N737" i="2"/>
  <c r="N743" i="2"/>
  <c r="N749" i="2"/>
  <c r="N750" i="2"/>
  <c r="N752" i="2"/>
  <c r="N753" i="2"/>
  <c r="N759" i="2"/>
  <c r="N768" i="2"/>
  <c r="N769" i="2"/>
  <c r="N775" i="2"/>
  <c r="N781" i="2"/>
  <c r="N784" i="2"/>
  <c r="N785" i="2"/>
  <c r="N791" i="2"/>
  <c r="N797" i="2"/>
  <c r="N800" i="2"/>
  <c r="N801" i="2"/>
  <c r="N807" i="2"/>
  <c r="N813" i="2"/>
  <c r="N816" i="2"/>
  <c r="N817" i="2"/>
  <c r="N823" i="2"/>
  <c r="N829" i="2"/>
  <c r="N832" i="2"/>
  <c r="N833" i="2"/>
  <c r="N839" i="2"/>
  <c r="N845" i="2"/>
  <c r="N846" i="2"/>
  <c r="N848" i="2"/>
  <c r="N849" i="2"/>
  <c r="N855" i="2"/>
  <c r="N861" i="2"/>
  <c r="N864" i="2"/>
  <c r="N865" i="2"/>
  <c r="N871" i="2"/>
  <c r="N877" i="2"/>
  <c r="N880" i="2"/>
  <c r="N881" i="2"/>
  <c r="N887" i="2"/>
  <c r="N896" i="2"/>
  <c r="N897" i="2"/>
  <c r="N903" i="2"/>
  <c r="N909" i="2"/>
  <c r="N910" i="2"/>
  <c r="N912" i="2"/>
  <c r="N913" i="2"/>
  <c r="N919" i="2"/>
  <c r="N926" i="2"/>
  <c r="N928" i="2"/>
  <c r="N929" i="2"/>
  <c r="N935" i="2"/>
  <c r="N944" i="2"/>
  <c r="N945" i="2"/>
  <c r="N951" i="2"/>
  <c r="N957" i="2"/>
  <c r="N958" i="2"/>
  <c r="N960" i="2"/>
  <c r="N961" i="2"/>
  <c r="N967" i="2"/>
  <c r="N976" i="2"/>
  <c r="N977" i="2"/>
  <c r="N983" i="2"/>
  <c r="N992" i="2"/>
  <c r="N993" i="2"/>
  <c r="N999" i="2"/>
  <c r="M2" i="2"/>
  <c r="N2" i="2" s="1"/>
  <c r="M3" i="2"/>
  <c r="N3" i="2" s="1"/>
  <c r="M4" i="2"/>
  <c r="N4" i="2" s="1"/>
  <c r="M5" i="2"/>
  <c r="N5" i="2" s="1"/>
  <c r="M6" i="2"/>
  <c r="N6" i="2" s="1"/>
  <c r="M7" i="2"/>
  <c r="M8" i="2"/>
  <c r="N8" i="2" s="1"/>
  <c r="M9" i="2"/>
  <c r="N9" i="2" s="1"/>
  <c r="M10" i="2"/>
  <c r="M11" i="2"/>
  <c r="M12" i="2"/>
  <c r="M13" i="2"/>
  <c r="M14" i="2"/>
  <c r="M15" i="2"/>
  <c r="N15" i="2" s="1"/>
  <c r="M16" i="2"/>
  <c r="M17" i="2"/>
  <c r="M18" i="2"/>
  <c r="N18" i="2" s="1"/>
  <c r="M19" i="2"/>
  <c r="N19" i="2" s="1"/>
  <c r="M20" i="2"/>
  <c r="N20" i="2" s="1"/>
  <c r="M21" i="2"/>
  <c r="N21" i="2" s="1"/>
  <c r="M22" i="2"/>
  <c r="N22" i="2" s="1"/>
  <c r="M23" i="2"/>
  <c r="M24" i="2"/>
  <c r="N24" i="2" s="1"/>
  <c r="M25" i="2"/>
  <c r="N25" i="2" s="1"/>
  <c r="M26" i="2"/>
  <c r="M27" i="2"/>
  <c r="M28" i="2"/>
  <c r="M29" i="2"/>
  <c r="M30" i="2"/>
  <c r="M31" i="2"/>
  <c r="N31" i="2" s="1"/>
  <c r="M32" i="2"/>
  <c r="M33" i="2"/>
  <c r="M34" i="2"/>
  <c r="N34" i="2" s="1"/>
  <c r="M35" i="2"/>
  <c r="N35" i="2" s="1"/>
  <c r="M36" i="2"/>
  <c r="N36" i="2" s="1"/>
  <c r="M37" i="2"/>
  <c r="N37" i="2" s="1"/>
  <c r="M38" i="2"/>
  <c r="N38" i="2" s="1"/>
  <c r="M39" i="2"/>
  <c r="M40" i="2"/>
  <c r="N40" i="2" s="1"/>
  <c r="M41" i="2"/>
  <c r="N41" i="2" s="1"/>
  <c r="M42" i="2"/>
  <c r="M43" i="2"/>
  <c r="M44" i="2"/>
  <c r="M45" i="2"/>
  <c r="M46" i="2"/>
  <c r="M47" i="2"/>
  <c r="N47" i="2" s="1"/>
  <c r="M48" i="2"/>
  <c r="M49" i="2"/>
  <c r="M50" i="2"/>
  <c r="N50" i="2" s="1"/>
  <c r="M51" i="2"/>
  <c r="N51" i="2" s="1"/>
  <c r="M52" i="2"/>
  <c r="N52" i="2" s="1"/>
  <c r="M53" i="2"/>
  <c r="N53" i="2" s="1"/>
  <c r="M54" i="2"/>
  <c r="N54" i="2" s="1"/>
  <c r="M55" i="2"/>
  <c r="M56" i="2"/>
  <c r="N56" i="2" s="1"/>
  <c r="M57" i="2"/>
  <c r="N57" i="2" s="1"/>
  <c r="M58" i="2"/>
  <c r="M59" i="2"/>
  <c r="M60" i="2"/>
  <c r="M61" i="2"/>
  <c r="M62" i="2"/>
  <c r="M63" i="2"/>
  <c r="N63" i="2" s="1"/>
  <c r="M64" i="2"/>
  <c r="M65" i="2"/>
  <c r="M66" i="2"/>
  <c r="N66" i="2" s="1"/>
  <c r="M67" i="2"/>
  <c r="N67" i="2" s="1"/>
  <c r="M68" i="2"/>
  <c r="N68" i="2" s="1"/>
  <c r="M69" i="2"/>
  <c r="N69" i="2" s="1"/>
  <c r="M70" i="2"/>
  <c r="N70" i="2" s="1"/>
  <c r="M71" i="2"/>
  <c r="M72" i="2"/>
  <c r="N72" i="2" s="1"/>
  <c r="M73" i="2"/>
  <c r="N73" i="2" s="1"/>
  <c r="M74" i="2"/>
  <c r="M75" i="2"/>
  <c r="M76" i="2"/>
  <c r="M77" i="2"/>
  <c r="M78" i="2"/>
  <c r="M79" i="2"/>
  <c r="N79" i="2" s="1"/>
  <c r="M80" i="2"/>
  <c r="M81" i="2"/>
  <c r="M82" i="2"/>
  <c r="N82" i="2" s="1"/>
  <c r="M83" i="2"/>
  <c r="N83" i="2" s="1"/>
  <c r="M84" i="2"/>
  <c r="N84" i="2" s="1"/>
  <c r="M85" i="2"/>
  <c r="N85" i="2" s="1"/>
  <c r="M86" i="2"/>
  <c r="N86" i="2" s="1"/>
  <c r="M87" i="2"/>
  <c r="M88" i="2"/>
  <c r="N88" i="2" s="1"/>
  <c r="M89" i="2"/>
  <c r="N89" i="2" s="1"/>
  <c r="M90" i="2"/>
  <c r="M91" i="2"/>
  <c r="M92" i="2"/>
  <c r="M93" i="2"/>
  <c r="M94" i="2"/>
  <c r="M95" i="2"/>
  <c r="N95" i="2" s="1"/>
  <c r="M96" i="2"/>
  <c r="M97" i="2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M104" i="2"/>
  <c r="N104" i="2" s="1"/>
  <c r="M105" i="2"/>
  <c r="N105" i="2" s="1"/>
  <c r="M106" i="2"/>
  <c r="M107" i="2"/>
  <c r="M108" i="2"/>
  <c r="M109" i="2"/>
  <c r="M110" i="2"/>
  <c r="M111" i="2"/>
  <c r="N111" i="2" s="1"/>
  <c r="M112" i="2"/>
  <c r="M113" i="2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M120" i="2"/>
  <c r="N120" i="2" s="1"/>
  <c r="M121" i="2"/>
  <c r="N121" i="2" s="1"/>
  <c r="M122" i="2"/>
  <c r="M123" i="2"/>
  <c r="M124" i="2"/>
  <c r="M125" i="2"/>
  <c r="M126" i="2"/>
  <c r="M127" i="2"/>
  <c r="N127" i="2" s="1"/>
  <c r="M128" i="2"/>
  <c r="M129" i="2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M136" i="2"/>
  <c r="N136" i="2" s="1"/>
  <c r="M137" i="2"/>
  <c r="N137" i="2" s="1"/>
  <c r="M138" i="2"/>
  <c r="M139" i="2"/>
  <c r="M140" i="2"/>
  <c r="M141" i="2"/>
  <c r="M142" i="2"/>
  <c r="M143" i="2"/>
  <c r="N143" i="2" s="1"/>
  <c r="M144" i="2"/>
  <c r="M145" i="2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M152" i="2"/>
  <c r="N152" i="2" s="1"/>
  <c r="M153" i="2"/>
  <c r="N153" i="2" s="1"/>
  <c r="M154" i="2"/>
  <c r="M155" i="2"/>
  <c r="M156" i="2"/>
  <c r="M157" i="2"/>
  <c r="M158" i="2"/>
  <c r="M159" i="2"/>
  <c r="N159" i="2" s="1"/>
  <c r="M160" i="2"/>
  <c r="M161" i="2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M168" i="2"/>
  <c r="N168" i="2" s="1"/>
  <c r="M169" i="2"/>
  <c r="N169" i="2" s="1"/>
  <c r="M170" i="2"/>
  <c r="M171" i="2"/>
  <c r="M172" i="2"/>
  <c r="M173" i="2"/>
  <c r="M174" i="2"/>
  <c r="M175" i="2"/>
  <c r="N175" i="2" s="1"/>
  <c r="M176" i="2"/>
  <c r="M177" i="2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M184" i="2"/>
  <c r="N184" i="2" s="1"/>
  <c r="M185" i="2"/>
  <c r="N185" i="2" s="1"/>
  <c r="M186" i="2"/>
  <c r="M187" i="2"/>
  <c r="M188" i="2"/>
  <c r="M189" i="2"/>
  <c r="M190" i="2"/>
  <c r="M191" i="2"/>
  <c r="N191" i="2" s="1"/>
  <c r="M192" i="2"/>
  <c r="M193" i="2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M200" i="2"/>
  <c r="N200" i="2" s="1"/>
  <c r="M201" i="2"/>
  <c r="N201" i="2" s="1"/>
  <c r="M202" i="2"/>
  <c r="M203" i="2"/>
  <c r="M204" i="2"/>
  <c r="M205" i="2"/>
  <c r="M206" i="2"/>
  <c r="M207" i="2"/>
  <c r="N207" i="2" s="1"/>
  <c r="M208" i="2"/>
  <c r="M209" i="2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M216" i="2"/>
  <c r="N216" i="2" s="1"/>
  <c r="M217" i="2"/>
  <c r="N217" i="2" s="1"/>
  <c r="M218" i="2"/>
  <c r="M219" i="2"/>
  <c r="M220" i="2"/>
  <c r="M221" i="2"/>
  <c r="M222" i="2"/>
  <c r="M223" i="2"/>
  <c r="N223" i="2" s="1"/>
  <c r="M224" i="2"/>
  <c r="M225" i="2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M232" i="2"/>
  <c r="N232" i="2" s="1"/>
  <c r="M233" i="2"/>
  <c r="N233" i="2" s="1"/>
  <c r="M234" i="2"/>
  <c r="M235" i="2"/>
  <c r="M236" i="2"/>
  <c r="M237" i="2"/>
  <c r="M238" i="2"/>
  <c r="M239" i="2"/>
  <c r="N239" i="2" s="1"/>
  <c r="M240" i="2"/>
  <c r="M241" i="2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M248" i="2"/>
  <c r="N248" i="2" s="1"/>
  <c r="M249" i="2"/>
  <c r="N249" i="2" s="1"/>
  <c r="M250" i="2"/>
  <c r="M251" i="2"/>
  <c r="M252" i="2"/>
  <c r="M253" i="2"/>
  <c r="M254" i="2"/>
  <c r="M255" i="2"/>
  <c r="N255" i="2" s="1"/>
  <c r="M256" i="2"/>
  <c r="M257" i="2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M264" i="2"/>
  <c r="N264" i="2" s="1"/>
  <c r="M265" i="2"/>
  <c r="N265" i="2" s="1"/>
  <c r="M266" i="2"/>
  <c r="M267" i="2"/>
  <c r="M268" i="2"/>
  <c r="M269" i="2"/>
  <c r="M270" i="2"/>
  <c r="M271" i="2"/>
  <c r="N271" i="2" s="1"/>
  <c r="M272" i="2"/>
  <c r="M273" i="2"/>
  <c r="M274" i="2"/>
  <c r="N274" i="2" s="1"/>
  <c r="M275" i="2"/>
  <c r="N275" i="2" s="1"/>
  <c r="M276" i="2"/>
  <c r="N276" i="2" s="1"/>
  <c r="M277" i="2"/>
  <c r="N277" i="2" s="1"/>
  <c r="M278" i="2"/>
  <c r="N278" i="2" s="1"/>
  <c r="M279" i="2"/>
  <c r="M280" i="2"/>
  <c r="N280" i="2" s="1"/>
  <c r="M281" i="2"/>
  <c r="N281" i="2" s="1"/>
  <c r="M282" i="2"/>
  <c r="M283" i="2"/>
  <c r="M284" i="2"/>
  <c r="M285" i="2"/>
  <c r="M286" i="2"/>
  <c r="M287" i="2"/>
  <c r="N287" i="2" s="1"/>
  <c r="M288" i="2"/>
  <c r="M289" i="2"/>
  <c r="M290" i="2"/>
  <c r="N290" i="2" s="1"/>
  <c r="M291" i="2"/>
  <c r="N291" i="2" s="1"/>
  <c r="M292" i="2"/>
  <c r="N292" i="2" s="1"/>
  <c r="M293" i="2"/>
  <c r="N293" i="2" s="1"/>
  <c r="M294" i="2"/>
  <c r="N294" i="2" s="1"/>
  <c r="M295" i="2"/>
  <c r="M296" i="2"/>
  <c r="N296" i="2" s="1"/>
  <c r="M297" i="2"/>
  <c r="N297" i="2" s="1"/>
  <c r="M298" i="2"/>
  <c r="M299" i="2"/>
  <c r="M300" i="2"/>
  <c r="M301" i="2"/>
  <c r="M302" i="2"/>
  <c r="M303" i="2"/>
  <c r="N303" i="2" s="1"/>
  <c r="M304" i="2"/>
  <c r="M305" i="2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M312" i="2"/>
  <c r="N312" i="2" s="1"/>
  <c r="M313" i="2"/>
  <c r="N313" i="2" s="1"/>
  <c r="M314" i="2"/>
  <c r="M315" i="2"/>
  <c r="M316" i="2"/>
  <c r="M317" i="2"/>
  <c r="M318" i="2"/>
  <c r="M319" i="2"/>
  <c r="N319" i="2" s="1"/>
  <c r="M320" i="2"/>
  <c r="M321" i="2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M328" i="2"/>
  <c r="N328" i="2" s="1"/>
  <c r="M329" i="2"/>
  <c r="N329" i="2" s="1"/>
  <c r="M330" i="2"/>
  <c r="M331" i="2"/>
  <c r="M332" i="2"/>
  <c r="M333" i="2"/>
  <c r="M334" i="2"/>
  <c r="M335" i="2"/>
  <c r="N335" i="2" s="1"/>
  <c r="M336" i="2"/>
  <c r="M337" i="2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M344" i="2"/>
  <c r="N344" i="2" s="1"/>
  <c r="M345" i="2"/>
  <c r="N345" i="2" s="1"/>
  <c r="M346" i="2"/>
  <c r="M347" i="2"/>
  <c r="M348" i="2"/>
  <c r="M349" i="2"/>
  <c r="M350" i="2"/>
  <c r="M351" i="2"/>
  <c r="N351" i="2" s="1"/>
  <c r="M352" i="2"/>
  <c r="M353" i="2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M360" i="2"/>
  <c r="N360" i="2" s="1"/>
  <c r="M361" i="2"/>
  <c r="N361" i="2" s="1"/>
  <c r="M362" i="2"/>
  <c r="M363" i="2"/>
  <c r="M364" i="2"/>
  <c r="M365" i="2"/>
  <c r="M366" i="2"/>
  <c r="M367" i="2"/>
  <c r="N367" i="2" s="1"/>
  <c r="M368" i="2"/>
  <c r="M369" i="2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M376" i="2"/>
  <c r="N376" i="2" s="1"/>
  <c r="M377" i="2"/>
  <c r="N377" i="2" s="1"/>
  <c r="M378" i="2"/>
  <c r="M379" i="2"/>
  <c r="M380" i="2"/>
  <c r="M381" i="2"/>
  <c r="M382" i="2"/>
  <c r="M383" i="2"/>
  <c r="N383" i="2" s="1"/>
  <c r="M384" i="2"/>
  <c r="M385" i="2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M392" i="2"/>
  <c r="N392" i="2" s="1"/>
  <c r="M393" i="2"/>
  <c r="N393" i="2" s="1"/>
  <c r="M394" i="2"/>
  <c r="M395" i="2"/>
  <c r="M396" i="2"/>
  <c r="M397" i="2"/>
  <c r="M398" i="2"/>
  <c r="M399" i="2"/>
  <c r="N399" i="2" s="1"/>
  <c r="M400" i="2"/>
  <c r="M401" i="2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M408" i="2"/>
  <c r="N408" i="2" s="1"/>
  <c r="M409" i="2"/>
  <c r="N409" i="2" s="1"/>
  <c r="M410" i="2"/>
  <c r="M411" i="2"/>
  <c r="M412" i="2"/>
  <c r="M413" i="2"/>
  <c r="M414" i="2"/>
  <c r="M415" i="2"/>
  <c r="N415" i="2" s="1"/>
  <c r="M416" i="2"/>
  <c r="M417" i="2"/>
  <c r="M418" i="2"/>
  <c r="N418" i="2" s="1"/>
  <c r="M419" i="2"/>
  <c r="N419" i="2" s="1"/>
  <c r="M420" i="2"/>
  <c r="N420" i="2" s="1"/>
  <c r="M421" i="2"/>
  <c r="N421" i="2" s="1"/>
  <c r="M422" i="2"/>
  <c r="N422" i="2" s="1"/>
  <c r="M423" i="2"/>
  <c r="M424" i="2"/>
  <c r="N424" i="2" s="1"/>
  <c r="M425" i="2"/>
  <c r="N425" i="2" s="1"/>
  <c r="M426" i="2"/>
  <c r="M427" i="2"/>
  <c r="M428" i="2"/>
  <c r="M429" i="2"/>
  <c r="M430" i="2"/>
  <c r="M431" i="2"/>
  <c r="N431" i="2" s="1"/>
  <c r="M432" i="2"/>
  <c r="M433" i="2"/>
  <c r="M434" i="2"/>
  <c r="N434" i="2" s="1"/>
  <c r="M435" i="2"/>
  <c r="N435" i="2" s="1"/>
  <c r="M436" i="2"/>
  <c r="N436" i="2" s="1"/>
  <c r="M437" i="2"/>
  <c r="N437" i="2" s="1"/>
  <c r="M438" i="2"/>
  <c r="N438" i="2" s="1"/>
  <c r="M439" i="2"/>
  <c r="M440" i="2"/>
  <c r="N440" i="2" s="1"/>
  <c r="M441" i="2"/>
  <c r="N441" i="2" s="1"/>
  <c r="M442" i="2"/>
  <c r="M443" i="2"/>
  <c r="M444" i="2"/>
  <c r="M445" i="2"/>
  <c r="M446" i="2"/>
  <c r="M447" i="2"/>
  <c r="N447" i="2" s="1"/>
  <c r="M448" i="2"/>
  <c r="M449" i="2"/>
  <c r="M450" i="2"/>
  <c r="N450" i="2" s="1"/>
  <c r="M451" i="2"/>
  <c r="N451" i="2" s="1"/>
  <c r="M452" i="2"/>
  <c r="N452" i="2" s="1"/>
  <c r="M453" i="2"/>
  <c r="N453" i="2" s="1"/>
  <c r="M454" i="2"/>
  <c r="N454" i="2" s="1"/>
  <c r="M455" i="2"/>
  <c r="M456" i="2"/>
  <c r="N456" i="2" s="1"/>
  <c r="M457" i="2"/>
  <c r="N457" i="2" s="1"/>
  <c r="M458" i="2"/>
  <c r="M459" i="2"/>
  <c r="M460" i="2"/>
  <c r="M461" i="2"/>
  <c r="M462" i="2"/>
  <c r="M463" i="2"/>
  <c r="N463" i="2" s="1"/>
  <c r="M464" i="2"/>
  <c r="M465" i="2"/>
  <c r="M466" i="2"/>
  <c r="N466" i="2" s="1"/>
  <c r="M467" i="2"/>
  <c r="N467" i="2" s="1"/>
  <c r="M468" i="2"/>
  <c r="N468" i="2" s="1"/>
  <c r="M469" i="2"/>
  <c r="N469" i="2" s="1"/>
  <c r="M470" i="2"/>
  <c r="N470" i="2" s="1"/>
  <c r="M471" i="2"/>
  <c r="M472" i="2"/>
  <c r="N472" i="2" s="1"/>
  <c r="M473" i="2"/>
  <c r="N473" i="2" s="1"/>
  <c r="M474" i="2"/>
  <c r="M475" i="2"/>
  <c r="M476" i="2"/>
  <c r="M477" i="2"/>
  <c r="M478" i="2"/>
  <c r="M479" i="2"/>
  <c r="N479" i="2" s="1"/>
  <c r="M480" i="2"/>
  <c r="M481" i="2"/>
  <c r="M482" i="2"/>
  <c r="N482" i="2" s="1"/>
  <c r="M483" i="2"/>
  <c r="N483" i="2" s="1"/>
  <c r="M484" i="2"/>
  <c r="N484" i="2" s="1"/>
  <c r="M485" i="2"/>
  <c r="N485" i="2" s="1"/>
  <c r="M486" i="2"/>
  <c r="N486" i="2" s="1"/>
  <c r="M487" i="2"/>
  <c r="M488" i="2"/>
  <c r="N488" i="2" s="1"/>
  <c r="M489" i="2"/>
  <c r="N489" i="2" s="1"/>
  <c r="M490" i="2"/>
  <c r="M491" i="2"/>
  <c r="M492" i="2"/>
  <c r="M493" i="2"/>
  <c r="M494" i="2"/>
  <c r="M495" i="2"/>
  <c r="N495" i="2" s="1"/>
  <c r="M496" i="2"/>
  <c r="M497" i="2"/>
  <c r="M498" i="2"/>
  <c r="N498" i="2" s="1"/>
  <c r="M499" i="2"/>
  <c r="N499" i="2" s="1"/>
  <c r="M500" i="2"/>
  <c r="N500" i="2" s="1"/>
  <c r="M501" i="2"/>
  <c r="N501" i="2" s="1"/>
  <c r="M502" i="2"/>
  <c r="N502" i="2" s="1"/>
  <c r="M503" i="2"/>
  <c r="M504" i="2"/>
  <c r="N504" i="2" s="1"/>
  <c r="M505" i="2"/>
  <c r="N505" i="2" s="1"/>
  <c r="M506" i="2"/>
  <c r="M507" i="2"/>
  <c r="M508" i="2"/>
  <c r="M509" i="2"/>
  <c r="M510" i="2"/>
  <c r="M511" i="2"/>
  <c r="N511" i="2" s="1"/>
  <c r="M512" i="2"/>
  <c r="M513" i="2"/>
  <c r="M514" i="2"/>
  <c r="N514" i="2" s="1"/>
  <c r="M515" i="2"/>
  <c r="N515" i="2" s="1"/>
  <c r="M516" i="2"/>
  <c r="N516" i="2" s="1"/>
  <c r="M517" i="2"/>
  <c r="N517" i="2" s="1"/>
  <c r="M518" i="2"/>
  <c r="N518" i="2" s="1"/>
  <c r="M519" i="2"/>
  <c r="M520" i="2"/>
  <c r="N520" i="2" s="1"/>
  <c r="M521" i="2"/>
  <c r="N521" i="2" s="1"/>
  <c r="M522" i="2"/>
  <c r="M523" i="2"/>
  <c r="M524" i="2"/>
  <c r="M525" i="2"/>
  <c r="M526" i="2"/>
  <c r="M527" i="2"/>
  <c r="N527" i="2" s="1"/>
  <c r="M528" i="2"/>
  <c r="M529" i="2"/>
  <c r="M530" i="2"/>
  <c r="N530" i="2" s="1"/>
  <c r="M531" i="2"/>
  <c r="N531" i="2" s="1"/>
  <c r="M532" i="2"/>
  <c r="N532" i="2" s="1"/>
  <c r="M533" i="2"/>
  <c r="N533" i="2" s="1"/>
  <c r="M534" i="2"/>
  <c r="N534" i="2" s="1"/>
  <c r="M535" i="2"/>
  <c r="M536" i="2"/>
  <c r="N536" i="2" s="1"/>
  <c r="M537" i="2"/>
  <c r="N537" i="2" s="1"/>
  <c r="M538" i="2"/>
  <c r="M539" i="2"/>
  <c r="M540" i="2"/>
  <c r="M541" i="2"/>
  <c r="M542" i="2"/>
  <c r="M543" i="2"/>
  <c r="N543" i="2" s="1"/>
  <c r="M544" i="2"/>
  <c r="M545" i="2"/>
  <c r="M546" i="2"/>
  <c r="N546" i="2" s="1"/>
  <c r="M547" i="2"/>
  <c r="N547" i="2" s="1"/>
  <c r="M548" i="2"/>
  <c r="N548" i="2" s="1"/>
  <c r="M549" i="2"/>
  <c r="N549" i="2" s="1"/>
  <c r="M550" i="2"/>
  <c r="N550" i="2" s="1"/>
  <c r="M551" i="2"/>
  <c r="M552" i="2"/>
  <c r="N552" i="2" s="1"/>
  <c r="M553" i="2"/>
  <c r="N553" i="2" s="1"/>
  <c r="M554" i="2"/>
  <c r="M555" i="2"/>
  <c r="M556" i="2"/>
  <c r="M557" i="2"/>
  <c r="M558" i="2"/>
  <c r="M559" i="2"/>
  <c r="N559" i="2" s="1"/>
  <c r="M560" i="2"/>
  <c r="M561" i="2"/>
  <c r="M562" i="2"/>
  <c r="N562" i="2" s="1"/>
  <c r="M563" i="2"/>
  <c r="N563" i="2" s="1"/>
  <c r="M564" i="2"/>
  <c r="N564" i="2" s="1"/>
  <c r="M565" i="2"/>
  <c r="N565" i="2" s="1"/>
  <c r="M566" i="2"/>
  <c r="N566" i="2" s="1"/>
  <c r="M567" i="2"/>
  <c r="M568" i="2"/>
  <c r="N568" i="2" s="1"/>
  <c r="M569" i="2"/>
  <c r="N569" i="2" s="1"/>
  <c r="M570" i="2"/>
  <c r="M571" i="2"/>
  <c r="M572" i="2"/>
  <c r="M573" i="2"/>
  <c r="M574" i="2"/>
  <c r="M575" i="2"/>
  <c r="N575" i="2" s="1"/>
  <c r="M576" i="2"/>
  <c r="M577" i="2"/>
  <c r="M578" i="2"/>
  <c r="N578" i="2" s="1"/>
  <c r="M579" i="2"/>
  <c r="N579" i="2" s="1"/>
  <c r="M580" i="2"/>
  <c r="N580" i="2" s="1"/>
  <c r="M581" i="2"/>
  <c r="N581" i="2" s="1"/>
  <c r="M582" i="2"/>
  <c r="N582" i="2" s="1"/>
  <c r="M583" i="2"/>
  <c r="M584" i="2"/>
  <c r="N584" i="2" s="1"/>
  <c r="M585" i="2"/>
  <c r="N585" i="2" s="1"/>
  <c r="M586" i="2"/>
  <c r="M587" i="2"/>
  <c r="M588" i="2"/>
  <c r="M589" i="2"/>
  <c r="M590" i="2"/>
  <c r="M591" i="2"/>
  <c r="N591" i="2" s="1"/>
  <c r="M592" i="2"/>
  <c r="M593" i="2"/>
  <c r="M594" i="2"/>
  <c r="N594" i="2" s="1"/>
  <c r="M595" i="2"/>
  <c r="N595" i="2" s="1"/>
  <c r="M596" i="2"/>
  <c r="N596" i="2" s="1"/>
  <c r="M597" i="2"/>
  <c r="N597" i="2" s="1"/>
  <c r="M598" i="2"/>
  <c r="N598" i="2" s="1"/>
  <c r="M599" i="2"/>
  <c r="M600" i="2"/>
  <c r="N600" i="2" s="1"/>
  <c r="M601" i="2"/>
  <c r="N601" i="2" s="1"/>
  <c r="M602" i="2"/>
  <c r="M603" i="2"/>
  <c r="M604" i="2"/>
  <c r="M605" i="2"/>
  <c r="M606" i="2"/>
  <c r="M607" i="2"/>
  <c r="N607" i="2" s="1"/>
  <c r="M608" i="2"/>
  <c r="M609" i="2"/>
  <c r="M610" i="2"/>
  <c r="N610" i="2" s="1"/>
  <c r="M611" i="2"/>
  <c r="N611" i="2" s="1"/>
  <c r="M612" i="2"/>
  <c r="N612" i="2" s="1"/>
  <c r="M613" i="2"/>
  <c r="N613" i="2" s="1"/>
  <c r="M614" i="2"/>
  <c r="N614" i="2" s="1"/>
  <c r="M615" i="2"/>
  <c r="M616" i="2"/>
  <c r="N616" i="2" s="1"/>
  <c r="M617" i="2"/>
  <c r="N617" i="2" s="1"/>
  <c r="M618" i="2"/>
  <c r="M619" i="2"/>
  <c r="M620" i="2"/>
  <c r="M621" i="2"/>
  <c r="M622" i="2"/>
  <c r="M623" i="2"/>
  <c r="N623" i="2" s="1"/>
  <c r="M624" i="2"/>
  <c r="M625" i="2"/>
  <c r="M626" i="2"/>
  <c r="N626" i="2" s="1"/>
  <c r="M627" i="2"/>
  <c r="N627" i="2" s="1"/>
  <c r="M628" i="2"/>
  <c r="N628" i="2" s="1"/>
  <c r="M629" i="2"/>
  <c r="N629" i="2" s="1"/>
  <c r="M630" i="2"/>
  <c r="N630" i="2" s="1"/>
  <c r="M631" i="2"/>
  <c r="M632" i="2"/>
  <c r="N632" i="2" s="1"/>
  <c r="M633" i="2"/>
  <c r="N633" i="2" s="1"/>
  <c r="M634" i="2"/>
  <c r="M635" i="2"/>
  <c r="M636" i="2"/>
  <c r="M637" i="2"/>
  <c r="M638" i="2"/>
  <c r="M639" i="2"/>
  <c r="N639" i="2" s="1"/>
  <c r="M640" i="2"/>
  <c r="M641" i="2"/>
  <c r="M642" i="2"/>
  <c r="N642" i="2" s="1"/>
  <c r="M643" i="2"/>
  <c r="N643" i="2" s="1"/>
  <c r="M644" i="2"/>
  <c r="N644" i="2" s="1"/>
  <c r="M645" i="2"/>
  <c r="N645" i="2" s="1"/>
  <c r="M646" i="2"/>
  <c r="N646" i="2" s="1"/>
  <c r="M647" i="2"/>
  <c r="M648" i="2"/>
  <c r="N648" i="2" s="1"/>
  <c r="M649" i="2"/>
  <c r="N649" i="2" s="1"/>
  <c r="M650" i="2"/>
  <c r="M651" i="2"/>
  <c r="M652" i="2"/>
  <c r="M653" i="2"/>
  <c r="M654" i="2"/>
  <c r="M655" i="2"/>
  <c r="N655" i="2" s="1"/>
  <c r="M656" i="2"/>
  <c r="M657" i="2"/>
  <c r="M658" i="2"/>
  <c r="N658" i="2" s="1"/>
  <c r="M659" i="2"/>
  <c r="N659" i="2" s="1"/>
  <c r="M660" i="2"/>
  <c r="N660" i="2" s="1"/>
  <c r="M661" i="2"/>
  <c r="N661" i="2" s="1"/>
  <c r="M662" i="2"/>
  <c r="N662" i="2" s="1"/>
  <c r="M663" i="2"/>
  <c r="M664" i="2"/>
  <c r="N664" i="2" s="1"/>
  <c r="M665" i="2"/>
  <c r="N665" i="2" s="1"/>
  <c r="M666" i="2"/>
  <c r="M667" i="2"/>
  <c r="M668" i="2"/>
  <c r="M669" i="2"/>
  <c r="M670" i="2"/>
  <c r="M671" i="2"/>
  <c r="N671" i="2" s="1"/>
  <c r="M672" i="2"/>
  <c r="M673" i="2"/>
  <c r="M674" i="2"/>
  <c r="N674" i="2" s="1"/>
  <c r="M675" i="2"/>
  <c r="N675" i="2" s="1"/>
  <c r="M676" i="2"/>
  <c r="N676" i="2" s="1"/>
  <c r="M677" i="2"/>
  <c r="N677" i="2" s="1"/>
  <c r="M678" i="2"/>
  <c r="N678" i="2" s="1"/>
  <c r="M679" i="2"/>
  <c r="M680" i="2"/>
  <c r="N680" i="2" s="1"/>
  <c r="M681" i="2"/>
  <c r="N681" i="2" s="1"/>
  <c r="M682" i="2"/>
  <c r="M683" i="2"/>
  <c r="M684" i="2"/>
  <c r="M685" i="2"/>
  <c r="M686" i="2"/>
  <c r="M687" i="2"/>
  <c r="N687" i="2" s="1"/>
  <c r="M688" i="2"/>
  <c r="M689" i="2"/>
  <c r="M690" i="2"/>
  <c r="N690" i="2" s="1"/>
  <c r="M691" i="2"/>
  <c r="N691" i="2" s="1"/>
  <c r="M692" i="2"/>
  <c r="N692" i="2" s="1"/>
  <c r="M693" i="2"/>
  <c r="N693" i="2" s="1"/>
  <c r="M694" i="2"/>
  <c r="N694" i="2" s="1"/>
  <c r="M695" i="2"/>
  <c r="M696" i="2"/>
  <c r="N696" i="2" s="1"/>
  <c r="M697" i="2"/>
  <c r="N697" i="2" s="1"/>
  <c r="M698" i="2"/>
  <c r="M699" i="2"/>
  <c r="M700" i="2"/>
  <c r="M701" i="2"/>
  <c r="M702" i="2"/>
  <c r="M703" i="2"/>
  <c r="N703" i="2" s="1"/>
  <c r="M704" i="2"/>
  <c r="M705" i="2"/>
  <c r="M706" i="2"/>
  <c r="N706" i="2" s="1"/>
  <c r="M707" i="2"/>
  <c r="N707" i="2" s="1"/>
  <c r="M708" i="2"/>
  <c r="N708" i="2" s="1"/>
  <c r="M709" i="2"/>
  <c r="N709" i="2" s="1"/>
  <c r="M710" i="2"/>
  <c r="N710" i="2" s="1"/>
  <c r="M711" i="2"/>
  <c r="M712" i="2"/>
  <c r="N712" i="2" s="1"/>
  <c r="M713" i="2"/>
  <c r="N713" i="2" s="1"/>
  <c r="M714" i="2"/>
  <c r="M715" i="2"/>
  <c r="M716" i="2"/>
  <c r="M717" i="2"/>
  <c r="M718" i="2"/>
  <c r="M719" i="2"/>
  <c r="N719" i="2" s="1"/>
  <c r="M720" i="2"/>
  <c r="M721" i="2"/>
  <c r="M722" i="2"/>
  <c r="N722" i="2" s="1"/>
  <c r="M723" i="2"/>
  <c r="N723" i="2" s="1"/>
  <c r="M724" i="2"/>
  <c r="N724" i="2" s="1"/>
  <c r="M725" i="2"/>
  <c r="N725" i="2" s="1"/>
  <c r="M726" i="2"/>
  <c r="N726" i="2" s="1"/>
  <c r="M727" i="2"/>
  <c r="M728" i="2"/>
  <c r="N728" i="2" s="1"/>
  <c r="M729" i="2"/>
  <c r="N729" i="2" s="1"/>
  <c r="M730" i="2"/>
  <c r="M731" i="2"/>
  <c r="M732" i="2"/>
  <c r="M733" i="2"/>
  <c r="M734" i="2"/>
  <c r="M735" i="2"/>
  <c r="N735" i="2" s="1"/>
  <c r="M736" i="2"/>
  <c r="M737" i="2"/>
  <c r="M738" i="2"/>
  <c r="N738" i="2" s="1"/>
  <c r="M739" i="2"/>
  <c r="N739" i="2" s="1"/>
  <c r="M740" i="2"/>
  <c r="N740" i="2" s="1"/>
  <c r="M741" i="2"/>
  <c r="N741" i="2" s="1"/>
  <c r="M742" i="2"/>
  <c r="N742" i="2" s="1"/>
  <c r="M743" i="2"/>
  <c r="M744" i="2"/>
  <c r="N744" i="2" s="1"/>
  <c r="M745" i="2"/>
  <c r="N745" i="2" s="1"/>
  <c r="M746" i="2"/>
  <c r="M747" i="2"/>
  <c r="M748" i="2"/>
  <c r="M749" i="2"/>
  <c r="M750" i="2"/>
  <c r="M751" i="2"/>
  <c r="N751" i="2" s="1"/>
  <c r="M752" i="2"/>
  <c r="M753" i="2"/>
  <c r="M754" i="2"/>
  <c r="N754" i="2" s="1"/>
  <c r="M755" i="2"/>
  <c r="N755" i="2" s="1"/>
  <c r="M756" i="2"/>
  <c r="N756" i="2" s="1"/>
  <c r="M757" i="2"/>
  <c r="N757" i="2" s="1"/>
  <c r="M758" i="2"/>
  <c r="N758" i="2" s="1"/>
  <c r="M759" i="2"/>
  <c r="M760" i="2"/>
  <c r="N760" i="2" s="1"/>
  <c r="M761" i="2"/>
  <c r="N761" i="2" s="1"/>
  <c r="M762" i="2"/>
  <c r="M763" i="2"/>
  <c r="M764" i="2"/>
  <c r="M765" i="2"/>
  <c r="M766" i="2"/>
  <c r="M767" i="2"/>
  <c r="N767" i="2" s="1"/>
  <c r="M768" i="2"/>
  <c r="M769" i="2"/>
  <c r="M770" i="2"/>
  <c r="N770" i="2" s="1"/>
  <c r="M771" i="2"/>
  <c r="N771" i="2" s="1"/>
  <c r="M772" i="2"/>
  <c r="N772" i="2" s="1"/>
  <c r="M773" i="2"/>
  <c r="N773" i="2" s="1"/>
  <c r="M774" i="2"/>
  <c r="N774" i="2" s="1"/>
  <c r="M775" i="2"/>
  <c r="M776" i="2"/>
  <c r="N776" i="2" s="1"/>
  <c r="M777" i="2"/>
  <c r="N777" i="2" s="1"/>
  <c r="M778" i="2"/>
  <c r="M779" i="2"/>
  <c r="M780" i="2"/>
  <c r="M781" i="2"/>
  <c r="M782" i="2"/>
  <c r="M783" i="2"/>
  <c r="N783" i="2" s="1"/>
  <c r="M784" i="2"/>
  <c r="M785" i="2"/>
  <c r="M786" i="2"/>
  <c r="N786" i="2" s="1"/>
  <c r="M787" i="2"/>
  <c r="N787" i="2" s="1"/>
  <c r="M788" i="2"/>
  <c r="N788" i="2" s="1"/>
  <c r="M789" i="2"/>
  <c r="N789" i="2" s="1"/>
  <c r="M790" i="2"/>
  <c r="N790" i="2" s="1"/>
  <c r="M791" i="2"/>
  <c r="M792" i="2"/>
  <c r="N792" i="2" s="1"/>
  <c r="M793" i="2"/>
  <c r="N793" i="2" s="1"/>
  <c r="M794" i="2"/>
  <c r="M795" i="2"/>
  <c r="M796" i="2"/>
  <c r="M797" i="2"/>
  <c r="M798" i="2"/>
  <c r="M799" i="2"/>
  <c r="N799" i="2" s="1"/>
  <c r="M800" i="2"/>
  <c r="M801" i="2"/>
  <c r="M802" i="2"/>
  <c r="N802" i="2" s="1"/>
  <c r="M803" i="2"/>
  <c r="N803" i="2" s="1"/>
  <c r="M804" i="2"/>
  <c r="N804" i="2" s="1"/>
  <c r="M805" i="2"/>
  <c r="N805" i="2" s="1"/>
  <c r="M806" i="2"/>
  <c r="N806" i="2" s="1"/>
  <c r="M807" i="2"/>
  <c r="M808" i="2"/>
  <c r="N808" i="2" s="1"/>
  <c r="M809" i="2"/>
  <c r="N809" i="2" s="1"/>
  <c r="M810" i="2"/>
  <c r="M811" i="2"/>
  <c r="M812" i="2"/>
  <c r="M813" i="2"/>
  <c r="M814" i="2"/>
  <c r="M815" i="2"/>
  <c r="N815" i="2" s="1"/>
  <c r="M816" i="2"/>
  <c r="M817" i="2"/>
  <c r="M818" i="2"/>
  <c r="N818" i="2" s="1"/>
  <c r="M819" i="2"/>
  <c r="N819" i="2" s="1"/>
  <c r="M820" i="2"/>
  <c r="N820" i="2" s="1"/>
  <c r="M821" i="2"/>
  <c r="N821" i="2" s="1"/>
  <c r="M822" i="2"/>
  <c r="N822" i="2" s="1"/>
  <c r="M823" i="2"/>
  <c r="M824" i="2"/>
  <c r="N824" i="2" s="1"/>
  <c r="M825" i="2"/>
  <c r="N825" i="2" s="1"/>
  <c r="M826" i="2"/>
  <c r="M827" i="2"/>
  <c r="M828" i="2"/>
  <c r="M829" i="2"/>
  <c r="M830" i="2"/>
  <c r="M831" i="2"/>
  <c r="N831" i="2" s="1"/>
  <c r="M832" i="2"/>
  <c r="M833" i="2"/>
  <c r="M834" i="2"/>
  <c r="N834" i="2" s="1"/>
  <c r="M835" i="2"/>
  <c r="N835" i="2" s="1"/>
  <c r="M836" i="2"/>
  <c r="N836" i="2" s="1"/>
  <c r="M837" i="2"/>
  <c r="N837" i="2" s="1"/>
  <c r="M838" i="2"/>
  <c r="N838" i="2" s="1"/>
  <c r="M839" i="2"/>
  <c r="M840" i="2"/>
  <c r="N840" i="2" s="1"/>
  <c r="M841" i="2"/>
  <c r="N841" i="2" s="1"/>
  <c r="M842" i="2"/>
  <c r="M843" i="2"/>
  <c r="M844" i="2"/>
  <c r="M845" i="2"/>
  <c r="M846" i="2"/>
  <c r="M847" i="2"/>
  <c r="N847" i="2" s="1"/>
  <c r="M848" i="2"/>
  <c r="M849" i="2"/>
  <c r="M850" i="2"/>
  <c r="N850" i="2" s="1"/>
  <c r="M851" i="2"/>
  <c r="N851" i="2" s="1"/>
  <c r="M852" i="2"/>
  <c r="N852" i="2" s="1"/>
  <c r="M853" i="2"/>
  <c r="N853" i="2" s="1"/>
  <c r="M854" i="2"/>
  <c r="N854" i="2" s="1"/>
  <c r="M855" i="2"/>
  <c r="M856" i="2"/>
  <c r="N856" i="2" s="1"/>
  <c r="M857" i="2"/>
  <c r="N857" i="2" s="1"/>
  <c r="M858" i="2"/>
  <c r="M859" i="2"/>
  <c r="M860" i="2"/>
  <c r="M861" i="2"/>
  <c r="M862" i="2"/>
  <c r="M863" i="2"/>
  <c r="N863" i="2" s="1"/>
  <c r="M864" i="2"/>
  <c r="M865" i="2"/>
  <c r="M866" i="2"/>
  <c r="N866" i="2" s="1"/>
  <c r="M867" i="2"/>
  <c r="N867" i="2" s="1"/>
  <c r="M868" i="2"/>
  <c r="N868" i="2" s="1"/>
  <c r="M869" i="2"/>
  <c r="N869" i="2" s="1"/>
  <c r="M870" i="2"/>
  <c r="N870" i="2" s="1"/>
  <c r="M871" i="2"/>
  <c r="M872" i="2"/>
  <c r="N872" i="2" s="1"/>
  <c r="M873" i="2"/>
  <c r="N873" i="2" s="1"/>
  <c r="M874" i="2"/>
  <c r="M875" i="2"/>
  <c r="M876" i="2"/>
  <c r="M877" i="2"/>
  <c r="M878" i="2"/>
  <c r="M879" i="2"/>
  <c r="N879" i="2" s="1"/>
  <c r="M880" i="2"/>
  <c r="M881" i="2"/>
  <c r="M882" i="2"/>
  <c r="N882" i="2" s="1"/>
  <c r="M883" i="2"/>
  <c r="N883" i="2" s="1"/>
  <c r="M884" i="2"/>
  <c r="N884" i="2" s="1"/>
  <c r="M885" i="2"/>
  <c r="N885" i="2" s="1"/>
  <c r="M886" i="2"/>
  <c r="N886" i="2" s="1"/>
  <c r="M887" i="2"/>
  <c r="M888" i="2"/>
  <c r="N888" i="2" s="1"/>
  <c r="M889" i="2"/>
  <c r="N889" i="2" s="1"/>
  <c r="M890" i="2"/>
  <c r="M891" i="2"/>
  <c r="M892" i="2"/>
  <c r="M893" i="2"/>
  <c r="M894" i="2"/>
  <c r="M895" i="2"/>
  <c r="N895" i="2" s="1"/>
  <c r="M896" i="2"/>
  <c r="M897" i="2"/>
  <c r="M898" i="2"/>
  <c r="N898" i="2" s="1"/>
  <c r="M899" i="2"/>
  <c r="N899" i="2" s="1"/>
  <c r="M900" i="2"/>
  <c r="N900" i="2" s="1"/>
  <c r="M901" i="2"/>
  <c r="N901" i="2" s="1"/>
  <c r="M902" i="2"/>
  <c r="N902" i="2" s="1"/>
  <c r="M903" i="2"/>
  <c r="M904" i="2"/>
  <c r="N904" i="2" s="1"/>
  <c r="M905" i="2"/>
  <c r="N905" i="2" s="1"/>
  <c r="M906" i="2"/>
  <c r="M907" i="2"/>
  <c r="M908" i="2"/>
  <c r="M909" i="2"/>
  <c r="M910" i="2"/>
  <c r="M911" i="2"/>
  <c r="N911" i="2" s="1"/>
  <c r="M912" i="2"/>
  <c r="M913" i="2"/>
  <c r="M914" i="2"/>
  <c r="N914" i="2" s="1"/>
  <c r="M915" i="2"/>
  <c r="N915" i="2" s="1"/>
  <c r="M916" i="2"/>
  <c r="N916" i="2" s="1"/>
  <c r="M917" i="2"/>
  <c r="N917" i="2" s="1"/>
  <c r="M918" i="2"/>
  <c r="N918" i="2" s="1"/>
  <c r="M919" i="2"/>
  <c r="M920" i="2"/>
  <c r="N920" i="2" s="1"/>
  <c r="M921" i="2"/>
  <c r="N921" i="2" s="1"/>
  <c r="M922" i="2"/>
  <c r="M923" i="2"/>
  <c r="M924" i="2"/>
  <c r="M925" i="2"/>
  <c r="M926" i="2"/>
  <c r="M927" i="2"/>
  <c r="N927" i="2" s="1"/>
  <c r="M928" i="2"/>
  <c r="M929" i="2"/>
  <c r="M930" i="2"/>
  <c r="N930" i="2" s="1"/>
  <c r="M931" i="2"/>
  <c r="N931" i="2" s="1"/>
  <c r="M932" i="2"/>
  <c r="N932" i="2" s="1"/>
  <c r="M933" i="2"/>
  <c r="N933" i="2" s="1"/>
  <c r="M934" i="2"/>
  <c r="N934" i="2" s="1"/>
  <c r="M935" i="2"/>
  <c r="M936" i="2"/>
  <c r="N936" i="2" s="1"/>
  <c r="M937" i="2"/>
  <c r="N937" i="2" s="1"/>
  <c r="M938" i="2"/>
  <c r="M939" i="2"/>
  <c r="M940" i="2"/>
  <c r="M941" i="2"/>
  <c r="M942" i="2"/>
  <c r="M943" i="2"/>
  <c r="N943" i="2" s="1"/>
  <c r="M944" i="2"/>
  <c r="M945" i="2"/>
  <c r="M946" i="2"/>
  <c r="N946" i="2" s="1"/>
  <c r="M947" i="2"/>
  <c r="N947" i="2" s="1"/>
  <c r="M948" i="2"/>
  <c r="N948" i="2" s="1"/>
  <c r="M949" i="2"/>
  <c r="N949" i="2" s="1"/>
  <c r="M950" i="2"/>
  <c r="N950" i="2" s="1"/>
  <c r="M951" i="2"/>
  <c r="M952" i="2"/>
  <c r="N952" i="2" s="1"/>
  <c r="M953" i="2"/>
  <c r="N953" i="2" s="1"/>
  <c r="M954" i="2"/>
  <c r="M955" i="2"/>
  <c r="M956" i="2"/>
  <c r="M957" i="2"/>
  <c r="M958" i="2"/>
  <c r="M959" i="2"/>
  <c r="N959" i="2" s="1"/>
  <c r="M960" i="2"/>
  <c r="M961" i="2"/>
  <c r="M962" i="2"/>
  <c r="N962" i="2" s="1"/>
  <c r="M963" i="2"/>
  <c r="N963" i="2" s="1"/>
  <c r="M964" i="2"/>
  <c r="N964" i="2" s="1"/>
  <c r="M965" i="2"/>
  <c r="N965" i="2" s="1"/>
  <c r="M966" i="2"/>
  <c r="N966" i="2" s="1"/>
  <c r="M967" i="2"/>
  <c r="M968" i="2"/>
  <c r="N968" i="2" s="1"/>
  <c r="M969" i="2"/>
  <c r="N969" i="2" s="1"/>
  <c r="M970" i="2"/>
  <c r="M971" i="2"/>
  <c r="M972" i="2"/>
  <c r="M973" i="2"/>
  <c r="M974" i="2"/>
  <c r="M975" i="2"/>
  <c r="N975" i="2" s="1"/>
  <c r="M976" i="2"/>
  <c r="M977" i="2"/>
  <c r="M978" i="2"/>
  <c r="N978" i="2" s="1"/>
  <c r="M979" i="2"/>
  <c r="N979" i="2" s="1"/>
  <c r="M980" i="2"/>
  <c r="N980" i="2" s="1"/>
  <c r="M981" i="2"/>
  <c r="N981" i="2" s="1"/>
  <c r="M982" i="2"/>
  <c r="N982" i="2" s="1"/>
  <c r="M983" i="2"/>
  <c r="M984" i="2"/>
  <c r="N984" i="2" s="1"/>
  <c r="M985" i="2"/>
  <c r="N985" i="2" s="1"/>
  <c r="M986" i="2"/>
  <c r="M987" i="2"/>
  <c r="M988" i="2"/>
  <c r="M989" i="2"/>
  <c r="M990" i="2"/>
  <c r="M991" i="2"/>
  <c r="N991" i="2" s="1"/>
  <c r="M992" i="2"/>
  <c r="M993" i="2"/>
  <c r="M994" i="2"/>
  <c r="N994" i="2" s="1"/>
  <c r="M995" i="2"/>
  <c r="N995" i="2" s="1"/>
  <c r="M996" i="2"/>
  <c r="N996" i="2" s="1"/>
  <c r="M997" i="2"/>
  <c r="N997" i="2" s="1"/>
  <c r="M998" i="2"/>
  <c r="N998" i="2" s="1"/>
  <c r="M999" i="2"/>
  <c r="M1000" i="2"/>
  <c r="N1000" i="2" s="1"/>
  <c r="M1001" i="2"/>
  <c r="N1001" i="2" s="1"/>
  <c r="B17" i="4"/>
  <c r="C4" i="4" s="1"/>
  <c r="H6" i="6"/>
  <c r="C6" i="6"/>
  <c r="D6" i="6"/>
  <c r="E6" i="6"/>
  <c r="F6" i="6"/>
  <c r="G6" i="6"/>
  <c r="B6" i="6"/>
  <c r="C5" i="4"/>
  <c r="C6" i="4"/>
  <c r="C7" i="4"/>
  <c r="C8" i="4"/>
  <c r="C9" i="4"/>
  <c r="C10" i="4"/>
  <c r="C11" i="4"/>
  <c r="C13" i="4"/>
  <c r="C15" i="4"/>
  <c r="C24" i="5"/>
  <c r="D24" i="5"/>
  <c r="E24" i="5"/>
  <c r="F24" i="5"/>
  <c r="G24" i="5"/>
  <c r="H24" i="5"/>
  <c r="B24" i="5"/>
  <c r="A25" i="5"/>
  <c r="C25" i="5" s="1"/>
  <c r="F25" i="5"/>
  <c r="G25" i="5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J2" i="2"/>
  <c r="J3" i="2"/>
  <c r="J4" i="2"/>
  <c r="J5" i="2"/>
  <c r="J6" i="2"/>
  <c r="J7" i="2"/>
  <c r="J8" i="2"/>
  <c r="J9" i="2"/>
  <c r="J10" i="2"/>
  <c r="N10" i="2" s="1"/>
  <c r="J11" i="2"/>
  <c r="N11" i="2" s="1"/>
  <c r="J12" i="2"/>
  <c r="N12" i="2" s="1"/>
  <c r="J13" i="2"/>
  <c r="N13" i="2" s="1"/>
  <c r="J14" i="2"/>
  <c r="N14" i="2" s="1"/>
  <c r="J15" i="2"/>
  <c r="J16" i="2"/>
  <c r="J17" i="2"/>
  <c r="J18" i="2"/>
  <c r="J19" i="2"/>
  <c r="J20" i="2"/>
  <c r="J21" i="2"/>
  <c r="J22" i="2"/>
  <c r="J23" i="2"/>
  <c r="J24" i="2"/>
  <c r="J25" i="2"/>
  <c r="J26" i="2"/>
  <c r="N26" i="2" s="1"/>
  <c r="J27" i="2"/>
  <c r="N27" i="2" s="1"/>
  <c r="J28" i="2"/>
  <c r="N28" i="2" s="1"/>
  <c r="J29" i="2"/>
  <c r="N29" i="2" s="1"/>
  <c r="J30" i="2"/>
  <c r="N30" i="2" s="1"/>
  <c r="J31" i="2"/>
  <c r="J32" i="2"/>
  <c r="J33" i="2"/>
  <c r="J34" i="2"/>
  <c r="J35" i="2"/>
  <c r="J36" i="2"/>
  <c r="J37" i="2"/>
  <c r="J38" i="2"/>
  <c r="J39" i="2"/>
  <c r="J40" i="2"/>
  <c r="J41" i="2"/>
  <c r="J42" i="2"/>
  <c r="N42" i="2" s="1"/>
  <c r="J43" i="2"/>
  <c r="N43" i="2" s="1"/>
  <c r="J44" i="2"/>
  <c r="N44" i="2" s="1"/>
  <c r="J45" i="2"/>
  <c r="N45" i="2" s="1"/>
  <c r="J46" i="2"/>
  <c r="N46" i="2" s="1"/>
  <c r="J47" i="2"/>
  <c r="J48" i="2"/>
  <c r="J49" i="2"/>
  <c r="J50" i="2"/>
  <c r="J51" i="2"/>
  <c r="J52" i="2"/>
  <c r="J53" i="2"/>
  <c r="J54" i="2"/>
  <c r="J55" i="2"/>
  <c r="J56" i="2"/>
  <c r="J57" i="2"/>
  <c r="J58" i="2"/>
  <c r="N58" i="2" s="1"/>
  <c r="J59" i="2"/>
  <c r="N59" i="2" s="1"/>
  <c r="J60" i="2"/>
  <c r="N60" i="2" s="1"/>
  <c r="J61" i="2"/>
  <c r="N61" i="2" s="1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N74" i="2" s="1"/>
  <c r="J75" i="2"/>
  <c r="N75" i="2" s="1"/>
  <c r="J76" i="2"/>
  <c r="N76" i="2" s="1"/>
  <c r="J77" i="2"/>
  <c r="N77" i="2" s="1"/>
  <c r="J78" i="2"/>
  <c r="N78" i="2" s="1"/>
  <c r="J79" i="2"/>
  <c r="J80" i="2"/>
  <c r="J81" i="2"/>
  <c r="J82" i="2"/>
  <c r="J83" i="2"/>
  <c r="J84" i="2"/>
  <c r="J85" i="2"/>
  <c r="J86" i="2"/>
  <c r="J87" i="2"/>
  <c r="J88" i="2"/>
  <c r="J89" i="2"/>
  <c r="J90" i="2"/>
  <c r="N90" i="2" s="1"/>
  <c r="J91" i="2"/>
  <c r="N91" i="2" s="1"/>
  <c r="J92" i="2"/>
  <c r="N92" i="2" s="1"/>
  <c r="J93" i="2"/>
  <c r="N93" i="2" s="1"/>
  <c r="J94" i="2"/>
  <c r="N94" i="2" s="1"/>
  <c r="J95" i="2"/>
  <c r="J96" i="2"/>
  <c r="J97" i="2"/>
  <c r="J98" i="2"/>
  <c r="J99" i="2"/>
  <c r="J100" i="2"/>
  <c r="J101" i="2"/>
  <c r="J102" i="2"/>
  <c r="J103" i="2"/>
  <c r="J104" i="2"/>
  <c r="J105" i="2"/>
  <c r="J106" i="2"/>
  <c r="N106" i="2" s="1"/>
  <c r="J107" i="2"/>
  <c r="N107" i="2" s="1"/>
  <c r="J108" i="2"/>
  <c r="N108" i="2" s="1"/>
  <c r="J109" i="2"/>
  <c r="N109" i="2" s="1"/>
  <c r="J110" i="2"/>
  <c r="N110" i="2" s="1"/>
  <c r="J111" i="2"/>
  <c r="J112" i="2"/>
  <c r="J113" i="2"/>
  <c r="J114" i="2"/>
  <c r="J115" i="2"/>
  <c r="J116" i="2"/>
  <c r="J117" i="2"/>
  <c r="J118" i="2"/>
  <c r="J119" i="2"/>
  <c r="J120" i="2"/>
  <c r="J121" i="2"/>
  <c r="J122" i="2"/>
  <c r="N122" i="2" s="1"/>
  <c r="J123" i="2"/>
  <c r="N123" i="2" s="1"/>
  <c r="J124" i="2"/>
  <c r="N124" i="2" s="1"/>
  <c r="J125" i="2"/>
  <c r="N125" i="2" s="1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N138" i="2" s="1"/>
  <c r="J139" i="2"/>
  <c r="N139" i="2" s="1"/>
  <c r="J140" i="2"/>
  <c r="N140" i="2" s="1"/>
  <c r="J141" i="2"/>
  <c r="N141" i="2" s="1"/>
  <c r="J142" i="2"/>
  <c r="N142" i="2" s="1"/>
  <c r="J143" i="2"/>
  <c r="J144" i="2"/>
  <c r="J145" i="2"/>
  <c r="J146" i="2"/>
  <c r="J147" i="2"/>
  <c r="J148" i="2"/>
  <c r="J149" i="2"/>
  <c r="J150" i="2"/>
  <c r="J151" i="2"/>
  <c r="J152" i="2"/>
  <c r="J153" i="2"/>
  <c r="J154" i="2"/>
  <c r="N154" i="2" s="1"/>
  <c r="J155" i="2"/>
  <c r="N155" i="2" s="1"/>
  <c r="J156" i="2"/>
  <c r="N156" i="2" s="1"/>
  <c r="J157" i="2"/>
  <c r="N157" i="2" s="1"/>
  <c r="J158" i="2"/>
  <c r="N158" i="2" s="1"/>
  <c r="J159" i="2"/>
  <c r="J160" i="2"/>
  <c r="J161" i="2"/>
  <c r="J162" i="2"/>
  <c r="J163" i="2"/>
  <c r="J164" i="2"/>
  <c r="J165" i="2"/>
  <c r="J166" i="2"/>
  <c r="J167" i="2"/>
  <c r="J168" i="2"/>
  <c r="J169" i="2"/>
  <c r="J170" i="2"/>
  <c r="N170" i="2" s="1"/>
  <c r="J171" i="2"/>
  <c r="N171" i="2" s="1"/>
  <c r="J172" i="2"/>
  <c r="N172" i="2" s="1"/>
  <c r="J173" i="2"/>
  <c r="N173" i="2" s="1"/>
  <c r="J174" i="2"/>
  <c r="N174" i="2" s="1"/>
  <c r="J175" i="2"/>
  <c r="J176" i="2"/>
  <c r="J177" i="2"/>
  <c r="J178" i="2"/>
  <c r="J179" i="2"/>
  <c r="J180" i="2"/>
  <c r="J181" i="2"/>
  <c r="J182" i="2"/>
  <c r="J183" i="2"/>
  <c r="J184" i="2"/>
  <c r="J185" i="2"/>
  <c r="J186" i="2"/>
  <c r="N186" i="2" s="1"/>
  <c r="J187" i="2"/>
  <c r="N187" i="2" s="1"/>
  <c r="J188" i="2"/>
  <c r="N188" i="2" s="1"/>
  <c r="J189" i="2"/>
  <c r="N189" i="2" s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N202" i="2" s="1"/>
  <c r="J203" i="2"/>
  <c r="N203" i="2" s="1"/>
  <c r="J204" i="2"/>
  <c r="N204" i="2" s="1"/>
  <c r="J205" i="2"/>
  <c r="N205" i="2" s="1"/>
  <c r="J206" i="2"/>
  <c r="N206" i="2" s="1"/>
  <c r="J207" i="2"/>
  <c r="J208" i="2"/>
  <c r="J209" i="2"/>
  <c r="J210" i="2"/>
  <c r="J211" i="2"/>
  <c r="J212" i="2"/>
  <c r="J213" i="2"/>
  <c r="J214" i="2"/>
  <c r="J215" i="2"/>
  <c r="J216" i="2"/>
  <c r="J217" i="2"/>
  <c r="J218" i="2"/>
  <c r="N218" i="2" s="1"/>
  <c r="J219" i="2"/>
  <c r="N219" i="2" s="1"/>
  <c r="J220" i="2"/>
  <c r="N220" i="2" s="1"/>
  <c r="J221" i="2"/>
  <c r="N221" i="2" s="1"/>
  <c r="J222" i="2"/>
  <c r="N222" i="2" s="1"/>
  <c r="J223" i="2"/>
  <c r="J224" i="2"/>
  <c r="J225" i="2"/>
  <c r="J226" i="2"/>
  <c r="J227" i="2"/>
  <c r="J228" i="2"/>
  <c r="J229" i="2"/>
  <c r="J230" i="2"/>
  <c r="J231" i="2"/>
  <c r="J232" i="2"/>
  <c r="J233" i="2"/>
  <c r="J234" i="2"/>
  <c r="N234" i="2" s="1"/>
  <c r="J235" i="2"/>
  <c r="N235" i="2" s="1"/>
  <c r="J236" i="2"/>
  <c r="N236" i="2" s="1"/>
  <c r="J237" i="2"/>
  <c r="N237" i="2" s="1"/>
  <c r="J238" i="2"/>
  <c r="N238" i="2" s="1"/>
  <c r="J239" i="2"/>
  <c r="J240" i="2"/>
  <c r="J241" i="2"/>
  <c r="J242" i="2"/>
  <c r="J243" i="2"/>
  <c r="J244" i="2"/>
  <c r="J245" i="2"/>
  <c r="J246" i="2"/>
  <c r="J247" i="2"/>
  <c r="J248" i="2"/>
  <c r="J249" i="2"/>
  <c r="J250" i="2"/>
  <c r="N250" i="2" s="1"/>
  <c r="J251" i="2"/>
  <c r="N251" i="2" s="1"/>
  <c r="J252" i="2"/>
  <c r="N252" i="2" s="1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N266" i="2" s="1"/>
  <c r="J267" i="2"/>
  <c r="N267" i="2" s="1"/>
  <c r="J268" i="2"/>
  <c r="N268" i="2" s="1"/>
  <c r="J269" i="2"/>
  <c r="N269" i="2" s="1"/>
  <c r="J270" i="2"/>
  <c r="N270" i="2" s="1"/>
  <c r="J271" i="2"/>
  <c r="J272" i="2"/>
  <c r="J273" i="2"/>
  <c r="J274" i="2"/>
  <c r="J275" i="2"/>
  <c r="J276" i="2"/>
  <c r="J277" i="2"/>
  <c r="J278" i="2"/>
  <c r="J279" i="2"/>
  <c r="J280" i="2"/>
  <c r="J281" i="2"/>
  <c r="J282" i="2"/>
  <c r="N282" i="2" s="1"/>
  <c r="J283" i="2"/>
  <c r="N283" i="2" s="1"/>
  <c r="J284" i="2"/>
  <c r="N284" i="2" s="1"/>
  <c r="J285" i="2"/>
  <c r="N285" i="2" s="1"/>
  <c r="J286" i="2"/>
  <c r="N286" i="2" s="1"/>
  <c r="J287" i="2"/>
  <c r="J288" i="2"/>
  <c r="J289" i="2"/>
  <c r="J290" i="2"/>
  <c r="J291" i="2"/>
  <c r="J292" i="2"/>
  <c r="J293" i="2"/>
  <c r="J294" i="2"/>
  <c r="J295" i="2"/>
  <c r="J296" i="2"/>
  <c r="J297" i="2"/>
  <c r="J298" i="2"/>
  <c r="N298" i="2" s="1"/>
  <c r="J299" i="2"/>
  <c r="N299" i="2" s="1"/>
  <c r="J300" i="2"/>
  <c r="N300" i="2" s="1"/>
  <c r="J301" i="2"/>
  <c r="N301" i="2" s="1"/>
  <c r="J302" i="2"/>
  <c r="N302" i="2" s="1"/>
  <c r="J303" i="2"/>
  <c r="J304" i="2"/>
  <c r="J305" i="2"/>
  <c r="J306" i="2"/>
  <c r="J307" i="2"/>
  <c r="J308" i="2"/>
  <c r="J309" i="2"/>
  <c r="J310" i="2"/>
  <c r="J311" i="2"/>
  <c r="J312" i="2"/>
  <c r="J313" i="2"/>
  <c r="J314" i="2"/>
  <c r="N314" i="2" s="1"/>
  <c r="J315" i="2"/>
  <c r="N315" i="2" s="1"/>
  <c r="J316" i="2"/>
  <c r="N316" i="2" s="1"/>
  <c r="J317" i="2"/>
  <c r="N317" i="2" s="1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N330" i="2" s="1"/>
  <c r="J331" i="2"/>
  <c r="N331" i="2" s="1"/>
  <c r="J332" i="2"/>
  <c r="N332" i="2" s="1"/>
  <c r="J333" i="2"/>
  <c r="N333" i="2" s="1"/>
  <c r="J334" i="2"/>
  <c r="N334" i="2" s="1"/>
  <c r="J335" i="2"/>
  <c r="J336" i="2"/>
  <c r="J337" i="2"/>
  <c r="J338" i="2"/>
  <c r="J339" i="2"/>
  <c r="J340" i="2"/>
  <c r="J341" i="2"/>
  <c r="J342" i="2"/>
  <c r="J343" i="2"/>
  <c r="J344" i="2"/>
  <c r="J345" i="2"/>
  <c r="J346" i="2"/>
  <c r="N346" i="2" s="1"/>
  <c r="J347" i="2"/>
  <c r="N347" i="2" s="1"/>
  <c r="J348" i="2"/>
  <c r="N348" i="2" s="1"/>
  <c r="J349" i="2"/>
  <c r="N349" i="2" s="1"/>
  <c r="J350" i="2"/>
  <c r="N350" i="2" s="1"/>
  <c r="J351" i="2"/>
  <c r="J352" i="2"/>
  <c r="J353" i="2"/>
  <c r="J354" i="2"/>
  <c r="J355" i="2"/>
  <c r="J356" i="2"/>
  <c r="J357" i="2"/>
  <c r="J358" i="2"/>
  <c r="J359" i="2"/>
  <c r="J360" i="2"/>
  <c r="J361" i="2"/>
  <c r="J362" i="2"/>
  <c r="N362" i="2" s="1"/>
  <c r="J363" i="2"/>
  <c r="N363" i="2" s="1"/>
  <c r="J364" i="2"/>
  <c r="N364" i="2" s="1"/>
  <c r="J365" i="2"/>
  <c r="N365" i="2" s="1"/>
  <c r="J366" i="2"/>
  <c r="N366" i="2" s="1"/>
  <c r="J367" i="2"/>
  <c r="J368" i="2"/>
  <c r="J369" i="2"/>
  <c r="J370" i="2"/>
  <c r="J371" i="2"/>
  <c r="J372" i="2"/>
  <c r="J373" i="2"/>
  <c r="J374" i="2"/>
  <c r="J375" i="2"/>
  <c r="J376" i="2"/>
  <c r="J377" i="2"/>
  <c r="J378" i="2"/>
  <c r="N378" i="2" s="1"/>
  <c r="J379" i="2"/>
  <c r="N379" i="2" s="1"/>
  <c r="J380" i="2"/>
  <c r="N380" i="2" s="1"/>
  <c r="J381" i="2"/>
  <c r="N381" i="2" s="1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N394" i="2" s="1"/>
  <c r="J395" i="2"/>
  <c r="N395" i="2" s="1"/>
  <c r="J396" i="2"/>
  <c r="N396" i="2" s="1"/>
  <c r="J397" i="2"/>
  <c r="N397" i="2" s="1"/>
  <c r="J398" i="2"/>
  <c r="N398" i="2" s="1"/>
  <c r="J399" i="2"/>
  <c r="J400" i="2"/>
  <c r="J401" i="2"/>
  <c r="J402" i="2"/>
  <c r="J403" i="2"/>
  <c r="J404" i="2"/>
  <c r="J405" i="2"/>
  <c r="J406" i="2"/>
  <c r="J407" i="2"/>
  <c r="J408" i="2"/>
  <c r="J409" i="2"/>
  <c r="J410" i="2"/>
  <c r="N410" i="2" s="1"/>
  <c r="J411" i="2"/>
  <c r="N411" i="2" s="1"/>
  <c r="J412" i="2"/>
  <c r="N412" i="2" s="1"/>
  <c r="J413" i="2"/>
  <c r="N413" i="2" s="1"/>
  <c r="J414" i="2"/>
  <c r="N414" i="2" s="1"/>
  <c r="J415" i="2"/>
  <c r="J416" i="2"/>
  <c r="J417" i="2"/>
  <c r="J418" i="2"/>
  <c r="J419" i="2"/>
  <c r="J420" i="2"/>
  <c r="J421" i="2"/>
  <c r="J422" i="2"/>
  <c r="J423" i="2"/>
  <c r="J424" i="2"/>
  <c r="J425" i="2"/>
  <c r="J426" i="2"/>
  <c r="N426" i="2" s="1"/>
  <c r="J427" i="2"/>
  <c r="N427" i="2" s="1"/>
  <c r="J428" i="2"/>
  <c r="N428" i="2" s="1"/>
  <c r="J429" i="2"/>
  <c r="N429" i="2" s="1"/>
  <c r="J430" i="2"/>
  <c r="N430" i="2" s="1"/>
  <c r="J431" i="2"/>
  <c r="J432" i="2"/>
  <c r="J433" i="2"/>
  <c r="J434" i="2"/>
  <c r="J435" i="2"/>
  <c r="J436" i="2"/>
  <c r="J437" i="2"/>
  <c r="J438" i="2"/>
  <c r="J439" i="2"/>
  <c r="J440" i="2"/>
  <c r="J441" i="2"/>
  <c r="J442" i="2"/>
  <c r="N442" i="2" s="1"/>
  <c r="J443" i="2"/>
  <c r="N443" i="2" s="1"/>
  <c r="J444" i="2"/>
  <c r="N444" i="2" s="1"/>
  <c r="J445" i="2"/>
  <c r="N445" i="2" s="1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N458" i="2" s="1"/>
  <c r="J459" i="2"/>
  <c r="N459" i="2" s="1"/>
  <c r="J460" i="2"/>
  <c r="N460" i="2" s="1"/>
  <c r="J461" i="2"/>
  <c r="N461" i="2" s="1"/>
  <c r="J462" i="2"/>
  <c r="N462" i="2" s="1"/>
  <c r="J463" i="2"/>
  <c r="J464" i="2"/>
  <c r="J465" i="2"/>
  <c r="J466" i="2"/>
  <c r="J467" i="2"/>
  <c r="J468" i="2"/>
  <c r="J469" i="2"/>
  <c r="J470" i="2"/>
  <c r="J471" i="2"/>
  <c r="J472" i="2"/>
  <c r="J473" i="2"/>
  <c r="J474" i="2"/>
  <c r="N474" i="2" s="1"/>
  <c r="J475" i="2"/>
  <c r="N475" i="2" s="1"/>
  <c r="J476" i="2"/>
  <c r="N476" i="2" s="1"/>
  <c r="J477" i="2"/>
  <c r="N477" i="2" s="1"/>
  <c r="J478" i="2"/>
  <c r="N478" i="2" s="1"/>
  <c r="J479" i="2"/>
  <c r="J480" i="2"/>
  <c r="J481" i="2"/>
  <c r="J482" i="2"/>
  <c r="J483" i="2"/>
  <c r="J484" i="2"/>
  <c r="J485" i="2"/>
  <c r="J486" i="2"/>
  <c r="J487" i="2"/>
  <c r="J488" i="2"/>
  <c r="J489" i="2"/>
  <c r="J490" i="2"/>
  <c r="N490" i="2" s="1"/>
  <c r="J491" i="2"/>
  <c r="N491" i="2" s="1"/>
  <c r="J492" i="2"/>
  <c r="N492" i="2" s="1"/>
  <c r="J493" i="2"/>
  <c r="N493" i="2" s="1"/>
  <c r="J494" i="2"/>
  <c r="N494" i="2" s="1"/>
  <c r="J495" i="2"/>
  <c r="J496" i="2"/>
  <c r="J497" i="2"/>
  <c r="J498" i="2"/>
  <c r="J499" i="2"/>
  <c r="J500" i="2"/>
  <c r="J501" i="2"/>
  <c r="J502" i="2"/>
  <c r="J503" i="2"/>
  <c r="J504" i="2"/>
  <c r="J505" i="2"/>
  <c r="J506" i="2"/>
  <c r="N506" i="2" s="1"/>
  <c r="J507" i="2"/>
  <c r="N507" i="2" s="1"/>
  <c r="J508" i="2"/>
  <c r="N508" i="2" s="1"/>
  <c r="J509" i="2"/>
  <c r="N509" i="2" s="1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N522" i="2" s="1"/>
  <c r="J523" i="2"/>
  <c r="N523" i="2" s="1"/>
  <c r="J524" i="2"/>
  <c r="N524" i="2" s="1"/>
  <c r="J525" i="2"/>
  <c r="N525" i="2" s="1"/>
  <c r="J526" i="2"/>
  <c r="N526" i="2" s="1"/>
  <c r="J527" i="2"/>
  <c r="J528" i="2"/>
  <c r="J529" i="2"/>
  <c r="J530" i="2"/>
  <c r="J531" i="2"/>
  <c r="J532" i="2"/>
  <c r="J533" i="2"/>
  <c r="J534" i="2"/>
  <c r="J535" i="2"/>
  <c r="J536" i="2"/>
  <c r="J537" i="2"/>
  <c r="J538" i="2"/>
  <c r="N538" i="2" s="1"/>
  <c r="J539" i="2"/>
  <c r="N539" i="2" s="1"/>
  <c r="J540" i="2"/>
  <c r="N540" i="2" s="1"/>
  <c r="J541" i="2"/>
  <c r="N541" i="2" s="1"/>
  <c r="J542" i="2"/>
  <c r="N542" i="2" s="1"/>
  <c r="J543" i="2"/>
  <c r="J544" i="2"/>
  <c r="J545" i="2"/>
  <c r="J546" i="2"/>
  <c r="J547" i="2"/>
  <c r="J548" i="2"/>
  <c r="J549" i="2"/>
  <c r="J550" i="2"/>
  <c r="J551" i="2"/>
  <c r="J552" i="2"/>
  <c r="J553" i="2"/>
  <c r="J554" i="2"/>
  <c r="N554" i="2" s="1"/>
  <c r="J555" i="2"/>
  <c r="N555" i="2" s="1"/>
  <c r="J556" i="2"/>
  <c r="N556" i="2" s="1"/>
  <c r="J557" i="2"/>
  <c r="N557" i="2" s="1"/>
  <c r="J558" i="2"/>
  <c r="N558" i="2" s="1"/>
  <c r="J559" i="2"/>
  <c r="J560" i="2"/>
  <c r="J561" i="2"/>
  <c r="J562" i="2"/>
  <c r="J563" i="2"/>
  <c r="J564" i="2"/>
  <c r="J565" i="2"/>
  <c r="J566" i="2"/>
  <c r="J567" i="2"/>
  <c r="J568" i="2"/>
  <c r="J569" i="2"/>
  <c r="J570" i="2"/>
  <c r="N570" i="2" s="1"/>
  <c r="J571" i="2"/>
  <c r="N571" i="2" s="1"/>
  <c r="J572" i="2"/>
  <c r="N572" i="2" s="1"/>
  <c r="J573" i="2"/>
  <c r="N573" i="2" s="1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N586" i="2" s="1"/>
  <c r="J587" i="2"/>
  <c r="N587" i="2" s="1"/>
  <c r="J588" i="2"/>
  <c r="N588" i="2" s="1"/>
  <c r="J589" i="2"/>
  <c r="N589" i="2" s="1"/>
  <c r="J590" i="2"/>
  <c r="N590" i="2" s="1"/>
  <c r="J591" i="2"/>
  <c r="J592" i="2"/>
  <c r="J593" i="2"/>
  <c r="J594" i="2"/>
  <c r="J595" i="2"/>
  <c r="J596" i="2"/>
  <c r="J597" i="2"/>
  <c r="J598" i="2"/>
  <c r="J599" i="2"/>
  <c r="J600" i="2"/>
  <c r="J601" i="2"/>
  <c r="J602" i="2"/>
  <c r="N602" i="2" s="1"/>
  <c r="J603" i="2"/>
  <c r="N603" i="2" s="1"/>
  <c r="J604" i="2"/>
  <c r="N604" i="2" s="1"/>
  <c r="J605" i="2"/>
  <c r="N605" i="2" s="1"/>
  <c r="J606" i="2"/>
  <c r="N606" i="2" s="1"/>
  <c r="J607" i="2"/>
  <c r="J608" i="2"/>
  <c r="J609" i="2"/>
  <c r="J610" i="2"/>
  <c r="J611" i="2"/>
  <c r="J612" i="2"/>
  <c r="J613" i="2"/>
  <c r="J614" i="2"/>
  <c r="J615" i="2"/>
  <c r="J616" i="2"/>
  <c r="J617" i="2"/>
  <c r="J618" i="2"/>
  <c r="N618" i="2" s="1"/>
  <c r="J619" i="2"/>
  <c r="N619" i="2" s="1"/>
  <c r="J620" i="2"/>
  <c r="N620" i="2" s="1"/>
  <c r="J621" i="2"/>
  <c r="N621" i="2" s="1"/>
  <c r="J622" i="2"/>
  <c r="N622" i="2" s="1"/>
  <c r="J623" i="2"/>
  <c r="J624" i="2"/>
  <c r="J625" i="2"/>
  <c r="J626" i="2"/>
  <c r="J627" i="2"/>
  <c r="J628" i="2"/>
  <c r="J629" i="2"/>
  <c r="J630" i="2"/>
  <c r="J631" i="2"/>
  <c r="J632" i="2"/>
  <c r="J633" i="2"/>
  <c r="J634" i="2"/>
  <c r="N634" i="2" s="1"/>
  <c r="J635" i="2"/>
  <c r="N635" i="2" s="1"/>
  <c r="J636" i="2"/>
  <c r="N636" i="2" s="1"/>
  <c r="J637" i="2"/>
  <c r="N637" i="2" s="1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N650" i="2" s="1"/>
  <c r="J651" i="2"/>
  <c r="N651" i="2" s="1"/>
  <c r="J652" i="2"/>
  <c r="N652" i="2" s="1"/>
  <c r="J653" i="2"/>
  <c r="N653" i="2" s="1"/>
  <c r="J654" i="2"/>
  <c r="N654" i="2" s="1"/>
  <c r="J655" i="2"/>
  <c r="J656" i="2"/>
  <c r="J657" i="2"/>
  <c r="J658" i="2"/>
  <c r="J659" i="2"/>
  <c r="J660" i="2"/>
  <c r="J661" i="2"/>
  <c r="J662" i="2"/>
  <c r="J663" i="2"/>
  <c r="J664" i="2"/>
  <c r="J665" i="2"/>
  <c r="J666" i="2"/>
  <c r="N666" i="2" s="1"/>
  <c r="J667" i="2"/>
  <c r="N667" i="2" s="1"/>
  <c r="J668" i="2"/>
  <c r="N668" i="2" s="1"/>
  <c r="J669" i="2"/>
  <c r="N669" i="2" s="1"/>
  <c r="J670" i="2"/>
  <c r="N670" i="2" s="1"/>
  <c r="J671" i="2"/>
  <c r="J672" i="2"/>
  <c r="J673" i="2"/>
  <c r="J674" i="2"/>
  <c r="J675" i="2"/>
  <c r="J676" i="2"/>
  <c r="J677" i="2"/>
  <c r="J678" i="2"/>
  <c r="J679" i="2"/>
  <c r="J680" i="2"/>
  <c r="J681" i="2"/>
  <c r="J682" i="2"/>
  <c r="N682" i="2" s="1"/>
  <c r="J683" i="2"/>
  <c r="N683" i="2" s="1"/>
  <c r="J684" i="2"/>
  <c r="N684" i="2" s="1"/>
  <c r="J685" i="2"/>
  <c r="N685" i="2" s="1"/>
  <c r="J686" i="2"/>
  <c r="N686" i="2" s="1"/>
  <c r="J687" i="2"/>
  <c r="J688" i="2"/>
  <c r="J689" i="2"/>
  <c r="J690" i="2"/>
  <c r="J691" i="2"/>
  <c r="J692" i="2"/>
  <c r="J693" i="2"/>
  <c r="J694" i="2"/>
  <c r="J695" i="2"/>
  <c r="J696" i="2"/>
  <c r="J697" i="2"/>
  <c r="J698" i="2"/>
  <c r="N698" i="2" s="1"/>
  <c r="J699" i="2"/>
  <c r="N699" i="2" s="1"/>
  <c r="J700" i="2"/>
  <c r="N700" i="2" s="1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N714" i="2" s="1"/>
  <c r="J715" i="2"/>
  <c r="N715" i="2" s="1"/>
  <c r="J716" i="2"/>
  <c r="N716" i="2" s="1"/>
  <c r="J717" i="2"/>
  <c r="N717" i="2" s="1"/>
  <c r="J718" i="2"/>
  <c r="N718" i="2" s="1"/>
  <c r="J719" i="2"/>
  <c r="J720" i="2"/>
  <c r="J721" i="2"/>
  <c r="J722" i="2"/>
  <c r="J723" i="2"/>
  <c r="J724" i="2"/>
  <c r="J725" i="2"/>
  <c r="J726" i="2"/>
  <c r="J727" i="2"/>
  <c r="J728" i="2"/>
  <c r="J729" i="2"/>
  <c r="J730" i="2"/>
  <c r="N730" i="2" s="1"/>
  <c r="J731" i="2"/>
  <c r="N731" i="2" s="1"/>
  <c r="J732" i="2"/>
  <c r="N732" i="2" s="1"/>
  <c r="J733" i="2"/>
  <c r="N733" i="2" s="1"/>
  <c r="J734" i="2"/>
  <c r="N734" i="2" s="1"/>
  <c r="J735" i="2"/>
  <c r="J736" i="2"/>
  <c r="J737" i="2"/>
  <c r="J738" i="2"/>
  <c r="J739" i="2"/>
  <c r="J740" i="2"/>
  <c r="J741" i="2"/>
  <c r="J742" i="2"/>
  <c r="J743" i="2"/>
  <c r="J744" i="2"/>
  <c r="J745" i="2"/>
  <c r="J746" i="2"/>
  <c r="N746" i="2" s="1"/>
  <c r="J747" i="2"/>
  <c r="N747" i="2" s="1"/>
  <c r="J748" i="2"/>
  <c r="N748" i="2" s="1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N762" i="2" s="1"/>
  <c r="J763" i="2"/>
  <c r="N763" i="2" s="1"/>
  <c r="J764" i="2"/>
  <c r="N764" i="2" s="1"/>
  <c r="J765" i="2"/>
  <c r="N765" i="2" s="1"/>
  <c r="J766" i="2"/>
  <c r="N766" i="2" s="1"/>
  <c r="J767" i="2"/>
  <c r="J768" i="2"/>
  <c r="J769" i="2"/>
  <c r="J770" i="2"/>
  <c r="J771" i="2"/>
  <c r="J772" i="2"/>
  <c r="J773" i="2"/>
  <c r="J774" i="2"/>
  <c r="J775" i="2"/>
  <c r="J776" i="2"/>
  <c r="J777" i="2"/>
  <c r="J778" i="2"/>
  <c r="N778" i="2" s="1"/>
  <c r="J779" i="2"/>
  <c r="N779" i="2" s="1"/>
  <c r="J780" i="2"/>
  <c r="N780" i="2" s="1"/>
  <c r="J781" i="2"/>
  <c r="J782" i="2"/>
  <c r="N782" i="2" s="1"/>
  <c r="J783" i="2"/>
  <c r="J784" i="2"/>
  <c r="J785" i="2"/>
  <c r="J786" i="2"/>
  <c r="J787" i="2"/>
  <c r="J788" i="2"/>
  <c r="J789" i="2"/>
  <c r="J790" i="2"/>
  <c r="J791" i="2"/>
  <c r="J792" i="2"/>
  <c r="J793" i="2"/>
  <c r="J794" i="2"/>
  <c r="N794" i="2" s="1"/>
  <c r="J795" i="2"/>
  <c r="N795" i="2" s="1"/>
  <c r="J796" i="2"/>
  <c r="N796" i="2" s="1"/>
  <c r="J797" i="2"/>
  <c r="J798" i="2"/>
  <c r="N798" i="2" s="1"/>
  <c r="J799" i="2"/>
  <c r="J800" i="2"/>
  <c r="J801" i="2"/>
  <c r="J802" i="2"/>
  <c r="J803" i="2"/>
  <c r="J804" i="2"/>
  <c r="J805" i="2"/>
  <c r="J806" i="2"/>
  <c r="J807" i="2"/>
  <c r="J808" i="2"/>
  <c r="J809" i="2"/>
  <c r="J810" i="2"/>
  <c r="N810" i="2" s="1"/>
  <c r="J811" i="2"/>
  <c r="N811" i="2" s="1"/>
  <c r="J812" i="2"/>
  <c r="N812" i="2" s="1"/>
  <c r="J813" i="2"/>
  <c r="J814" i="2"/>
  <c r="N814" i="2" s="1"/>
  <c r="J815" i="2"/>
  <c r="J816" i="2"/>
  <c r="J817" i="2"/>
  <c r="J818" i="2"/>
  <c r="J819" i="2"/>
  <c r="J820" i="2"/>
  <c r="J821" i="2"/>
  <c r="J822" i="2"/>
  <c r="J823" i="2"/>
  <c r="J824" i="2"/>
  <c r="J825" i="2"/>
  <c r="J826" i="2"/>
  <c r="N826" i="2" s="1"/>
  <c r="J827" i="2"/>
  <c r="N827" i="2" s="1"/>
  <c r="J828" i="2"/>
  <c r="N828" i="2" s="1"/>
  <c r="J829" i="2"/>
  <c r="J830" i="2"/>
  <c r="N830" i="2" s="1"/>
  <c r="J831" i="2"/>
  <c r="J832" i="2"/>
  <c r="J833" i="2"/>
  <c r="J834" i="2"/>
  <c r="J835" i="2"/>
  <c r="J836" i="2"/>
  <c r="J837" i="2"/>
  <c r="J838" i="2"/>
  <c r="J839" i="2"/>
  <c r="J840" i="2"/>
  <c r="J841" i="2"/>
  <c r="J842" i="2"/>
  <c r="N842" i="2" s="1"/>
  <c r="J843" i="2"/>
  <c r="N843" i="2" s="1"/>
  <c r="J844" i="2"/>
  <c r="N844" i="2" s="1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N858" i="2" s="1"/>
  <c r="J859" i="2"/>
  <c r="N859" i="2" s="1"/>
  <c r="J860" i="2"/>
  <c r="N860" i="2" s="1"/>
  <c r="J861" i="2"/>
  <c r="J862" i="2"/>
  <c r="N862" i="2" s="1"/>
  <c r="J863" i="2"/>
  <c r="J864" i="2"/>
  <c r="J865" i="2"/>
  <c r="J866" i="2"/>
  <c r="J867" i="2"/>
  <c r="J868" i="2"/>
  <c r="J869" i="2"/>
  <c r="J870" i="2"/>
  <c r="J871" i="2"/>
  <c r="J872" i="2"/>
  <c r="J873" i="2"/>
  <c r="J874" i="2"/>
  <c r="N874" i="2" s="1"/>
  <c r="J875" i="2"/>
  <c r="N875" i="2" s="1"/>
  <c r="J876" i="2"/>
  <c r="N876" i="2" s="1"/>
  <c r="J877" i="2"/>
  <c r="J878" i="2"/>
  <c r="N878" i="2" s="1"/>
  <c r="J879" i="2"/>
  <c r="J880" i="2"/>
  <c r="J881" i="2"/>
  <c r="J882" i="2"/>
  <c r="J883" i="2"/>
  <c r="J884" i="2"/>
  <c r="J885" i="2"/>
  <c r="J886" i="2"/>
  <c r="J887" i="2"/>
  <c r="J888" i="2"/>
  <c r="J889" i="2"/>
  <c r="J890" i="2"/>
  <c r="N890" i="2" s="1"/>
  <c r="J891" i="2"/>
  <c r="N891" i="2" s="1"/>
  <c r="J892" i="2"/>
  <c r="N892" i="2" s="1"/>
  <c r="J893" i="2"/>
  <c r="N893" i="2" s="1"/>
  <c r="J894" i="2"/>
  <c r="N894" i="2" s="1"/>
  <c r="J895" i="2"/>
  <c r="J896" i="2"/>
  <c r="J897" i="2"/>
  <c r="J898" i="2"/>
  <c r="J899" i="2"/>
  <c r="J900" i="2"/>
  <c r="J901" i="2"/>
  <c r="J902" i="2"/>
  <c r="J903" i="2"/>
  <c r="J904" i="2"/>
  <c r="J905" i="2"/>
  <c r="J906" i="2"/>
  <c r="N906" i="2" s="1"/>
  <c r="J907" i="2"/>
  <c r="N907" i="2" s="1"/>
  <c r="J908" i="2"/>
  <c r="N908" i="2" s="1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N922" i="2" s="1"/>
  <c r="J923" i="2"/>
  <c r="N923" i="2" s="1"/>
  <c r="J924" i="2"/>
  <c r="N924" i="2" s="1"/>
  <c r="J925" i="2"/>
  <c r="N925" i="2" s="1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N938" i="2" s="1"/>
  <c r="J939" i="2"/>
  <c r="N939" i="2" s="1"/>
  <c r="J940" i="2"/>
  <c r="N940" i="2" s="1"/>
  <c r="J941" i="2"/>
  <c r="N941" i="2" s="1"/>
  <c r="J942" i="2"/>
  <c r="N942" i="2" s="1"/>
  <c r="J943" i="2"/>
  <c r="J944" i="2"/>
  <c r="J945" i="2"/>
  <c r="J946" i="2"/>
  <c r="J947" i="2"/>
  <c r="J948" i="2"/>
  <c r="J949" i="2"/>
  <c r="J950" i="2"/>
  <c r="J951" i="2"/>
  <c r="J952" i="2"/>
  <c r="J953" i="2"/>
  <c r="J954" i="2"/>
  <c r="N954" i="2" s="1"/>
  <c r="J955" i="2"/>
  <c r="N955" i="2" s="1"/>
  <c r="J956" i="2"/>
  <c r="N956" i="2" s="1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N970" i="2" s="1"/>
  <c r="J971" i="2"/>
  <c r="N971" i="2" s="1"/>
  <c r="J972" i="2"/>
  <c r="N972" i="2" s="1"/>
  <c r="J973" i="2"/>
  <c r="N973" i="2" s="1"/>
  <c r="J974" i="2"/>
  <c r="N974" i="2" s="1"/>
  <c r="J975" i="2"/>
  <c r="J976" i="2"/>
  <c r="J977" i="2"/>
  <c r="J978" i="2"/>
  <c r="J979" i="2"/>
  <c r="J980" i="2"/>
  <c r="J981" i="2"/>
  <c r="J982" i="2"/>
  <c r="J983" i="2"/>
  <c r="J984" i="2"/>
  <c r="J985" i="2"/>
  <c r="J986" i="2"/>
  <c r="N986" i="2" s="1"/>
  <c r="J987" i="2"/>
  <c r="N987" i="2" s="1"/>
  <c r="J988" i="2"/>
  <c r="N988" i="2" s="1"/>
  <c r="J989" i="2"/>
  <c r="N989" i="2" s="1"/>
  <c r="J990" i="2"/>
  <c r="N990" i="2" s="1"/>
  <c r="J991" i="2"/>
  <c r="J992" i="2"/>
  <c r="J993" i="2"/>
  <c r="J994" i="2"/>
  <c r="J995" i="2"/>
  <c r="J996" i="2"/>
  <c r="J997" i="2"/>
  <c r="J998" i="2"/>
  <c r="J999" i="2"/>
  <c r="J1000" i="2"/>
  <c r="J1001" i="2"/>
  <c r="L474" i="2" l="1"/>
  <c r="L425" i="2"/>
  <c r="L424" i="2"/>
  <c r="L152" i="2"/>
  <c r="L312" i="2"/>
  <c r="L416" i="2"/>
  <c r="L969" i="2"/>
  <c r="L305" i="2"/>
  <c r="L968" i="2"/>
  <c r="L264" i="2"/>
  <c r="L954" i="2"/>
  <c r="L257" i="2"/>
  <c r="L714" i="2"/>
  <c r="L256" i="2"/>
  <c r="L712" i="2"/>
  <c r="L154" i="2"/>
  <c r="L648" i="2"/>
  <c r="L417" i="2"/>
  <c r="L641" i="2"/>
  <c r="L145" i="2"/>
  <c r="L640" i="2"/>
  <c r="L112" i="2"/>
  <c r="L490" i="2"/>
  <c r="L49" i="2"/>
  <c r="L488" i="2"/>
  <c r="L48" i="2"/>
  <c r="L888" i="2"/>
  <c r="L106" i="2"/>
  <c r="L874" i="2"/>
  <c r="L637" i="2"/>
  <c r="L104" i="2"/>
  <c r="L872" i="2"/>
  <c r="L633" i="2"/>
  <c r="L410" i="2"/>
  <c r="L250" i="2"/>
  <c r="L97" i="2"/>
  <c r="L864" i="2"/>
  <c r="L584" i="2"/>
  <c r="L376" i="2"/>
  <c r="L216" i="2"/>
  <c r="L90" i="2"/>
  <c r="L808" i="2"/>
  <c r="L570" i="2"/>
  <c r="L369" i="2"/>
  <c r="L209" i="2"/>
  <c r="L56" i="2"/>
  <c r="L794" i="2"/>
  <c r="L568" i="2"/>
  <c r="L368" i="2"/>
  <c r="L208" i="2"/>
  <c r="L717" i="2"/>
  <c r="L941" i="2"/>
  <c r="L889" i="2"/>
  <c r="L793" i="2"/>
  <c r="L557" i="2"/>
  <c r="L362" i="2"/>
  <c r="L202" i="2"/>
  <c r="L792" i="2"/>
  <c r="L553" i="2"/>
  <c r="L360" i="2"/>
  <c r="L201" i="2"/>
  <c r="L45" i="2"/>
  <c r="L301" i="2"/>
  <c r="L778" i="2"/>
  <c r="L505" i="2"/>
  <c r="L353" i="2"/>
  <c r="L200" i="2"/>
  <c r="L42" i="2"/>
  <c r="L157" i="2"/>
  <c r="L266" i="2"/>
  <c r="L721" i="2"/>
  <c r="L504" i="2"/>
  <c r="L320" i="2"/>
  <c r="L161" i="2"/>
  <c r="L41" i="2"/>
  <c r="L970" i="2"/>
  <c r="L720" i="2"/>
  <c r="L497" i="2"/>
  <c r="L314" i="2"/>
  <c r="L160" i="2"/>
  <c r="L40" i="2"/>
  <c r="L952" i="2"/>
  <c r="L865" i="2"/>
  <c r="L781" i="2"/>
  <c r="L713" i="2"/>
  <c r="L634" i="2"/>
  <c r="L554" i="2"/>
  <c r="L413" i="2"/>
  <c r="L304" i="2"/>
  <c r="L253" i="2"/>
  <c r="L96" i="2"/>
  <c r="L938" i="2"/>
  <c r="L858" i="2"/>
  <c r="L776" i="2"/>
  <c r="L698" i="2"/>
  <c r="L632" i="2"/>
  <c r="L552" i="2"/>
  <c r="L473" i="2"/>
  <c r="L408" i="2"/>
  <c r="L352" i="2"/>
  <c r="L298" i="2"/>
  <c r="L249" i="2"/>
  <c r="L193" i="2"/>
  <c r="L144" i="2"/>
  <c r="L89" i="2"/>
  <c r="L937" i="2"/>
  <c r="L856" i="2"/>
  <c r="L762" i="2"/>
  <c r="L696" i="2"/>
  <c r="L625" i="2"/>
  <c r="L541" i="2"/>
  <c r="L472" i="2"/>
  <c r="L401" i="2"/>
  <c r="L346" i="2"/>
  <c r="L297" i="2"/>
  <c r="L248" i="2"/>
  <c r="L192" i="2"/>
  <c r="L138" i="2"/>
  <c r="L88" i="2"/>
  <c r="L33" i="2"/>
  <c r="L936" i="2"/>
  <c r="L842" i="2"/>
  <c r="L760" i="2"/>
  <c r="L685" i="2"/>
  <c r="L618" i="2"/>
  <c r="L538" i="2"/>
  <c r="L465" i="2"/>
  <c r="L400" i="2"/>
  <c r="L345" i="2"/>
  <c r="L296" i="2"/>
  <c r="L241" i="2"/>
  <c r="L186" i="2"/>
  <c r="L136" i="2"/>
  <c r="L81" i="2"/>
  <c r="L32" i="2"/>
  <c r="L1001" i="2"/>
  <c r="L928" i="2"/>
  <c r="L840" i="2"/>
  <c r="L753" i="2"/>
  <c r="L682" i="2"/>
  <c r="L616" i="2"/>
  <c r="L536" i="2"/>
  <c r="L458" i="2"/>
  <c r="L394" i="2"/>
  <c r="L344" i="2"/>
  <c r="L289" i="2"/>
  <c r="L240" i="2"/>
  <c r="L184" i="2"/>
  <c r="L129" i="2"/>
  <c r="L80" i="2"/>
  <c r="L29" i="2"/>
  <c r="L1000" i="2"/>
  <c r="L922" i="2"/>
  <c r="L832" i="2"/>
  <c r="L746" i="2"/>
  <c r="L681" i="2"/>
  <c r="L602" i="2"/>
  <c r="L522" i="2"/>
  <c r="L457" i="2"/>
  <c r="L392" i="2"/>
  <c r="L337" i="2"/>
  <c r="L288" i="2"/>
  <c r="L234" i="2"/>
  <c r="L177" i="2"/>
  <c r="L128" i="2"/>
  <c r="L74" i="2"/>
  <c r="L26" i="2"/>
  <c r="L986" i="2"/>
  <c r="L920" i="2"/>
  <c r="L829" i="2"/>
  <c r="L745" i="2"/>
  <c r="L680" i="2"/>
  <c r="L601" i="2"/>
  <c r="L520" i="2"/>
  <c r="L456" i="2"/>
  <c r="L385" i="2"/>
  <c r="L336" i="2"/>
  <c r="L285" i="2"/>
  <c r="L232" i="2"/>
  <c r="L176" i="2"/>
  <c r="L125" i="2"/>
  <c r="L73" i="2"/>
  <c r="L24" i="2"/>
  <c r="L984" i="2"/>
  <c r="L906" i="2"/>
  <c r="L826" i="2"/>
  <c r="L744" i="2"/>
  <c r="L669" i="2"/>
  <c r="L600" i="2"/>
  <c r="L513" i="2"/>
  <c r="L442" i="2"/>
  <c r="L384" i="2"/>
  <c r="L330" i="2"/>
  <c r="L282" i="2"/>
  <c r="L225" i="2"/>
  <c r="L173" i="2"/>
  <c r="L122" i="2"/>
  <c r="L72" i="2"/>
  <c r="L17" i="2"/>
  <c r="L977" i="2"/>
  <c r="L905" i="2"/>
  <c r="L824" i="2"/>
  <c r="L730" i="2"/>
  <c r="L666" i="2"/>
  <c r="L593" i="2"/>
  <c r="L512" i="2"/>
  <c r="L440" i="2"/>
  <c r="L381" i="2"/>
  <c r="L329" i="2"/>
  <c r="L280" i="2"/>
  <c r="L224" i="2"/>
  <c r="L170" i="2"/>
  <c r="L121" i="2"/>
  <c r="L65" i="2"/>
  <c r="L16" i="2"/>
  <c r="L976" i="2"/>
  <c r="L904" i="2"/>
  <c r="L817" i="2"/>
  <c r="L729" i="2"/>
  <c r="L664" i="2"/>
  <c r="L586" i="2"/>
  <c r="L509" i="2"/>
  <c r="L429" i="2"/>
  <c r="L378" i="2"/>
  <c r="L328" i="2"/>
  <c r="L273" i="2"/>
  <c r="L218" i="2"/>
  <c r="L169" i="2"/>
  <c r="L120" i="2"/>
  <c r="L64" i="2"/>
  <c r="L10" i="2"/>
  <c r="L973" i="2"/>
  <c r="L890" i="2"/>
  <c r="L810" i="2"/>
  <c r="L728" i="2"/>
  <c r="L650" i="2"/>
  <c r="L585" i="2"/>
  <c r="L506" i="2"/>
  <c r="L426" i="2"/>
  <c r="L377" i="2"/>
  <c r="L321" i="2"/>
  <c r="L272" i="2"/>
  <c r="L217" i="2"/>
  <c r="L168" i="2"/>
  <c r="L113" i="2"/>
  <c r="L58" i="2"/>
  <c r="L8" i="2"/>
  <c r="L340" i="2"/>
  <c r="L627" i="2"/>
  <c r="L770" i="2"/>
  <c r="L434" i="2"/>
  <c r="L146" i="2"/>
  <c r="L897" i="2"/>
  <c r="L861" i="2"/>
  <c r="L825" i="2"/>
  <c r="L788" i="2"/>
  <c r="L752" i="2"/>
  <c r="L592" i="2"/>
  <c r="L464" i="2"/>
  <c r="L228" i="2"/>
  <c r="L451" i="2"/>
  <c r="L866" i="2"/>
  <c r="L546" i="2"/>
  <c r="L242" i="2"/>
  <c r="L932" i="2"/>
  <c r="L896" i="2"/>
  <c r="L785" i="2"/>
  <c r="L749" i="2"/>
  <c r="L673" i="2"/>
  <c r="L589" i="2"/>
  <c r="L545" i="2"/>
  <c r="L461" i="2"/>
  <c r="L333" i="2"/>
  <c r="L205" i="2"/>
  <c r="L77" i="2"/>
  <c r="L676" i="2"/>
  <c r="L516" i="2"/>
  <c r="L404" i="2"/>
  <c r="L212" i="2"/>
  <c r="L84" i="2"/>
  <c r="L947" i="2"/>
  <c r="L835" i="2"/>
  <c r="L723" i="2"/>
  <c r="L579" i="2"/>
  <c r="L419" i="2"/>
  <c r="L275" i="2"/>
  <c r="L179" i="2"/>
  <c r="L83" i="2"/>
  <c r="L994" i="2"/>
  <c r="L898" i="2"/>
  <c r="L690" i="2"/>
  <c r="L578" i="2"/>
  <c r="L450" i="2"/>
  <c r="L338" i="2"/>
  <c r="L178" i="2"/>
  <c r="L18" i="2"/>
  <c r="L900" i="2"/>
  <c r="L991" i="2"/>
  <c r="L975" i="2"/>
  <c r="L959" i="2"/>
  <c r="L943" i="2"/>
  <c r="L927" i="2"/>
  <c r="L911" i="2"/>
  <c r="L895" i="2"/>
  <c r="L879" i="2"/>
  <c r="L863" i="2"/>
  <c r="L847" i="2"/>
  <c r="L831" i="2"/>
  <c r="L815" i="2"/>
  <c r="L799" i="2"/>
  <c r="L783" i="2"/>
  <c r="L767" i="2"/>
  <c r="L751" i="2"/>
  <c r="L735" i="2"/>
  <c r="L719" i="2"/>
  <c r="L703" i="2"/>
  <c r="L687" i="2"/>
  <c r="L671" i="2"/>
  <c r="L655" i="2"/>
  <c r="L639" i="2"/>
  <c r="L623" i="2"/>
  <c r="L607" i="2"/>
  <c r="L591" i="2"/>
  <c r="L575" i="2"/>
  <c r="L559" i="2"/>
  <c r="L543" i="2"/>
  <c r="L527" i="2"/>
  <c r="L511" i="2"/>
  <c r="L495" i="2"/>
  <c r="L479" i="2"/>
  <c r="L463" i="2"/>
  <c r="L447" i="2"/>
  <c r="L431" i="2"/>
  <c r="L415" i="2"/>
  <c r="L399" i="2"/>
  <c r="L383" i="2"/>
  <c r="L367" i="2"/>
  <c r="L351" i="2"/>
  <c r="L335" i="2"/>
  <c r="L319" i="2"/>
  <c r="L303" i="2"/>
  <c r="L287" i="2"/>
  <c r="L271" i="2"/>
  <c r="L255" i="2"/>
  <c r="L239" i="2"/>
  <c r="L223" i="2"/>
  <c r="L207" i="2"/>
  <c r="L191" i="2"/>
  <c r="L175" i="2"/>
  <c r="L159" i="2"/>
  <c r="L143" i="2"/>
  <c r="L127" i="2"/>
  <c r="L111" i="2"/>
  <c r="L95" i="2"/>
  <c r="L79" i="2"/>
  <c r="L63" i="2"/>
  <c r="L47" i="2"/>
  <c r="L31" i="2"/>
  <c r="L15" i="2"/>
  <c r="L929" i="2"/>
  <c r="L893" i="2"/>
  <c r="L857" i="2"/>
  <c r="L820" i="2"/>
  <c r="L784" i="2"/>
  <c r="L672" i="2"/>
  <c r="L544" i="2"/>
  <c r="L276" i="2"/>
  <c r="L515" i="2"/>
  <c r="L850" i="2"/>
  <c r="L530" i="2"/>
  <c r="L162" i="2"/>
  <c r="L926" i="2"/>
  <c r="L702" i="2"/>
  <c r="L446" i="2"/>
  <c r="L110" i="2"/>
  <c r="L925" i="2"/>
  <c r="L852" i="2"/>
  <c r="L960" i="2"/>
  <c r="L849" i="2"/>
  <c r="L777" i="2"/>
  <c r="L704" i="2"/>
  <c r="L621" i="2"/>
  <c r="L537" i="2"/>
  <c r="L449" i="2"/>
  <c r="L365" i="2"/>
  <c r="L281" i="2"/>
  <c r="L153" i="2"/>
  <c r="L25" i="2"/>
  <c r="L993" i="2"/>
  <c r="L957" i="2"/>
  <c r="L921" i="2"/>
  <c r="L884" i="2"/>
  <c r="L848" i="2"/>
  <c r="L737" i="2"/>
  <c r="L701" i="2"/>
  <c r="L576" i="2"/>
  <c r="L448" i="2"/>
  <c r="L324" i="2"/>
  <c r="L483" i="2"/>
  <c r="L754" i="2"/>
  <c r="L354" i="2"/>
  <c r="L942" i="2"/>
  <c r="L718" i="2"/>
  <c r="L430" i="2"/>
  <c r="L126" i="2"/>
  <c r="L816" i="2"/>
  <c r="L705" i="2"/>
  <c r="L624" i="2"/>
  <c r="L496" i="2"/>
  <c r="L996" i="2"/>
  <c r="L813" i="2"/>
  <c r="L740" i="2"/>
  <c r="L665" i="2"/>
  <c r="L577" i="2"/>
  <c r="L493" i="2"/>
  <c r="L409" i="2"/>
  <c r="L237" i="2"/>
  <c r="L109" i="2"/>
  <c r="L992" i="2"/>
  <c r="L881" i="2"/>
  <c r="L845" i="2"/>
  <c r="L809" i="2"/>
  <c r="L772" i="2"/>
  <c r="L736" i="2"/>
  <c r="L657" i="2"/>
  <c r="L617" i="2"/>
  <c r="L573" i="2"/>
  <c r="L529" i="2"/>
  <c r="L489" i="2"/>
  <c r="L445" i="2"/>
  <c r="L361" i="2"/>
  <c r="L317" i="2"/>
  <c r="L233" i="2"/>
  <c r="L189" i="2"/>
  <c r="L105" i="2"/>
  <c r="L61" i="2"/>
  <c r="L660" i="2"/>
  <c r="L548" i="2"/>
  <c r="L452" i="2"/>
  <c r="L372" i="2"/>
  <c r="L260" i="2"/>
  <c r="L148" i="2"/>
  <c r="L68" i="2"/>
  <c r="L4" i="2"/>
  <c r="L868" i="2"/>
  <c r="L963" i="2"/>
  <c r="L883" i="2"/>
  <c r="L771" i="2"/>
  <c r="L643" i="2"/>
  <c r="L531" i="2"/>
  <c r="L435" i="2"/>
  <c r="L339" i="2"/>
  <c r="L259" i="2"/>
  <c r="L211" i="2"/>
  <c r="L147" i="2"/>
  <c r="L51" i="2"/>
  <c r="L19" i="2"/>
  <c r="L756" i="2"/>
  <c r="L962" i="2"/>
  <c r="L882" i="2"/>
  <c r="L802" i="2"/>
  <c r="L738" i="2"/>
  <c r="L674" i="2"/>
  <c r="L626" i="2"/>
  <c r="L514" i="2"/>
  <c r="L402" i="2"/>
  <c r="L322" i="2"/>
  <c r="L274" i="2"/>
  <c r="L210" i="2"/>
  <c r="L130" i="2"/>
  <c r="L98" i="2"/>
  <c r="L50" i="2"/>
  <c r="L974" i="2"/>
  <c r="L862" i="2"/>
  <c r="L814" i="2"/>
  <c r="L766" i="2"/>
  <c r="L686" i="2"/>
  <c r="L622" i="2"/>
  <c r="L574" i="2"/>
  <c r="L510" i="2"/>
  <c r="L478" i="2"/>
  <c r="L366" i="2"/>
  <c r="L286" i="2"/>
  <c r="L206" i="2"/>
  <c r="L142" i="2"/>
  <c r="L78" i="2"/>
  <c r="L14" i="2"/>
  <c r="L964" i="2"/>
  <c r="L989" i="2"/>
  <c r="L953" i="2"/>
  <c r="L916" i="2"/>
  <c r="L880" i="2"/>
  <c r="L769" i="2"/>
  <c r="L733" i="2"/>
  <c r="L697" i="2"/>
  <c r="L656" i="2"/>
  <c r="L528" i="2"/>
  <c r="L628" i="2"/>
  <c r="L532" i="2"/>
  <c r="L420" i="2"/>
  <c r="L244" i="2"/>
  <c r="L116" i="2"/>
  <c r="L931" i="2"/>
  <c r="L819" i="2"/>
  <c r="L707" i="2"/>
  <c r="L563" i="2"/>
  <c r="L403" i="2"/>
  <c r="L291" i="2"/>
  <c r="L195" i="2"/>
  <c r="L99" i="2"/>
  <c r="L914" i="2"/>
  <c r="L706" i="2"/>
  <c r="L594" i="2"/>
  <c r="L466" i="2"/>
  <c r="L370" i="2"/>
  <c r="L258" i="2"/>
  <c r="L66" i="2"/>
  <c r="L894" i="2"/>
  <c r="L782" i="2"/>
  <c r="L638" i="2"/>
  <c r="L526" i="2"/>
  <c r="L398" i="2"/>
  <c r="L270" i="2"/>
  <c r="L190" i="2"/>
  <c r="L46" i="2"/>
  <c r="L708" i="2"/>
  <c r="L913" i="2"/>
  <c r="L877" i="2"/>
  <c r="L841" i="2"/>
  <c r="L804" i="2"/>
  <c r="L768" i="2"/>
  <c r="L653" i="2"/>
  <c r="L609" i="2"/>
  <c r="L569" i="2"/>
  <c r="L525" i="2"/>
  <c r="L481" i="2"/>
  <c r="L441" i="2"/>
  <c r="L397" i="2"/>
  <c r="L313" i="2"/>
  <c r="L269" i="2"/>
  <c r="L185" i="2"/>
  <c r="L141" i="2"/>
  <c r="L57" i="2"/>
  <c r="L13" i="2"/>
  <c r="L803" i="2"/>
  <c r="L834" i="2"/>
  <c r="L350" i="2"/>
  <c r="L644" i="2"/>
  <c r="L580" i="2"/>
  <c r="L500" i="2"/>
  <c r="L468" i="2"/>
  <c r="L388" i="2"/>
  <c r="L308" i="2"/>
  <c r="L180" i="2"/>
  <c r="L100" i="2"/>
  <c r="L52" i="2"/>
  <c r="L20" i="2"/>
  <c r="L979" i="2"/>
  <c r="L899" i="2"/>
  <c r="L851" i="2"/>
  <c r="L755" i="2"/>
  <c r="L675" i="2"/>
  <c r="L595" i="2"/>
  <c r="L467" i="2"/>
  <c r="L371" i="2"/>
  <c r="L307" i="2"/>
  <c r="L227" i="2"/>
  <c r="L131" i="2"/>
  <c r="L67" i="2"/>
  <c r="L3" i="2"/>
  <c r="L978" i="2"/>
  <c r="L946" i="2"/>
  <c r="L786" i="2"/>
  <c r="L658" i="2"/>
  <c r="L610" i="2"/>
  <c r="L498" i="2"/>
  <c r="L418" i="2"/>
  <c r="L290" i="2"/>
  <c r="L226" i="2"/>
  <c r="L114" i="2"/>
  <c r="L34" i="2"/>
  <c r="L990" i="2"/>
  <c r="L910" i="2"/>
  <c r="L846" i="2"/>
  <c r="L798" i="2"/>
  <c r="L734" i="2"/>
  <c r="L654" i="2"/>
  <c r="L590" i="2"/>
  <c r="L542" i="2"/>
  <c r="L462" i="2"/>
  <c r="L382" i="2"/>
  <c r="L334" i="2"/>
  <c r="L302" i="2"/>
  <c r="L238" i="2"/>
  <c r="L158" i="2"/>
  <c r="L62" i="2"/>
  <c r="L985" i="2"/>
  <c r="L912" i="2"/>
  <c r="L801" i="2"/>
  <c r="L692" i="2"/>
  <c r="L608" i="2"/>
  <c r="L480" i="2"/>
  <c r="L998" i="2"/>
  <c r="L966" i="2"/>
  <c r="L918" i="2"/>
  <c r="L886" i="2"/>
  <c r="L854" i="2"/>
  <c r="L822" i="2"/>
  <c r="L806" i="2"/>
  <c r="L774" i="2"/>
  <c r="L726" i="2"/>
  <c r="L694" i="2"/>
  <c r="L662" i="2"/>
  <c r="L630" i="2"/>
  <c r="L598" i="2"/>
  <c r="L566" i="2"/>
  <c r="L534" i="2"/>
  <c r="L502" i="2"/>
  <c r="L470" i="2"/>
  <c r="L438" i="2"/>
  <c r="L406" i="2"/>
  <c r="L374" i="2"/>
  <c r="L342" i="2"/>
  <c r="L294" i="2"/>
  <c r="L262" i="2"/>
  <c r="L230" i="2"/>
  <c r="L214" i="2"/>
  <c r="L182" i="2"/>
  <c r="L150" i="2"/>
  <c r="L118" i="2"/>
  <c r="L86" i="2"/>
  <c r="L54" i="2"/>
  <c r="L22" i="2"/>
  <c r="L909" i="2"/>
  <c r="L873" i="2"/>
  <c r="L836" i="2"/>
  <c r="L800" i="2"/>
  <c r="L689" i="2"/>
  <c r="L649" i="2"/>
  <c r="L605" i="2"/>
  <c r="L561" i="2"/>
  <c r="L521" i="2"/>
  <c r="L477" i="2"/>
  <c r="L433" i="2"/>
  <c r="L393" i="2"/>
  <c r="L349" i="2"/>
  <c r="L265" i="2"/>
  <c r="L221" i="2"/>
  <c r="L137" i="2"/>
  <c r="L93" i="2"/>
  <c r="L9" i="2"/>
  <c r="L612" i="2"/>
  <c r="L596" i="2"/>
  <c r="L564" i="2"/>
  <c r="L484" i="2"/>
  <c r="L436" i="2"/>
  <c r="L356" i="2"/>
  <c r="L292" i="2"/>
  <c r="L196" i="2"/>
  <c r="L164" i="2"/>
  <c r="L132" i="2"/>
  <c r="L36" i="2"/>
  <c r="L995" i="2"/>
  <c r="L915" i="2"/>
  <c r="L867" i="2"/>
  <c r="L787" i="2"/>
  <c r="L739" i="2"/>
  <c r="L691" i="2"/>
  <c r="L659" i="2"/>
  <c r="L611" i="2"/>
  <c r="L547" i="2"/>
  <c r="L499" i="2"/>
  <c r="L387" i="2"/>
  <c r="L355" i="2"/>
  <c r="L323" i="2"/>
  <c r="L243" i="2"/>
  <c r="L163" i="2"/>
  <c r="L115" i="2"/>
  <c r="L35" i="2"/>
  <c r="L930" i="2"/>
  <c r="L818" i="2"/>
  <c r="L722" i="2"/>
  <c r="L642" i="2"/>
  <c r="L562" i="2"/>
  <c r="L482" i="2"/>
  <c r="L386" i="2"/>
  <c r="L306" i="2"/>
  <c r="L194" i="2"/>
  <c r="L82" i="2"/>
  <c r="L2" i="2"/>
  <c r="L958" i="2"/>
  <c r="L878" i="2"/>
  <c r="L830" i="2"/>
  <c r="L750" i="2"/>
  <c r="L670" i="2"/>
  <c r="L606" i="2"/>
  <c r="L558" i="2"/>
  <c r="L494" i="2"/>
  <c r="L414" i="2"/>
  <c r="L318" i="2"/>
  <c r="L254" i="2"/>
  <c r="L222" i="2"/>
  <c r="L174" i="2"/>
  <c r="L94" i="2"/>
  <c r="L30" i="2"/>
  <c r="L961" i="2"/>
  <c r="L948" i="2"/>
  <c r="L765" i="2"/>
  <c r="L982" i="2"/>
  <c r="L950" i="2"/>
  <c r="L934" i="2"/>
  <c r="L902" i="2"/>
  <c r="L870" i="2"/>
  <c r="L838" i="2"/>
  <c r="L790" i="2"/>
  <c r="L758" i="2"/>
  <c r="L742" i="2"/>
  <c r="L710" i="2"/>
  <c r="L678" i="2"/>
  <c r="L646" i="2"/>
  <c r="L614" i="2"/>
  <c r="L582" i="2"/>
  <c r="L550" i="2"/>
  <c r="L518" i="2"/>
  <c r="L486" i="2"/>
  <c r="L454" i="2"/>
  <c r="L422" i="2"/>
  <c r="L390" i="2"/>
  <c r="L358" i="2"/>
  <c r="L326" i="2"/>
  <c r="L310" i="2"/>
  <c r="L278" i="2"/>
  <c r="L246" i="2"/>
  <c r="L198" i="2"/>
  <c r="L166" i="2"/>
  <c r="L134" i="2"/>
  <c r="L102" i="2"/>
  <c r="L70" i="2"/>
  <c r="L38" i="2"/>
  <c r="L6" i="2"/>
  <c r="L945" i="2"/>
  <c r="L997" i="2"/>
  <c r="L981" i="2"/>
  <c r="L965" i="2"/>
  <c r="L949" i="2"/>
  <c r="L933" i="2"/>
  <c r="L917" i="2"/>
  <c r="L901" i="2"/>
  <c r="L885" i="2"/>
  <c r="L869" i="2"/>
  <c r="L853" i="2"/>
  <c r="L837" i="2"/>
  <c r="L821" i="2"/>
  <c r="L805" i="2"/>
  <c r="L789" i="2"/>
  <c r="L773" i="2"/>
  <c r="L757" i="2"/>
  <c r="L741" i="2"/>
  <c r="L725" i="2"/>
  <c r="L709" i="2"/>
  <c r="L693" i="2"/>
  <c r="L677" i="2"/>
  <c r="L661" i="2"/>
  <c r="L645" i="2"/>
  <c r="L629" i="2"/>
  <c r="L613" i="2"/>
  <c r="L597" i="2"/>
  <c r="L581" i="2"/>
  <c r="L565" i="2"/>
  <c r="L549" i="2"/>
  <c r="L533" i="2"/>
  <c r="L517" i="2"/>
  <c r="L501" i="2"/>
  <c r="L485" i="2"/>
  <c r="L469" i="2"/>
  <c r="L453" i="2"/>
  <c r="L437" i="2"/>
  <c r="L421" i="2"/>
  <c r="L405" i="2"/>
  <c r="L389" i="2"/>
  <c r="L373" i="2"/>
  <c r="L357" i="2"/>
  <c r="L341" i="2"/>
  <c r="L325" i="2"/>
  <c r="L309" i="2"/>
  <c r="L293" i="2"/>
  <c r="L277" i="2"/>
  <c r="L261" i="2"/>
  <c r="L245" i="2"/>
  <c r="L229" i="2"/>
  <c r="L213" i="2"/>
  <c r="L197" i="2"/>
  <c r="L181" i="2"/>
  <c r="L165" i="2"/>
  <c r="L149" i="2"/>
  <c r="L133" i="2"/>
  <c r="L117" i="2"/>
  <c r="L101" i="2"/>
  <c r="L85" i="2"/>
  <c r="L69" i="2"/>
  <c r="L53" i="2"/>
  <c r="L37" i="2"/>
  <c r="L21" i="2"/>
  <c r="L5" i="2"/>
  <c r="L980" i="2"/>
  <c r="L944" i="2"/>
  <c r="L833" i="2"/>
  <c r="L797" i="2"/>
  <c r="L761" i="2"/>
  <c r="L724" i="2"/>
  <c r="L688" i="2"/>
  <c r="L560" i="2"/>
  <c r="L432" i="2"/>
  <c r="L988" i="2"/>
  <c r="L972" i="2"/>
  <c r="L956" i="2"/>
  <c r="L940" i="2"/>
  <c r="L924" i="2"/>
  <c r="L908" i="2"/>
  <c r="L892" i="2"/>
  <c r="L876" i="2"/>
  <c r="L860" i="2"/>
  <c r="L844" i="2"/>
  <c r="L828" i="2"/>
  <c r="L812" i="2"/>
  <c r="L796" i="2"/>
  <c r="L780" i="2"/>
  <c r="L764" i="2"/>
  <c r="L748" i="2"/>
  <c r="L732" i="2"/>
  <c r="L716" i="2"/>
  <c r="L700" i="2"/>
  <c r="L684" i="2"/>
  <c r="L668" i="2"/>
  <c r="L652" i="2"/>
  <c r="L636" i="2"/>
  <c r="L620" i="2"/>
  <c r="L604" i="2"/>
  <c r="L588" i="2"/>
  <c r="L572" i="2"/>
  <c r="L556" i="2"/>
  <c r="L540" i="2"/>
  <c r="L524" i="2"/>
  <c r="L508" i="2"/>
  <c r="L492" i="2"/>
  <c r="L476" i="2"/>
  <c r="L460" i="2"/>
  <c r="L444" i="2"/>
  <c r="L428" i="2"/>
  <c r="L412" i="2"/>
  <c r="L396" i="2"/>
  <c r="L380" i="2"/>
  <c r="L364" i="2"/>
  <c r="L348" i="2"/>
  <c r="L332" i="2"/>
  <c r="L316" i="2"/>
  <c r="L300" i="2"/>
  <c r="L284" i="2"/>
  <c r="L268" i="2"/>
  <c r="L252" i="2"/>
  <c r="L236" i="2"/>
  <c r="L220" i="2"/>
  <c r="L204" i="2"/>
  <c r="L188" i="2"/>
  <c r="L172" i="2"/>
  <c r="L156" i="2"/>
  <c r="L140" i="2"/>
  <c r="L124" i="2"/>
  <c r="L108" i="2"/>
  <c r="L92" i="2"/>
  <c r="L76" i="2"/>
  <c r="L60" i="2"/>
  <c r="L44" i="2"/>
  <c r="L28" i="2"/>
  <c r="L12" i="2"/>
  <c r="L987" i="2"/>
  <c r="L971" i="2"/>
  <c r="L955" i="2"/>
  <c r="L939" i="2"/>
  <c r="L923" i="2"/>
  <c r="L907" i="2"/>
  <c r="L891" i="2"/>
  <c r="L875" i="2"/>
  <c r="L859" i="2"/>
  <c r="L843" i="2"/>
  <c r="L827" i="2"/>
  <c r="L811" i="2"/>
  <c r="L795" i="2"/>
  <c r="L779" i="2"/>
  <c r="L763" i="2"/>
  <c r="L747" i="2"/>
  <c r="L731" i="2"/>
  <c r="L715" i="2"/>
  <c r="L699" i="2"/>
  <c r="L683" i="2"/>
  <c r="L667" i="2"/>
  <c r="L651" i="2"/>
  <c r="L635" i="2"/>
  <c r="L619" i="2"/>
  <c r="L603" i="2"/>
  <c r="L587" i="2"/>
  <c r="L571" i="2"/>
  <c r="L555" i="2"/>
  <c r="L539" i="2"/>
  <c r="L523" i="2"/>
  <c r="L507" i="2"/>
  <c r="L491" i="2"/>
  <c r="L475" i="2"/>
  <c r="L459" i="2"/>
  <c r="L443" i="2"/>
  <c r="L427" i="2"/>
  <c r="L411" i="2"/>
  <c r="L395" i="2"/>
  <c r="L379" i="2"/>
  <c r="L363" i="2"/>
  <c r="L347" i="2"/>
  <c r="L331" i="2"/>
  <c r="L315" i="2"/>
  <c r="L299" i="2"/>
  <c r="L283" i="2"/>
  <c r="L267" i="2"/>
  <c r="L251" i="2"/>
  <c r="L235" i="2"/>
  <c r="L219" i="2"/>
  <c r="L203" i="2"/>
  <c r="L187" i="2"/>
  <c r="L171" i="2"/>
  <c r="L155" i="2"/>
  <c r="L139" i="2"/>
  <c r="L123" i="2"/>
  <c r="L107" i="2"/>
  <c r="L91" i="2"/>
  <c r="L75" i="2"/>
  <c r="L59" i="2"/>
  <c r="L43" i="2"/>
  <c r="L27" i="2"/>
  <c r="L11" i="2"/>
  <c r="L999" i="2"/>
  <c r="L983" i="2"/>
  <c r="L967" i="2"/>
  <c r="L951" i="2"/>
  <c r="L935" i="2"/>
  <c r="L919" i="2"/>
  <c r="L903" i="2"/>
  <c r="L887" i="2"/>
  <c r="L871" i="2"/>
  <c r="L855" i="2"/>
  <c r="L839" i="2"/>
  <c r="L823" i="2"/>
  <c r="L807" i="2"/>
  <c r="L791" i="2"/>
  <c r="L775" i="2"/>
  <c r="L759" i="2"/>
  <c r="L743" i="2"/>
  <c r="L727" i="2"/>
  <c r="L711" i="2"/>
  <c r="L695" i="2"/>
  <c r="L679" i="2"/>
  <c r="L663" i="2"/>
  <c r="L647" i="2"/>
  <c r="L631" i="2"/>
  <c r="L615" i="2"/>
  <c r="L599" i="2"/>
  <c r="L583" i="2"/>
  <c r="L567" i="2"/>
  <c r="L551" i="2"/>
  <c r="L535" i="2"/>
  <c r="L519" i="2"/>
  <c r="L503" i="2"/>
  <c r="L487" i="2"/>
  <c r="L471" i="2"/>
  <c r="L455" i="2"/>
  <c r="L439" i="2"/>
  <c r="L423" i="2"/>
  <c r="L407" i="2"/>
  <c r="L391" i="2"/>
  <c r="L375" i="2"/>
  <c r="L359" i="2"/>
  <c r="L343" i="2"/>
  <c r="L327" i="2"/>
  <c r="L311" i="2"/>
  <c r="L295" i="2"/>
  <c r="L279" i="2"/>
  <c r="L263" i="2"/>
  <c r="L247" i="2"/>
  <c r="L231" i="2"/>
  <c r="L215" i="2"/>
  <c r="L199" i="2"/>
  <c r="L183" i="2"/>
  <c r="L167" i="2"/>
  <c r="L151" i="2"/>
  <c r="L135" i="2"/>
  <c r="L119" i="2"/>
  <c r="L103" i="2"/>
  <c r="L87" i="2"/>
  <c r="L71" i="2"/>
  <c r="L55" i="2"/>
  <c r="L39" i="2"/>
  <c r="L23" i="2"/>
  <c r="L7" i="2"/>
  <c r="C14" i="4"/>
  <c r="C12" i="4"/>
  <c r="B25" i="5"/>
  <c r="E25" i="5"/>
  <c r="D2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4E44BB-FBB9-4D2E-AD48-7A093B447705}" keepAlive="1" name="Consulta - MOCK_DATA" description="Conexión a la consulta 'MOCK_DATA' en el libro." type="5" refreshedVersion="8" background="1" saveData="1">
    <dbPr connection="Provider=Microsoft.Mashup.OleDb.1;Data Source=$Workbook$;Location=MOCK_DATA;Extended Properties=&quot;&quot;" command="SELECT * FROM [MOCK_DATA]"/>
  </connection>
</connections>
</file>

<file path=xl/sharedStrings.xml><?xml version="1.0" encoding="utf-8"?>
<sst xmlns="http://schemas.openxmlformats.org/spreadsheetml/2006/main" count="6127" uniqueCount="1486">
  <si>
    <t>producto</t>
  </si>
  <si>
    <t>coste</t>
  </si>
  <si>
    <t>precio base</t>
  </si>
  <si>
    <t>canal</t>
  </si>
  <si>
    <t>ventas mensuales</t>
  </si>
  <si>
    <t>fecha</t>
  </si>
  <si>
    <t xml:space="preserve">promocióna activa	</t>
  </si>
  <si>
    <t>categoría</t>
  </si>
  <si>
    <t>ID_producto</t>
  </si>
  <si>
    <t>Helado</t>
  </si>
  <si>
    <t>App</t>
  </si>
  <si>
    <t>Comida</t>
  </si>
  <si>
    <t>Combo Familiar</t>
  </si>
  <si>
    <t>Presencial</t>
  </si>
  <si>
    <t>Refresco</t>
  </si>
  <si>
    <t>Nuggets</t>
  </si>
  <si>
    <t>Hamburguesa</t>
  </si>
  <si>
    <t>Bebida</t>
  </si>
  <si>
    <t>Delivery</t>
  </si>
  <si>
    <t>Postre</t>
  </si>
  <si>
    <t>Patatas</t>
  </si>
  <si>
    <t>Combo</t>
  </si>
  <si>
    <t>false</t>
  </si>
  <si>
    <t>1</t>
  </si>
  <si>
    <t>1489</t>
  </si>
  <si>
    <t>2</t>
  </si>
  <si>
    <t>1799</t>
  </si>
  <si>
    <t>true</t>
  </si>
  <si>
    <t>3</t>
  </si>
  <si>
    <t>896</t>
  </si>
  <si>
    <t>4</t>
  </si>
  <si>
    <t>1651</t>
  </si>
  <si>
    <t>5</t>
  </si>
  <si>
    <t>1214</t>
  </si>
  <si>
    <t>6</t>
  </si>
  <si>
    <t>1385</t>
  </si>
  <si>
    <t>7</t>
  </si>
  <si>
    <t>1964</t>
  </si>
  <si>
    <t>8</t>
  </si>
  <si>
    <t>907</t>
  </si>
  <si>
    <t>9</t>
  </si>
  <si>
    <t>647</t>
  </si>
  <si>
    <t>10</t>
  </si>
  <si>
    <t>1790</t>
  </si>
  <si>
    <t>11</t>
  </si>
  <si>
    <t>265</t>
  </si>
  <si>
    <t>12</t>
  </si>
  <si>
    <t>614</t>
  </si>
  <si>
    <t>13</t>
  </si>
  <si>
    <t>1157</t>
  </si>
  <si>
    <t>14</t>
  </si>
  <si>
    <t>980</t>
  </si>
  <si>
    <t>15</t>
  </si>
  <si>
    <t>119</t>
  </si>
  <si>
    <t>16</t>
  </si>
  <si>
    <t>1988</t>
  </si>
  <si>
    <t>17</t>
  </si>
  <si>
    <t>983</t>
  </si>
  <si>
    <t>18</t>
  </si>
  <si>
    <t>303</t>
  </si>
  <si>
    <t>19</t>
  </si>
  <si>
    <t>1936</t>
  </si>
  <si>
    <t>20</t>
  </si>
  <si>
    <t>225</t>
  </si>
  <si>
    <t>21</t>
  </si>
  <si>
    <t>1809</t>
  </si>
  <si>
    <t>22</t>
  </si>
  <si>
    <t>1280</t>
  </si>
  <si>
    <t>23</t>
  </si>
  <si>
    <t>1787</t>
  </si>
  <si>
    <t>24</t>
  </si>
  <si>
    <t>447</t>
  </si>
  <si>
    <t>25</t>
  </si>
  <si>
    <t>1457</t>
  </si>
  <si>
    <t>26</t>
  </si>
  <si>
    <t>613</t>
  </si>
  <si>
    <t>27</t>
  </si>
  <si>
    <t>252</t>
  </si>
  <si>
    <t>28</t>
  </si>
  <si>
    <t>835</t>
  </si>
  <si>
    <t>29</t>
  </si>
  <si>
    <t>226</t>
  </si>
  <si>
    <t>30</t>
  </si>
  <si>
    <t>1691</t>
  </si>
  <si>
    <t>31</t>
  </si>
  <si>
    <t>1840</t>
  </si>
  <si>
    <t>32</t>
  </si>
  <si>
    <t>1106</t>
  </si>
  <si>
    <t>33</t>
  </si>
  <si>
    <t>1185</t>
  </si>
  <si>
    <t>34</t>
  </si>
  <si>
    <t>172</t>
  </si>
  <si>
    <t>35</t>
  </si>
  <si>
    <t>364</t>
  </si>
  <si>
    <t>36</t>
  </si>
  <si>
    <t>1221</t>
  </si>
  <si>
    <t>37</t>
  </si>
  <si>
    <t>1009</t>
  </si>
  <si>
    <t>38</t>
  </si>
  <si>
    <t>434</t>
  </si>
  <si>
    <t>39</t>
  </si>
  <si>
    <t>1590</t>
  </si>
  <si>
    <t>40</t>
  </si>
  <si>
    <t>1771</t>
  </si>
  <si>
    <t>41</t>
  </si>
  <si>
    <t>145</t>
  </si>
  <si>
    <t>42</t>
  </si>
  <si>
    <t>1091</t>
  </si>
  <si>
    <t>43</t>
  </si>
  <si>
    <t>1084</t>
  </si>
  <si>
    <t>44</t>
  </si>
  <si>
    <t>1450</t>
  </si>
  <si>
    <t>45</t>
  </si>
  <si>
    <t>1848</t>
  </si>
  <si>
    <t>46</t>
  </si>
  <si>
    <t>1665</t>
  </si>
  <si>
    <t>47</t>
  </si>
  <si>
    <t>584</t>
  </si>
  <si>
    <t>48</t>
  </si>
  <si>
    <t>421</t>
  </si>
  <si>
    <t>49</t>
  </si>
  <si>
    <t>102</t>
  </si>
  <si>
    <t>50</t>
  </si>
  <si>
    <t>549</t>
  </si>
  <si>
    <t>51</t>
  </si>
  <si>
    <t>651</t>
  </si>
  <si>
    <t>52</t>
  </si>
  <si>
    <t>240</t>
  </si>
  <si>
    <t>53</t>
  </si>
  <si>
    <t>775</t>
  </si>
  <si>
    <t>54</t>
  </si>
  <si>
    <t>428</t>
  </si>
  <si>
    <t>55</t>
  </si>
  <si>
    <t>1928</t>
  </si>
  <si>
    <t>56</t>
  </si>
  <si>
    <t>1978</t>
  </si>
  <si>
    <t>57</t>
  </si>
  <si>
    <t>930</t>
  </si>
  <si>
    <t>58</t>
  </si>
  <si>
    <t>956</t>
  </si>
  <si>
    <t>59</t>
  </si>
  <si>
    <t>1155</t>
  </si>
  <si>
    <t>60</t>
  </si>
  <si>
    <t>1265</t>
  </si>
  <si>
    <t>61</t>
  </si>
  <si>
    <t>542</t>
  </si>
  <si>
    <t>62</t>
  </si>
  <si>
    <t>337</t>
  </si>
  <si>
    <t>63</t>
  </si>
  <si>
    <t>1679</t>
  </si>
  <si>
    <t>64</t>
  </si>
  <si>
    <t>554</t>
  </si>
  <si>
    <t>65</t>
  </si>
  <si>
    <t>1090</t>
  </si>
  <si>
    <t>66</t>
  </si>
  <si>
    <t>723</t>
  </si>
  <si>
    <t>67</t>
  </si>
  <si>
    <t>895</t>
  </si>
  <si>
    <t>68</t>
  </si>
  <si>
    <t>487</t>
  </si>
  <si>
    <t>69</t>
  </si>
  <si>
    <t>1549</t>
  </si>
  <si>
    <t>70</t>
  </si>
  <si>
    <t>1062</t>
  </si>
  <si>
    <t>71</t>
  </si>
  <si>
    <t>431</t>
  </si>
  <si>
    <t>72</t>
  </si>
  <si>
    <t>204</t>
  </si>
  <si>
    <t>73</t>
  </si>
  <si>
    <t>868</t>
  </si>
  <si>
    <t>74</t>
  </si>
  <si>
    <t>492</t>
  </si>
  <si>
    <t>75</t>
  </si>
  <si>
    <t>490</t>
  </si>
  <si>
    <t>76</t>
  </si>
  <si>
    <t>1652</t>
  </si>
  <si>
    <t>77</t>
  </si>
  <si>
    <t>1999</t>
  </si>
  <si>
    <t>78</t>
  </si>
  <si>
    <t>212</t>
  </si>
  <si>
    <t>79</t>
  </si>
  <si>
    <t>383</t>
  </si>
  <si>
    <t>80</t>
  </si>
  <si>
    <t>1794</t>
  </si>
  <si>
    <t>81</t>
  </si>
  <si>
    <t>596</t>
  </si>
  <si>
    <t>82</t>
  </si>
  <si>
    <t>471</t>
  </si>
  <si>
    <t>83</t>
  </si>
  <si>
    <t>607</t>
  </si>
  <si>
    <t>84</t>
  </si>
  <si>
    <t>680</t>
  </si>
  <si>
    <t>85</t>
  </si>
  <si>
    <t>1132</t>
  </si>
  <si>
    <t>86</t>
  </si>
  <si>
    <t>1954</t>
  </si>
  <si>
    <t>87</t>
  </si>
  <si>
    <t>1866</t>
  </si>
  <si>
    <t>88</t>
  </si>
  <si>
    <t>89</t>
  </si>
  <si>
    <t>1289</t>
  </si>
  <si>
    <t>90</t>
  </si>
  <si>
    <t>1315</t>
  </si>
  <si>
    <t>91</t>
  </si>
  <si>
    <t>1528</t>
  </si>
  <si>
    <t>92</t>
  </si>
  <si>
    <t>484</t>
  </si>
  <si>
    <t>93</t>
  </si>
  <si>
    <t>1141</t>
  </si>
  <si>
    <t>94</t>
  </si>
  <si>
    <t>1567</t>
  </si>
  <si>
    <t>95</t>
  </si>
  <si>
    <t>531</t>
  </si>
  <si>
    <t>96</t>
  </si>
  <si>
    <t>934</t>
  </si>
  <si>
    <t>97</t>
  </si>
  <si>
    <t>98</t>
  </si>
  <si>
    <t>1311</t>
  </si>
  <si>
    <t>99</t>
  </si>
  <si>
    <t>1119</t>
  </si>
  <si>
    <t>100</t>
  </si>
  <si>
    <t>368</t>
  </si>
  <si>
    <t>101</t>
  </si>
  <si>
    <t>1704</t>
  </si>
  <si>
    <t>1034</t>
  </si>
  <si>
    <t>103</t>
  </si>
  <si>
    <t>301</t>
  </si>
  <si>
    <t>104</t>
  </si>
  <si>
    <t>127</t>
  </si>
  <si>
    <t>105</t>
  </si>
  <si>
    <t>1322</t>
  </si>
  <si>
    <t>106</t>
  </si>
  <si>
    <t>1821</t>
  </si>
  <si>
    <t>107</t>
  </si>
  <si>
    <t>970</t>
  </si>
  <si>
    <t>108</t>
  </si>
  <si>
    <t>678</t>
  </si>
  <si>
    <t>109</t>
  </si>
  <si>
    <t>1370</t>
  </si>
  <si>
    <t>110</t>
  </si>
  <si>
    <t>570</t>
  </si>
  <si>
    <t>111</t>
  </si>
  <si>
    <t>1189</t>
  </si>
  <si>
    <t>112</t>
  </si>
  <si>
    <t>985</t>
  </si>
  <si>
    <t>113</t>
  </si>
  <si>
    <t>1980</t>
  </si>
  <si>
    <t>114</t>
  </si>
  <si>
    <t>1356</t>
  </si>
  <si>
    <t>115</t>
  </si>
  <si>
    <t>203</t>
  </si>
  <si>
    <t>116</t>
  </si>
  <si>
    <t>1121</t>
  </si>
  <si>
    <t>117</t>
  </si>
  <si>
    <t>1649</t>
  </si>
  <si>
    <t>118</t>
  </si>
  <si>
    <t>353</t>
  </si>
  <si>
    <t>587</t>
  </si>
  <si>
    <t>120</t>
  </si>
  <si>
    <t>1404</t>
  </si>
  <si>
    <t>121</t>
  </si>
  <si>
    <t>312</t>
  </si>
  <si>
    <t>122</t>
  </si>
  <si>
    <t>1264</t>
  </si>
  <si>
    <t>123</t>
  </si>
  <si>
    <t>171</t>
  </si>
  <si>
    <t>124</t>
  </si>
  <si>
    <t>579</t>
  </si>
  <si>
    <t>125</t>
  </si>
  <si>
    <t>1244</t>
  </si>
  <si>
    <t>126</t>
  </si>
  <si>
    <t>893</t>
  </si>
  <si>
    <t>128</t>
  </si>
  <si>
    <t>555</t>
  </si>
  <si>
    <t>129</t>
  </si>
  <si>
    <t>158</t>
  </si>
  <si>
    <t>130</t>
  </si>
  <si>
    <t>422</t>
  </si>
  <si>
    <t>131</t>
  </si>
  <si>
    <t>1957</t>
  </si>
  <si>
    <t>132</t>
  </si>
  <si>
    <t>1304</t>
  </si>
  <si>
    <t>133</t>
  </si>
  <si>
    <t>1852</t>
  </si>
  <si>
    <t>134</t>
  </si>
  <si>
    <t>1170</t>
  </si>
  <si>
    <t>135</t>
  </si>
  <si>
    <t>1369</t>
  </si>
  <si>
    <t>136</t>
  </si>
  <si>
    <t>1817</t>
  </si>
  <si>
    <t>137</t>
  </si>
  <si>
    <t>778</t>
  </si>
  <si>
    <t>138</t>
  </si>
  <si>
    <t>139</t>
  </si>
  <si>
    <t>923</t>
  </si>
  <si>
    <t>140</t>
  </si>
  <si>
    <t>1740</t>
  </si>
  <si>
    <t>141</t>
  </si>
  <si>
    <t>1076</t>
  </si>
  <si>
    <t>142</t>
  </si>
  <si>
    <t>1580</t>
  </si>
  <si>
    <t>143</t>
  </si>
  <si>
    <t>1797</t>
  </si>
  <si>
    <t>144</t>
  </si>
  <si>
    <t>423</t>
  </si>
  <si>
    <t>174</t>
  </si>
  <si>
    <t>146</t>
  </si>
  <si>
    <t>1902</t>
  </si>
  <si>
    <t>147</t>
  </si>
  <si>
    <t>1325</t>
  </si>
  <si>
    <t>148</t>
  </si>
  <si>
    <t>873</t>
  </si>
  <si>
    <t>149</t>
  </si>
  <si>
    <t>792</t>
  </si>
  <si>
    <t>150</t>
  </si>
  <si>
    <t>452</t>
  </si>
  <si>
    <t>151</t>
  </si>
  <si>
    <t>152</t>
  </si>
  <si>
    <t>675</t>
  </si>
  <si>
    <t>153</t>
  </si>
  <si>
    <t>979</t>
  </si>
  <si>
    <t>154</t>
  </si>
  <si>
    <t>1329</t>
  </si>
  <si>
    <t>155</t>
  </si>
  <si>
    <t>1542</t>
  </si>
  <si>
    <t>156</t>
  </si>
  <si>
    <t>1154</t>
  </si>
  <si>
    <t>157</t>
  </si>
  <si>
    <t>1775</t>
  </si>
  <si>
    <t>1551</t>
  </si>
  <si>
    <t>159</t>
  </si>
  <si>
    <t>1281</t>
  </si>
  <si>
    <t>160</t>
  </si>
  <si>
    <t>1002</t>
  </si>
  <si>
    <t>161</t>
  </si>
  <si>
    <t>1167</t>
  </si>
  <si>
    <t>162</t>
  </si>
  <si>
    <t>1269</t>
  </si>
  <si>
    <t>163</t>
  </si>
  <si>
    <t>236</t>
  </si>
  <si>
    <t>164</t>
  </si>
  <si>
    <t>1176</t>
  </si>
  <si>
    <t>165</t>
  </si>
  <si>
    <t>788</t>
  </si>
  <si>
    <t>166</t>
  </si>
  <si>
    <t>1401</t>
  </si>
  <si>
    <t>167</t>
  </si>
  <si>
    <t>546</t>
  </si>
  <si>
    <t>168</t>
  </si>
  <si>
    <t>1510</t>
  </si>
  <si>
    <t>169</t>
  </si>
  <si>
    <t>1633</t>
  </si>
  <si>
    <t>170</t>
  </si>
  <si>
    <t>1947</t>
  </si>
  <si>
    <t>832</t>
  </si>
  <si>
    <t>582</t>
  </si>
  <si>
    <t>173</t>
  </si>
  <si>
    <t>290</t>
  </si>
  <si>
    <t>1462</t>
  </si>
  <si>
    <t>175</t>
  </si>
  <si>
    <t>1496</t>
  </si>
  <si>
    <t>176</t>
  </si>
  <si>
    <t>181</t>
  </si>
  <si>
    <t>177</t>
  </si>
  <si>
    <t>1721</t>
  </si>
  <si>
    <t>178</t>
  </si>
  <si>
    <t>1373</t>
  </si>
  <si>
    <t>179</t>
  </si>
  <si>
    <t>180</t>
  </si>
  <si>
    <t>1350</t>
  </si>
  <si>
    <t>601</t>
  </si>
  <si>
    <t>182</t>
  </si>
  <si>
    <t>1180</t>
  </si>
  <si>
    <t>183</t>
  </si>
  <si>
    <t>999</t>
  </si>
  <si>
    <t>184</t>
  </si>
  <si>
    <t>1667</t>
  </si>
  <si>
    <t>185</t>
  </si>
  <si>
    <t>1293</t>
  </si>
  <si>
    <t>186</t>
  </si>
  <si>
    <t>1544</t>
  </si>
  <si>
    <t>187</t>
  </si>
  <si>
    <t>1392</t>
  </si>
  <si>
    <t>188</t>
  </si>
  <si>
    <t>586</t>
  </si>
  <si>
    <t>189</t>
  </si>
  <si>
    <t>1612</t>
  </si>
  <si>
    <t>190</t>
  </si>
  <si>
    <t>1105</t>
  </si>
  <si>
    <t>191</t>
  </si>
  <si>
    <t>1931</t>
  </si>
  <si>
    <t>192</t>
  </si>
  <si>
    <t>1986</t>
  </si>
  <si>
    <t>193</t>
  </si>
  <si>
    <t>244</t>
  </si>
  <si>
    <t>194</t>
  </si>
  <si>
    <t>1209</t>
  </si>
  <si>
    <t>195</t>
  </si>
  <si>
    <t>1749</t>
  </si>
  <si>
    <t>196</t>
  </si>
  <si>
    <t>785</t>
  </si>
  <si>
    <t>197</t>
  </si>
  <si>
    <t>1808</t>
  </si>
  <si>
    <t>198</t>
  </si>
  <si>
    <t>1042</t>
  </si>
  <si>
    <t>199</t>
  </si>
  <si>
    <t>1763</t>
  </si>
  <si>
    <t>200</t>
  </si>
  <si>
    <t>1599</t>
  </si>
  <si>
    <t>201</t>
  </si>
  <si>
    <t>1634</t>
  </si>
  <si>
    <t>202</t>
  </si>
  <si>
    <t>1674</t>
  </si>
  <si>
    <t>1682</t>
  </si>
  <si>
    <t>205</t>
  </si>
  <si>
    <t>1909</t>
  </si>
  <si>
    <t>206</t>
  </si>
  <si>
    <t>207</t>
  </si>
  <si>
    <t>639</t>
  </si>
  <si>
    <t>208</t>
  </si>
  <si>
    <t>1768</t>
  </si>
  <si>
    <t>209</t>
  </si>
  <si>
    <t>1568</t>
  </si>
  <si>
    <t>210</t>
  </si>
  <si>
    <t>438</t>
  </si>
  <si>
    <t>211</t>
  </si>
  <si>
    <t>947</t>
  </si>
  <si>
    <t>1343</t>
  </si>
  <si>
    <t>213</t>
  </si>
  <si>
    <t>1818</t>
  </si>
  <si>
    <t>214</t>
  </si>
  <si>
    <t>215</t>
  </si>
  <si>
    <t>348</t>
  </si>
  <si>
    <t>216</t>
  </si>
  <si>
    <t>1548</t>
  </si>
  <si>
    <t>217</t>
  </si>
  <si>
    <t>403</t>
  </si>
  <si>
    <t>218</t>
  </si>
  <si>
    <t>1669</t>
  </si>
  <si>
    <t>219</t>
  </si>
  <si>
    <t>220</t>
  </si>
  <si>
    <t>1410</t>
  </si>
  <si>
    <t>221</t>
  </si>
  <si>
    <t>222</t>
  </si>
  <si>
    <t>1764</t>
  </si>
  <si>
    <t>223</t>
  </si>
  <si>
    <t>1246</t>
  </si>
  <si>
    <t>224</t>
  </si>
  <si>
    <t>927</t>
  </si>
  <si>
    <t>1700</t>
  </si>
  <si>
    <t>1966</t>
  </si>
  <si>
    <t>227</t>
  </si>
  <si>
    <t>228</t>
  </si>
  <si>
    <t>1845</t>
  </si>
  <si>
    <t>229</t>
  </si>
  <si>
    <t>1046</t>
  </si>
  <si>
    <t>230</t>
  </si>
  <si>
    <t>231</t>
  </si>
  <si>
    <t>1541</t>
  </si>
  <si>
    <t>232</t>
  </si>
  <si>
    <t>233</t>
  </si>
  <si>
    <t>631</t>
  </si>
  <si>
    <t>234</t>
  </si>
  <si>
    <t>235</t>
  </si>
  <si>
    <t>1083</t>
  </si>
  <si>
    <t>237</t>
  </si>
  <si>
    <t>1431</t>
  </si>
  <si>
    <t>238</t>
  </si>
  <si>
    <t>1300</t>
  </si>
  <si>
    <t>239</t>
  </si>
  <si>
    <t>1055</t>
  </si>
  <si>
    <t>345</t>
  </si>
  <si>
    <t>241</t>
  </si>
  <si>
    <t>1642</t>
  </si>
  <si>
    <t>242</t>
  </si>
  <si>
    <t>1429</t>
  </si>
  <si>
    <t>243</t>
  </si>
  <si>
    <t>1388</t>
  </si>
  <si>
    <t>1007</t>
  </si>
  <si>
    <t>245</t>
  </si>
  <si>
    <t>1123</t>
  </si>
  <si>
    <t>246</t>
  </si>
  <si>
    <t>1112</t>
  </si>
  <si>
    <t>247</t>
  </si>
  <si>
    <t>493</t>
  </si>
  <si>
    <t>248</t>
  </si>
  <si>
    <t>1254</t>
  </si>
  <si>
    <t>249</t>
  </si>
  <si>
    <t>908</t>
  </si>
  <si>
    <t>250</t>
  </si>
  <si>
    <t>1190</t>
  </si>
  <si>
    <t>251</t>
  </si>
  <si>
    <t>1659</t>
  </si>
  <si>
    <t>1134</t>
  </si>
  <si>
    <t>253</t>
  </si>
  <si>
    <t>958</t>
  </si>
  <si>
    <t>254</t>
  </si>
  <si>
    <t>760</t>
  </si>
  <si>
    <t>255</t>
  </si>
  <si>
    <t>1598</t>
  </si>
  <si>
    <t>256</t>
  </si>
  <si>
    <t>948</t>
  </si>
  <si>
    <t>257</t>
  </si>
  <si>
    <t>358</t>
  </si>
  <si>
    <t>258</t>
  </si>
  <si>
    <t>909</t>
  </si>
  <si>
    <t>259</t>
  </si>
  <si>
    <t>1054</t>
  </si>
  <si>
    <t>260</t>
  </si>
  <si>
    <t>779</t>
  </si>
  <si>
    <t>261</t>
  </si>
  <si>
    <t>848</t>
  </si>
  <si>
    <t>262</t>
  </si>
  <si>
    <t>1796</t>
  </si>
  <si>
    <t>263</t>
  </si>
  <si>
    <t>807</t>
  </si>
  <si>
    <t>264</t>
  </si>
  <si>
    <t>416</t>
  </si>
  <si>
    <t>1267</t>
  </si>
  <si>
    <t>266</t>
  </si>
  <si>
    <t>267</t>
  </si>
  <si>
    <t>477</t>
  </si>
  <si>
    <t>268</t>
  </si>
  <si>
    <t>1368</t>
  </si>
  <si>
    <t>269</t>
  </si>
  <si>
    <t>1136</t>
  </si>
  <si>
    <t>270</t>
  </si>
  <si>
    <t>271</t>
  </si>
  <si>
    <t>1172</t>
  </si>
  <si>
    <t>272</t>
  </si>
  <si>
    <t>1600</t>
  </si>
  <si>
    <t>273</t>
  </si>
  <si>
    <t>1118</t>
  </si>
  <si>
    <t>274</t>
  </si>
  <si>
    <t>1631</t>
  </si>
  <si>
    <t>275</t>
  </si>
  <si>
    <t>1213</t>
  </si>
  <si>
    <t>276</t>
  </si>
  <si>
    <t>1337</t>
  </si>
  <si>
    <t>277</t>
  </si>
  <si>
    <t>426</t>
  </si>
  <si>
    <t>278</t>
  </si>
  <si>
    <t>279</t>
  </si>
  <si>
    <t>829</t>
  </si>
  <si>
    <t>280</t>
  </si>
  <si>
    <t>281</t>
  </si>
  <si>
    <t>1856</t>
  </si>
  <si>
    <t>282</t>
  </si>
  <si>
    <t>621</t>
  </si>
  <si>
    <t>283</t>
  </si>
  <si>
    <t>1859</t>
  </si>
  <si>
    <t>284</t>
  </si>
  <si>
    <t>762</t>
  </si>
  <si>
    <t>285</t>
  </si>
  <si>
    <t>498</t>
  </si>
  <si>
    <t>286</t>
  </si>
  <si>
    <t>597</t>
  </si>
  <si>
    <t>287</t>
  </si>
  <si>
    <t>288</t>
  </si>
  <si>
    <t>289</t>
  </si>
  <si>
    <t>1468</t>
  </si>
  <si>
    <t>1745</t>
  </si>
  <si>
    <t>291</t>
  </si>
  <si>
    <t>485</t>
  </si>
  <si>
    <t>292</t>
  </si>
  <si>
    <t>1907</t>
  </si>
  <si>
    <t>293</t>
  </si>
  <si>
    <t>473</t>
  </si>
  <si>
    <t>294</t>
  </si>
  <si>
    <t>986</t>
  </si>
  <si>
    <t>295</t>
  </si>
  <si>
    <t>1769</t>
  </si>
  <si>
    <t>296</t>
  </si>
  <si>
    <t>297</t>
  </si>
  <si>
    <t>683</t>
  </si>
  <si>
    <t>298</t>
  </si>
  <si>
    <t>1285</t>
  </si>
  <si>
    <t>299</t>
  </si>
  <si>
    <t>665</t>
  </si>
  <si>
    <t>300</t>
  </si>
  <si>
    <t>1030</t>
  </si>
  <si>
    <t>819</t>
  </si>
  <si>
    <t>302</t>
  </si>
  <si>
    <t>1937</t>
  </si>
  <si>
    <t>1355</t>
  </si>
  <si>
    <t>304</t>
  </si>
  <si>
    <t>305</t>
  </si>
  <si>
    <t>1382</t>
  </si>
  <si>
    <t>306</t>
  </si>
  <si>
    <t>307</t>
  </si>
  <si>
    <t>1133</t>
  </si>
  <si>
    <t>308</t>
  </si>
  <si>
    <t>901</t>
  </si>
  <si>
    <t>309</t>
  </si>
  <si>
    <t>1444</t>
  </si>
  <si>
    <t>310</t>
  </si>
  <si>
    <t>311</t>
  </si>
  <si>
    <t>1593</t>
  </si>
  <si>
    <t>313</t>
  </si>
  <si>
    <t>706</t>
  </si>
  <si>
    <t>314</t>
  </si>
  <si>
    <t>1228</t>
  </si>
  <si>
    <t>315</t>
  </si>
  <si>
    <t>1445</t>
  </si>
  <si>
    <t>316</t>
  </si>
  <si>
    <t>1108</t>
  </si>
  <si>
    <t>317</t>
  </si>
  <si>
    <t>318</t>
  </si>
  <si>
    <t>319</t>
  </si>
  <si>
    <t>871</t>
  </si>
  <si>
    <t>320</t>
  </si>
  <si>
    <t>995</t>
  </si>
  <si>
    <t>321</t>
  </si>
  <si>
    <t>856</t>
  </si>
  <si>
    <t>322</t>
  </si>
  <si>
    <t>1594</t>
  </si>
  <si>
    <t>323</t>
  </si>
  <si>
    <t>1853</t>
  </si>
  <si>
    <t>324</t>
  </si>
  <si>
    <t>790</t>
  </si>
  <si>
    <t>325</t>
  </si>
  <si>
    <t>1824</t>
  </si>
  <si>
    <t>326</t>
  </si>
  <si>
    <t>940</t>
  </si>
  <si>
    <t>327</t>
  </si>
  <si>
    <t>1706</t>
  </si>
  <si>
    <t>328</t>
  </si>
  <si>
    <t>481</t>
  </si>
  <si>
    <t>329</t>
  </si>
  <si>
    <t>693</t>
  </si>
  <si>
    <t>330</t>
  </si>
  <si>
    <t>331</t>
  </si>
  <si>
    <t>611</t>
  </si>
  <si>
    <t>332</t>
  </si>
  <si>
    <t>1005</t>
  </si>
  <si>
    <t>333</t>
  </si>
  <si>
    <t>397</t>
  </si>
  <si>
    <t>334</t>
  </si>
  <si>
    <t>1239</t>
  </si>
  <si>
    <t>335</t>
  </si>
  <si>
    <t>336</t>
  </si>
  <si>
    <t>1950</t>
  </si>
  <si>
    <t>338</t>
  </si>
  <si>
    <t>339</t>
  </si>
  <si>
    <t>1723</t>
  </si>
  <si>
    <t>340</t>
  </si>
  <si>
    <t>1274</t>
  </si>
  <si>
    <t>341</t>
  </si>
  <si>
    <t>1688</t>
  </si>
  <si>
    <t>342</t>
  </si>
  <si>
    <t>1073</t>
  </si>
  <si>
    <t>343</t>
  </si>
  <si>
    <t>390</t>
  </si>
  <si>
    <t>344</t>
  </si>
  <si>
    <t>359</t>
  </si>
  <si>
    <t>906</t>
  </si>
  <si>
    <t>346</t>
  </si>
  <si>
    <t>1215</t>
  </si>
  <si>
    <t>347</t>
  </si>
  <si>
    <t>1801</t>
  </si>
  <si>
    <t>516</t>
  </si>
  <si>
    <t>349</t>
  </si>
  <si>
    <t>1384</t>
  </si>
  <si>
    <t>350</t>
  </si>
  <si>
    <t>815</t>
  </si>
  <si>
    <t>351</t>
  </si>
  <si>
    <t>1425</t>
  </si>
  <si>
    <t>352</t>
  </si>
  <si>
    <t>763</t>
  </si>
  <si>
    <t>715</t>
  </si>
  <si>
    <t>354</t>
  </si>
  <si>
    <t>355</t>
  </si>
  <si>
    <t>1371</t>
  </si>
  <si>
    <t>356</t>
  </si>
  <si>
    <t>1880</t>
  </si>
  <si>
    <t>357</t>
  </si>
  <si>
    <t>1658</t>
  </si>
  <si>
    <t>1061</t>
  </si>
  <si>
    <t>1635</t>
  </si>
  <si>
    <t>360</t>
  </si>
  <si>
    <t>1104</t>
  </si>
  <si>
    <t>361</t>
  </si>
  <si>
    <t>1361</t>
  </si>
  <si>
    <t>362</t>
  </si>
  <si>
    <t>1495</t>
  </si>
  <si>
    <t>363</t>
  </si>
  <si>
    <t>405</t>
  </si>
  <si>
    <t>365</t>
  </si>
  <si>
    <t>544</t>
  </si>
  <si>
    <t>366</t>
  </si>
  <si>
    <t>1319</t>
  </si>
  <si>
    <t>367</t>
  </si>
  <si>
    <t>1478</t>
  </si>
  <si>
    <t>369</t>
  </si>
  <si>
    <t>660</t>
  </si>
  <si>
    <t>370</t>
  </si>
  <si>
    <t>1103</t>
  </si>
  <si>
    <t>371</t>
  </si>
  <si>
    <t>725</t>
  </si>
  <si>
    <t>372</t>
  </si>
  <si>
    <t>373</t>
  </si>
  <si>
    <t>374</t>
  </si>
  <si>
    <t>1976</t>
  </si>
  <si>
    <t>375</t>
  </si>
  <si>
    <t>376</t>
  </si>
  <si>
    <t>564</t>
  </si>
  <si>
    <t>377</t>
  </si>
  <si>
    <t>1428</t>
  </si>
  <si>
    <t>378</t>
  </si>
  <si>
    <t>1693</t>
  </si>
  <si>
    <t>379</t>
  </si>
  <si>
    <t>688</t>
  </si>
  <si>
    <t>380</t>
  </si>
  <si>
    <t>381</t>
  </si>
  <si>
    <t>382</t>
  </si>
  <si>
    <t>495</t>
  </si>
  <si>
    <t>384</t>
  </si>
  <si>
    <t>812</t>
  </si>
  <si>
    <t>385</t>
  </si>
  <si>
    <t>511</t>
  </si>
  <si>
    <t>386</t>
  </si>
  <si>
    <t>387</t>
  </si>
  <si>
    <t>388</t>
  </si>
  <si>
    <t>882</t>
  </si>
  <si>
    <t>389</t>
  </si>
  <si>
    <t>922</t>
  </si>
  <si>
    <t>1718</t>
  </si>
  <si>
    <t>391</t>
  </si>
  <si>
    <t>592</t>
  </si>
  <si>
    <t>392</t>
  </si>
  <si>
    <t>393</t>
  </si>
  <si>
    <t>409</t>
  </si>
  <si>
    <t>394</t>
  </si>
  <si>
    <t>398</t>
  </si>
  <si>
    <t>395</t>
  </si>
  <si>
    <t>396</t>
  </si>
  <si>
    <t>1601</t>
  </si>
  <si>
    <t>399</t>
  </si>
  <si>
    <t>1508</t>
  </si>
  <si>
    <t>400</t>
  </si>
  <si>
    <t>1130</t>
  </si>
  <si>
    <t>401</t>
  </si>
  <si>
    <t>776</t>
  </si>
  <si>
    <t>402</t>
  </si>
  <si>
    <t>1230</t>
  </si>
  <si>
    <t>404</t>
  </si>
  <si>
    <t>916</t>
  </si>
  <si>
    <t>1739</t>
  </si>
  <si>
    <t>406</t>
  </si>
  <si>
    <t>407</t>
  </si>
  <si>
    <t>1028</t>
  </si>
  <si>
    <t>408</t>
  </si>
  <si>
    <t>530</t>
  </si>
  <si>
    <t>1066</t>
  </si>
  <si>
    <t>410</t>
  </si>
  <si>
    <t>1627</t>
  </si>
  <si>
    <t>411</t>
  </si>
  <si>
    <t>810</t>
  </si>
  <si>
    <t>412</t>
  </si>
  <si>
    <t>1983</t>
  </si>
  <si>
    <t>413</t>
  </si>
  <si>
    <t>918</t>
  </si>
  <si>
    <t>414</t>
  </si>
  <si>
    <t>1097</t>
  </si>
  <si>
    <t>415</t>
  </si>
  <si>
    <t>1330</t>
  </si>
  <si>
    <t>417</t>
  </si>
  <si>
    <t>1063</t>
  </si>
  <si>
    <t>418</t>
  </si>
  <si>
    <t>419</t>
  </si>
  <si>
    <t>1607</t>
  </si>
  <si>
    <t>420</t>
  </si>
  <si>
    <t>1070</t>
  </si>
  <si>
    <t>1168</t>
  </si>
  <si>
    <t>976</t>
  </si>
  <si>
    <t>755</t>
  </si>
  <si>
    <t>424</t>
  </si>
  <si>
    <t>425</t>
  </si>
  <si>
    <t>1967</t>
  </si>
  <si>
    <t>427</t>
  </si>
  <si>
    <t>1629</t>
  </si>
  <si>
    <t>1400</t>
  </si>
  <si>
    <t>429</t>
  </si>
  <si>
    <t>430</t>
  </si>
  <si>
    <t>1024</t>
  </si>
  <si>
    <t>432</t>
  </si>
  <si>
    <t>1884</t>
  </si>
  <si>
    <t>433</t>
  </si>
  <si>
    <t>435</t>
  </si>
  <si>
    <t>1779</t>
  </si>
  <si>
    <t>436</t>
  </si>
  <si>
    <t>974</t>
  </si>
  <si>
    <t>437</t>
  </si>
  <si>
    <t>1302</t>
  </si>
  <si>
    <t>439</t>
  </si>
  <si>
    <t>1977</t>
  </si>
  <si>
    <t>440</t>
  </si>
  <si>
    <t>593</t>
  </si>
  <si>
    <t>441</t>
  </si>
  <si>
    <t>1876</t>
  </si>
  <si>
    <t>442</t>
  </si>
  <si>
    <t>1934</t>
  </si>
  <si>
    <t>443</t>
  </si>
  <si>
    <t>1207</t>
  </si>
  <si>
    <t>444</t>
  </si>
  <si>
    <t>1516</t>
  </si>
  <si>
    <t>445</t>
  </si>
  <si>
    <t>756</t>
  </si>
  <si>
    <t>446</t>
  </si>
  <si>
    <t>1296</t>
  </si>
  <si>
    <t>1344</t>
  </si>
  <si>
    <t>448</t>
  </si>
  <si>
    <t>449</t>
  </si>
  <si>
    <t>1952</t>
  </si>
  <si>
    <t>450</t>
  </si>
  <si>
    <t>1712</t>
  </si>
  <si>
    <t>451</t>
  </si>
  <si>
    <t>1933</t>
  </si>
  <si>
    <t>453</t>
  </si>
  <si>
    <t>454</t>
  </si>
  <si>
    <t>729</t>
  </si>
  <si>
    <t>455</t>
  </si>
  <si>
    <t>911</t>
  </si>
  <si>
    <t>456</t>
  </si>
  <si>
    <t>742</t>
  </si>
  <si>
    <t>457</t>
  </si>
  <si>
    <t>537</t>
  </si>
  <si>
    <t>458</t>
  </si>
  <si>
    <t>1563</t>
  </si>
  <si>
    <t>459</t>
  </si>
  <si>
    <t>1788</t>
  </si>
  <si>
    <t>460</t>
  </si>
  <si>
    <t>461</t>
  </si>
  <si>
    <t>462</t>
  </si>
  <si>
    <t>589</t>
  </si>
  <si>
    <t>463</t>
  </si>
  <si>
    <t>1823</t>
  </si>
  <si>
    <t>464</t>
  </si>
  <si>
    <t>465</t>
  </si>
  <si>
    <t>466</t>
  </si>
  <si>
    <t>1766</t>
  </si>
  <si>
    <t>467</t>
  </si>
  <si>
    <t>984</t>
  </si>
  <si>
    <t>468</t>
  </si>
  <si>
    <t>745</t>
  </si>
  <si>
    <t>469</t>
  </si>
  <si>
    <t>470</t>
  </si>
  <si>
    <t>1082</t>
  </si>
  <si>
    <t>472</t>
  </si>
  <si>
    <t>1998</t>
  </si>
  <si>
    <t>474</t>
  </si>
  <si>
    <t>475</t>
  </si>
  <si>
    <t>476</t>
  </si>
  <si>
    <t>1839</t>
  </si>
  <si>
    <t>946</t>
  </si>
  <si>
    <t>478</t>
  </si>
  <si>
    <t>479</t>
  </si>
  <si>
    <t>1683</t>
  </si>
  <si>
    <t>480</t>
  </si>
  <si>
    <t>1886</t>
  </si>
  <si>
    <t>925</t>
  </si>
  <si>
    <t>482</t>
  </si>
  <si>
    <t>483</t>
  </si>
  <si>
    <t>1736</t>
  </si>
  <si>
    <t>1471</t>
  </si>
  <si>
    <t>643</t>
  </si>
  <si>
    <t>486</t>
  </si>
  <si>
    <t>905</t>
  </si>
  <si>
    <t>989</t>
  </si>
  <si>
    <t>488</t>
  </si>
  <si>
    <t>981</t>
  </si>
  <si>
    <t>489</t>
  </si>
  <si>
    <t>1996</t>
  </si>
  <si>
    <t>491</t>
  </si>
  <si>
    <t>494</t>
  </si>
  <si>
    <t>1218</t>
  </si>
  <si>
    <t>496</t>
  </si>
  <si>
    <t>732</t>
  </si>
  <si>
    <t>497</t>
  </si>
  <si>
    <t>1647</t>
  </si>
  <si>
    <t>499</t>
  </si>
  <si>
    <t>500</t>
  </si>
  <si>
    <t>1523</t>
  </si>
  <si>
    <t>501</t>
  </si>
  <si>
    <t>502</t>
  </si>
  <si>
    <t>503</t>
  </si>
  <si>
    <t>1120</t>
  </si>
  <si>
    <t>504</t>
  </si>
  <si>
    <t>1259</t>
  </si>
  <si>
    <t>505</t>
  </si>
  <si>
    <t>506</t>
  </si>
  <si>
    <t>507</t>
  </si>
  <si>
    <t>1287</t>
  </si>
  <si>
    <t>508</t>
  </si>
  <si>
    <t>1793</t>
  </si>
  <si>
    <t>509</t>
  </si>
  <si>
    <t>823</t>
  </si>
  <si>
    <t>510</t>
  </si>
  <si>
    <t>1720</t>
  </si>
  <si>
    <t>512</t>
  </si>
  <si>
    <t>990</t>
  </si>
  <si>
    <t>513</t>
  </si>
  <si>
    <t>618</t>
  </si>
  <si>
    <t>514</t>
  </si>
  <si>
    <t>515</t>
  </si>
  <si>
    <t>847</t>
  </si>
  <si>
    <t>517</t>
  </si>
  <si>
    <t>604</t>
  </si>
  <si>
    <t>518</t>
  </si>
  <si>
    <t>519</t>
  </si>
  <si>
    <t>1386</t>
  </si>
  <si>
    <t>520</t>
  </si>
  <si>
    <t>839</t>
  </si>
  <si>
    <t>521</t>
  </si>
  <si>
    <t>1426</t>
  </si>
  <si>
    <t>522</t>
  </si>
  <si>
    <t>553</t>
  </si>
  <si>
    <t>523</t>
  </si>
  <si>
    <t>524</t>
  </si>
  <si>
    <t>616</t>
  </si>
  <si>
    <t>525</t>
  </si>
  <si>
    <t>1552</t>
  </si>
  <si>
    <t>526</t>
  </si>
  <si>
    <t>527</t>
  </si>
  <si>
    <t>1816</t>
  </si>
  <si>
    <t>528</t>
  </si>
  <si>
    <t>529</t>
  </si>
  <si>
    <t>1421</t>
  </si>
  <si>
    <t>532</t>
  </si>
  <si>
    <t>1122</t>
  </si>
  <si>
    <t>533</t>
  </si>
  <si>
    <t>870</t>
  </si>
  <si>
    <t>534</t>
  </si>
  <si>
    <t>535</t>
  </si>
  <si>
    <t>1290</t>
  </si>
  <si>
    <t>536</t>
  </si>
  <si>
    <t>1396</t>
  </si>
  <si>
    <t>1689</t>
  </si>
  <si>
    <t>538</t>
  </si>
  <si>
    <t>539</t>
  </si>
  <si>
    <t>991</t>
  </si>
  <si>
    <t>540</t>
  </si>
  <si>
    <t>1713</t>
  </si>
  <si>
    <t>541</t>
  </si>
  <si>
    <t>1301</t>
  </si>
  <si>
    <t>543</t>
  </si>
  <si>
    <t>1892</t>
  </si>
  <si>
    <t>545</t>
  </si>
  <si>
    <t>1047</t>
  </si>
  <si>
    <t>854</t>
  </si>
  <si>
    <t>547</t>
  </si>
  <si>
    <t>1446</t>
  </si>
  <si>
    <t>548</t>
  </si>
  <si>
    <t>737</t>
  </si>
  <si>
    <t>550</t>
  </si>
  <si>
    <t>1511</t>
  </si>
  <si>
    <t>551</t>
  </si>
  <si>
    <t>552</t>
  </si>
  <si>
    <t>1811</t>
  </si>
  <si>
    <t>1602</t>
  </si>
  <si>
    <t>662</t>
  </si>
  <si>
    <t>556</t>
  </si>
  <si>
    <t>1747</t>
  </si>
  <si>
    <t>557</t>
  </si>
  <si>
    <t>558</t>
  </si>
  <si>
    <t>1147</t>
  </si>
  <si>
    <t>559</t>
  </si>
  <si>
    <t>1067</t>
  </si>
  <si>
    <t>560</t>
  </si>
  <si>
    <t>561</t>
  </si>
  <si>
    <t>562</t>
  </si>
  <si>
    <t>1714</t>
  </si>
  <si>
    <t>563</t>
  </si>
  <si>
    <t>610</t>
  </si>
  <si>
    <t>565</t>
  </si>
  <si>
    <t>566</t>
  </si>
  <si>
    <t>1135</t>
  </si>
  <si>
    <t>567</t>
  </si>
  <si>
    <t>950</t>
  </si>
  <si>
    <t>568</t>
  </si>
  <si>
    <t>1908</t>
  </si>
  <si>
    <t>569</t>
  </si>
  <si>
    <t>1618</t>
  </si>
  <si>
    <t>571</t>
  </si>
  <si>
    <t>603</t>
  </si>
  <si>
    <t>572</t>
  </si>
  <si>
    <t>721</t>
  </si>
  <si>
    <t>573</t>
  </si>
  <si>
    <t>1807</t>
  </si>
  <si>
    <t>574</t>
  </si>
  <si>
    <t>1834</t>
  </si>
  <si>
    <t>575</t>
  </si>
  <si>
    <t>1372</t>
  </si>
  <si>
    <t>576</t>
  </si>
  <si>
    <t>1838</t>
  </si>
  <si>
    <t>577</t>
  </si>
  <si>
    <t>943</t>
  </si>
  <si>
    <t>578</t>
  </si>
  <si>
    <t>580</t>
  </si>
  <si>
    <t>921</t>
  </si>
  <si>
    <t>581</t>
  </si>
  <si>
    <t>1148</t>
  </si>
  <si>
    <t>583</t>
  </si>
  <si>
    <t>585</t>
  </si>
  <si>
    <t>1587</t>
  </si>
  <si>
    <t>969</t>
  </si>
  <si>
    <t>588</t>
  </si>
  <si>
    <t>1449</t>
  </si>
  <si>
    <t>590</t>
  </si>
  <si>
    <t>591</t>
  </si>
  <si>
    <t>1216</t>
  </si>
  <si>
    <t>594</t>
  </si>
  <si>
    <t>595</t>
  </si>
  <si>
    <t>615</t>
  </si>
  <si>
    <t>598</t>
  </si>
  <si>
    <t>599</t>
  </si>
  <si>
    <t>600</t>
  </si>
  <si>
    <t>1291</t>
  </si>
  <si>
    <t>602</t>
  </si>
  <si>
    <t>605</t>
  </si>
  <si>
    <t>606</t>
  </si>
  <si>
    <t>1520</t>
  </si>
  <si>
    <t>1257</t>
  </si>
  <si>
    <t>608</t>
  </si>
  <si>
    <t>673</t>
  </si>
  <si>
    <t>609</t>
  </si>
  <si>
    <t>1970</t>
  </si>
  <si>
    <t>1553</t>
  </si>
  <si>
    <t>1781</t>
  </si>
  <si>
    <t>612</t>
  </si>
  <si>
    <t>1911</t>
  </si>
  <si>
    <t>674</t>
  </si>
  <si>
    <t>857</t>
  </si>
  <si>
    <t>617</t>
  </si>
  <si>
    <t>1724</t>
  </si>
  <si>
    <t>920</t>
  </si>
  <si>
    <t>619</t>
  </si>
  <si>
    <t>620</t>
  </si>
  <si>
    <t>899</t>
  </si>
  <si>
    <t>622</t>
  </si>
  <si>
    <t>623</t>
  </si>
  <si>
    <t>624</t>
  </si>
  <si>
    <t>1456</t>
  </si>
  <si>
    <t>625</t>
  </si>
  <si>
    <t>626</t>
  </si>
  <si>
    <t>1113</t>
  </si>
  <si>
    <t>627</t>
  </si>
  <si>
    <t>1958</t>
  </si>
  <si>
    <t>628</t>
  </si>
  <si>
    <t>780</t>
  </si>
  <si>
    <t>629</t>
  </si>
  <si>
    <t>630</t>
  </si>
  <si>
    <t>632</t>
  </si>
  <si>
    <t>1770</t>
  </si>
  <si>
    <t>633</t>
  </si>
  <si>
    <t>634</t>
  </si>
  <si>
    <t>635</t>
  </si>
  <si>
    <t>636</t>
  </si>
  <si>
    <t>637</t>
  </si>
  <si>
    <t>1110</t>
  </si>
  <si>
    <t>638</t>
  </si>
  <si>
    <t>1405</t>
  </si>
  <si>
    <t>640</t>
  </si>
  <si>
    <t>641</t>
  </si>
  <si>
    <t>864</t>
  </si>
  <si>
    <t>642</t>
  </si>
  <si>
    <t>644</t>
  </si>
  <si>
    <t>645</t>
  </si>
  <si>
    <t>1363</t>
  </si>
  <si>
    <t>646</t>
  </si>
  <si>
    <t>1056</t>
  </si>
  <si>
    <t>648</t>
  </si>
  <si>
    <t>649</t>
  </si>
  <si>
    <t>768</t>
  </si>
  <si>
    <t>650</t>
  </si>
  <si>
    <t>1027</t>
  </si>
  <si>
    <t>652</t>
  </si>
  <si>
    <t>1397</t>
  </si>
  <si>
    <t>653</t>
  </si>
  <si>
    <t>654</t>
  </si>
  <si>
    <t>1398</t>
  </si>
  <si>
    <t>655</t>
  </si>
  <si>
    <t>656</t>
  </si>
  <si>
    <t>1128</t>
  </si>
  <si>
    <t>657</t>
  </si>
  <si>
    <t>658</t>
  </si>
  <si>
    <t>853</t>
  </si>
  <si>
    <t>659</t>
  </si>
  <si>
    <t>661</t>
  </si>
  <si>
    <t>720</t>
  </si>
  <si>
    <t>663</t>
  </si>
  <si>
    <t>740</t>
  </si>
  <si>
    <t>664</t>
  </si>
  <si>
    <t>945</t>
  </si>
  <si>
    <t>666</t>
  </si>
  <si>
    <t>1995</t>
  </si>
  <si>
    <t>667</t>
  </si>
  <si>
    <t>1874</t>
  </si>
  <si>
    <t>668</t>
  </si>
  <si>
    <t>669</t>
  </si>
  <si>
    <t>670</t>
  </si>
  <si>
    <t>1183</t>
  </si>
  <si>
    <t>671</t>
  </si>
  <si>
    <t>1588</t>
  </si>
  <si>
    <t>672</t>
  </si>
  <si>
    <t>1555</t>
  </si>
  <si>
    <t>1660</t>
  </si>
  <si>
    <t>676</t>
  </si>
  <si>
    <t>1545</t>
  </si>
  <si>
    <t>677</t>
  </si>
  <si>
    <t>679</t>
  </si>
  <si>
    <t>1566</t>
  </si>
  <si>
    <t>681</t>
  </si>
  <si>
    <t>682</t>
  </si>
  <si>
    <t>1893</t>
  </si>
  <si>
    <t>1381</t>
  </si>
  <si>
    <t>684</t>
  </si>
  <si>
    <t>685</t>
  </si>
  <si>
    <t>1224</t>
  </si>
  <si>
    <t>686</t>
  </si>
  <si>
    <t>1485</t>
  </si>
  <si>
    <t>687</t>
  </si>
  <si>
    <t>689</t>
  </si>
  <si>
    <t>690</t>
  </si>
  <si>
    <t>1087</t>
  </si>
  <si>
    <t>691</t>
  </si>
  <si>
    <t>692</t>
  </si>
  <si>
    <t>694</t>
  </si>
  <si>
    <t>1474</t>
  </si>
  <si>
    <t>695</t>
  </si>
  <si>
    <t>696</t>
  </si>
  <si>
    <t>697</t>
  </si>
  <si>
    <t>698</t>
  </si>
  <si>
    <t>699</t>
  </si>
  <si>
    <t>1025</t>
  </si>
  <si>
    <t>700</t>
  </si>
  <si>
    <t>1227</t>
  </si>
  <si>
    <t>701</t>
  </si>
  <si>
    <t>1016</t>
  </si>
  <si>
    <t>702</t>
  </si>
  <si>
    <t>703</t>
  </si>
  <si>
    <t>704</t>
  </si>
  <si>
    <t>705</t>
  </si>
  <si>
    <t>1364</t>
  </si>
  <si>
    <t>1139</t>
  </si>
  <si>
    <t>707</t>
  </si>
  <si>
    <t>708</t>
  </si>
  <si>
    <t>1452</t>
  </si>
  <si>
    <t>709</t>
  </si>
  <si>
    <t>710</t>
  </si>
  <si>
    <t>711</t>
  </si>
  <si>
    <t>712</t>
  </si>
  <si>
    <t>1494</t>
  </si>
  <si>
    <t>713</t>
  </si>
  <si>
    <t>714</t>
  </si>
  <si>
    <t>716</t>
  </si>
  <si>
    <t>822</t>
  </si>
  <si>
    <t>717</t>
  </si>
  <si>
    <t>718</t>
  </si>
  <si>
    <t>1785</t>
  </si>
  <si>
    <t>719</t>
  </si>
  <si>
    <t>1069</t>
  </si>
  <si>
    <t>722</t>
  </si>
  <si>
    <t>914</t>
  </si>
  <si>
    <t>724</t>
  </si>
  <si>
    <t>726</t>
  </si>
  <si>
    <t>727</t>
  </si>
  <si>
    <t>728</t>
  </si>
  <si>
    <t>730</t>
  </si>
  <si>
    <t>1219</t>
  </si>
  <si>
    <t>731</t>
  </si>
  <si>
    <t>1140</t>
  </si>
  <si>
    <t>733</t>
  </si>
  <si>
    <t>734</t>
  </si>
  <si>
    <t>735</t>
  </si>
  <si>
    <t>736</t>
  </si>
  <si>
    <t>1798</t>
  </si>
  <si>
    <t>738</t>
  </si>
  <si>
    <t>739</t>
  </si>
  <si>
    <t>741</t>
  </si>
  <si>
    <t>1746</t>
  </si>
  <si>
    <t>743</t>
  </si>
  <si>
    <t>744</t>
  </si>
  <si>
    <t>746</t>
  </si>
  <si>
    <t>747</t>
  </si>
  <si>
    <t>748</t>
  </si>
  <si>
    <t>749</t>
  </si>
  <si>
    <t>1591</t>
  </si>
  <si>
    <t>750</t>
  </si>
  <si>
    <t>751</t>
  </si>
  <si>
    <t>752</t>
  </si>
  <si>
    <t>1271</t>
  </si>
  <si>
    <t>753</t>
  </si>
  <si>
    <t>754</t>
  </si>
  <si>
    <t>1672</t>
  </si>
  <si>
    <t>1685</t>
  </si>
  <si>
    <t>757</t>
  </si>
  <si>
    <t>758</t>
  </si>
  <si>
    <t>1990</t>
  </si>
  <si>
    <t>759</t>
  </si>
  <si>
    <t>1463</t>
  </si>
  <si>
    <t>761</t>
  </si>
  <si>
    <t>1846</t>
  </si>
  <si>
    <t>764</t>
  </si>
  <si>
    <t>765</t>
  </si>
  <si>
    <t>766</t>
  </si>
  <si>
    <t>1534</t>
  </si>
  <si>
    <t>767</t>
  </si>
  <si>
    <t>1914</t>
  </si>
  <si>
    <t>769</t>
  </si>
  <si>
    <t>1256</t>
  </si>
  <si>
    <t>770</t>
  </si>
  <si>
    <t>771</t>
  </si>
  <si>
    <t>1753</t>
  </si>
  <si>
    <t>772</t>
  </si>
  <si>
    <t>1411</t>
  </si>
  <si>
    <t>773</t>
  </si>
  <si>
    <t>774</t>
  </si>
  <si>
    <t>1639</t>
  </si>
  <si>
    <t>777</t>
  </si>
  <si>
    <t>1826</t>
  </si>
  <si>
    <t>781</t>
  </si>
  <si>
    <t>1730</t>
  </si>
  <si>
    <t>782</t>
  </si>
  <si>
    <t>1906</t>
  </si>
  <si>
    <t>783</t>
  </si>
  <si>
    <t>954</t>
  </si>
  <si>
    <t>784</t>
  </si>
  <si>
    <t>1362</t>
  </si>
  <si>
    <t>786</t>
  </si>
  <si>
    <t>1754</t>
  </si>
  <si>
    <t>787</t>
  </si>
  <si>
    <t>789</t>
  </si>
  <si>
    <t>846</t>
  </si>
  <si>
    <t>1941</t>
  </si>
  <si>
    <t>791</t>
  </si>
  <si>
    <t>1470</t>
  </si>
  <si>
    <t>1225</t>
  </si>
  <si>
    <t>793</t>
  </si>
  <si>
    <t>1101</t>
  </si>
  <si>
    <t>794</t>
  </si>
  <si>
    <t>1735</t>
  </si>
  <si>
    <t>795</t>
  </si>
  <si>
    <t>796</t>
  </si>
  <si>
    <t>1071</t>
  </si>
  <si>
    <t>797</t>
  </si>
  <si>
    <t>1012</t>
  </si>
  <si>
    <t>798</t>
  </si>
  <si>
    <t>799</t>
  </si>
  <si>
    <t>1320</t>
  </si>
  <si>
    <t>800</t>
  </si>
  <si>
    <t>801</t>
  </si>
  <si>
    <t>802</t>
  </si>
  <si>
    <t>803</t>
  </si>
  <si>
    <t>936</t>
  </si>
  <si>
    <t>804</t>
  </si>
  <si>
    <t>805</t>
  </si>
  <si>
    <t>806</t>
  </si>
  <si>
    <t>1298</t>
  </si>
  <si>
    <t>808</t>
  </si>
  <si>
    <t>809</t>
  </si>
  <si>
    <t>1673</t>
  </si>
  <si>
    <t>1812</t>
  </si>
  <si>
    <t>811</t>
  </si>
  <si>
    <t>1616</t>
  </si>
  <si>
    <t>813</t>
  </si>
  <si>
    <t>814</t>
  </si>
  <si>
    <t>816</t>
  </si>
  <si>
    <t>1475</t>
  </si>
  <si>
    <t>817</t>
  </si>
  <si>
    <t>818</t>
  </si>
  <si>
    <t>820</t>
  </si>
  <si>
    <t>821</t>
  </si>
  <si>
    <t>1943</t>
  </si>
  <si>
    <t>1482</t>
  </si>
  <si>
    <t>824</t>
  </si>
  <si>
    <t>1309</t>
  </si>
  <si>
    <t>825</t>
  </si>
  <si>
    <t>1149</t>
  </si>
  <si>
    <t>826</t>
  </si>
  <si>
    <t>827</t>
  </si>
  <si>
    <t>828</t>
  </si>
  <si>
    <t>1625</t>
  </si>
  <si>
    <t>830</t>
  </si>
  <si>
    <t>831</t>
  </si>
  <si>
    <t>1716</t>
  </si>
  <si>
    <t>833</t>
  </si>
  <si>
    <t>834</t>
  </si>
  <si>
    <t>1762</t>
  </si>
  <si>
    <t>836</t>
  </si>
  <si>
    <t>1743</t>
  </si>
  <si>
    <t>837</t>
  </si>
  <si>
    <t>1202</t>
  </si>
  <si>
    <t>838</t>
  </si>
  <si>
    <t>840</t>
  </si>
  <si>
    <t>841</t>
  </si>
  <si>
    <t>866</t>
  </si>
  <si>
    <t>842</t>
  </si>
  <si>
    <t>1831</t>
  </si>
  <si>
    <t>843</t>
  </si>
  <si>
    <t>1114</t>
  </si>
  <si>
    <t>844</t>
  </si>
  <si>
    <t>845</t>
  </si>
  <si>
    <t>1982</t>
  </si>
  <si>
    <t>1985</t>
  </si>
  <si>
    <t>959</t>
  </si>
  <si>
    <t>849</t>
  </si>
  <si>
    <t>850</t>
  </si>
  <si>
    <t>851</t>
  </si>
  <si>
    <t>852</t>
  </si>
  <si>
    <t>1466</t>
  </si>
  <si>
    <t>855</t>
  </si>
  <si>
    <t>1164</t>
  </si>
  <si>
    <t>858</t>
  </si>
  <si>
    <t>1927</t>
  </si>
  <si>
    <t>859</t>
  </si>
  <si>
    <t>1690</t>
  </si>
  <si>
    <t>860</t>
  </si>
  <si>
    <t>861</t>
  </si>
  <si>
    <t>1707</t>
  </si>
  <si>
    <t>862</t>
  </si>
  <si>
    <t>1668</t>
  </si>
  <si>
    <t>863</t>
  </si>
  <si>
    <t>865</t>
  </si>
  <si>
    <t>1722</t>
  </si>
  <si>
    <t>1263</t>
  </si>
  <si>
    <t>867</t>
  </si>
  <si>
    <t>1948</t>
  </si>
  <si>
    <t>869</t>
  </si>
  <si>
    <t>872</t>
  </si>
  <si>
    <t>1129</t>
  </si>
  <si>
    <t>874</t>
  </si>
  <si>
    <t>875</t>
  </si>
  <si>
    <t>876</t>
  </si>
  <si>
    <t>1514</t>
  </si>
  <si>
    <t>877</t>
  </si>
  <si>
    <t>878</t>
  </si>
  <si>
    <t>879</t>
  </si>
  <si>
    <t>1784</t>
  </si>
  <si>
    <t>880</t>
  </si>
  <si>
    <t>881</t>
  </si>
  <si>
    <t>1973</t>
  </si>
  <si>
    <t>883</t>
  </si>
  <si>
    <t>884</t>
  </si>
  <si>
    <t>885</t>
  </si>
  <si>
    <t>886</t>
  </si>
  <si>
    <t>887</t>
  </si>
  <si>
    <t>1357</t>
  </si>
  <si>
    <t>888</t>
  </si>
  <si>
    <t>1347</t>
  </si>
  <si>
    <t>889</t>
  </si>
  <si>
    <t>890</t>
  </si>
  <si>
    <t>891</t>
  </si>
  <si>
    <t>1557</t>
  </si>
  <si>
    <t>892</t>
  </si>
  <si>
    <t>1903</t>
  </si>
  <si>
    <t>894</t>
  </si>
  <si>
    <t>1045</t>
  </si>
  <si>
    <t>897</t>
  </si>
  <si>
    <t>1077</t>
  </si>
  <si>
    <t>898</t>
  </si>
  <si>
    <t>1900</t>
  </si>
  <si>
    <t>900</t>
  </si>
  <si>
    <t>902</t>
  </si>
  <si>
    <t>1920</t>
  </si>
  <si>
    <t>903</t>
  </si>
  <si>
    <t>904</t>
  </si>
  <si>
    <t>1111</t>
  </si>
  <si>
    <t>1515</t>
  </si>
  <si>
    <t>1447</t>
  </si>
  <si>
    <t>1661</t>
  </si>
  <si>
    <t>939</t>
  </si>
  <si>
    <t>910</t>
  </si>
  <si>
    <t>912</t>
  </si>
  <si>
    <t>1987</t>
  </si>
  <si>
    <t>913</t>
  </si>
  <si>
    <t>1758</t>
  </si>
  <si>
    <t>915</t>
  </si>
  <si>
    <t>1737</t>
  </si>
  <si>
    <t>917</t>
  </si>
  <si>
    <t>1065</t>
  </si>
  <si>
    <t>919</t>
  </si>
  <si>
    <t>1420</t>
  </si>
  <si>
    <t>924</t>
  </si>
  <si>
    <t>1503</t>
  </si>
  <si>
    <t>926</t>
  </si>
  <si>
    <t>1187</t>
  </si>
  <si>
    <t>928</t>
  </si>
  <si>
    <t>929</t>
  </si>
  <si>
    <t>1873</t>
  </si>
  <si>
    <t>931</t>
  </si>
  <si>
    <t>932</t>
  </si>
  <si>
    <t>933</t>
  </si>
  <si>
    <t>935</t>
  </si>
  <si>
    <t>937</t>
  </si>
  <si>
    <t>938</t>
  </si>
  <si>
    <t>1537</t>
  </si>
  <si>
    <t>1959</t>
  </si>
  <si>
    <t>941</t>
  </si>
  <si>
    <t>942</t>
  </si>
  <si>
    <t>944</t>
  </si>
  <si>
    <t>1058</t>
  </si>
  <si>
    <t>1944</t>
  </si>
  <si>
    <t>949</t>
  </si>
  <si>
    <t>951</t>
  </si>
  <si>
    <t>952</t>
  </si>
  <si>
    <t>953</t>
  </si>
  <si>
    <t>955</t>
  </si>
  <si>
    <t>957</t>
  </si>
  <si>
    <t>1158</t>
  </si>
  <si>
    <t>960</t>
  </si>
  <si>
    <t>1417</t>
  </si>
  <si>
    <t>961</t>
  </si>
  <si>
    <t>1738</t>
  </si>
  <si>
    <t>962</t>
  </si>
  <si>
    <t>963</t>
  </si>
  <si>
    <t>964</t>
  </si>
  <si>
    <t>1581</t>
  </si>
  <si>
    <t>965</t>
  </si>
  <si>
    <t>966</t>
  </si>
  <si>
    <t>967</t>
  </si>
  <si>
    <t>1774</t>
  </si>
  <si>
    <t>968</t>
  </si>
  <si>
    <t>1220</t>
  </si>
  <si>
    <t>971</t>
  </si>
  <si>
    <t>1646</t>
  </si>
  <si>
    <t>972</t>
  </si>
  <si>
    <t>973</t>
  </si>
  <si>
    <t>975</t>
  </si>
  <si>
    <t>977</t>
  </si>
  <si>
    <t>978</t>
  </si>
  <si>
    <t>1949</t>
  </si>
  <si>
    <t>1573</t>
  </si>
  <si>
    <t>982</t>
  </si>
  <si>
    <t>1177</t>
  </si>
  <si>
    <t>1819</t>
  </si>
  <si>
    <t>1671</t>
  </si>
  <si>
    <t>987</t>
  </si>
  <si>
    <t>988</t>
  </si>
  <si>
    <t>992</t>
  </si>
  <si>
    <t>1179</t>
  </si>
  <si>
    <t>993</t>
  </si>
  <si>
    <t>994</t>
  </si>
  <si>
    <t>996</t>
  </si>
  <si>
    <t>997</t>
  </si>
  <si>
    <t>1530</t>
  </si>
  <si>
    <t>998</t>
  </si>
  <si>
    <t>1279</t>
  </si>
  <si>
    <t>1000</t>
  </si>
  <si>
    <t>Etiquetas de fila</t>
  </si>
  <si>
    <t>Total general</t>
  </si>
  <si>
    <t>ventas mensuales num</t>
  </si>
  <si>
    <t>ID_producto num</t>
  </si>
  <si>
    <t>Suma de ventas mensuales num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</si>
  <si>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</si>
  <si>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</si>
  <si>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</si>
  <si>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</si>
  <si>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</si>
  <si>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</si>
  <si>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</si>
  <si>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</si>
  <si>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</si>
  <si>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</si>
  <si>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</si>
  <si>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</si>
  <si>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(Todas)</t>
  </si>
  <si>
    <t>Etiquetas de columna</t>
  </si>
  <si>
    <t>Total Hamburguesa</t>
  </si>
  <si>
    <t>Total Helado</t>
  </si>
  <si>
    <t>Total Nuggets</t>
  </si>
  <si>
    <t>Total Patatas</t>
  </si>
  <si>
    <t>Total Refresco</t>
  </si>
  <si>
    <t>Promedio</t>
  </si>
  <si>
    <t>promedio de ventas por producto</t>
  </si>
  <si>
    <t>% de variación respecto al promedio</t>
  </si>
  <si>
    <t>% de participación por producto</t>
  </si>
  <si>
    <t>Impacto de la promoción por producto</t>
  </si>
  <si>
    <t>ingresos totales</t>
  </si>
  <si>
    <t>margen unitario</t>
  </si>
  <si>
    <t>margen bruto</t>
  </si>
  <si>
    <t>% de margen sobre ventas</t>
  </si>
  <si>
    <t>(en blanco)</t>
  </si>
  <si>
    <t>Suma de ingresos totales</t>
  </si>
  <si>
    <t>Suma de margen bruto</t>
  </si>
  <si>
    <t>Promedio de % de margen sobre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</si>
</sst>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9"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64" formatCode="#,##0.00\ &quot;€&quot;"/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[pricing.xlsx]Estacionalidad!TablaDinámica2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durante</a:t>
            </a:r>
            <a:r>
              <a:rPr lang="en-US" baseline="0"/>
              <a:t> un año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>
            <a:glow rad="381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Estacionalidad!$B$3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glow rad="381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f>Estacionalidad!$A$4:$A$16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Estacionalidad!$B$4:$B$16</c:f>
              <c:numCache>
                <c:formatCode>General</c:formatCode>
                <c:ptCount val="12"/>
                <c:pt idx="0">
                  <c:v>116938</c:v>
                </c:pt>
                <c:pt idx="1">
                  <c:v>76837</c:v>
                </c:pt>
                <c:pt idx="2">
                  <c:v>79535</c:v>
                </c:pt>
                <c:pt idx="3">
                  <c:v>95514</c:v>
                </c:pt>
                <c:pt idx="4">
                  <c:v>92266</c:v>
                </c:pt>
                <c:pt idx="5">
                  <c:v>101017</c:v>
                </c:pt>
                <c:pt idx="6">
                  <c:v>78401</c:v>
                </c:pt>
                <c:pt idx="7">
                  <c:v>87356</c:v>
                </c:pt>
                <c:pt idx="8">
                  <c:v>79105</c:v>
                </c:pt>
                <c:pt idx="9">
                  <c:v>88930</c:v>
                </c:pt>
                <c:pt idx="10">
                  <c:v>82095</c:v>
                </c:pt>
                <c:pt idx="11">
                  <c:v>104001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C-4D33-AF8A-B28B86DB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9887"/>
        <c:axId val="11959407"/>
      </c:barChart>
      <c:catAx>
        <c:axId val="1195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9407"/>
        <c:crosses val="autoZero"/>
        <c:auto val="1"/>
        <c:lblAlgn val="ctr"/>
        <c:lblOffset val="100"/>
        <c:noMultiLvlLbl val="0"/>
      </c:catAx>
      <c:valAx>
        <c:axId val="119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[pricing.xlsx]impacto de promociones resumen!TablaDinámica2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de los productos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'impacto de promociones resumen'!$B$3:$B$4</c:f>
              <c:strCache>
                <c:ptCount val="1"/>
                <c:pt idx="0">
                  <c:v>Combo Familiar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'impacto de promociones resumen'!$A$5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'impacto de promociones resumen'!$B$5</c:f>
              <c:numCache>
                <c:formatCode>General</c:formatCode>
                <c:ptCount val="1"/>
                <c:pt idx="0">
                  <c:v>178802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F-4750-825B-F03A31C7650E}"/>
            </c:ext>
          </c:extLst>
        </c:ser>
        <c:ser>
          <c:idx val="1"/>
          <c:order val="1"/>
          <c:tx>
            <c:strRef>
              <c:f>'impacto de promociones resumen'!$C$3:$C$4</c:f>
              <c:strCache>
                <c:ptCount val="1"/>
                <c:pt idx="0">
                  <c:v>Hamburguesa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'impacto de promociones resumen'!$A$5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'impacto de promociones resumen'!$C$5</c:f>
              <c:numCache>
                <c:formatCode>General</c:formatCode>
                <c:ptCount val="1"/>
                <c:pt idx="0">
                  <c:v>171487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F-4750-825B-F03A31C7650E}"/>
            </c:ext>
          </c:extLst>
        </c:ser>
        <c:ser>
          <c:idx val="2"/>
          <c:order val="2"/>
          <c:tx>
            <c:strRef>
              <c:f>'impacto de promociones resumen'!$D$3:$D$4</c:f>
              <c:strCache>
                <c:ptCount val="1"/>
                <c:pt idx="0">
                  <c:v>Helado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'impacto de promociones resumen'!$A$5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'impacto de promociones resumen'!$D$5</c:f>
              <c:numCache>
                <c:formatCode>General</c:formatCode>
                <c:ptCount val="1"/>
                <c:pt idx="0">
                  <c:v>218248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F-4750-825B-F03A31C7650E}"/>
            </c:ext>
          </c:extLst>
        </c:ser>
        <c:ser>
          <c:idx val="3"/>
          <c:order val="3"/>
          <c:tx>
            <c:strRef>
              <c:f>'impacto de promociones resumen'!$E$3:$E$4</c:f>
              <c:strCache>
                <c:ptCount val="1"/>
                <c:pt idx="0">
                  <c:v>Nuggets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'impacto de promociones resumen'!$A$5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'impacto de promociones resumen'!$E$5</c:f>
              <c:numCache>
                <c:formatCode>General</c:formatCode>
                <c:ptCount val="1"/>
                <c:pt idx="0">
                  <c:v>163547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F-4750-825B-F03A31C7650E}"/>
            </c:ext>
          </c:extLst>
        </c:ser>
        <c:ser>
          <c:idx val="4"/>
          <c:order val="4"/>
          <c:tx>
            <c:strRef>
              <c:f>'impacto de promociones resumen'!$F$3:$F$4</c:f>
              <c:strCache>
                <c:ptCount val="1"/>
                <c:pt idx="0">
                  <c:v>Patatas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'impacto de promociones resumen'!$A$5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'impacto de promociones resumen'!$F$5</c:f>
              <c:numCache>
                <c:formatCode>General</c:formatCode>
                <c:ptCount val="1"/>
                <c:pt idx="0">
                  <c:v>177145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F-4750-825B-F03A31C7650E}"/>
            </c:ext>
          </c:extLst>
        </c:ser>
        <c:ser>
          <c:idx val="5"/>
          <c:order val="5"/>
          <c:tx>
            <c:strRef>
              <c:f>'impacto de promociones resumen'!$G$3:$G$4</c:f>
              <c:strCache>
                <c:ptCount val="1"/>
                <c:pt idx="0">
                  <c:v>Refresco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'impacto de promociones resumen'!$A$5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'impacto de promociones resumen'!$G$5</c:f>
              <c:numCache>
                <c:formatCode>General</c:formatCode>
                <c:ptCount val="1"/>
                <c:pt idx="0">
                  <c:v>172766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F-4750-825B-F03A31C7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20287"/>
        <c:axId val="162023167"/>
      </c:barChart>
      <c:catAx>
        <c:axId val="162020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023167"/>
        <c:crosses val="autoZero"/>
        <c:auto val="1"/>
        <c:lblAlgn val="ctr"/>
        <c:lblOffset val="100"/>
        <c:noMultiLvlLbl val="0"/>
      </c:catAx>
      <c:valAx>
        <c:axId val="1620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[pricing.xlsx]impacto de promociones por prod!TablaDinámica2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mensuales con y sin promoción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'impacto de promociones por prod'!$B$3:$B$5</c:f>
              <c:strCache>
                <c:ptCount val="1"/>
                <c:pt idx="0">
                  <c:v>Combo Familiar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prod'!$B$6:$B$18</c:f>
              <c:numCache>
                <c:formatCode>General</c:formatCode>
                <c:ptCount val="12"/>
                <c:pt idx="0">
                  <c:v>20501</c:v>
                </c:pt>
                <c:pt idx="1">
                  <c:v>12708</c:v>
                </c:pt>
                <c:pt idx="2">
                  <c:v>8110</c:v>
                </c:pt>
                <c:pt idx="3">
                  <c:v>17262</c:v>
                </c:pt>
                <c:pt idx="4">
                  <c:v>20705</c:v>
                </c:pt>
                <c:pt idx="5">
                  <c:v>15039</c:v>
                </c:pt>
                <c:pt idx="6">
                  <c:v>13934</c:v>
                </c:pt>
                <c:pt idx="7">
                  <c:v>11744</c:v>
                </c:pt>
                <c:pt idx="8">
                  <c:v>16533</c:v>
                </c:pt>
                <c:pt idx="9">
                  <c:v>14934</c:v>
                </c:pt>
                <c:pt idx="10">
                  <c:v>10360</c:v>
                </c:pt>
                <c:pt idx="11">
                  <c:v>16972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F-4A31-9666-227E0B11D12A}"/>
            </c:ext>
          </c:extLst>
        </c:ser>
        <c:ser>
          <c:idx val="1"/>
          <c:order val="1"/>
          <c:tx>
            <c:strRef>
              <c:f>'impacto de promociones por prod'!$C$3:$C$5</c:f>
              <c:strCache>
                <c:ptCount val="1"/>
                <c:pt idx="0">
                  <c:v>Hamburguesa - 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prod'!$C$6:$C$18</c:f>
              <c:numCache>
                <c:formatCode>General</c:formatCode>
                <c:ptCount val="12"/>
                <c:pt idx="0">
                  <c:v>11177</c:v>
                </c:pt>
                <c:pt idx="1">
                  <c:v>2786</c:v>
                </c:pt>
                <c:pt idx="2">
                  <c:v>10074</c:v>
                </c:pt>
                <c:pt idx="3">
                  <c:v>4206</c:v>
                </c:pt>
                <c:pt idx="4">
                  <c:v>6423</c:v>
                </c:pt>
                <c:pt idx="5">
                  <c:v>8059</c:v>
                </c:pt>
                <c:pt idx="6">
                  <c:v>12251</c:v>
                </c:pt>
                <c:pt idx="7">
                  <c:v>4245</c:v>
                </c:pt>
                <c:pt idx="8">
                  <c:v>1291</c:v>
                </c:pt>
                <c:pt idx="9">
                  <c:v>4583</c:v>
                </c:pt>
                <c:pt idx="10">
                  <c:v>8206</c:v>
                </c:pt>
                <c:pt idx="11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F-4A31-9666-227E0B11D12A}"/>
            </c:ext>
          </c:extLst>
        </c:ser>
        <c:ser>
          <c:idx val="2"/>
          <c:order val="2"/>
          <c:tx>
            <c:strRef>
              <c:f>'impacto de promociones por prod'!$D$3:$D$5</c:f>
              <c:strCache>
                <c:ptCount val="1"/>
                <c:pt idx="0">
                  <c:v>Hamburguesa - 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prod'!$D$6:$D$18</c:f>
              <c:numCache>
                <c:formatCode>General</c:formatCode>
                <c:ptCount val="12"/>
                <c:pt idx="0">
                  <c:v>9463</c:v>
                </c:pt>
                <c:pt idx="1">
                  <c:v>6310</c:v>
                </c:pt>
                <c:pt idx="2">
                  <c:v>4196</c:v>
                </c:pt>
                <c:pt idx="3">
                  <c:v>7902</c:v>
                </c:pt>
                <c:pt idx="4">
                  <c:v>8337</c:v>
                </c:pt>
                <c:pt idx="5">
                  <c:v>14321</c:v>
                </c:pt>
                <c:pt idx="6">
                  <c:v>5825</c:v>
                </c:pt>
                <c:pt idx="7">
                  <c:v>6198</c:v>
                </c:pt>
                <c:pt idx="8">
                  <c:v>3410</c:v>
                </c:pt>
                <c:pt idx="9">
                  <c:v>6257</c:v>
                </c:pt>
                <c:pt idx="10">
                  <c:v>11730</c:v>
                </c:pt>
                <c:pt idx="11">
                  <c:v>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37F-4A31-9666-227E0B11D12A}"/>
            </c:ext>
          </c:extLst>
        </c:ser>
        <c:ser>
          <c:idx val="3"/>
          <c:order val="3"/>
          <c:tx>
            <c:strRef>
              <c:f>'impacto de promociones por prod'!$F$3:$F$5</c:f>
              <c:strCache>
                <c:ptCount val="1"/>
                <c:pt idx="0">
                  <c:v>Helado - false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prod'!$F$6:$F$18</c:f>
              <c:numCache>
                <c:formatCode>General</c:formatCode>
                <c:ptCount val="12"/>
                <c:pt idx="0">
                  <c:v>10375</c:v>
                </c:pt>
                <c:pt idx="1">
                  <c:v>6905</c:v>
                </c:pt>
                <c:pt idx="2">
                  <c:v>10379</c:v>
                </c:pt>
                <c:pt idx="3">
                  <c:v>10105</c:v>
                </c:pt>
                <c:pt idx="4">
                  <c:v>10583</c:v>
                </c:pt>
                <c:pt idx="5">
                  <c:v>7742</c:v>
                </c:pt>
                <c:pt idx="6">
                  <c:v>3463</c:v>
                </c:pt>
                <c:pt idx="7">
                  <c:v>9283</c:v>
                </c:pt>
                <c:pt idx="8">
                  <c:v>7932</c:v>
                </c:pt>
                <c:pt idx="9">
                  <c:v>7123</c:v>
                </c:pt>
                <c:pt idx="10">
                  <c:v>8542</c:v>
                </c:pt>
                <c:pt idx="11">
                  <c:v>12415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37F-4A31-9666-227E0B11D12A}"/>
            </c:ext>
          </c:extLst>
        </c:ser>
        <c:ser>
          <c:idx val="4"/>
          <c:order val="4"/>
          <c:tx>
            <c:strRef>
              <c:f>'impacto de promociones por prod'!$G$3:$G$5</c:f>
              <c:strCache>
                <c:ptCount val="1"/>
                <c:pt idx="0">
                  <c:v>Helado - 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prod'!$G$6:$G$18</c:f>
              <c:numCache>
                <c:formatCode>General</c:formatCode>
                <c:ptCount val="12"/>
                <c:pt idx="0">
                  <c:v>13378</c:v>
                </c:pt>
                <c:pt idx="1">
                  <c:v>9771</c:v>
                </c:pt>
                <c:pt idx="2">
                  <c:v>5852</c:v>
                </c:pt>
                <c:pt idx="3">
                  <c:v>9511</c:v>
                </c:pt>
                <c:pt idx="4">
                  <c:v>13214</c:v>
                </c:pt>
                <c:pt idx="5">
                  <c:v>10684</c:v>
                </c:pt>
                <c:pt idx="6">
                  <c:v>2229</c:v>
                </c:pt>
                <c:pt idx="7">
                  <c:v>9870</c:v>
                </c:pt>
                <c:pt idx="8">
                  <c:v>12375</c:v>
                </c:pt>
                <c:pt idx="9">
                  <c:v>8611</c:v>
                </c:pt>
                <c:pt idx="10">
                  <c:v>5974</c:v>
                </c:pt>
                <c:pt idx="11">
                  <c:v>11932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37F-4A31-9666-227E0B11D12A}"/>
            </c:ext>
          </c:extLst>
        </c:ser>
        <c:ser>
          <c:idx val="5"/>
          <c:order val="5"/>
          <c:tx>
            <c:strRef>
              <c:f>'impacto de promociones por prod'!$I$3:$I$5</c:f>
              <c:strCache>
                <c:ptCount val="1"/>
                <c:pt idx="0">
                  <c:v>Nuggets - false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prod'!$I$6:$I$18</c:f>
              <c:numCache>
                <c:formatCode>General</c:formatCode>
                <c:ptCount val="12"/>
                <c:pt idx="0">
                  <c:v>9757</c:v>
                </c:pt>
                <c:pt idx="1">
                  <c:v>9282</c:v>
                </c:pt>
                <c:pt idx="2">
                  <c:v>3943</c:v>
                </c:pt>
                <c:pt idx="3">
                  <c:v>10112</c:v>
                </c:pt>
                <c:pt idx="4">
                  <c:v>2454</c:v>
                </c:pt>
                <c:pt idx="5">
                  <c:v>8745</c:v>
                </c:pt>
                <c:pt idx="6">
                  <c:v>6976</c:v>
                </c:pt>
                <c:pt idx="7">
                  <c:v>4483</c:v>
                </c:pt>
                <c:pt idx="8">
                  <c:v>9300</c:v>
                </c:pt>
                <c:pt idx="9">
                  <c:v>10618</c:v>
                </c:pt>
                <c:pt idx="10">
                  <c:v>3955</c:v>
                </c:pt>
                <c:pt idx="11">
                  <c:v>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37F-4A31-9666-227E0B11D12A}"/>
            </c:ext>
          </c:extLst>
        </c:ser>
        <c:ser>
          <c:idx val="6"/>
          <c:order val="6"/>
          <c:tx>
            <c:strRef>
              <c:f>'impacto de promociones por prod'!$J$3:$J$5</c:f>
              <c:strCache>
                <c:ptCount val="1"/>
                <c:pt idx="0">
                  <c:v>Nuggets - true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prod'!$J$6:$J$18</c:f>
              <c:numCache>
                <c:formatCode>General</c:formatCode>
                <c:ptCount val="12"/>
                <c:pt idx="0">
                  <c:v>9374</c:v>
                </c:pt>
                <c:pt idx="1">
                  <c:v>6716</c:v>
                </c:pt>
                <c:pt idx="2">
                  <c:v>8822</c:v>
                </c:pt>
                <c:pt idx="3">
                  <c:v>3314</c:v>
                </c:pt>
                <c:pt idx="4">
                  <c:v>3564</c:v>
                </c:pt>
                <c:pt idx="5">
                  <c:v>6660</c:v>
                </c:pt>
                <c:pt idx="6">
                  <c:v>6507</c:v>
                </c:pt>
                <c:pt idx="7">
                  <c:v>7841</c:v>
                </c:pt>
                <c:pt idx="8">
                  <c:v>3692</c:v>
                </c:pt>
                <c:pt idx="9">
                  <c:v>6857</c:v>
                </c:pt>
                <c:pt idx="10">
                  <c:v>5820</c:v>
                </c:pt>
                <c:pt idx="11">
                  <c:v>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37F-4A31-9666-227E0B11D12A}"/>
            </c:ext>
          </c:extLst>
        </c:ser>
        <c:ser>
          <c:idx val="7"/>
          <c:order val="7"/>
          <c:tx>
            <c:strRef>
              <c:f>'impacto de promociones por prod'!$L$3:$L$5</c:f>
              <c:strCache>
                <c:ptCount val="1"/>
                <c:pt idx="0">
                  <c:v>Patatas - false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prod'!$L$6:$L$18</c:f>
              <c:numCache>
                <c:formatCode>General</c:formatCode>
                <c:ptCount val="12"/>
                <c:pt idx="0">
                  <c:v>7363</c:v>
                </c:pt>
                <c:pt idx="1">
                  <c:v>7663</c:v>
                </c:pt>
                <c:pt idx="2">
                  <c:v>8435</c:v>
                </c:pt>
                <c:pt idx="3">
                  <c:v>7003</c:v>
                </c:pt>
                <c:pt idx="4">
                  <c:v>3887</c:v>
                </c:pt>
                <c:pt idx="5">
                  <c:v>5231</c:v>
                </c:pt>
                <c:pt idx="6">
                  <c:v>6963</c:v>
                </c:pt>
                <c:pt idx="7">
                  <c:v>11075</c:v>
                </c:pt>
                <c:pt idx="8">
                  <c:v>4572</c:v>
                </c:pt>
                <c:pt idx="9">
                  <c:v>3190</c:v>
                </c:pt>
                <c:pt idx="10">
                  <c:v>9881</c:v>
                </c:pt>
                <c:pt idx="11">
                  <c:v>10251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37F-4A31-9666-227E0B11D12A}"/>
            </c:ext>
          </c:extLst>
        </c:ser>
        <c:ser>
          <c:idx val="8"/>
          <c:order val="8"/>
          <c:tx>
            <c:strRef>
              <c:f>'impacto de promociones por prod'!$M$3:$M$5</c:f>
              <c:strCache>
                <c:ptCount val="1"/>
                <c:pt idx="0">
                  <c:v>Patatas - true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prod'!$M$6:$M$18</c:f>
              <c:numCache>
                <c:formatCode>General</c:formatCode>
                <c:ptCount val="12"/>
                <c:pt idx="0">
                  <c:v>5761</c:v>
                </c:pt>
                <c:pt idx="1">
                  <c:v>6910</c:v>
                </c:pt>
                <c:pt idx="2">
                  <c:v>4758</c:v>
                </c:pt>
                <c:pt idx="3">
                  <c:v>6487</c:v>
                </c:pt>
                <c:pt idx="4">
                  <c:v>6463</c:v>
                </c:pt>
                <c:pt idx="5">
                  <c:v>12321</c:v>
                </c:pt>
                <c:pt idx="6">
                  <c:v>5082</c:v>
                </c:pt>
                <c:pt idx="7">
                  <c:v>10991</c:v>
                </c:pt>
                <c:pt idx="8">
                  <c:v>6475</c:v>
                </c:pt>
                <c:pt idx="9">
                  <c:v>10017</c:v>
                </c:pt>
                <c:pt idx="10">
                  <c:v>8643</c:v>
                </c:pt>
                <c:pt idx="11">
                  <c:v>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37F-4A31-9666-227E0B11D12A}"/>
            </c:ext>
          </c:extLst>
        </c:ser>
        <c:ser>
          <c:idx val="9"/>
          <c:order val="9"/>
          <c:tx>
            <c:strRef>
              <c:f>'impacto de promociones por prod'!$O$3:$O$5</c:f>
              <c:strCache>
                <c:ptCount val="1"/>
                <c:pt idx="0">
                  <c:v>Refresco - false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prod'!$O$6:$O$18</c:f>
              <c:numCache>
                <c:formatCode>General</c:formatCode>
                <c:ptCount val="12"/>
                <c:pt idx="0">
                  <c:v>13218</c:v>
                </c:pt>
                <c:pt idx="1">
                  <c:v>3657</c:v>
                </c:pt>
                <c:pt idx="2">
                  <c:v>3563</c:v>
                </c:pt>
                <c:pt idx="3">
                  <c:v>12106</c:v>
                </c:pt>
                <c:pt idx="4">
                  <c:v>11342</c:v>
                </c:pt>
                <c:pt idx="5">
                  <c:v>7716</c:v>
                </c:pt>
                <c:pt idx="6">
                  <c:v>8520</c:v>
                </c:pt>
                <c:pt idx="7">
                  <c:v>3976</c:v>
                </c:pt>
                <c:pt idx="8">
                  <c:v>9519</c:v>
                </c:pt>
                <c:pt idx="9">
                  <c:v>7385</c:v>
                </c:pt>
                <c:pt idx="10">
                  <c:v>5423</c:v>
                </c:pt>
                <c:pt idx="11">
                  <c:v>10068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37F-4A31-9666-227E0B11D12A}"/>
            </c:ext>
          </c:extLst>
        </c:ser>
        <c:ser>
          <c:idx val="10"/>
          <c:order val="10"/>
          <c:tx>
            <c:strRef>
              <c:f>'impacto de promociones por prod'!$P$3:$P$5</c:f>
              <c:strCache>
                <c:ptCount val="1"/>
                <c:pt idx="0">
                  <c:v>Refresco - true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 por prod'!$A$6:$A$18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 por prod'!$P$6:$P$18</c:f>
              <c:numCache>
                <c:formatCode>General</c:formatCode>
                <c:ptCount val="12"/>
                <c:pt idx="0">
                  <c:v>6571</c:v>
                </c:pt>
                <c:pt idx="1">
                  <c:v>4129</c:v>
                </c:pt>
                <c:pt idx="2">
                  <c:v>11403</c:v>
                </c:pt>
                <c:pt idx="3">
                  <c:v>7506</c:v>
                </c:pt>
                <c:pt idx="4">
                  <c:v>5294</c:v>
                </c:pt>
                <c:pt idx="5">
                  <c:v>4499</c:v>
                </c:pt>
                <c:pt idx="6">
                  <c:v>6651</c:v>
                </c:pt>
                <c:pt idx="7">
                  <c:v>7650</c:v>
                </c:pt>
                <c:pt idx="8">
                  <c:v>4006</c:v>
                </c:pt>
                <c:pt idx="9">
                  <c:v>9355</c:v>
                </c:pt>
                <c:pt idx="10">
                  <c:v>3561</c:v>
                </c:pt>
                <c:pt idx="11">
                  <c:v>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37F-4A31-9666-227E0B11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008176"/>
        <c:axId val="1578005296"/>
      </c:lineChart>
      <c:catAx>
        <c:axId val="15780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8005296"/>
        <c:crosses val="autoZero"/>
        <c:auto val="1"/>
        <c:lblAlgn val="ctr"/>
        <c:lblOffset val="100"/>
        <c:noMultiLvlLbl val="0"/>
      </c:catAx>
      <c:valAx>
        <c:axId val="15780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80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[pricing.xlsx]Impacto de promociones!TablaDinámica2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 de los</a:t>
            </a:r>
            <a:r>
              <a:rPr lang="es-ES" baseline="0"/>
              <a:t> productos durante un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'Impacto de promociones'!$B$3:$B$5</c:f>
              <c:strCache>
                <c:ptCount val="1"/>
                <c:pt idx="0">
                  <c:v>Combo Familiar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promociones'!$B$6:$B$18</c:f>
              <c:numCache>
                <c:formatCode>General</c:formatCode>
                <c:ptCount val="12"/>
                <c:pt idx="0">
                  <c:v>13741</c:v>
                </c:pt>
                <c:pt idx="1">
                  <c:v>4637</c:v>
                </c:pt>
                <c:pt idx="2">
                  <c:v>1232</c:v>
                </c:pt>
                <c:pt idx="3">
                  <c:v>8683</c:v>
                </c:pt>
                <c:pt idx="4">
                  <c:v>9945</c:v>
                </c:pt>
                <c:pt idx="5">
                  <c:v>6908</c:v>
                </c:pt>
                <c:pt idx="6">
                  <c:v>6253</c:v>
                </c:pt>
                <c:pt idx="7">
                  <c:v>4956</c:v>
                </c:pt>
                <c:pt idx="8">
                  <c:v>7820</c:v>
                </c:pt>
                <c:pt idx="9">
                  <c:v>6805</c:v>
                </c:pt>
                <c:pt idx="10">
                  <c:v>5194</c:v>
                </c:pt>
                <c:pt idx="11">
                  <c:v>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A-49F5-84DE-A008E9069894}"/>
            </c:ext>
          </c:extLst>
        </c:ser>
        <c:ser>
          <c:idx val="1"/>
          <c:order val="1"/>
          <c:tx>
            <c:strRef>
              <c:f>'Impacto de promociones'!$C$3:$C$5</c:f>
              <c:strCache>
                <c:ptCount val="1"/>
                <c:pt idx="0">
                  <c:v>Hamburguesa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promociones'!$C$6:$C$18</c:f>
              <c:numCache>
                <c:formatCode>General</c:formatCode>
                <c:ptCount val="12"/>
                <c:pt idx="0">
                  <c:v>9463</c:v>
                </c:pt>
                <c:pt idx="1">
                  <c:v>6310</c:v>
                </c:pt>
                <c:pt idx="2">
                  <c:v>4196</c:v>
                </c:pt>
                <c:pt idx="3">
                  <c:v>7902</c:v>
                </c:pt>
                <c:pt idx="4">
                  <c:v>8337</c:v>
                </c:pt>
                <c:pt idx="5">
                  <c:v>14321</c:v>
                </c:pt>
                <c:pt idx="6">
                  <c:v>5825</c:v>
                </c:pt>
                <c:pt idx="7">
                  <c:v>6198</c:v>
                </c:pt>
                <c:pt idx="8">
                  <c:v>3410</c:v>
                </c:pt>
                <c:pt idx="9">
                  <c:v>6257</c:v>
                </c:pt>
                <c:pt idx="10">
                  <c:v>11730</c:v>
                </c:pt>
                <c:pt idx="11">
                  <c:v>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AA-49F5-84DE-A008E9069894}"/>
            </c:ext>
          </c:extLst>
        </c:ser>
        <c:ser>
          <c:idx val="2"/>
          <c:order val="2"/>
          <c:tx>
            <c:strRef>
              <c:f>'Impacto de promociones'!$D$3:$D$5</c:f>
              <c:strCache>
                <c:ptCount val="1"/>
                <c:pt idx="0">
                  <c:v>Helado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promociones'!$D$6:$D$18</c:f>
              <c:numCache>
                <c:formatCode>General</c:formatCode>
                <c:ptCount val="12"/>
                <c:pt idx="0">
                  <c:v>13378</c:v>
                </c:pt>
                <c:pt idx="1">
                  <c:v>9771</c:v>
                </c:pt>
                <c:pt idx="2">
                  <c:v>5852</c:v>
                </c:pt>
                <c:pt idx="3">
                  <c:v>9511</c:v>
                </c:pt>
                <c:pt idx="4">
                  <c:v>13214</c:v>
                </c:pt>
                <c:pt idx="5">
                  <c:v>10684</c:v>
                </c:pt>
                <c:pt idx="6">
                  <c:v>2229</c:v>
                </c:pt>
                <c:pt idx="7">
                  <c:v>9870</c:v>
                </c:pt>
                <c:pt idx="8">
                  <c:v>12375</c:v>
                </c:pt>
                <c:pt idx="9">
                  <c:v>8611</c:v>
                </c:pt>
                <c:pt idx="10">
                  <c:v>5974</c:v>
                </c:pt>
                <c:pt idx="11">
                  <c:v>11932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AA-49F5-84DE-A008E9069894}"/>
            </c:ext>
          </c:extLst>
        </c:ser>
        <c:ser>
          <c:idx val="3"/>
          <c:order val="3"/>
          <c:tx>
            <c:strRef>
              <c:f>'Impacto de promociones'!$E$3:$E$5</c:f>
              <c:strCache>
                <c:ptCount val="1"/>
                <c:pt idx="0">
                  <c:v>Nuggets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promociones'!$E$6:$E$18</c:f>
              <c:numCache>
                <c:formatCode>General</c:formatCode>
                <c:ptCount val="12"/>
                <c:pt idx="0">
                  <c:v>9374</c:v>
                </c:pt>
                <c:pt idx="1">
                  <c:v>6716</c:v>
                </c:pt>
                <c:pt idx="2">
                  <c:v>8822</c:v>
                </c:pt>
                <c:pt idx="3">
                  <c:v>3314</c:v>
                </c:pt>
                <c:pt idx="4">
                  <c:v>3564</c:v>
                </c:pt>
                <c:pt idx="5">
                  <c:v>6660</c:v>
                </c:pt>
                <c:pt idx="6">
                  <c:v>6507</c:v>
                </c:pt>
                <c:pt idx="7">
                  <c:v>7841</c:v>
                </c:pt>
                <c:pt idx="8">
                  <c:v>3692</c:v>
                </c:pt>
                <c:pt idx="9">
                  <c:v>6857</c:v>
                </c:pt>
                <c:pt idx="10">
                  <c:v>5820</c:v>
                </c:pt>
                <c:pt idx="11">
                  <c:v>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AA-49F5-84DE-A008E9069894}"/>
            </c:ext>
          </c:extLst>
        </c:ser>
        <c:ser>
          <c:idx val="4"/>
          <c:order val="4"/>
          <c:tx>
            <c:strRef>
              <c:f>'Impacto de promociones'!$F$3:$F$5</c:f>
              <c:strCache>
                <c:ptCount val="1"/>
                <c:pt idx="0">
                  <c:v>Patatas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promociones'!$F$6:$F$18</c:f>
              <c:numCache>
                <c:formatCode>General</c:formatCode>
                <c:ptCount val="12"/>
                <c:pt idx="0">
                  <c:v>5761</c:v>
                </c:pt>
                <c:pt idx="1">
                  <c:v>6910</c:v>
                </c:pt>
                <c:pt idx="2">
                  <c:v>4758</c:v>
                </c:pt>
                <c:pt idx="3">
                  <c:v>6487</c:v>
                </c:pt>
                <c:pt idx="4">
                  <c:v>6463</c:v>
                </c:pt>
                <c:pt idx="5">
                  <c:v>12321</c:v>
                </c:pt>
                <c:pt idx="6">
                  <c:v>5082</c:v>
                </c:pt>
                <c:pt idx="7">
                  <c:v>10991</c:v>
                </c:pt>
                <c:pt idx="8">
                  <c:v>6475</c:v>
                </c:pt>
                <c:pt idx="9">
                  <c:v>10017</c:v>
                </c:pt>
                <c:pt idx="10">
                  <c:v>8643</c:v>
                </c:pt>
                <c:pt idx="11">
                  <c:v>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AA-49F5-84DE-A008E9069894}"/>
            </c:ext>
          </c:extLst>
        </c:ser>
        <c:ser>
          <c:idx val="5"/>
          <c:order val="5"/>
          <c:tx>
            <c:strRef>
              <c:f>'Impacto de promociones'!$G$3:$G$5</c:f>
              <c:strCache>
                <c:ptCount val="1"/>
                <c:pt idx="0">
                  <c:v>Refresco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'Impacto de promociones'!$A$6:$A$18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'Impacto de promociones'!$G$6:$G$18</c:f>
              <c:numCache>
                <c:formatCode>General</c:formatCode>
                <c:ptCount val="12"/>
                <c:pt idx="0">
                  <c:v>6571</c:v>
                </c:pt>
                <c:pt idx="1">
                  <c:v>4129</c:v>
                </c:pt>
                <c:pt idx="2">
                  <c:v>11403</c:v>
                </c:pt>
                <c:pt idx="3">
                  <c:v>7506</c:v>
                </c:pt>
                <c:pt idx="4">
                  <c:v>5294</c:v>
                </c:pt>
                <c:pt idx="5">
                  <c:v>4499</c:v>
                </c:pt>
                <c:pt idx="6">
                  <c:v>6651</c:v>
                </c:pt>
                <c:pt idx="7">
                  <c:v>7650</c:v>
                </c:pt>
                <c:pt idx="8">
                  <c:v>4006</c:v>
                </c:pt>
                <c:pt idx="9">
                  <c:v>9355</c:v>
                </c:pt>
                <c:pt idx="10">
                  <c:v>3561</c:v>
                </c:pt>
                <c:pt idx="11">
                  <c:v>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AA-49F5-84DE-A008E906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418048"/>
        <c:axId val="1228419968"/>
      </c:lineChart>
      <c:catAx>
        <c:axId val="122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8419968"/>
        <c:crosses val="autoZero"/>
        <c:auto val="1"/>
        <c:lblAlgn val="ctr"/>
        <c:lblOffset val="100"/>
        <c:noMultiLvlLbl val="0"/>
      </c:catAx>
      <c:valAx>
        <c:axId val="12284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84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1608842610523"/>
          <c:y val="0.36408395573109348"/>
          <c:w val="0.21621196257571629"/>
          <c:h val="0.50202109302449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19050</xdr:rowOff>
    </xdr:from>
    <xdr:to>
      <xdr:col>11</xdr:col>
      <xdr:colOff>247650</xdr:colOff>
      <xdr:row>21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266E08-44D3-9D61-4478-96678AE55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2</xdr:row>
      <xdr:rowOff>4762</xdr:rowOff>
    </xdr:from>
    <xdr:to>
      <xdr:col>14</xdr:col>
      <xdr:colOff>390525</xdr:colOff>
      <xdr:row>16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627C62-88F2-ADE6-B645-8258C63B7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838200</xdr:colOff>
      <xdr:row>24</xdr:row>
      <xdr:rowOff>176212</xdr:rowOff>
    </xdr:from>
    <xdr:to>
      <xdr:col>17</xdr:col>
      <xdr:colOff>657225</xdr:colOff>
      <xdr:row>40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AE95DA-515C-05B6-4D7C-3D0B9EFED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11</xdr:row>
      <xdr:rowOff>185736</xdr:rowOff>
    </xdr:from>
    <xdr:to>
      <xdr:col>14</xdr:col>
      <xdr:colOff>676274</xdr:colOff>
      <xdr:row>32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341FB-CDAE-A3A8-9147-7D638DA3A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Vales" refreshedDate="45903.452893171299" createdVersion="8" refreshedVersion="8" minRefreshableVersion="3" recordCount="1000" xr:uid="{20661C2D-AB22-45E0-8D49-4F884D075837}">
  <cacheSource type="worksheet">
    <worksheetSource name="MOCK_DATA"/>
  </cacheSource>
  <cacheFields count="13">
    <cacheField name="producto" numFmtId="0">
      <sharedItems count="6">
        <s v="Helado"/>
        <s v="Combo Familiar"/>
        <s v="Refresco"/>
        <s v="Nuggets"/>
        <s v="Hamburguesa"/>
        <s v="Patatas"/>
      </sharedItems>
    </cacheField>
    <cacheField name="coste" numFmtId="2">
      <sharedItems containsSemiMixedTypes="0" containsString="0" containsNumber="1" minValue="0.51" maxValue="6"/>
    </cacheField>
    <cacheField name="precio base" numFmtId="2">
      <sharedItems containsSemiMixedTypes="0" containsString="0" containsNumber="1" minValue="0.75560259537776597" maxValue="10.6209001515103"/>
    </cacheField>
    <cacheField name="canal" numFmtId="0">
      <sharedItems count="3">
        <s v="App"/>
        <s v="Presencial"/>
        <s v="Delivery"/>
      </sharedItems>
    </cacheField>
    <cacheField name="ventas mensuales" numFmtId="0">
      <sharedItems containsMixedTypes="1" containsNumber="1" containsInteger="1" minValue="1086" maxValue="1086"/>
    </cacheField>
    <cacheField name="fecha" numFmtId="14">
      <sharedItems containsSemiMixedTypes="0" containsNonDate="0" containsDate="1" containsString="0" minDate="2024-01-01T00:00:00" maxDate="2024-12-31T00:00:00" count="348">
        <d v="2024-06-07T00:00:00"/>
        <d v="2024-03-20T00:00:00"/>
        <d v="2024-10-13T00:00:00"/>
        <d v="2024-09-27T00:00:00"/>
        <d v="2024-05-24T00:00:00"/>
        <d v="2024-05-25T00:00:00"/>
        <d v="2024-06-17T00:00:00"/>
        <d v="2024-08-13T00:00:00"/>
        <d v="2024-02-08T00:00:00"/>
        <d v="2024-09-26T00:00:00"/>
        <d v="2024-09-21T00:00:00"/>
        <d v="2024-06-29T00:00:00"/>
        <d v="2024-10-19T00:00:00"/>
        <d v="2024-12-08T00:00:00"/>
        <d v="2024-07-30T00:00:00"/>
        <d v="2024-09-10T00:00:00"/>
        <d v="2024-01-04T00:00:00"/>
        <d v="2024-05-08T00:00:00"/>
        <d v="2024-09-16T00:00:00"/>
        <d v="2024-12-01T00:00:00"/>
        <d v="2024-06-27T00:00:00"/>
        <d v="2024-09-30T00:00:00"/>
        <d v="2024-12-18T00:00:00"/>
        <d v="2024-05-27T00:00:00"/>
        <d v="2024-01-03T00:00:00"/>
        <d v="2024-01-24T00:00:00"/>
        <d v="2024-12-27T00:00:00"/>
        <d v="2024-06-23T00:00:00"/>
        <d v="2024-04-28T00:00:00"/>
        <d v="2024-02-16T00:00:00"/>
        <d v="2024-03-01T00:00:00"/>
        <d v="2024-03-29T00:00:00"/>
        <d v="2024-08-15T00:00:00"/>
        <d v="2024-11-08T00:00:00"/>
        <d v="2024-07-22T00:00:00"/>
        <d v="2024-04-17T00:00:00"/>
        <d v="2024-05-28T00:00:00"/>
        <d v="2024-03-30T00:00:00"/>
        <d v="2024-04-15T00:00:00"/>
        <d v="2024-04-08T00:00:00"/>
        <d v="2024-11-14T00:00:00"/>
        <d v="2024-12-09T00:00:00"/>
        <d v="2024-04-11T00:00:00"/>
        <d v="2024-03-19T00:00:00"/>
        <d v="2024-06-09T00:00:00"/>
        <d v="2024-08-12T00:00:00"/>
        <d v="2024-12-21T00:00:00"/>
        <d v="2024-08-09T00:00:00"/>
        <d v="2024-03-15T00:00:00"/>
        <d v="2024-07-08T00:00:00"/>
        <d v="2024-01-10T00:00:00"/>
        <d v="2024-04-07T00:00:00"/>
        <d v="2024-10-12T00:00:00"/>
        <d v="2024-10-20T00:00:00"/>
        <d v="2024-04-01T00:00:00"/>
        <d v="2024-01-16T00:00:00"/>
        <d v="2024-06-13T00:00:00"/>
        <d v="2024-12-29T00:00:00"/>
        <d v="2024-02-14T00:00:00"/>
        <d v="2024-03-24T00:00:00"/>
        <d v="2024-03-26T00:00:00"/>
        <d v="2024-07-05T00:00:00"/>
        <d v="2024-12-23T00:00:00"/>
        <d v="2024-12-26T00:00:00"/>
        <d v="2024-02-21T00:00:00"/>
        <d v="2024-06-04T00:00:00"/>
        <d v="2024-05-06T00:00:00"/>
        <d v="2024-09-14T00:00:00"/>
        <d v="2024-06-10T00:00:00"/>
        <d v="2024-12-03T00:00:00"/>
        <d v="2024-12-02T00:00:00"/>
        <d v="2024-04-06T00:00:00"/>
        <d v="2024-05-17T00:00:00"/>
        <d v="2024-02-17T00:00:00"/>
        <d v="2024-08-27T00:00:00"/>
        <d v="2024-01-20T00:00:00"/>
        <d v="2024-10-14T00:00:00"/>
        <d v="2024-01-01T00:00:00"/>
        <d v="2024-08-25T00:00:00"/>
        <d v="2024-12-10T00:00:00"/>
        <d v="2024-03-17T00:00:00"/>
        <d v="2024-08-03T00:00:00"/>
        <d v="2024-01-06T00:00:00"/>
        <d v="2024-03-25T00:00:00"/>
        <d v="2024-12-20T00:00:00"/>
        <d v="2024-11-04T00:00:00"/>
        <d v="2024-09-02T00:00:00"/>
        <d v="2024-02-13T00:00:00"/>
        <d v="2024-03-11T00:00:00"/>
        <d v="2024-10-07T00:00:00"/>
        <d v="2024-10-11T00:00:00"/>
        <d v="2024-05-03T00:00:00"/>
        <d v="2024-11-03T00:00:00"/>
        <d v="2024-09-29T00:00:00"/>
        <d v="2024-05-07T00:00:00"/>
        <d v="2024-01-28T00:00:00"/>
        <d v="2024-10-29T00:00:00"/>
        <d v="2024-12-15T00:00:00"/>
        <d v="2024-12-28T00:00:00"/>
        <d v="2024-07-18T00:00:00"/>
        <d v="2024-06-19T00:00:00"/>
        <d v="2024-09-28T00:00:00"/>
        <d v="2024-11-28T00:00:00"/>
        <d v="2024-08-17T00:00:00"/>
        <d v="2024-02-28T00:00:00"/>
        <d v="2024-02-02T00:00:00"/>
        <d v="2024-06-02T00:00:00"/>
        <d v="2024-07-17T00:00:00"/>
        <d v="2024-02-15T00:00:00"/>
        <d v="2024-08-04T00:00:00"/>
        <d v="2024-07-10T00:00:00"/>
        <d v="2024-03-13T00:00:00"/>
        <d v="2024-07-06T00:00:00"/>
        <d v="2024-07-27T00:00:00"/>
        <d v="2024-12-14T00:00:00"/>
        <d v="2024-05-29T00:00:00"/>
        <d v="2024-09-22T00:00:00"/>
        <d v="2024-05-01T00:00:00"/>
        <d v="2024-07-23T00:00:00"/>
        <d v="2024-08-16T00:00:00"/>
        <d v="2024-09-13T00:00:00"/>
        <d v="2024-11-16T00:00:00"/>
        <d v="2024-04-09T00:00:00"/>
        <d v="2024-04-03T00:00:00"/>
        <d v="2024-12-13T00:00:00"/>
        <d v="2024-10-09T00:00:00"/>
        <d v="2024-11-18T00:00:00"/>
        <d v="2024-08-08T00:00:00"/>
        <d v="2024-04-05T00:00:00"/>
        <d v="2024-08-30T00:00:00"/>
        <d v="2024-03-31T00:00:00"/>
        <d v="2024-07-29T00:00:00"/>
        <d v="2024-01-15T00:00:00"/>
        <d v="2024-05-02T00:00:00"/>
        <d v="2024-06-16T00:00:00"/>
        <d v="2024-09-20T00:00:00"/>
        <d v="2024-10-30T00:00:00"/>
        <d v="2024-03-10T00:00:00"/>
        <d v="2024-07-15T00:00:00"/>
        <d v="2024-07-13T00:00:00"/>
        <d v="2024-11-06T00:00:00"/>
        <d v="2024-11-07T00:00:00"/>
        <d v="2024-11-25T00:00:00"/>
        <d v="2024-07-31T00:00:00"/>
        <d v="2024-08-24T00:00:00"/>
        <d v="2024-10-26T00:00:00"/>
        <d v="2024-05-12T00:00:00"/>
        <d v="2024-10-22T00:00:00"/>
        <d v="2024-01-22T00:00:00"/>
        <d v="2024-03-23T00:00:00"/>
        <d v="2024-09-15T00:00:00"/>
        <d v="2024-10-16T00:00:00"/>
        <d v="2024-10-04T00:00:00"/>
        <d v="2024-04-26T00:00:00"/>
        <d v="2024-01-18T00:00:00"/>
        <d v="2024-10-28T00:00:00"/>
        <d v="2024-06-05T00:00:00"/>
        <d v="2024-11-20T00:00:00"/>
        <d v="2024-10-06T00:00:00"/>
        <d v="2024-10-15T00:00:00"/>
        <d v="2024-06-25T00:00:00"/>
        <d v="2024-11-13T00:00:00"/>
        <d v="2024-01-26T00:00:00"/>
        <d v="2024-08-23T00:00:00"/>
        <d v="2024-01-12T00:00:00"/>
        <d v="2024-05-23T00:00:00"/>
        <d v="2024-05-05T00:00:00"/>
        <d v="2024-04-24T00:00:00"/>
        <d v="2024-06-26T00:00:00"/>
        <d v="2024-09-04T00:00:00"/>
        <d v="2024-01-07T00:00:00"/>
        <d v="2024-02-19T00:00:00"/>
        <d v="2024-01-30T00:00:00"/>
        <d v="2024-03-08T00:00:00"/>
        <d v="2024-02-01T00:00:00"/>
        <d v="2024-02-11T00:00:00"/>
        <d v="2024-10-03T00:00:00"/>
        <d v="2024-02-06T00:00:00"/>
        <d v="2024-07-02T00:00:00"/>
        <d v="2024-05-18T00:00:00"/>
        <d v="2024-11-12T00:00:00"/>
        <d v="2024-08-11T00:00:00"/>
        <d v="2024-12-06T00:00:00"/>
        <d v="2024-10-21T00:00:00"/>
        <d v="2024-11-22T00:00:00"/>
        <d v="2024-01-11T00:00:00"/>
        <d v="2024-04-30T00:00:00"/>
        <d v="2024-04-22T00:00:00"/>
        <d v="2024-12-25T00:00:00"/>
        <d v="2024-10-23T00:00:00"/>
        <d v="2024-01-27T00:00:00"/>
        <d v="2024-12-16T00:00:00"/>
        <d v="2024-03-27T00:00:00"/>
        <d v="2024-12-04T00:00:00"/>
        <d v="2024-10-05T00:00:00"/>
        <d v="2024-11-27T00:00:00"/>
        <d v="2024-11-23T00:00:00"/>
        <d v="2024-09-09T00:00:00"/>
        <d v="2024-07-16T00:00:00"/>
        <d v="2024-05-30T00:00:00"/>
        <d v="2024-03-02T00:00:00"/>
        <d v="2024-01-19T00:00:00"/>
        <d v="2024-01-23T00:00:00"/>
        <d v="2024-03-06T00:00:00"/>
        <d v="2024-08-14T00:00:00"/>
        <d v="2024-11-10T00:00:00"/>
        <d v="2024-06-11T00:00:00"/>
        <d v="2024-08-19T00:00:00"/>
        <d v="2024-05-13T00:00:00"/>
        <d v="2024-11-05T00:00:00"/>
        <d v="2024-04-27T00:00:00"/>
        <d v="2024-02-18T00:00:00"/>
        <d v="2024-07-07T00:00:00"/>
        <d v="2024-07-21T00:00:00"/>
        <d v="2024-07-14T00:00:00"/>
        <d v="2024-05-10T00:00:00"/>
        <d v="2024-09-11T00:00:00"/>
        <d v="2024-10-10T00:00:00"/>
        <d v="2024-05-22T00:00:00"/>
        <d v="2024-09-06T00:00:00"/>
        <d v="2024-06-06T00:00:00"/>
        <d v="2024-09-24T00:00:00"/>
        <d v="2024-06-12T00:00:00"/>
        <d v="2024-06-03T00:00:00"/>
        <d v="2024-11-26T00:00:00"/>
        <d v="2024-07-19T00:00:00"/>
        <d v="2024-02-10T00:00:00"/>
        <d v="2024-10-24T00:00:00"/>
        <d v="2024-04-23T00:00:00"/>
        <d v="2024-03-05T00:00:00"/>
        <d v="2024-07-24T00:00:00"/>
        <d v="2024-06-20T00:00:00"/>
        <d v="2024-12-11T00:00:00"/>
        <d v="2024-07-04T00:00:00"/>
        <d v="2024-03-04T00:00:00"/>
        <d v="2024-06-15T00:00:00"/>
        <d v="2024-09-23T00:00:00"/>
        <d v="2024-02-20T00:00:00"/>
        <d v="2024-04-18T00:00:00"/>
        <d v="2024-08-01T00:00:00"/>
        <d v="2024-04-12T00:00:00"/>
        <d v="2024-11-19T00:00:00"/>
        <d v="2024-04-29T00:00:00"/>
        <d v="2024-01-13T00:00:00"/>
        <d v="2024-11-30T00:00:00"/>
        <d v="2024-11-11T00:00:00"/>
        <d v="2024-01-08T00:00:00"/>
        <d v="2024-01-14T00:00:00"/>
        <d v="2024-05-09T00:00:00"/>
        <d v="2024-08-06T00:00:00"/>
        <d v="2024-05-04T00:00:00"/>
        <d v="2024-01-17T00:00:00"/>
        <d v="2024-04-10T00:00:00"/>
        <d v="2024-03-18T00:00:00"/>
        <d v="2024-10-18T00:00:00"/>
        <d v="2024-10-25T00:00:00"/>
        <d v="2024-07-03T00:00:00"/>
        <d v="2024-12-22T00:00:00"/>
        <d v="2024-05-16T00:00:00"/>
        <d v="2024-12-30T00:00:00"/>
        <d v="2024-08-10T00:00:00"/>
        <d v="2024-10-01T00:00:00"/>
        <d v="2024-05-14T00:00:00"/>
        <d v="2024-06-18T00:00:00"/>
        <d v="2024-08-22T00:00:00"/>
        <d v="2024-07-26T00:00:00"/>
        <d v="2024-09-05T00:00:00"/>
        <d v="2024-06-30T00:00:00"/>
        <d v="2024-02-09T00:00:00"/>
        <d v="2024-04-14T00:00:00"/>
        <d v="2024-03-14T00:00:00"/>
        <d v="2024-06-22T00:00:00"/>
        <d v="2024-09-03T00:00:00"/>
        <d v="2024-11-15T00:00:00"/>
        <d v="2024-01-29T00:00:00"/>
        <d v="2024-08-28T00:00:00"/>
        <d v="2024-07-12T00:00:00"/>
        <d v="2024-11-24T00:00:00"/>
        <d v="2024-08-02T00:00:00"/>
        <d v="2024-04-21T00:00:00"/>
        <d v="2024-05-20T00:00:00"/>
        <d v="2024-02-12T00:00:00"/>
        <d v="2024-03-12T00:00:00"/>
        <d v="2024-02-29T00:00:00"/>
        <d v="2024-03-07T00:00:00"/>
        <d v="2024-03-22T00:00:00"/>
        <d v="2024-09-19T00:00:00"/>
        <d v="2024-04-19T00:00:00"/>
        <d v="2024-10-02T00:00:00"/>
        <d v="2024-10-27T00:00:00"/>
        <d v="2024-09-12T00:00:00"/>
        <d v="2024-02-03T00:00:00"/>
        <d v="2024-04-20T00:00:00"/>
        <d v="2024-06-24T00:00:00"/>
        <d v="2024-08-18T00:00:00"/>
        <d v="2024-02-24T00:00:00"/>
        <d v="2024-10-31T00:00:00"/>
        <d v="2024-01-05T00:00:00"/>
        <d v="2024-04-25T00:00:00"/>
        <d v="2024-12-19T00:00:00"/>
        <d v="2024-12-24T00:00:00"/>
        <d v="2024-06-08T00:00:00"/>
        <d v="2024-09-07T00:00:00"/>
        <d v="2024-04-02T00:00:00"/>
        <d v="2024-07-28T00:00:00"/>
        <d v="2024-12-05T00:00:00"/>
        <d v="2024-09-17T00:00:00"/>
        <d v="2024-01-02T00:00:00"/>
        <d v="2024-09-08T00:00:00"/>
        <d v="2024-05-11T00:00:00"/>
        <d v="2024-10-17T00:00:00"/>
        <d v="2024-12-17T00:00:00"/>
        <d v="2024-08-07T00:00:00"/>
        <d v="2024-01-25T00:00:00"/>
        <d v="2024-01-09T00:00:00"/>
        <d v="2024-06-28T00:00:00"/>
        <d v="2024-09-25T00:00:00"/>
        <d v="2024-05-21T00:00:00"/>
        <d v="2024-02-26T00:00:00"/>
        <d v="2024-03-28T00:00:00"/>
        <d v="2024-01-21T00:00:00"/>
        <d v="2024-02-04T00:00:00"/>
        <d v="2024-04-13T00:00:00"/>
        <d v="2024-05-26T00:00:00"/>
        <d v="2024-02-25T00:00:00"/>
        <d v="2024-11-02T00:00:00"/>
        <d v="2024-08-29T00:00:00"/>
        <d v="2024-10-08T00:00:00"/>
        <d v="2024-06-21T00:00:00"/>
        <d v="2024-11-01T00:00:00"/>
        <d v="2024-12-07T00:00:00"/>
        <d v="2024-08-21T00:00:00"/>
        <d v="2024-06-01T00:00:00"/>
        <d v="2024-05-19T00:00:00"/>
        <d v="2024-08-31T00:00:00"/>
        <d v="2024-09-01T00:00:00"/>
        <d v="2024-08-05T00:00:00"/>
        <d v="2024-02-23T00:00:00"/>
        <d v="2024-03-09T00:00:00"/>
        <d v="2024-11-21T00:00:00"/>
        <d v="2024-07-01T00:00:00"/>
        <d v="2024-04-04T00:00:00"/>
        <d v="2024-07-20T00:00:00"/>
        <d v="2024-08-26T00:00:00"/>
        <d v="2024-05-31T00:00:00"/>
        <d v="2024-02-05T00:00:00"/>
        <d v="2024-11-29T00:00:00"/>
        <d v="2024-07-11T00:00:00"/>
      </sharedItems>
      <fieldGroup par="12"/>
    </cacheField>
    <cacheField name="promocióna activa_x0009_" numFmtId="0">
      <sharedItems count="2">
        <s v="false"/>
        <s v="true"/>
      </sharedItems>
    </cacheField>
    <cacheField name="categoría" numFmtId="0">
      <sharedItems/>
    </cacheField>
    <cacheField name="ID_producto" numFmtId="2">
      <sharedItems/>
    </cacheField>
    <cacheField name="ventas mensuales num" numFmtId="0">
      <sharedItems containsSemiMixedTypes="0" containsString="0" containsNumber="1" containsInteger="1" minValue="100" maxValue="1999"/>
    </cacheField>
    <cacheField name="ID_producto num" numFmtId="0">
      <sharedItems containsSemiMixedTypes="0" containsString="0" containsNumber="1" containsInteger="1" minValue="1" maxValue="1000"/>
    </cacheField>
    <cacheField name="Días (fecha)" numFmtId="0" databaseField="0">
      <fieldGroup base="5">
        <rangePr groupBy="days" startDate="2024-01-01T00:00:00" endDate="2024-12-31T00:00:00"/>
        <groupItems count="368">
          <s v="&lt;01/0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12/2024"/>
        </groupItems>
      </fieldGroup>
    </cacheField>
    <cacheField name="Meses (fecha)" numFmtId="0" databaseField="0">
      <fieldGroup base="5">
        <rangePr groupBy="months" startDate="2024-01-01T00:00:00" endDate="2024-12-31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Vales" refreshedDate="45903.531518634256" createdVersion="8" refreshedVersion="8" minRefreshableVersion="3" recordCount="1001" xr:uid="{77EDCD99-A17B-4077-ABBC-5C178305EE0D}">
  <cacheSource type="worksheet">
    <worksheetSource ref="A1:O1048576" sheet="datos"/>
  </cacheSource>
  <cacheFields count="15">
    <cacheField name="producto" numFmtId="0">
      <sharedItems containsBlank="1" count="7">
        <s v="Helado"/>
        <s v="Combo Familiar"/>
        <s v="Refresco"/>
        <s v="Nuggets"/>
        <s v="Hamburguesa"/>
        <s v="Patatas"/>
        <m/>
      </sharedItems>
    </cacheField>
    <cacheField name="coste" numFmtId="164">
      <sharedItems containsString="0" containsBlank="1" containsNumber="1" minValue="0.51" maxValue="6"/>
    </cacheField>
    <cacheField name="precio base" numFmtId="164">
      <sharedItems containsString="0" containsBlank="1" containsNumber="1" minValue="0.75560259537776597" maxValue="10.6209001515103"/>
    </cacheField>
    <cacheField name="canal" numFmtId="0">
      <sharedItems containsBlank="1"/>
    </cacheField>
    <cacheField name="ventas mensuales" numFmtId="0">
      <sharedItems containsBlank="1" containsMixedTypes="1" containsNumber="1" containsInteger="1" minValue="1086" maxValue="1086"/>
    </cacheField>
    <cacheField name="fecha" numFmtId="0">
      <sharedItems containsNonDate="0" containsDate="1" containsString="0" containsBlank="1" minDate="2024-01-01T00:00:00" maxDate="2024-12-31T00:00:00"/>
    </cacheField>
    <cacheField name="promocióna activa_x0009_" numFmtId="0">
      <sharedItems containsBlank="1"/>
    </cacheField>
    <cacheField name="categoría" numFmtId="0">
      <sharedItems containsBlank="1"/>
    </cacheField>
    <cacheField name="ID_producto" numFmtId="2">
      <sharedItems containsBlank="1"/>
    </cacheField>
    <cacheField name="ventas mensuales num" numFmtId="0">
      <sharedItems containsString="0" containsBlank="1" containsNumber="1" containsInteger="1" minValue="100" maxValue="1999"/>
    </cacheField>
    <cacheField name="ID_producto num" numFmtId="0">
      <sharedItems containsString="0" containsBlank="1" containsNumber="1" containsInteger="1" minValue="1" maxValue="1000"/>
    </cacheField>
    <cacheField name="ingresos totales" numFmtId="0">
      <sharedItems containsString="0" containsBlank="1" containsNumber="1" minValue="102.46762173976788" maxValue="19226.800950789984"/>
    </cacheField>
    <cacheField name="margen unitario" numFmtId="0">
      <sharedItems containsString="0" containsBlank="1" containsNumber="1" minValue="0.24560259537776596" maxValue="4.6370990631220996"/>
    </cacheField>
    <cacheField name="margen bruto" numFmtId="0">
      <sharedItems containsString="0" containsBlank="1" containsNumber="1" minValue="37.467621739767878" maxValue="8325.570943841054"/>
    </cacheField>
    <cacheField name="% de margen sobre ventas" numFmtId="10">
      <sharedItems containsString="0" containsBlank="1" containsNumber="1" minValue="0.28621397122753872" maxValue="0.44440635177561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5.99"/>
    <n v="10.246695045750901"/>
    <x v="0"/>
    <n v="1086"/>
    <x v="0"/>
    <x v="0"/>
    <s v="Comida"/>
    <s v="1"/>
    <n v="1086"/>
    <n v="1"/>
  </r>
  <r>
    <x v="1"/>
    <n v="1.35"/>
    <n v="2.4204527763321901"/>
    <x v="1"/>
    <s v="1489"/>
    <x v="1"/>
    <x v="0"/>
    <s v="Comida"/>
    <s v="2"/>
    <n v="1489"/>
    <n v="2"/>
  </r>
  <r>
    <x v="2"/>
    <n v="1.89"/>
    <n v="3.3410364227414302"/>
    <x v="0"/>
    <s v="1799"/>
    <x v="2"/>
    <x v="1"/>
    <s v="Comida"/>
    <s v="3"/>
    <n v="1799"/>
    <n v="3"/>
  </r>
  <r>
    <x v="3"/>
    <n v="5.99"/>
    <n v="9.5618731704485"/>
    <x v="0"/>
    <s v="896"/>
    <x v="3"/>
    <x v="0"/>
    <s v="Comida"/>
    <s v="4"/>
    <n v="896"/>
    <n v="4"/>
  </r>
  <r>
    <x v="4"/>
    <n v="3.79"/>
    <n v="6.3594968302923798"/>
    <x v="1"/>
    <s v="1651"/>
    <x v="4"/>
    <x v="0"/>
    <s v="Bebida"/>
    <s v="5"/>
    <n v="1651"/>
    <n v="5"/>
  </r>
  <r>
    <x v="2"/>
    <n v="3.04"/>
    <n v="4.8016200914406104"/>
    <x v="2"/>
    <s v="1214"/>
    <x v="5"/>
    <x v="0"/>
    <s v="Postre"/>
    <s v="6"/>
    <n v="1214"/>
    <n v="6"/>
  </r>
  <r>
    <x v="0"/>
    <n v="1.35"/>
    <n v="2.2322067968176098"/>
    <x v="2"/>
    <s v="1385"/>
    <x v="6"/>
    <x v="1"/>
    <s v="Comida"/>
    <s v="7"/>
    <n v="1385"/>
    <n v="7"/>
  </r>
  <r>
    <x v="5"/>
    <n v="2.33"/>
    <n v="3.95826174128673"/>
    <x v="1"/>
    <s v="1964"/>
    <x v="7"/>
    <x v="0"/>
    <s v="Combo"/>
    <s v="8"/>
    <n v="1964"/>
    <n v="8"/>
  </r>
  <r>
    <x v="5"/>
    <n v="3.8"/>
    <n v="5.9197949558666902"/>
    <x v="1"/>
    <s v="907"/>
    <x v="8"/>
    <x v="1"/>
    <s v="Combo"/>
    <s v="9"/>
    <n v="907"/>
    <n v="9"/>
  </r>
  <r>
    <x v="1"/>
    <n v="5.09"/>
    <n v="8.9818223902351502"/>
    <x v="1"/>
    <s v="647"/>
    <x v="9"/>
    <x v="0"/>
    <s v="Combo"/>
    <s v="10"/>
    <n v="647"/>
    <n v="10"/>
  </r>
  <r>
    <x v="0"/>
    <n v="3.6"/>
    <n v="5.0599346801187002"/>
    <x v="0"/>
    <s v="1790"/>
    <x v="10"/>
    <x v="1"/>
    <s v="Combo"/>
    <s v="11"/>
    <n v="1790"/>
    <n v="11"/>
  </r>
  <r>
    <x v="4"/>
    <n v="3.25"/>
    <n v="5.1340906221070801"/>
    <x v="0"/>
    <s v="265"/>
    <x v="11"/>
    <x v="1"/>
    <s v="Combo"/>
    <s v="12"/>
    <n v="265"/>
    <n v="12"/>
  </r>
  <r>
    <x v="5"/>
    <n v="4.68"/>
    <n v="8.4172734678015004"/>
    <x v="0"/>
    <s v="614"/>
    <x v="12"/>
    <x v="0"/>
    <s v="Postre"/>
    <s v="13"/>
    <n v="614"/>
    <n v="13"/>
  </r>
  <r>
    <x v="0"/>
    <n v="4.53"/>
    <n v="7.0033297924216402"/>
    <x v="1"/>
    <s v="1157"/>
    <x v="13"/>
    <x v="0"/>
    <s v="Comida"/>
    <s v="14"/>
    <n v="1157"/>
    <n v="14"/>
  </r>
  <r>
    <x v="5"/>
    <n v="3.07"/>
    <n v="4.3598218056315599"/>
    <x v="0"/>
    <s v="980"/>
    <x v="14"/>
    <x v="1"/>
    <s v="Bebida"/>
    <s v="15"/>
    <n v="980"/>
    <n v="15"/>
  </r>
  <r>
    <x v="0"/>
    <n v="5.41"/>
    <n v="9.2758938335915797"/>
    <x v="2"/>
    <s v="119"/>
    <x v="3"/>
    <x v="1"/>
    <s v="Postre"/>
    <s v="16"/>
    <n v="119"/>
    <n v="16"/>
  </r>
  <r>
    <x v="3"/>
    <n v="2.63"/>
    <n v="3.9795240822234899"/>
    <x v="2"/>
    <s v="1988"/>
    <x v="15"/>
    <x v="0"/>
    <s v="Bebida"/>
    <s v="17"/>
    <n v="1988"/>
    <n v="17"/>
  </r>
  <r>
    <x v="0"/>
    <n v="1.1100000000000001"/>
    <n v="1.7712172321082"/>
    <x v="2"/>
    <s v="983"/>
    <x v="16"/>
    <x v="0"/>
    <s v="Comida"/>
    <s v="18"/>
    <n v="983"/>
    <n v="18"/>
  </r>
  <r>
    <x v="3"/>
    <n v="4.51"/>
    <n v="7.06317288813442"/>
    <x v="2"/>
    <s v="303"/>
    <x v="17"/>
    <x v="0"/>
    <s v="Bebida"/>
    <s v="19"/>
    <n v="303"/>
    <n v="19"/>
  </r>
  <r>
    <x v="0"/>
    <n v="1.68"/>
    <n v="2.6121035580837901"/>
    <x v="2"/>
    <s v="1936"/>
    <x v="18"/>
    <x v="0"/>
    <s v="Combo"/>
    <s v="20"/>
    <n v="1936"/>
    <n v="20"/>
  </r>
  <r>
    <x v="0"/>
    <n v="4.24"/>
    <n v="7.4927639058795501"/>
    <x v="2"/>
    <s v="225"/>
    <x v="19"/>
    <x v="1"/>
    <s v="Comida"/>
    <s v="21"/>
    <n v="225"/>
    <n v="21"/>
  </r>
  <r>
    <x v="0"/>
    <n v="1.69"/>
    <n v="2.7017521345770001"/>
    <x v="0"/>
    <s v="1809"/>
    <x v="20"/>
    <x v="1"/>
    <s v="Postre"/>
    <s v="22"/>
    <n v="1809"/>
    <n v="22"/>
  </r>
  <r>
    <x v="1"/>
    <n v="3.63"/>
    <n v="5.6973350343359499"/>
    <x v="1"/>
    <s v="1280"/>
    <x v="21"/>
    <x v="0"/>
    <s v="Combo"/>
    <s v="23"/>
    <n v="1280"/>
    <n v="23"/>
  </r>
  <r>
    <x v="5"/>
    <n v="0.93"/>
    <n v="1.59825125929637"/>
    <x v="0"/>
    <s v="1787"/>
    <x v="22"/>
    <x v="0"/>
    <s v="Comida"/>
    <s v="24"/>
    <n v="1787"/>
    <n v="24"/>
  </r>
  <r>
    <x v="1"/>
    <n v="1.97"/>
    <n v="2.9040773735428198"/>
    <x v="2"/>
    <s v="447"/>
    <x v="23"/>
    <x v="0"/>
    <s v="Postre"/>
    <s v="25"/>
    <n v="447"/>
    <n v="25"/>
  </r>
  <r>
    <x v="5"/>
    <n v="3.72"/>
    <n v="5.3689023821928803"/>
    <x v="0"/>
    <s v="1457"/>
    <x v="24"/>
    <x v="0"/>
    <s v="Postre"/>
    <s v="26"/>
    <n v="1457"/>
    <n v="26"/>
  </r>
  <r>
    <x v="3"/>
    <n v="3.64"/>
    <n v="5.7185058099705497"/>
    <x v="2"/>
    <s v="613"/>
    <x v="25"/>
    <x v="1"/>
    <s v="Postre"/>
    <s v="27"/>
    <n v="613"/>
    <n v="27"/>
  </r>
  <r>
    <x v="4"/>
    <n v="5.52"/>
    <n v="9.2649618371768394"/>
    <x v="1"/>
    <s v="252"/>
    <x v="8"/>
    <x v="0"/>
    <s v="Postre"/>
    <s v="28"/>
    <n v="252"/>
    <n v="28"/>
  </r>
  <r>
    <x v="0"/>
    <n v="5.48"/>
    <n v="9.0096524023463704"/>
    <x v="0"/>
    <s v="835"/>
    <x v="26"/>
    <x v="0"/>
    <s v="Combo"/>
    <s v="29"/>
    <n v="835"/>
    <n v="29"/>
  </r>
  <r>
    <x v="1"/>
    <n v="3.38"/>
    <n v="4.9932200883366598"/>
    <x v="1"/>
    <s v="226"/>
    <x v="27"/>
    <x v="0"/>
    <s v="Comida"/>
    <s v="30"/>
    <n v="226"/>
    <n v="30"/>
  </r>
  <r>
    <x v="4"/>
    <n v="4.17"/>
    <n v="6.3429753459438496"/>
    <x v="2"/>
    <s v="1691"/>
    <x v="28"/>
    <x v="0"/>
    <s v="Comida"/>
    <s v="31"/>
    <n v="1691"/>
    <n v="31"/>
  </r>
  <r>
    <x v="0"/>
    <n v="5.72"/>
    <n v="10.077114340194299"/>
    <x v="1"/>
    <s v="1840"/>
    <x v="29"/>
    <x v="1"/>
    <s v="Bebida"/>
    <s v="32"/>
    <n v="1840"/>
    <n v="32"/>
  </r>
  <r>
    <x v="2"/>
    <n v="1.19"/>
    <n v="1.7221693718031299"/>
    <x v="1"/>
    <s v="1106"/>
    <x v="30"/>
    <x v="0"/>
    <s v="Comida"/>
    <s v="33"/>
    <n v="1106"/>
    <n v="33"/>
  </r>
  <r>
    <x v="4"/>
    <n v="3.39"/>
    <n v="5.9990880990586097"/>
    <x v="1"/>
    <s v="1185"/>
    <x v="31"/>
    <x v="1"/>
    <s v="Bebida"/>
    <s v="34"/>
    <n v="1185"/>
    <n v="34"/>
  </r>
  <r>
    <x v="5"/>
    <n v="1.59"/>
    <n v="2.6406731320838701"/>
    <x v="1"/>
    <s v="172"/>
    <x v="32"/>
    <x v="1"/>
    <s v="Postre"/>
    <s v="35"/>
    <n v="172"/>
    <n v="35"/>
  </r>
  <r>
    <x v="4"/>
    <n v="4.3600000000000003"/>
    <n v="7.1876018345502599"/>
    <x v="0"/>
    <s v="364"/>
    <x v="33"/>
    <x v="0"/>
    <s v="Comida"/>
    <s v="36"/>
    <n v="364"/>
    <n v="36"/>
  </r>
  <r>
    <x v="3"/>
    <n v="2.57"/>
    <n v="4.0040455548923699"/>
    <x v="0"/>
    <s v="1221"/>
    <x v="34"/>
    <x v="0"/>
    <s v="Comida"/>
    <s v="37"/>
    <n v="1221"/>
    <n v="37"/>
  </r>
  <r>
    <x v="4"/>
    <n v="2.74"/>
    <n v="4.3140091849792599"/>
    <x v="1"/>
    <s v="1009"/>
    <x v="35"/>
    <x v="1"/>
    <s v="Bebida"/>
    <s v="38"/>
    <n v="1009"/>
    <n v="38"/>
  </r>
  <r>
    <x v="4"/>
    <n v="5.58"/>
    <n v="8.2759862923173309"/>
    <x v="2"/>
    <s v="434"/>
    <x v="36"/>
    <x v="1"/>
    <s v="Bebida"/>
    <s v="39"/>
    <n v="434"/>
    <n v="39"/>
  </r>
  <r>
    <x v="1"/>
    <n v="0.8"/>
    <n v="1.1915100866686901"/>
    <x v="1"/>
    <s v="1590"/>
    <x v="13"/>
    <x v="0"/>
    <s v="Bebida"/>
    <s v="40"/>
    <n v="1590"/>
    <n v="40"/>
  </r>
  <r>
    <x v="0"/>
    <n v="2.36"/>
    <n v="4.0848567083952103"/>
    <x v="2"/>
    <s v="1771"/>
    <x v="24"/>
    <x v="1"/>
    <s v="Postre"/>
    <s v="41"/>
    <n v="1771"/>
    <n v="41"/>
  </r>
  <r>
    <x v="2"/>
    <n v="3.28"/>
    <n v="5.3236183001907298"/>
    <x v="2"/>
    <s v="145"/>
    <x v="37"/>
    <x v="1"/>
    <s v="Comida"/>
    <s v="42"/>
    <n v="145"/>
    <n v="42"/>
  </r>
  <r>
    <x v="4"/>
    <n v="4.63"/>
    <n v="7.53025889634743"/>
    <x v="0"/>
    <s v="1091"/>
    <x v="38"/>
    <x v="1"/>
    <s v="Postre"/>
    <s v="43"/>
    <n v="1091"/>
    <n v="43"/>
  </r>
  <r>
    <x v="2"/>
    <n v="3.35"/>
    <n v="4.8197941688738002"/>
    <x v="0"/>
    <s v="1084"/>
    <x v="39"/>
    <x v="0"/>
    <s v="Postre"/>
    <s v="44"/>
    <n v="1084"/>
    <n v="44"/>
  </r>
  <r>
    <x v="3"/>
    <n v="5.7"/>
    <n v="9.9412976182244694"/>
    <x v="0"/>
    <s v="1450"/>
    <x v="16"/>
    <x v="0"/>
    <s v="Combo"/>
    <s v="45"/>
    <n v="1450"/>
    <n v="45"/>
  </r>
  <r>
    <x v="4"/>
    <n v="1.98"/>
    <n v="3.10887413210797"/>
    <x v="1"/>
    <s v="1848"/>
    <x v="40"/>
    <x v="1"/>
    <s v="Postre"/>
    <s v="46"/>
    <n v="1848"/>
    <n v="46"/>
  </r>
  <r>
    <x v="5"/>
    <n v="3.58"/>
    <n v="5.7092249520624598"/>
    <x v="0"/>
    <s v="1665"/>
    <x v="41"/>
    <x v="0"/>
    <s v="Combo"/>
    <s v="47"/>
    <n v="1665"/>
    <n v="47"/>
  </r>
  <r>
    <x v="4"/>
    <n v="2.21"/>
    <n v="3.8831246711059402"/>
    <x v="0"/>
    <s v="584"/>
    <x v="42"/>
    <x v="0"/>
    <s v="Postre"/>
    <s v="48"/>
    <n v="584"/>
    <n v="48"/>
  </r>
  <r>
    <x v="4"/>
    <n v="4.38"/>
    <n v="6.6243839007519503"/>
    <x v="0"/>
    <s v="421"/>
    <x v="43"/>
    <x v="0"/>
    <s v="Combo"/>
    <s v="49"/>
    <n v="421"/>
    <n v="49"/>
  </r>
  <r>
    <x v="5"/>
    <n v="3.08"/>
    <n v="5.3151509649805098"/>
    <x v="1"/>
    <s v="102"/>
    <x v="44"/>
    <x v="1"/>
    <s v="Comida"/>
    <s v="50"/>
    <n v="102"/>
    <n v="50"/>
  </r>
  <r>
    <x v="1"/>
    <n v="1.78"/>
    <n v="3.05710247095202"/>
    <x v="1"/>
    <s v="549"/>
    <x v="45"/>
    <x v="1"/>
    <s v="Comida"/>
    <s v="51"/>
    <n v="549"/>
    <n v="51"/>
  </r>
  <r>
    <x v="2"/>
    <n v="5.95"/>
    <n v="8.6417748407416202"/>
    <x v="1"/>
    <s v="651"/>
    <x v="46"/>
    <x v="0"/>
    <s v="Postre"/>
    <s v="52"/>
    <n v="651"/>
    <n v="52"/>
  </r>
  <r>
    <x v="5"/>
    <n v="1.81"/>
    <n v="2.6748507242362201"/>
    <x v="2"/>
    <s v="240"/>
    <x v="47"/>
    <x v="0"/>
    <s v="Comida"/>
    <s v="53"/>
    <n v="240"/>
    <n v="53"/>
  </r>
  <r>
    <x v="0"/>
    <n v="3.19"/>
    <n v="4.5541206280258901"/>
    <x v="1"/>
    <s v="775"/>
    <x v="48"/>
    <x v="1"/>
    <s v="Combo"/>
    <s v="54"/>
    <n v="775"/>
    <n v="54"/>
  </r>
  <r>
    <x v="4"/>
    <n v="1.2"/>
    <n v="2.0828634721033898"/>
    <x v="1"/>
    <s v="428"/>
    <x v="49"/>
    <x v="1"/>
    <s v="Comida"/>
    <s v="55"/>
    <n v="428"/>
    <n v="55"/>
  </r>
  <r>
    <x v="0"/>
    <n v="3.97"/>
    <n v="6.6963023152801702"/>
    <x v="0"/>
    <s v="1928"/>
    <x v="50"/>
    <x v="1"/>
    <s v="Combo"/>
    <s v="56"/>
    <n v="1928"/>
    <n v="56"/>
  </r>
  <r>
    <x v="1"/>
    <n v="5.03"/>
    <n v="8.6685175749405303"/>
    <x v="2"/>
    <s v="1978"/>
    <x v="51"/>
    <x v="0"/>
    <s v="Bebida"/>
    <s v="57"/>
    <n v="1978"/>
    <n v="57"/>
  </r>
  <r>
    <x v="2"/>
    <n v="4.09"/>
    <n v="5.7324170458538104"/>
    <x v="2"/>
    <s v="930"/>
    <x v="52"/>
    <x v="0"/>
    <s v="Bebida"/>
    <s v="58"/>
    <n v="930"/>
    <n v="58"/>
  </r>
  <r>
    <x v="5"/>
    <n v="2.71"/>
    <n v="3.9032275269555599"/>
    <x v="0"/>
    <s v="956"/>
    <x v="53"/>
    <x v="0"/>
    <s v="Comida"/>
    <s v="59"/>
    <n v="956"/>
    <n v="59"/>
  </r>
  <r>
    <x v="0"/>
    <n v="4"/>
    <n v="6.6157125503991399"/>
    <x v="0"/>
    <s v="1155"/>
    <x v="54"/>
    <x v="0"/>
    <s v="Bebida"/>
    <s v="60"/>
    <n v="1155"/>
    <n v="60"/>
  </r>
  <r>
    <x v="0"/>
    <n v="4.29"/>
    <n v="7.0743574411579004"/>
    <x v="1"/>
    <s v="1265"/>
    <x v="55"/>
    <x v="0"/>
    <s v="Bebida"/>
    <s v="61"/>
    <n v="1265"/>
    <n v="61"/>
  </r>
  <r>
    <x v="1"/>
    <n v="1.1499999999999999"/>
    <n v="1.77482492959528"/>
    <x v="2"/>
    <s v="542"/>
    <x v="56"/>
    <x v="0"/>
    <s v="Comida"/>
    <s v="62"/>
    <n v="542"/>
    <n v="62"/>
  </r>
  <r>
    <x v="4"/>
    <n v="4.1399999999999997"/>
    <n v="6.8275756190776002"/>
    <x v="1"/>
    <s v="337"/>
    <x v="39"/>
    <x v="1"/>
    <s v="Comida"/>
    <s v="63"/>
    <n v="337"/>
    <n v="63"/>
  </r>
  <r>
    <x v="1"/>
    <n v="4.21"/>
    <n v="6.5481031682089004"/>
    <x v="2"/>
    <s v="1679"/>
    <x v="57"/>
    <x v="1"/>
    <s v="Comida"/>
    <s v="64"/>
    <n v="1679"/>
    <n v="64"/>
  </r>
  <r>
    <x v="0"/>
    <n v="1.54"/>
    <n v="2.3057644357579998"/>
    <x v="1"/>
    <s v="554"/>
    <x v="58"/>
    <x v="1"/>
    <s v="Bebida"/>
    <s v="65"/>
    <n v="554"/>
    <n v="65"/>
  </r>
  <r>
    <x v="5"/>
    <n v="2.5099999999999998"/>
    <n v="3.8490981662736199"/>
    <x v="1"/>
    <s v="1090"/>
    <x v="22"/>
    <x v="1"/>
    <s v="Postre"/>
    <s v="66"/>
    <n v="1090"/>
    <n v="66"/>
  </r>
  <r>
    <x v="2"/>
    <n v="5.68"/>
    <n v="8.3206343018179201"/>
    <x v="1"/>
    <s v="723"/>
    <x v="59"/>
    <x v="1"/>
    <s v="Combo"/>
    <s v="67"/>
    <n v="723"/>
    <n v="67"/>
  </r>
  <r>
    <x v="5"/>
    <n v="1.42"/>
    <n v="2.38929401266806"/>
    <x v="1"/>
    <s v="895"/>
    <x v="60"/>
    <x v="1"/>
    <s v="Bebida"/>
    <s v="68"/>
    <n v="895"/>
    <n v="68"/>
  </r>
  <r>
    <x v="3"/>
    <n v="3.6"/>
    <n v="5.0862264441121896"/>
    <x v="2"/>
    <s v="487"/>
    <x v="61"/>
    <x v="0"/>
    <s v="Comida"/>
    <s v="69"/>
    <n v="487"/>
    <n v="69"/>
  </r>
  <r>
    <x v="4"/>
    <n v="5.03"/>
    <n v="8.4459134982172497"/>
    <x v="0"/>
    <s v="1549"/>
    <x v="62"/>
    <x v="0"/>
    <s v="Postre"/>
    <s v="70"/>
    <n v="1549"/>
    <n v="70"/>
  </r>
  <r>
    <x v="1"/>
    <n v="1.83"/>
    <n v="2.6681678523087502"/>
    <x v="0"/>
    <s v="1062"/>
    <x v="63"/>
    <x v="1"/>
    <s v="Combo"/>
    <s v="71"/>
    <n v="1062"/>
    <n v="71"/>
  </r>
  <r>
    <x v="1"/>
    <n v="4.9400000000000004"/>
    <n v="8.6818443973088097"/>
    <x v="0"/>
    <s v="431"/>
    <x v="64"/>
    <x v="1"/>
    <s v="Postre"/>
    <s v="72"/>
    <n v="431"/>
    <n v="72"/>
  </r>
  <r>
    <x v="0"/>
    <n v="2.15"/>
    <n v="3.5599164254112101"/>
    <x v="2"/>
    <s v="204"/>
    <x v="65"/>
    <x v="0"/>
    <s v="Postre"/>
    <s v="73"/>
    <n v="204"/>
    <n v="73"/>
  </r>
  <r>
    <x v="2"/>
    <n v="5.13"/>
    <n v="8.7250604712716306"/>
    <x v="2"/>
    <s v="868"/>
    <x v="66"/>
    <x v="0"/>
    <s v="Postre"/>
    <s v="74"/>
    <n v="868"/>
    <n v="74"/>
  </r>
  <r>
    <x v="3"/>
    <n v="3.69"/>
    <n v="5.6566857429898398"/>
    <x v="0"/>
    <s v="492"/>
    <x v="67"/>
    <x v="0"/>
    <s v="Postre"/>
    <s v="75"/>
    <n v="492"/>
    <n v="75"/>
  </r>
  <r>
    <x v="3"/>
    <n v="0.76"/>
    <n v="1.28590395767723"/>
    <x v="1"/>
    <s v="490"/>
    <x v="68"/>
    <x v="0"/>
    <s v="Bebida"/>
    <s v="76"/>
    <n v="490"/>
    <n v="76"/>
  </r>
  <r>
    <x v="0"/>
    <n v="4.34"/>
    <n v="7.63999769893445"/>
    <x v="0"/>
    <s v="1652"/>
    <x v="69"/>
    <x v="0"/>
    <s v="Comida"/>
    <s v="77"/>
    <n v="1652"/>
    <n v="77"/>
  </r>
  <r>
    <x v="3"/>
    <n v="5.48"/>
    <n v="9.6056463979195605"/>
    <x v="0"/>
    <s v="1999"/>
    <x v="70"/>
    <x v="0"/>
    <s v="Bebida"/>
    <s v="78"/>
    <n v="1999"/>
    <n v="78"/>
  </r>
  <r>
    <x v="1"/>
    <n v="1.82"/>
    <n v="2.8741753582897198"/>
    <x v="1"/>
    <s v="212"/>
    <x v="71"/>
    <x v="0"/>
    <s v="Bebida"/>
    <s v="79"/>
    <n v="212"/>
    <n v="79"/>
  </r>
  <r>
    <x v="5"/>
    <n v="4.57"/>
    <n v="7.7932816623749801"/>
    <x v="0"/>
    <s v="383"/>
    <x v="72"/>
    <x v="1"/>
    <s v="Combo"/>
    <s v="80"/>
    <n v="383"/>
    <n v="80"/>
  </r>
  <r>
    <x v="3"/>
    <n v="4.0599999999999996"/>
    <n v="5.9071643681911299"/>
    <x v="1"/>
    <s v="1794"/>
    <x v="36"/>
    <x v="1"/>
    <s v="Combo"/>
    <s v="81"/>
    <n v="1794"/>
    <n v="81"/>
  </r>
  <r>
    <x v="5"/>
    <n v="5.89"/>
    <n v="10.2095175948318"/>
    <x v="1"/>
    <s v="596"/>
    <x v="73"/>
    <x v="1"/>
    <s v="Comida"/>
    <s v="82"/>
    <n v="596"/>
    <n v="82"/>
  </r>
  <r>
    <x v="3"/>
    <n v="2.63"/>
    <n v="4.0572803548176699"/>
    <x v="2"/>
    <s v="471"/>
    <x v="74"/>
    <x v="0"/>
    <s v="Combo"/>
    <s v="83"/>
    <n v="471"/>
    <n v="83"/>
  </r>
  <r>
    <x v="0"/>
    <n v="1.36"/>
    <n v="2.0779928889443502"/>
    <x v="1"/>
    <s v="607"/>
    <x v="75"/>
    <x v="1"/>
    <s v="Combo"/>
    <s v="84"/>
    <n v="607"/>
    <n v="84"/>
  </r>
  <r>
    <x v="1"/>
    <n v="4.1100000000000003"/>
    <n v="6.97439744418923"/>
    <x v="0"/>
    <s v="680"/>
    <x v="68"/>
    <x v="0"/>
    <s v="Postre"/>
    <s v="85"/>
    <n v="680"/>
    <n v="85"/>
  </r>
  <r>
    <x v="5"/>
    <n v="3.18"/>
    <n v="5.3141224173572601"/>
    <x v="2"/>
    <s v="1132"/>
    <x v="76"/>
    <x v="1"/>
    <s v="Combo"/>
    <s v="86"/>
    <n v="1132"/>
    <n v="86"/>
  </r>
  <r>
    <x v="2"/>
    <n v="3.95"/>
    <n v="7.0310538111639804"/>
    <x v="2"/>
    <s v="1954"/>
    <x v="77"/>
    <x v="0"/>
    <s v="Bebida"/>
    <s v="87"/>
    <n v="1954"/>
    <n v="87"/>
  </r>
  <r>
    <x v="5"/>
    <n v="3.14"/>
    <n v="5.6190869991683696"/>
    <x v="0"/>
    <s v="1866"/>
    <x v="78"/>
    <x v="0"/>
    <s v="Comida"/>
    <s v="88"/>
    <n v="1866"/>
    <n v="88"/>
  </r>
  <r>
    <x v="0"/>
    <n v="4.17"/>
    <n v="6.6271819482869603"/>
    <x v="2"/>
    <s v="1106"/>
    <x v="5"/>
    <x v="0"/>
    <s v="Bebida"/>
    <s v="89"/>
    <n v="1106"/>
    <n v="89"/>
  </r>
  <r>
    <x v="2"/>
    <n v="0.66"/>
    <n v="0.96658546630922304"/>
    <x v="2"/>
    <s v="1289"/>
    <x v="79"/>
    <x v="0"/>
    <s v="Combo"/>
    <s v="90"/>
    <n v="1289"/>
    <n v="90"/>
  </r>
  <r>
    <x v="2"/>
    <n v="4.4000000000000004"/>
    <n v="7.8233976336954099"/>
    <x v="0"/>
    <s v="1315"/>
    <x v="80"/>
    <x v="1"/>
    <s v="Comida"/>
    <s v="91"/>
    <n v="1315"/>
    <n v="91"/>
  </r>
  <r>
    <x v="2"/>
    <n v="2.62"/>
    <n v="4.5569212774807299"/>
    <x v="1"/>
    <s v="1528"/>
    <x v="38"/>
    <x v="0"/>
    <s v="Postre"/>
    <s v="92"/>
    <n v="1528"/>
    <n v="92"/>
  </r>
  <r>
    <x v="2"/>
    <n v="1.64"/>
    <n v="2.4777677050948399"/>
    <x v="2"/>
    <s v="484"/>
    <x v="81"/>
    <x v="1"/>
    <s v="Combo"/>
    <s v="93"/>
    <n v="484"/>
    <n v="93"/>
  </r>
  <r>
    <x v="0"/>
    <n v="5.17"/>
    <n v="7.5756311224795798"/>
    <x v="1"/>
    <s v="1141"/>
    <x v="82"/>
    <x v="1"/>
    <s v="Comida"/>
    <s v="94"/>
    <n v="1141"/>
    <n v="94"/>
  </r>
  <r>
    <x v="0"/>
    <n v="4.68"/>
    <n v="7.9735812842313596"/>
    <x v="2"/>
    <s v="1567"/>
    <x v="83"/>
    <x v="1"/>
    <s v="Comida"/>
    <s v="95"/>
    <n v="1567"/>
    <n v="95"/>
  </r>
  <r>
    <x v="2"/>
    <n v="1.55"/>
    <n v="2.63054647521008"/>
    <x v="1"/>
    <s v="531"/>
    <x v="84"/>
    <x v="0"/>
    <s v="Comida"/>
    <s v="96"/>
    <n v="531"/>
    <n v="96"/>
  </r>
  <r>
    <x v="1"/>
    <n v="5.71"/>
    <n v="9.0599518186307204"/>
    <x v="0"/>
    <s v="934"/>
    <x v="64"/>
    <x v="1"/>
    <s v="Postre"/>
    <s v="97"/>
    <n v="934"/>
    <n v="97"/>
  </r>
  <r>
    <x v="2"/>
    <n v="1.05"/>
    <n v="1.50564630447875"/>
    <x v="1"/>
    <s v="265"/>
    <x v="85"/>
    <x v="1"/>
    <s v="Bebida"/>
    <s v="98"/>
    <n v="265"/>
    <n v="98"/>
  </r>
  <r>
    <x v="0"/>
    <n v="1.91"/>
    <n v="2.6845718972636701"/>
    <x v="2"/>
    <s v="1311"/>
    <x v="86"/>
    <x v="0"/>
    <s v="Bebida"/>
    <s v="99"/>
    <n v="1311"/>
    <n v="99"/>
  </r>
  <r>
    <x v="3"/>
    <n v="5.45"/>
    <n v="8.8286557609402294"/>
    <x v="1"/>
    <s v="1119"/>
    <x v="87"/>
    <x v="1"/>
    <s v="Bebida"/>
    <s v="100"/>
    <n v="1119"/>
    <n v="100"/>
  </r>
  <r>
    <x v="3"/>
    <n v="5.07"/>
    <n v="7.1856590958825102"/>
    <x v="1"/>
    <s v="368"/>
    <x v="88"/>
    <x v="1"/>
    <s v="Bebida"/>
    <s v="101"/>
    <n v="368"/>
    <n v="101"/>
  </r>
  <r>
    <x v="2"/>
    <n v="1.45"/>
    <n v="2.1536207713084701"/>
    <x v="2"/>
    <s v="1704"/>
    <x v="46"/>
    <x v="0"/>
    <s v="Bebida"/>
    <s v="102"/>
    <n v="1704"/>
    <n v="102"/>
  </r>
  <r>
    <x v="2"/>
    <n v="2.48"/>
    <n v="4.0379538124857"/>
    <x v="0"/>
    <s v="1034"/>
    <x v="89"/>
    <x v="1"/>
    <s v="Bebida"/>
    <s v="103"/>
    <n v="1034"/>
    <n v="103"/>
  </r>
  <r>
    <x v="5"/>
    <n v="4.3"/>
    <n v="6.0310406153873801"/>
    <x v="2"/>
    <s v="301"/>
    <x v="90"/>
    <x v="1"/>
    <s v="Comida"/>
    <s v="104"/>
    <n v="301"/>
    <n v="104"/>
  </r>
  <r>
    <x v="1"/>
    <n v="1.86"/>
    <n v="2.6840428524289099"/>
    <x v="2"/>
    <s v="127"/>
    <x v="86"/>
    <x v="1"/>
    <s v="Comida"/>
    <s v="105"/>
    <n v="127"/>
    <n v="105"/>
  </r>
  <r>
    <x v="5"/>
    <n v="2.2599999999999998"/>
    <n v="3.9366486552825202"/>
    <x v="2"/>
    <s v="1322"/>
    <x v="91"/>
    <x v="1"/>
    <s v="Bebida"/>
    <s v="106"/>
    <n v="1322"/>
    <n v="106"/>
  </r>
  <r>
    <x v="3"/>
    <n v="5.0199999999999996"/>
    <n v="7.3575808822513498"/>
    <x v="2"/>
    <s v="1821"/>
    <x v="92"/>
    <x v="1"/>
    <s v="Bebida"/>
    <s v="107"/>
    <n v="1821"/>
    <n v="107"/>
  </r>
  <r>
    <x v="1"/>
    <n v="1.21"/>
    <n v="1.80034357150308"/>
    <x v="0"/>
    <s v="970"/>
    <x v="93"/>
    <x v="0"/>
    <s v="Postre"/>
    <s v="108"/>
    <n v="970"/>
    <n v="108"/>
  </r>
  <r>
    <x v="4"/>
    <n v="1.34"/>
    <n v="1.90033958520164"/>
    <x v="0"/>
    <s v="678"/>
    <x v="94"/>
    <x v="1"/>
    <s v="Combo"/>
    <s v="109"/>
    <n v="678"/>
    <n v="109"/>
  </r>
  <r>
    <x v="0"/>
    <n v="4.83"/>
    <n v="7.9567925437662401"/>
    <x v="1"/>
    <s v="1370"/>
    <x v="26"/>
    <x v="0"/>
    <s v="Combo"/>
    <s v="110"/>
    <n v="1370"/>
    <n v="110"/>
  </r>
  <r>
    <x v="2"/>
    <n v="5.91"/>
    <n v="9.1994676048563093"/>
    <x v="1"/>
    <s v="570"/>
    <x v="95"/>
    <x v="0"/>
    <s v="Combo"/>
    <s v="111"/>
    <n v="570"/>
    <n v="111"/>
  </r>
  <r>
    <x v="2"/>
    <n v="4.2300000000000004"/>
    <n v="7.09734272926781"/>
    <x v="1"/>
    <s v="1189"/>
    <x v="12"/>
    <x v="0"/>
    <s v="Postre"/>
    <s v="112"/>
    <n v="1189"/>
    <n v="112"/>
  </r>
  <r>
    <x v="3"/>
    <n v="2.13"/>
    <n v="3.2106952236940902"/>
    <x v="0"/>
    <s v="985"/>
    <x v="96"/>
    <x v="0"/>
    <s v="Bebida"/>
    <s v="113"/>
    <n v="985"/>
    <n v="113"/>
  </r>
  <r>
    <x v="2"/>
    <n v="1.78"/>
    <n v="2.9723692183025801"/>
    <x v="1"/>
    <s v="1980"/>
    <x v="36"/>
    <x v="0"/>
    <s v="Postre"/>
    <s v="114"/>
    <n v="1980"/>
    <n v="114"/>
  </r>
  <r>
    <x v="5"/>
    <n v="0.9"/>
    <n v="1.46530409863452"/>
    <x v="1"/>
    <s v="1356"/>
    <x v="97"/>
    <x v="1"/>
    <s v="Comida"/>
    <s v="115"/>
    <n v="1356"/>
    <n v="115"/>
  </r>
  <r>
    <x v="2"/>
    <n v="1.74"/>
    <n v="2.7883997920886201"/>
    <x v="0"/>
    <s v="203"/>
    <x v="98"/>
    <x v="1"/>
    <s v="Combo"/>
    <s v="116"/>
    <n v="203"/>
    <n v="116"/>
  </r>
  <r>
    <x v="4"/>
    <n v="2.89"/>
    <n v="4.3778839439456201"/>
    <x v="1"/>
    <s v="1121"/>
    <x v="99"/>
    <x v="1"/>
    <s v="Bebida"/>
    <s v="117"/>
    <n v="1121"/>
    <n v="117"/>
  </r>
  <r>
    <x v="0"/>
    <n v="1.48"/>
    <n v="2.1131538027315999"/>
    <x v="0"/>
    <s v="1649"/>
    <x v="100"/>
    <x v="0"/>
    <s v="Comida"/>
    <s v="118"/>
    <n v="1649"/>
    <n v="118"/>
  </r>
  <r>
    <x v="0"/>
    <n v="4.87"/>
    <n v="8.2223538316584701"/>
    <x v="2"/>
    <s v="353"/>
    <x v="101"/>
    <x v="1"/>
    <s v="Combo"/>
    <s v="119"/>
    <n v="353"/>
    <n v="119"/>
  </r>
  <r>
    <x v="2"/>
    <n v="0.53"/>
    <n v="0.81373328348853302"/>
    <x v="2"/>
    <s v="587"/>
    <x v="102"/>
    <x v="1"/>
    <s v="Comida"/>
    <s v="120"/>
    <n v="587"/>
    <n v="120"/>
  </r>
  <r>
    <x v="5"/>
    <n v="4.8099999999999996"/>
    <n v="7.6915552014378301"/>
    <x v="1"/>
    <s v="1404"/>
    <x v="103"/>
    <x v="1"/>
    <s v="Comida"/>
    <s v="121"/>
    <n v="1404"/>
    <n v="121"/>
  </r>
  <r>
    <x v="2"/>
    <n v="4.67"/>
    <n v="7.5267855729188904"/>
    <x v="0"/>
    <s v="312"/>
    <x v="104"/>
    <x v="1"/>
    <s v="Bebida"/>
    <s v="122"/>
    <n v="312"/>
    <n v="122"/>
  </r>
  <r>
    <x v="4"/>
    <n v="4.3"/>
    <n v="6.1235375593259302"/>
    <x v="0"/>
    <s v="1264"/>
    <x v="36"/>
    <x v="1"/>
    <s v="Comida"/>
    <s v="123"/>
    <n v="1264"/>
    <n v="123"/>
  </r>
  <r>
    <x v="2"/>
    <n v="4.58"/>
    <n v="7.5501650643548501"/>
    <x v="1"/>
    <s v="171"/>
    <x v="99"/>
    <x v="1"/>
    <s v="Postre"/>
    <s v="124"/>
    <n v="171"/>
    <n v="124"/>
  </r>
  <r>
    <x v="2"/>
    <n v="5.01"/>
    <n v="8.0956336586003808"/>
    <x v="1"/>
    <s v="579"/>
    <x v="105"/>
    <x v="1"/>
    <s v="Comida"/>
    <s v="125"/>
    <n v="579"/>
    <n v="125"/>
  </r>
  <r>
    <x v="4"/>
    <n v="5.55"/>
    <n v="9.1443655418535492"/>
    <x v="0"/>
    <s v="1244"/>
    <x v="106"/>
    <x v="1"/>
    <s v="Combo"/>
    <s v="126"/>
    <n v="1244"/>
    <n v="126"/>
  </r>
  <r>
    <x v="5"/>
    <n v="0.59"/>
    <n v="0.91123692754441699"/>
    <x v="1"/>
    <s v="893"/>
    <x v="107"/>
    <x v="1"/>
    <s v="Combo"/>
    <s v="127"/>
    <n v="893"/>
    <n v="127"/>
  </r>
  <r>
    <x v="3"/>
    <n v="2.59"/>
    <n v="3.86838016146416"/>
    <x v="0"/>
    <s v="1679"/>
    <x v="108"/>
    <x v="1"/>
    <s v="Combo"/>
    <s v="128"/>
    <n v="1679"/>
    <n v="128"/>
  </r>
  <r>
    <x v="2"/>
    <n v="2.48"/>
    <n v="3.6079474262595701"/>
    <x v="0"/>
    <s v="555"/>
    <x v="109"/>
    <x v="0"/>
    <s v="Comida"/>
    <s v="129"/>
    <n v="555"/>
    <n v="129"/>
  </r>
  <r>
    <x v="4"/>
    <n v="1.73"/>
    <n v="2.9778121987814701"/>
    <x v="2"/>
    <s v="158"/>
    <x v="40"/>
    <x v="1"/>
    <s v="Bebida"/>
    <s v="130"/>
    <n v="158"/>
    <n v="130"/>
  </r>
  <r>
    <x v="3"/>
    <n v="1.74"/>
    <n v="3.0961479241357401"/>
    <x v="2"/>
    <s v="422"/>
    <x v="110"/>
    <x v="1"/>
    <s v="Combo"/>
    <s v="131"/>
    <n v="422"/>
    <n v="131"/>
  </r>
  <r>
    <x v="4"/>
    <n v="1.91"/>
    <n v="2.79089804879467"/>
    <x v="1"/>
    <s v="1957"/>
    <x v="111"/>
    <x v="1"/>
    <s v="Comida"/>
    <s v="132"/>
    <n v="1957"/>
    <n v="132"/>
  </r>
  <r>
    <x v="5"/>
    <n v="4.45"/>
    <n v="7.8087091353013296"/>
    <x v="0"/>
    <s v="1304"/>
    <x v="112"/>
    <x v="0"/>
    <s v="Combo"/>
    <s v="133"/>
    <n v="1304"/>
    <n v="133"/>
  </r>
  <r>
    <x v="3"/>
    <n v="4.75"/>
    <n v="8.3937300976224591"/>
    <x v="0"/>
    <s v="1852"/>
    <x v="113"/>
    <x v="1"/>
    <s v="Bebida"/>
    <s v="134"/>
    <n v="1852"/>
    <n v="134"/>
  </r>
  <r>
    <x v="4"/>
    <n v="2.89"/>
    <n v="4.5908552136782301"/>
    <x v="1"/>
    <s v="1170"/>
    <x v="29"/>
    <x v="0"/>
    <s v="Comida"/>
    <s v="135"/>
    <n v="1170"/>
    <n v="135"/>
  </r>
  <r>
    <x v="2"/>
    <n v="5.28"/>
    <n v="9.0978569850735305"/>
    <x v="1"/>
    <s v="1369"/>
    <x v="114"/>
    <x v="1"/>
    <s v="Postre"/>
    <s v="136"/>
    <n v="1369"/>
    <n v="136"/>
  </r>
  <r>
    <x v="0"/>
    <n v="2.1"/>
    <n v="2.9725353804947101"/>
    <x v="2"/>
    <s v="1817"/>
    <x v="114"/>
    <x v="0"/>
    <s v="Comida"/>
    <s v="137"/>
    <n v="1817"/>
    <n v="137"/>
  </r>
  <r>
    <x v="4"/>
    <n v="4.92"/>
    <n v="7.8699896417952697"/>
    <x v="2"/>
    <s v="778"/>
    <x v="115"/>
    <x v="0"/>
    <s v="Postre"/>
    <s v="138"/>
    <n v="778"/>
    <n v="138"/>
  </r>
  <r>
    <x v="0"/>
    <n v="1.42"/>
    <n v="2.5444502088554799"/>
    <x v="0"/>
    <s v="607"/>
    <x v="116"/>
    <x v="1"/>
    <s v="Comida"/>
    <s v="139"/>
    <n v="607"/>
    <n v="139"/>
  </r>
  <r>
    <x v="1"/>
    <n v="3.36"/>
    <n v="5.8163196946553404"/>
    <x v="0"/>
    <s v="923"/>
    <x v="74"/>
    <x v="0"/>
    <s v="Comida"/>
    <s v="140"/>
    <n v="923"/>
    <n v="140"/>
  </r>
  <r>
    <x v="0"/>
    <n v="4.1399999999999997"/>
    <n v="6.3905000938414602"/>
    <x v="2"/>
    <s v="1740"/>
    <x v="44"/>
    <x v="1"/>
    <s v="Combo"/>
    <s v="141"/>
    <n v="1740"/>
    <n v="141"/>
  </r>
  <r>
    <x v="1"/>
    <n v="1.74"/>
    <n v="2.8529660840750699"/>
    <x v="2"/>
    <s v="1076"/>
    <x v="117"/>
    <x v="0"/>
    <s v="Bebida"/>
    <s v="142"/>
    <n v="1076"/>
    <n v="142"/>
  </r>
  <r>
    <x v="2"/>
    <n v="1.31"/>
    <n v="2.1997859800051298"/>
    <x v="1"/>
    <s v="1580"/>
    <x v="118"/>
    <x v="1"/>
    <s v="Postre"/>
    <s v="143"/>
    <n v="1580"/>
    <n v="143"/>
  </r>
  <r>
    <x v="2"/>
    <n v="5.15"/>
    <n v="7.2954534262900204"/>
    <x v="2"/>
    <s v="1797"/>
    <x v="0"/>
    <x v="1"/>
    <s v="Bebida"/>
    <s v="144"/>
    <n v="1797"/>
    <n v="144"/>
  </r>
  <r>
    <x v="3"/>
    <n v="5.12"/>
    <n v="8.1724376625494006"/>
    <x v="2"/>
    <s v="423"/>
    <x v="119"/>
    <x v="0"/>
    <s v="Bebida"/>
    <s v="145"/>
    <n v="423"/>
    <n v="145"/>
  </r>
  <r>
    <x v="2"/>
    <n v="5.28"/>
    <n v="7.6407566118754398"/>
    <x v="2"/>
    <s v="174"/>
    <x v="101"/>
    <x v="0"/>
    <s v="Bebida"/>
    <s v="146"/>
    <n v="174"/>
    <n v="146"/>
  </r>
  <r>
    <x v="3"/>
    <n v="1.25"/>
    <n v="2.0393735931465899"/>
    <x v="1"/>
    <s v="1902"/>
    <x v="76"/>
    <x v="1"/>
    <s v="Postre"/>
    <s v="147"/>
    <n v="1902"/>
    <n v="147"/>
  </r>
  <r>
    <x v="0"/>
    <n v="1.85"/>
    <n v="2.8934504422721599"/>
    <x v="0"/>
    <s v="1325"/>
    <x v="83"/>
    <x v="0"/>
    <s v="Postre"/>
    <s v="148"/>
    <n v="1325"/>
    <n v="148"/>
  </r>
  <r>
    <x v="0"/>
    <n v="5.59"/>
    <n v="8.8777033567281691"/>
    <x v="1"/>
    <s v="873"/>
    <x v="62"/>
    <x v="1"/>
    <s v="Comida"/>
    <s v="149"/>
    <n v="873"/>
    <n v="149"/>
  </r>
  <r>
    <x v="4"/>
    <n v="5.55"/>
    <n v="8.6891621379696993"/>
    <x v="2"/>
    <s v="792"/>
    <x v="120"/>
    <x v="0"/>
    <s v="Postre"/>
    <s v="150"/>
    <n v="792"/>
    <n v="150"/>
  </r>
  <r>
    <x v="4"/>
    <n v="3.05"/>
    <n v="5.4884349989666799"/>
    <x v="2"/>
    <s v="452"/>
    <x v="121"/>
    <x v="0"/>
    <s v="Bebida"/>
    <s v="151"/>
    <n v="452"/>
    <n v="151"/>
  </r>
  <r>
    <x v="3"/>
    <n v="5.69"/>
    <n v="9.7344762083299301"/>
    <x v="2"/>
    <s v="1809"/>
    <x v="99"/>
    <x v="0"/>
    <s v="Comida"/>
    <s v="152"/>
    <n v="1809"/>
    <n v="152"/>
  </r>
  <r>
    <x v="3"/>
    <n v="2.4300000000000002"/>
    <n v="4.2844915055892798"/>
    <x v="2"/>
    <s v="675"/>
    <x v="109"/>
    <x v="0"/>
    <s v="Comida"/>
    <s v="153"/>
    <n v="675"/>
    <n v="153"/>
  </r>
  <r>
    <x v="5"/>
    <n v="1.46"/>
    <n v="2.1013770152402"/>
    <x v="1"/>
    <s v="979"/>
    <x v="121"/>
    <x v="1"/>
    <s v="Postre"/>
    <s v="154"/>
    <n v="979"/>
    <n v="154"/>
  </r>
  <r>
    <x v="0"/>
    <n v="4.33"/>
    <n v="6.3837241853473001"/>
    <x v="1"/>
    <s v="1329"/>
    <x v="122"/>
    <x v="0"/>
    <s v="Combo"/>
    <s v="155"/>
    <n v="1329"/>
    <n v="155"/>
  </r>
  <r>
    <x v="3"/>
    <n v="4.1900000000000004"/>
    <n v="7.0612768026872903"/>
    <x v="2"/>
    <s v="1542"/>
    <x v="123"/>
    <x v="0"/>
    <s v="Bebida"/>
    <s v="156"/>
    <n v="1542"/>
    <n v="156"/>
  </r>
  <r>
    <x v="3"/>
    <n v="5.86"/>
    <n v="9.3954618923653506"/>
    <x v="2"/>
    <s v="1154"/>
    <x v="124"/>
    <x v="0"/>
    <s v="Postre"/>
    <s v="157"/>
    <n v="1154"/>
    <n v="157"/>
  </r>
  <r>
    <x v="1"/>
    <n v="2.46"/>
    <n v="3.9006416114496498"/>
    <x v="0"/>
    <s v="1775"/>
    <x v="125"/>
    <x v="1"/>
    <s v="Bebida"/>
    <s v="158"/>
    <n v="1775"/>
    <n v="158"/>
  </r>
  <r>
    <x v="2"/>
    <n v="4.3099999999999996"/>
    <n v="7.5447032475373801"/>
    <x v="0"/>
    <s v="1551"/>
    <x v="126"/>
    <x v="0"/>
    <s v="Bebida"/>
    <s v="159"/>
    <n v="1551"/>
    <n v="159"/>
  </r>
  <r>
    <x v="3"/>
    <n v="3.85"/>
    <n v="5.5654044077928697"/>
    <x v="0"/>
    <s v="1281"/>
    <x v="127"/>
    <x v="1"/>
    <s v="Postre"/>
    <s v="160"/>
    <n v="1281"/>
    <n v="160"/>
  </r>
  <r>
    <x v="3"/>
    <n v="2.77"/>
    <n v="4.4850941516971297"/>
    <x v="2"/>
    <s v="1002"/>
    <x v="128"/>
    <x v="0"/>
    <s v="Postre"/>
    <s v="161"/>
    <n v="1002"/>
    <n v="161"/>
  </r>
  <r>
    <x v="4"/>
    <n v="4.3099999999999996"/>
    <n v="7.3991794534148303"/>
    <x v="1"/>
    <s v="1167"/>
    <x v="129"/>
    <x v="1"/>
    <s v="Bebida"/>
    <s v="162"/>
    <n v="1167"/>
    <n v="162"/>
  </r>
  <r>
    <x v="5"/>
    <n v="1.37"/>
    <n v="2.0015773887716599"/>
    <x v="0"/>
    <s v="1269"/>
    <x v="130"/>
    <x v="1"/>
    <s v="Postre"/>
    <s v="163"/>
    <n v="1269"/>
    <n v="163"/>
  </r>
  <r>
    <x v="2"/>
    <n v="2.69"/>
    <n v="4.3765207478653796"/>
    <x v="1"/>
    <s v="236"/>
    <x v="131"/>
    <x v="0"/>
    <s v="Bebida"/>
    <s v="164"/>
    <n v="236"/>
    <n v="164"/>
  </r>
  <r>
    <x v="2"/>
    <n v="1.37"/>
    <n v="1.9358952276691299"/>
    <x v="2"/>
    <s v="1176"/>
    <x v="132"/>
    <x v="1"/>
    <s v="Comida"/>
    <s v="165"/>
    <n v="1176"/>
    <n v="165"/>
  </r>
  <r>
    <x v="5"/>
    <n v="4.91"/>
    <n v="7.8061669605133499"/>
    <x v="2"/>
    <s v="788"/>
    <x v="133"/>
    <x v="1"/>
    <s v="Combo"/>
    <s v="166"/>
    <n v="788"/>
    <n v="166"/>
  </r>
  <r>
    <x v="4"/>
    <n v="4.79"/>
    <n v="7.1232482982202203"/>
    <x v="1"/>
    <s v="1401"/>
    <x v="134"/>
    <x v="1"/>
    <s v="Bebida"/>
    <s v="167"/>
    <n v="1401"/>
    <n v="167"/>
  </r>
  <r>
    <x v="2"/>
    <n v="0.72"/>
    <n v="1.2875120183687301"/>
    <x v="0"/>
    <s v="546"/>
    <x v="19"/>
    <x v="1"/>
    <s v="Postre"/>
    <s v="168"/>
    <n v="546"/>
    <n v="168"/>
  </r>
  <r>
    <x v="2"/>
    <n v="1.83"/>
    <n v="3.0698459659411999"/>
    <x v="2"/>
    <s v="1510"/>
    <x v="135"/>
    <x v="0"/>
    <s v="Combo"/>
    <s v="169"/>
    <n v="1510"/>
    <n v="169"/>
  </r>
  <r>
    <x v="4"/>
    <n v="5.04"/>
    <n v="8.9519599095375195"/>
    <x v="1"/>
    <s v="1633"/>
    <x v="136"/>
    <x v="1"/>
    <s v="Bebida"/>
    <s v="170"/>
    <n v="1633"/>
    <n v="170"/>
  </r>
  <r>
    <x v="0"/>
    <n v="2.82"/>
    <n v="4.0341776864405503"/>
    <x v="2"/>
    <s v="1947"/>
    <x v="137"/>
    <x v="0"/>
    <s v="Combo"/>
    <s v="171"/>
    <n v="1947"/>
    <n v="171"/>
  </r>
  <r>
    <x v="0"/>
    <n v="1.56"/>
    <n v="2.6945357845748998"/>
    <x v="2"/>
    <s v="832"/>
    <x v="138"/>
    <x v="1"/>
    <s v="Postre"/>
    <s v="172"/>
    <n v="832"/>
    <n v="172"/>
  </r>
  <r>
    <x v="1"/>
    <n v="1.57"/>
    <n v="2.66089260950285"/>
    <x v="2"/>
    <s v="582"/>
    <x v="39"/>
    <x v="0"/>
    <s v="Comida"/>
    <s v="173"/>
    <n v="582"/>
    <n v="173"/>
  </r>
  <r>
    <x v="2"/>
    <n v="2.37"/>
    <n v="3.3516173461291099"/>
    <x v="2"/>
    <s v="290"/>
    <x v="139"/>
    <x v="0"/>
    <s v="Postre"/>
    <s v="174"/>
    <n v="290"/>
    <n v="174"/>
  </r>
  <r>
    <x v="0"/>
    <n v="5.01"/>
    <n v="8.4189031124209492"/>
    <x v="0"/>
    <s v="1462"/>
    <x v="39"/>
    <x v="1"/>
    <s v="Combo"/>
    <s v="175"/>
    <n v="1462"/>
    <n v="175"/>
  </r>
  <r>
    <x v="1"/>
    <n v="1.94"/>
    <n v="3.1490887848317199"/>
    <x v="1"/>
    <s v="1496"/>
    <x v="113"/>
    <x v="1"/>
    <s v="Bebida"/>
    <s v="176"/>
    <n v="1496"/>
    <n v="176"/>
  </r>
  <r>
    <x v="3"/>
    <n v="4.12"/>
    <n v="6.8095104089106799"/>
    <x v="0"/>
    <s v="181"/>
    <x v="86"/>
    <x v="1"/>
    <s v="Bebida"/>
    <s v="177"/>
    <n v="181"/>
    <n v="177"/>
  </r>
  <r>
    <x v="5"/>
    <n v="5.13"/>
    <n v="8.5398575831357704"/>
    <x v="2"/>
    <s v="1721"/>
    <x v="20"/>
    <x v="1"/>
    <s v="Comida"/>
    <s v="178"/>
    <n v="1721"/>
    <n v="178"/>
  </r>
  <r>
    <x v="4"/>
    <n v="3.42"/>
    <n v="5.6545947708394397"/>
    <x v="0"/>
    <s v="1373"/>
    <x v="140"/>
    <x v="0"/>
    <s v="Comida"/>
    <s v="179"/>
    <n v="1373"/>
    <n v="179"/>
  </r>
  <r>
    <x v="3"/>
    <n v="5.34"/>
    <n v="8.7364750689575299"/>
    <x v="1"/>
    <s v="149"/>
    <x v="19"/>
    <x v="1"/>
    <s v="Bebida"/>
    <s v="180"/>
    <n v="149"/>
    <n v="180"/>
  </r>
  <r>
    <x v="0"/>
    <n v="4.6500000000000004"/>
    <n v="7.2491958295263004"/>
    <x v="0"/>
    <s v="1350"/>
    <x v="42"/>
    <x v="0"/>
    <s v="Bebida"/>
    <s v="181"/>
    <n v="1350"/>
    <n v="181"/>
  </r>
  <r>
    <x v="5"/>
    <n v="1.24"/>
    <n v="1.9516022462949201"/>
    <x v="1"/>
    <s v="601"/>
    <x v="106"/>
    <x v="1"/>
    <s v="Comida"/>
    <s v="182"/>
    <n v="601"/>
    <n v="182"/>
  </r>
  <r>
    <x v="4"/>
    <n v="0.56999999999999995"/>
    <n v="0.84455093254588098"/>
    <x v="2"/>
    <s v="1180"/>
    <x v="141"/>
    <x v="1"/>
    <s v="Postre"/>
    <s v="183"/>
    <n v="1180"/>
    <n v="183"/>
  </r>
  <r>
    <x v="5"/>
    <n v="1.93"/>
    <n v="2.7180635234733099"/>
    <x v="0"/>
    <s v="999"/>
    <x v="142"/>
    <x v="0"/>
    <s v="Postre"/>
    <s v="184"/>
    <n v="999"/>
    <n v="184"/>
  </r>
  <r>
    <x v="2"/>
    <n v="3.8"/>
    <n v="6.67617450706733"/>
    <x v="2"/>
    <s v="1667"/>
    <x v="24"/>
    <x v="0"/>
    <s v="Combo"/>
    <s v="185"/>
    <n v="1667"/>
    <n v="185"/>
  </r>
  <r>
    <x v="0"/>
    <n v="2.4300000000000002"/>
    <n v="3.6784437398039902"/>
    <x v="2"/>
    <s v="1293"/>
    <x v="143"/>
    <x v="0"/>
    <s v="Bebida"/>
    <s v="186"/>
    <n v="1293"/>
    <n v="186"/>
  </r>
  <r>
    <x v="0"/>
    <n v="1.92"/>
    <n v="3.21106033797895"/>
    <x v="2"/>
    <s v="1544"/>
    <x v="144"/>
    <x v="0"/>
    <s v="Postre"/>
    <s v="187"/>
    <n v="1544"/>
    <n v="187"/>
  </r>
  <r>
    <x v="3"/>
    <n v="1.58"/>
    <n v="2.2682358699015501"/>
    <x v="1"/>
    <s v="1392"/>
    <x v="145"/>
    <x v="0"/>
    <s v="Postre"/>
    <s v="188"/>
    <n v="1392"/>
    <n v="188"/>
  </r>
  <r>
    <x v="0"/>
    <n v="5.92"/>
    <n v="10.457184283710401"/>
    <x v="2"/>
    <s v="586"/>
    <x v="146"/>
    <x v="0"/>
    <s v="Combo"/>
    <s v="189"/>
    <n v="586"/>
    <n v="189"/>
  </r>
  <r>
    <x v="5"/>
    <n v="4.57"/>
    <n v="6.9814119535114001"/>
    <x v="0"/>
    <s v="1612"/>
    <x v="147"/>
    <x v="1"/>
    <s v="Postre"/>
    <s v="190"/>
    <n v="1612"/>
    <n v="190"/>
  </r>
  <r>
    <x v="4"/>
    <n v="1.27"/>
    <n v="2.01621320042883"/>
    <x v="2"/>
    <s v="1105"/>
    <x v="148"/>
    <x v="0"/>
    <s v="Bebida"/>
    <s v="191"/>
    <n v="1105"/>
    <n v="191"/>
  </r>
  <r>
    <x v="1"/>
    <n v="2.4900000000000002"/>
    <n v="3.9019634435336599"/>
    <x v="0"/>
    <s v="1931"/>
    <x v="149"/>
    <x v="0"/>
    <s v="Comida"/>
    <s v="192"/>
    <n v="1931"/>
    <n v="192"/>
  </r>
  <r>
    <x v="5"/>
    <n v="3.01"/>
    <n v="4.8142449420075"/>
    <x v="0"/>
    <s v="1986"/>
    <x v="150"/>
    <x v="0"/>
    <s v="Combo"/>
    <s v="193"/>
    <n v="1986"/>
    <n v="193"/>
  </r>
  <r>
    <x v="4"/>
    <n v="2.63"/>
    <n v="3.9551609608720102"/>
    <x v="0"/>
    <s v="244"/>
    <x v="151"/>
    <x v="0"/>
    <s v="Bebida"/>
    <s v="194"/>
    <n v="244"/>
    <n v="194"/>
  </r>
  <r>
    <x v="4"/>
    <n v="1.92"/>
    <n v="2.93448935042648"/>
    <x v="2"/>
    <s v="1209"/>
    <x v="149"/>
    <x v="0"/>
    <s v="Bebida"/>
    <s v="195"/>
    <n v="1209"/>
    <n v="195"/>
  </r>
  <r>
    <x v="4"/>
    <n v="0.67"/>
    <n v="1.0538976832795"/>
    <x v="2"/>
    <s v="1749"/>
    <x v="47"/>
    <x v="0"/>
    <s v="Bebida"/>
    <s v="196"/>
    <n v="1749"/>
    <n v="196"/>
  </r>
  <r>
    <x v="0"/>
    <n v="1.04"/>
    <n v="1.56690142784519"/>
    <x v="0"/>
    <s v="785"/>
    <x v="152"/>
    <x v="1"/>
    <s v="Bebida"/>
    <s v="197"/>
    <n v="785"/>
    <n v="197"/>
  </r>
  <r>
    <x v="1"/>
    <n v="2.98"/>
    <n v="4.4790945896114103"/>
    <x v="0"/>
    <s v="1808"/>
    <x v="153"/>
    <x v="1"/>
    <s v="Bebida"/>
    <s v="198"/>
    <n v="1808"/>
    <n v="198"/>
  </r>
  <r>
    <x v="1"/>
    <n v="2.02"/>
    <n v="3.1470924850761799"/>
    <x v="2"/>
    <s v="1042"/>
    <x v="154"/>
    <x v="1"/>
    <s v="Combo"/>
    <s v="199"/>
    <n v="1042"/>
    <n v="199"/>
  </r>
  <r>
    <x v="4"/>
    <n v="4.37"/>
    <n v="6.44290564337311"/>
    <x v="1"/>
    <s v="1763"/>
    <x v="155"/>
    <x v="1"/>
    <s v="Postre"/>
    <s v="200"/>
    <n v="1763"/>
    <n v="200"/>
  </r>
  <r>
    <x v="1"/>
    <n v="1.55"/>
    <n v="2.6277814235828498"/>
    <x v="2"/>
    <s v="1599"/>
    <x v="156"/>
    <x v="1"/>
    <s v="Postre"/>
    <s v="201"/>
    <n v="1599"/>
    <n v="201"/>
  </r>
  <r>
    <x v="4"/>
    <n v="2.36"/>
    <n v="3.72207734111212"/>
    <x v="1"/>
    <s v="1634"/>
    <x v="157"/>
    <x v="0"/>
    <s v="Postre"/>
    <s v="202"/>
    <n v="1634"/>
    <n v="202"/>
  </r>
  <r>
    <x v="2"/>
    <n v="4.1900000000000004"/>
    <n v="6.4563703794531699"/>
    <x v="1"/>
    <s v="1775"/>
    <x v="158"/>
    <x v="1"/>
    <s v="Comida"/>
    <s v="203"/>
    <n v="1775"/>
    <n v="203"/>
  </r>
  <r>
    <x v="3"/>
    <n v="0.68"/>
    <n v="1.13818082803541"/>
    <x v="2"/>
    <s v="1674"/>
    <x v="159"/>
    <x v="1"/>
    <s v="Comida"/>
    <s v="204"/>
    <n v="1674"/>
    <n v="204"/>
  </r>
  <r>
    <x v="0"/>
    <n v="4.3"/>
    <n v="6.89576718389488"/>
    <x v="1"/>
    <s v="1682"/>
    <x v="160"/>
    <x v="0"/>
    <s v="Combo"/>
    <s v="205"/>
    <n v="1682"/>
    <n v="205"/>
  </r>
  <r>
    <x v="2"/>
    <n v="4.8499999999999996"/>
    <n v="7.7448086470770701"/>
    <x v="2"/>
    <s v="1909"/>
    <x v="135"/>
    <x v="0"/>
    <s v="Combo"/>
    <s v="206"/>
    <n v="1909"/>
    <n v="206"/>
  </r>
  <r>
    <x v="4"/>
    <n v="3.84"/>
    <n v="6.7210419075812098"/>
    <x v="1"/>
    <s v="151"/>
    <x v="161"/>
    <x v="1"/>
    <s v="Bebida"/>
    <s v="207"/>
    <n v="151"/>
    <n v="207"/>
  </r>
  <r>
    <x v="0"/>
    <n v="2.1800000000000002"/>
    <n v="3.3744486156832001"/>
    <x v="0"/>
    <s v="639"/>
    <x v="130"/>
    <x v="0"/>
    <s v="Postre"/>
    <s v="208"/>
    <n v="639"/>
    <n v="208"/>
  </r>
  <r>
    <x v="5"/>
    <n v="1.28"/>
    <n v="1.84938725882744"/>
    <x v="1"/>
    <s v="1768"/>
    <x v="113"/>
    <x v="0"/>
    <s v="Comida"/>
    <s v="209"/>
    <n v="1768"/>
    <n v="209"/>
  </r>
  <r>
    <x v="2"/>
    <n v="1.55"/>
    <n v="2.7642916650667999"/>
    <x v="0"/>
    <s v="1568"/>
    <x v="162"/>
    <x v="0"/>
    <s v="Combo"/>
    <s v="210"/>
    <n v="1568"/>
    <n v="210"/>
  </r>
  <r>
    <x v="3"/>
    <n v="5.59"/>
    <n v="9.3572518616086509"/>
    <x v="0"/>
    <s v="438"/>
    <x v="145"/>
    <x v="0"/>
    <s v="Comida"/>
    <s v="211"/>
    <n v="438"/>
    <n v="211"/>
  </r>
  <r>
    <x v="1"/>
    <n v="2.3199999999999998"/>
    <n v="3.4336084474767801"/>
    <x v="2"/>
    <s v="947"/>
    <x v="163"/>
    <x v="1"/>
    <s v="Comida"/>
    <s v="212"/>
    <n v="947"/>
    <n v="212"/>
  </r>
  <r>
    <x v="1"/>
    <n v="0.77"/>
    <n v="1.2226503176805299"/>
    <x v="1"/>
    <s v="1343"/>
    <x v="164"/>
    <x v="1"/>
    <s v="Comida"/>
    <s v="213"/>
    <n v="1343"/>
    <n v="213"/>
  </r>
  <r>
    <x v="0"/>
    <n v="3.08"/>
    <n v="4.87077628448389"/>
    <x v="2"/>
    <s v="1818"/>
    <x v="165"/>
    <x v="1"/>
    <s v="Comida"/>
    <s v="214"/>
    <n v="1818"/>
    <n v="214"/>
  </r>
  <r>
    <x v="5"/>
    <n v="5.89"/>
    <n v="8.4051116651523898"/>
    <x v="2"/>
    <s v="170"/>
    <x v="36"/>
    <x v="1"/>
    <s v="Comida"/>
    <s v="215"/>
    <n v="170"/>
    <n v="215"/>
  </r>
  <r>
    <x v="5"/>
    <n v="0.71"/>
    <n v="1.2292338188632801"/>
    <x v="1"/>
    <s v="348"/>
    <x v="97"/>
    <x v="0"/>
    <s v="Comida"/>
    <s v="216"/>
    <n v="348"/>
    <n v="216"/>
  </r>
  <r>
    <x v="2"/>
    <n v="1.91"/>
    <n v="2.7145369601926701"/>
    <x v="0"/>
    <s v="1548"/>
    <x v="108"/>
    <x v="0"/>
    <s v="Bebida"/>
    <s v="217"/>
    <n v="1548"/>
    <n v="217"/>
  </r>
  <r>
    <x v="2"/>
    <n v="4.38"/>
    <n v="6.6054367272999199"/>
    <x v="0"/>
    <s v="403"/>
    <x v="166"/>
    <x v="0"/>
    <s v="Postre"/>
    <s v="218"/>
    <n v="403"/>
    <n v="218"/>
  </r>
  <r>
    <x v="0"/>
    <n v="4.71"/>
    <n v="7.2306479792002198"/>
    <x v="1"/>
    <s v="1669"/>
    <x v="74"/>
    <x v="1"/>
    <s v="Postre"/>
    <s v="219"/>
    <n v="1669"/>
    <n v="219"/>
  </r>
  <r>
    <x v="5"/>
    <n v="3.68"/>
    <n v="6.4693065206208002"/>
    <x v="2"/>
    <s v="123"/>
    <x v="167"/>
    <x v="1"/>
    <s v="Postre"/>
    <s v="220"/>
    <n v="123"/>
    <n v="220"/>
  </r>
  <r>
    <x v="0"/>
    <n v="4.37"/>
    <n v="7.2225217935843604"/>
    <x v="2"/>
    <s v="1410"/>
    <x v="168"/>
    <x v="1"/>
    <s v="Combo"/>
    <s v="221"/>
    <n v="1410"/>
    <n v="221"/>
  </r>
  <r>
    <x v="0"/>
    <n v="3.03"/>
    <n v="4.8904993304558104"/>
    <x v="0"/>
    <s v="1209"/>
    <x v="132"/>
    <x v="1"/>
    <s v="Postre"/>
    <s v="222"/>
    <n v="1209"/>
    <n v="222"/>
  </r>
  <r>
    <x v="5"/>
    <n v="4.2699999999999996"/>
    <n v="6.85626580081626"/>
    <x v="2"/>
    <s v="1764"/>
    <x v="169"/>
    <x v="1"/>
    <s v="Bebida"/>
    <s v="223"/>
    <n v="1764"/>
    <n v="223"/>
  </r>
  <r>
    <x v="4"/>
    <n v="3.29"/>
    <n v="5.2667311957005198"/>
    <x v="0"/>
    <s v="1246"/>
    <x v="170"/>
    <x v="0"/>
    <s v="Bebida"/>
    <s v="224"/>
    <n v="1246"/>
    <n v="224"/>
  </r>
  <r>
    <x v="5"/>
    <n v="2.2000000000000002"/>
    <n v="3.4630511751747499"/>
    <x v="1"/>
    <s v="927"/>
    <x v="68"/>
    <x v="1"/>
    <s v="Comida"/>
    <s v="225"/>
    <n v="927"/>
    <n v="225"/>
  </r>
  <r>
    <x v="5"/>
    <n v="5.14"/>
    <n v="8.0737916611791096"/>
    <x v="2"/>
    <s v="1700"/>
    <x v="76"/>
    <x v="1"/>
    <s v="Comida"/>
    <s v="226"/>
    <n v="1700"/>
    <n v="226"/>
  </r>
  <r>
    <x v="5"/>
    <n v="3.52"/>
    <n v="6.2609007086153596"/>
    <x v="1"/>
    <s v="1966"/>
    <x v="171"/>
    <x v="1"/>
    <s v="Bebida"/>
    <s v="227"/>
    <n v="1966"/>
    <n v="227"/>
  </r>
  <r>
    <x v="3"/>
    <n v="3.21"/>
    <n v="4.8126957724917601"/>
    <x v="1"/>
    <s v="213"/>
    <x v="34"/>
    <x v="1"/>
    <s v="Bebida"/>
    <s v="228"/>
    <n v="213"/>
    <n v="228"/>
  </r>
  <r>
    <x v="5"/>
    <n v="3.23"/>
    <n v="4.9025262250147499"/>
    <x v="2"/>
    <s v="1845"/>
    <x v="79"/>
    <x v="1"/>
    <s v="Postre"/>
    <s v="229"/>
    <n v="1845"/>
    <n v="229"/>
  </r>
  <r>
    <x v="3"/>
    <n v="1.06"/>
    <n v="1.8528066517960899"/>
    <x v="0"/>
    <s v="1046"/>
    <x v="151"/>
    <x v="0"/>
    <s v="Postre"/>
    <s v="230"/>
    <n v="1046"/>
    <n v="230"/>
  </r>
  <r>
    <x v="0"/>
    <n v="3.69"/>
    <n v="5.5065611779891404"/>
    <x v="0"/>
    <s v="1845"/>
    <x v="7"/>
    <x v="0"/>
    <s v="Bebida"/>
    <s v="231"/>
    <n v="1845"/>
    <n v="231"/>
  </r>
  <r>
    <x v="0"/>
    <n v="3.31"/>
    <n v="5.4784893074340602"/>
    <x v="1"/>
    <s v="1541"/>
    <x v="172"/>
    <x v="0"/>
    <s v="Combo"/>
    <s v="232"/>
    <n v="1541"/>
    <n v="232"/>
  </r>
  <r>
    <x v="4"/>
    <n v="3.77"/>
    <n v="6.5451123745760302"/>
    <x v="0"/>
    <s v="229"/>
    <x v="173"/>
    <x v="0"/>
    <s v="Comida"/>
    <s v="233"/>
    <n v="229"/>
    <n v="233"/>
  </r>
  <r>
    <x v="1"/>
    <n v="4.1500000000000004"/>
    <n v="7.4246801722260001"/>
    <x v="1"/>
    <s v="631"/>
    <x v="174"/>
    <x v="1"/>
    <s v="Postre"/>
    <s v="234"/>
    <n v="631"/>
    <n v="234"/>
  </r>
  <r>
    <x v="3"/>
    <n v="2.36"/>
    <n v="4.0876775786299699"/>
    <x v="2"/>
    <s v="1457"/>
    <x v="175"/>
    <x v="0"/>
    <s v="Comida"/>
    <s v="235"/>
    <n v="1457"/>
    <n v="235"/>
  </r>
  <r>
    <x v="5"/>
    <n v="2.5"/>
    <n v="4.2217513195926397"/>
    <x v="0"/>
    <s v="1083"/>
    <x v="176"/>
    <x v="1"/>
    <s v="Combo"/>
    <s v="236"/>
    <n v="1083"/>
    <n v="236"/>
  </r>
  <r>
    <x v="5"/>
    <n v="0.96"/>
    <n v="1.55223454369364"/>
    <x v="0"/>
    <s v="166"/>
    <x v="111"/>
    <x v="1"/>
    <s v="Combo"/>
    <s v="237"/>
    <n v="166"/>
    <n v="237"/>
  </r>
  <r>
    <x v="2"/>
    <n v="1.28"/>
    <n v="2.2933143339931701"/>
    <x v="2"/>
    <s v="1431"/>
    <x v="8"/>
    <x v="1"/>
    <s v="Combo"/>
    <s v="238"/>
    <n v="1431"/>
    <n v="238"/>
  </r>
  <r>
    <x v="4"/>
    <n v="0.8"/>
    <n v="1.2226725646614001"/>
    <x v="2"/>
    <s v="1300"/>
    <x v="66"/>
    <x v="1"/>
    <s v="Combo"/>
    <s v="239"/>
    <n v="1300"/>
    <n v="239"/>
  </r>
  <r>
    <x v="4"/>
    <n v="3.47"/>
    <n v="5.7112243473541797"/>
    <x v="0"/>
    <s v="1055"/>
    <x v="177"/>
    <x v="1"/>
    <s v="Postre"/>
    <s v="240"/>
    <n v="1055"/>
    <n v="240"/>
  </r>
  <r>
    <x v="2"/>
    <n v="2.78"/>
    <n v="4.4491138264220496"/>
    <x v="1"/>
    <s v="345"/>
    <x v="178"/>
    <x v="1"/>
    <s v="Comida"/>
    <s v="241"/>
    <n v="345"/>
    <n v="241"/>
  </r>
  <r>
    <x v="3"/>
    <n v="3.15"/>
    <n v="5.1382716846943701"/>
    <x v="2"/>
    <s v="1642"/>
    <x v="84"/>
    <x v="0"/>
    <s v="Combo"/>
    <s v="242"/>
    <n v="1642"/>
    <n v="242"/>
  </r>
  <r>
    <x v="2"/>
    <n v="1.19"/>
    <n v="2.09015005041543"/>
    <x v="2"/>
    <s v="1429"/>
    <x v="179"/>
    <x v="1"/>
    <s v="Postre"/>
    <s v="243"/>
    <n v="1429"/>
    <n v="243"/>
  </r>
  <r>
    <x v="0"/>
    <n v="2.97"/>
    <n v="5.1902667713431301"/>
    <x v="2"/>
    <s v="1388"/>
    <x v="146"/>
    <x v="1"/>
    <s v="Bebida"/>
    <s v="244"/>
    <n v="1388"/>
    <n v="244"/>
  </r>
  <r>
    <x v="0"/>
    <n v="5.53"/>
    <n v="7.9317479495787602"/>
    <x v="2"/>
    <s v="1007"/>
    <x v="96"/>
    <x v="1"/>
    <s v="Comida"/>
    <s v="245"/>
    <n v="1007"/>
    <n v="245"/>
  </r>
  <r>
    <x v="0"/>
    <n v="1.03"/>
    <n v="1.49328716375173"/>
    <x v="1"/>
    <s v="1123"/>
    <x v="152"/>
    <x v="0"/>
    <s v="Postre"/>
    <s v="246"/>
    <n v="1123"/>
    <n v="246"/>
  </r>
  <r>
    <x v="5"/>
    <n v="4.4000000000000004"/>
    <n v="6.6346037803505702"/>
    <x v="0"/>
    <s v="1112"/>
    <x v="180"/>
    <x v="0"/>
    <s v="Comida"/>
    <s v="247"/>
    <n v="1112"/>
    <n v="247"/>
  </r>
  <r>
    <x v="1"/>
    <n v="5.98"/>
    <n v="9.4251310065727694"/>
    <x v="1"/>
    <s v="493"/>
    <x v="7"/>
    <x v="1"/>
    <s v="Combo"/>
    <s v="248"/>
    <n v="493"/>
    <n v="248"/>
  </r>
  <r>
    <x v="5"/>
    <n v="3.32"/>
    <n v="5.2158180053128103"/>
    <x v="2"/>
    <s v="1254"/>
    <x v="181"/>
    <x v="1"/>
    <s v="Combo"/>
    <s v="249"/>
    <n v="1254"/>
    <n v="249"/>
  </r>
  <r>
    <x v="5"/>
    <n v="5.62"/>
    <n v="8.9307745871293704"/>
    <x v="2"/>
    <s v="908"/>
    <x v="182"/>
    <x v="1"/>
    <s v="Combo"/>
    <s v="250"/>
    <n v="908"/>
    <n v="250"/>
  </r>
  <r>
    <x v="0"/>
    <n v="5.64"/>
    <n v="9.3095339384934608"/>
    <x v="0"/>
    <s v="1190"/>
    <x v="143"/>
    <x v="1"/>
    <s v="Comida"/>
    <s v="251"/>
    <n v="1190"/>
    <n v="251"/>
  </r>
  <r>
    <x v="4"/>
    <n v="4.37"/>
    <n v="6.9306388293385597"/>
    <x v="0"/>
    <s v="1659"/>
    <x v="183"/>
    <x v="0"/>
    <s v="Bebida"/>
    <s v="252"/>
    <n v="1659"/>
    <n v="252"/>
  </r>
  <r>
    <x v="4"/>
    <n v="4.75"/>
    <n v="7.4965300853593702"/>
    <x v="0"/>
    <s v="1134"/>
    <x v="184"/>
    <x v="0"/>
    <s v="Combo"/>
    <s v="253"/>
    <n v="1134"/>
    <n v="253"/>
  </r>
  <r>
    <x v="5"/>
    <n v="0.57999999999999996"/>
    <n v="0.97583152552175101"/>
    <x v="2"/>
    <s v="958"/>
    <x v="32"/>
    <x v="0"/>
    <s v="Bebida"/>
    <s v="254"/>
    <n v="958"/>
    <n v="254"/>
  </r>
  <r>
    <x v="0"/>
    <n v="3.56"/>
    <n v="5.6484573789101198"/>
    <x v="1"/>
    <s v="760"/>
    <x v="185"/>
    <x v="1"/>
    <s v="Comida"/>
    <s v="255"/>
    <n v="760"/>
    <n v="255"/>
  </r>
  <r>
    <x v="0"/>
    <n v="2.94"/>
    <n v="4.2204215607125697"/>
    <x v="1"/>
    <s v="1598"/>
    <x v="55"/>
    <x v="0"/>
    <s v="Combo"/>
    <s v="256"/>
    <n v="1598"/>
    <n v="256"/>
  </r>
  <r>
    <x v="2"/>
    <n v="0.96"/>
    <n v="1.6377800800555"/>
    <x v="0"/>
    <s v="948"/>
    <x v="96"/>
    <x v="0"/>
    <s v="Combo"/>
    <s v="257"/>
    <n v="948"/>
    <n v="257"/>
  </r>
  <r>
    <x v="4"/>
    <n v="3.83"/>
    <n v="5.7628879234741497"/>
    <x v="0"/>
    <s v="358"/>
    <x v="186"/>
    <x v="1"/>
    <s v="Bebida"/>
    <s v="258"/>
    <n v="358"/>
    <n v="258"/>
  </r>
  <r>
    <x v="2"/>
    <n v="3.22"/>
    <n v="5.2294000868131896"/>
    <x v="0"/>
    <s v="909"/>
    <x v="187"/>
    <x v="1"/>
    <s v="Combo"/>
    <s v="259"/>
    <n v="909"/>
    <n v="259"/>
  </r>
  <r>
    <x v="4"/>
    <n v="3"/>
    <n v="5.0801057197993096"/>
    <x v="2"/>
    <s v="1054"/>
    <x v="173"/>
    <x v="1"/>
    <s v="Combo"/>
    <s v="260"/>
    <n v="1054"/>
    <n v="260"/>
  </r>
  <r>
    <x v="5"/>
    <n v="3.93"/>
    <n v="5.7175332029049297"/>
    <x v="0"/>
    <s v="779"/>
    <x v="87"/>
    <x v="1"/>
    <s v="Postre"/>
    <s v="261"/>
    <n v="779"/>
    <n v="261"/>
  </r>
  <r>
    <x v="1"/>
    <n v="5.33"/>
    <n v="9.3989749083620406"/>
    <x v="2"/>
    <s v="848"/>
    <x v="175"/>
    <x v="1"/>
    <s v="Combo"/>
    <s v="262"/>
    <n v="848"/>
    <n v="262"/>
  </r>
  <r>
    <x v="3"/>
    <n v="1.77"/>
    <n v="3.0490531417659299"/>
    <x v="1"/>
    <s v="1796"/>
    <x v="188"/>
    <x v="1"/>
    <s v="Bebida"/>
    <s v="263"/>
    <n v="1796"/>
    <n v="263"/>
  </r>
  <r>
    <x v="5"/>
    <n v="2.36"/>
    <n v="4.0432058940716296"/>
    <x v="2"/>
    <s v="807"/>
    <x v="14"/>
    <x v="1"/>
    <s v="Combo"/>
    <s v="264"/>
    <n v="807"/>
    <n v="264"/>
  </r>
  <r>
    <x v="2"/>
    <n v="2.68"/>
    <n v="4.6085905153482898"/>
    <x v="2"/>
    <s v="416"/>
    <x v="123"/>
    <x v="1"/>
    <s v="Bebida"/>
    <s v="265"/>
    <n v="416"/>
    <n v="265"/>
  </r>
  <r>
    <x v="0"/>
    <n v="1.1200000000000001"/>
    <n v="1.6679935937819099"/>
    <x v="1"/>
    <s v="1267"/>
    <x v="168"/>
    <x v="1"/>
    <s v="Postre"/>
    <s v="266"/>
    <n v="1267"/>
    <n v="266"/>
  </r>
  <r>
    <x v="3"/>
    <n v="4.88"/>
    <n v="8.4136286494514891"/>
    <x v="1"/>
    <s v="1388"/>
    <x v="189"/>
    <x v="1"/>
    <s v="Postre"/>
    <s v="267"/>
    <n v="1388"/>
    <n v="267"/>
  </r>
  <r>
    <x v="1"/>
    <n v="5.23"/>
    <n v="8.8342687995357707"/>
    <x v="2"/>
    <s v="477"/>
    <x v="40"/>
    <x v="0"/>
    <s v="Combo"/>
    <s v="268"/>
    <n v="477"/>
    <n v="268"/>
  </r>
  <r>
    <x v="5"/>
    <n v="3.15"/>
    <n v="4.9790158644377698"/>
    <x v="1"/>
    <s v="1368"/>
    <x v="55"/>
    <x v="1"/>
    <s v="Combo"/>
    <s v="269"/>
    <n v="1368"/>
    <n v="269"/>
  </r>
  <r>
    <x v="2"/>
    <n v="2.4900000000000002"/>
    <n v="3.8766165074657799"/>
    <x v="0"/>
    <s v="1136"/>
    <x v="190"/>
    <x v="1"/>
    <s v="Comida"/>
    <s v="270"/>
    <n v="1136"/>
    <n v="270"/>
  </r>
  <r>
    <x v="4"/>
    <n v="4.57"/>
    <n v="6.6651989986943203"/>
    <x v="2"/>
    <s v="1964"/>
    <x v="191"/>
    <x v="0"/>
    <s v="Combo"/>
    <s v="271"/>
    <n v="1964"/>
    <n v="271"/>
  </r>
  <r>
    <x v="0"/>
    <n v="2.2999999999999998"/>
    <n v="3.9372525255703401"/>
    <x v="2"/>
    <s v="1172"/>
    <x v="169"/>
    <x v="1"/>
    <s v="Bebida"/>
    <s v="272"/>
    <n v="1172"/>
    <n v="272"/>
  </r>
  <r>
    <x v="3"/>
    <n v="4.63"/>
    <n v="6.67760903295002"/>
    <x v="2"/>
    <s v="1600"/>
    <x v="192"/>
    <x v="1"/>
    <s v="Postre"/>
    <s v="273"/>
    <n v="1600"/>
    <n v="273"/>
  </r>
  <r>
    <x v="3"/>
    <n v="2.52"/>
    <n v="4.1052825801222097"/>
    <x v="2"/>
    <s v="1118"/>
    <x v="193"/>
    <x v="0"/>
    <s v="Postre"/>
    <s v="274"/>
    <n v="1118"/>
    <n v="274"/>
  </r>
  <r>
    <x v="1"/>
    <n v="3.96"/>
    <n v="6.23008473672175"/>
    <x v="1"/>
    <s v="1631"/>
    <x v="194"/>
    <x v="1"/>
    <s v="Postre"/>
    <s v="275"/>
    <n v="1631"/>
    <n v="275"/>
  </r>
  <r>
    <x v="1"/>
    <n v="3.56"/>
    <n v="6.2167094723508702"/>
    <x v="1"/>
    <s v="1213"/>
    <x v="188"/>
    <x v="1"/>
    <s v="Combo"/>
    <s v="276"/>
    <n v="1213"/>
    <n v="276"/>
  </r>
  <r>
    <x v="0"/>
    <n v="1.44"/>
    <n v="2.1539315698766299"/>
    <x v="1"/>
    <s v="1337"/>
    <x v="169"/>
    <x v="1"/>
    <s v="Combo"/>
    <s v="277"/>
    <n v="1337"/>
    <n v="277"/>
  </r>
  <r>
    <x v="3"/>
    <n v="0.67"/>
    <n v="1.0791153949735599"/>
    <x v="2"/>
    <s v="426"/>
    <x v="14"/>
    <x v="0"/>
    <s v="Combo"/>
    <s v="278"/>
    <n v="426"/>
    <n v="278"/>
  </r>
  <r>
    <x v="4"/>
    <n v="0.97"/>
    <n v="1.6230470860273301"/>
    <x v="2"/>
    <s v="213"/>
    <x v="195"/>
    <x v="0"/>
    <s v="Postre"/>
    <s v="279"/>
    <n v="213"/>
    <n v="279"/>
  </r>
  <r>
    <x v="1"/>
    <n v="1.86"/>
    <n v="2.6384001903593401"/>
    <x v="2"/>
    <s v="829"/>
    <x v="196"/>
    <x v="1"/>
    <s v="Comida"/>
    <s v="280"/>
    <n v="829"/>
    <n v="280"/>
  </r>
  <r>
    <x v="1"/>
    <n v="4.2699999999999996"/>
    <n v="7.0908798011451504"/>
    <x v="2"/>
    <s v="140"/>
    <x v="156"/>
    <x v="0"/>
    <s v="Combo"/>
    <s v="281"/>
    <n v="140"/>
    <n v="281"/>
  </r>
  <r>
    <x v="4"/>
    <n v="4.74"/>
    <n v="7.8661714738674497"/>
    <x v="0"/>
    <s v="1856"/>
    <x v="55"/>
    <x v="1"/>
    <s v="Combo"/>
    <s v="282"/>
    <n v="1856"/>
    <n v="282"/>
  </r>
  <r>
    <x v="4"/>
    <n v="4.63"/>
    <n v="7.3390711897408298"/>
    <x v="0"/>
    <s v="621"/>
    <x v="72"/>
    <x v="0"/>
    <s v="Bebida"/>
    <s v="283"/>
    <n v="621"/>
    <n v="283"/>
  </r>
  <r>
    <x v="3"/>
    <n v="4"/>
    <n v="6.93020770974619"/>
    <x v="1"/>
    <s v="1859"/>
    <x v="197"/>
    <x v="1"/>
    <s v="Bebida"/>
    <s v="284"/>
    <n v="1859"/>
    <n v="284"/>
  </r>
  <r>
    <x v="0"/>
    <n v="3.38"/>
    <n v="5.9456998178820797"/>
    <x v="1"/>
    <s v="762"/>
    <x v="163"/>
    <x v="1"/>
    <s v="Combo"/>
    <s v="285"/>
    <n v="762"/>
    <n v="285"/>
  </r>
  <r>
    <x v="4"/>
    <n v="5.93"/>
    <n v="10.1134238496069"/>
    <x v="0"/>
    <s v="498"/>
    <x v="167"/>
    <x v="0"/>
    <s v="Comida"/>
    <s v="286"/>
    <n v="498"/>
    <n v="286"/>
  </r>
  <r>
    <x v="4"/>
    <n v="4.4400000000000004"/>
    <n v="7.3610064093175396"/>
    <x v="0"/>
    <s v="597"/>
    <x v="198"/>
    <x v="0"/>
    <s v="Postre"/>
    <s v="287"/>
    <n v="597"/>
    <n v="287"/>
  </r>
  <r>
    <x v="4"/>
    <n v="3.97"/>
    <n v="6.9101096319299797"/>
    <x v="0"/>
    <s v="112"/>
    <x v="26"/>
    <x v="0"/>
    <s v="Combo"/>
    <s v="288"/>
    <n v="112"/>
    <n v="288"/>
  </r>
  <r>
    <x v="2"/>
    <n v="3.95"/>
    <n v="5.7766299668210603"/>
    <x v="1"/>
    <s v="150"/>
    <x v="199"/>
    <x v="1"/>
    <s v="Postre"/>
    <s v="289"/>
    <n v="150"/>
    <n v="289"/>
  </r>
  <r>
    <x v="1"/>
    <n v="3.13"/>
    <n v="4.4945146930059501"/>
    <x v="0"/>
    <s v="1468"/>
    <x v="118"/>
    <x v="1"/>
    <s v="Comida"/>
    <s v="290"/>
    <n v="1468"/>
    <n v="290"/>
  </r>
  <r>
    <x v="0"/>
    <n v="1.7"/>
    <n v="2.6460564861293299"/>
    <x v="2"/>
    <s v="1745"/>
    <x v="200"/>
    <x v="0"/>
    <s v="Combo"/>
    <s v="291"/>
    <n v="1745"/>
    <n v="291"/>
  </r>
  <r>
    <x v="5"/>
    <n v="3.37"/>
    <n v="5.6356526355745702"/>
    <x v="0"/>
    <s v="485"/>
    <x v="89"/>
    <x v="0"/>
    <s v="Comida"/>
    <s v="292"/>
    <n v="485"/>
    <n v="292"/>
  </r>
  <r>
    <x v="4"/>
    <n v="4.0999999999999996"/>
    <n v="6.6734347034251504"/>
    <x v="0"/>
    <s v="1907"/>
    <x v="201"/>
    <x v="0"/>
    <s v="Comida"/>
    <s v="293"/>
    <n v="1907"/>
    <n v="293"/>
  </r>
  <r>
    <x v="2"/>
    <n v="2.72"/>
    <n v="4.3944340714363301"/>
    <x v="2"/>
    <s v="473"/>
    <x v="71"/>
    <x v="0"/>
    <s v="Bebida"/>
    <s v="294"/>
    <n v="473"/>
    <n v="294"/>
  </r>
  <r>
    <x v="4"/>
    <n v="1.85"/>
    <n v="2.7898710103487101"/>
    <x v="2"/>
    <s v="986"/>
    <x v="119"/>
    <x v="1"/>
    <s v="Comida"/>
    <s v="295"/>
    <n v="986"/>
    <n v="295"/>
  </r>
  <r>
    <x v="4"/>
    <n v="2.09"/>
    <n v="3.14546652383854"/>
    <x v="1"/>
    <s v="1769"/>
    <x v="40"/>
    <x v="1"/>
    <s v="Bebida"/>
    <s v="296"/>
    <n v="1769"/>
    <n v="296"/>
  </r>
  <r>
    <x v="0"/>
    <n v="2.2599999999999998"/>
    <n v="3.8228395665783199"/>
    <x v="1"/>
    <s v="832"/>
    <x v="71"/>
    <x v="1"/>
    <s v="Bebida"/>
    <s v="297"/>
    <n v="832"/>
    <n v="297"/>
  </r>
  <r>
    <x v="4"/>
    <n v="3.32"/>
    <n v="5.7170287311242403"/>
    <x v="0"/>
    <s v="683"/>
    <x v="61"/>
    <x v="0"/>
    <s v="Combo"/>
    <s v="298"/>
    <n v="683"/>
    <n v="298"/>
  </r>
  <r>
    <x v="4"/>
    <n v="1.24"/>
    <n v="2.0191164074938102"/>
    <x v="2"/>
    <s v="1285"/>
    <x v="122"/>
    <x v="1"/>
    <s v="Postre"/>
    <s v="299"/>
    <n v="1285"/>
    <n v="299"/>
  </r>
  <r>
    <x v="1"/>
    <n v="5.63"/>
    <n v="9.1183176684174807"/>
    <x v="1"/>
    <s v="665"/>
    <x v="186"/>
    <x v="1"/>
    <s v="Comida"/>
    <s v="300"/>
    <n v="665"/>
    <n v="300"/>
  </r>
  <r>
    <x v="1"/>
    <n v="4.1399999999999997"/>
    <n v="6.1198256804175699"/>
    <x v="2"/>
    <s v="1030"/>
    <x v="66"/>
    <x v="0"/>
    <s v="Combo"/>
    <s v="301"/>
    <n v="1030"/>
    <n v="301"/>
  </r>
  <r>
    <x v="5"/>
    <n v="5.16"/>
    <n v="7.5644211395991601"/>
    <x v="0"/>
    <s v="819"/>
    <x v="35"/>
    <x v="1"/>
    <s v="Combo"/>
    <s v="302"/>
    <n v="819"/>
    <n v="302"/>
  </r>
  <r>
    <x v="5"/>
    <n v="1.1599999999999999"/>
    <n v="1.8555296238880801"/>
    <x v="1"/>
    <s v="1937"/>
    <x v="202"/>
    <x v="1"/>
    <s v="Combo"/>
    <s v="303"/>
    <n v="1937"/>
    <n v="303"/>
  </r>
  <r>
    <x v="1"/>
    <n v="4.3"/>
    <n v="6.0242142976585802"/>
    <x v="1"/>
    <s v="1355"/>
    <x v="67"/>
    <x v="1"/>
    <s v="Postre"/>
    <s v="304"/>
    <n v="1355"/>
    <n v="304"/>
  </r>
  <r>
    <x v="2"/>
    <n v="2.58"/>
    <n v="4.1235618128506202"/>
    <x v="2"/>
    <s v="215"/>
    <x v="203"/>
    <x v="1"/>
    <s v="Postre"/>
    <s v="305"/>
    <n v="215"/>
    <n v="305"/>
  </r>
  <r>
    <x v="3"/>
    <n v="3.07"/>
    <n v="4.9686152331540603"/>
    <x v="2"/>
    <s v="1382"/>
    <x v="204"/>
    <x v="1"/>
    <s v="Postre"/>
    <s v="306"/>
    <n v="1382"/>
    <n v="306"/>
  </r>
  <r>
    <x v="4"/>
    <n v="0.63"/>
    <n v="1.02350453269705"/>
    <x v="2"/>
    <s v="119"/>
    <x v="134"/>
    <x v="0"/>
    <s v="Postre"/>
    <s v="307"/>
    <n v="119"/>
    <n v="307"/>
  </r>
  <r>
    <x v="2"/>
    <n v="3.71"/>
    <n v="6.1621498194298097"/>
    <x v="2"/>
    <s v="1133"/>
    <x v="115"/>
    <x v="0"/>
    <s v="Combo"/>
    <s v="308"/>
    <n v="1133"/>
    <n v="308"/>
  </r>
  <r>
    <x v="5"/>
    <n v="4.58"/>
    <n v="6.8177878929234996"/>
    <x v="2"/>
    <s v="901"/>
    <x v="205"/>
    <x v="1"/>
    <s v="Comida"/>
    <s v="309"/>
    <n v="901"/>
    <n v="309"/>
  </r>
  <r>
    <x v="1"/>
    <n v="4.88"/>
    <n v="7.5074577222015"/>
    <x v="1"/>
    <s v="1444"/>
    <x v="69"/>
    <x v="0"/>
    <s v="Bebida"/>
    <s v="310"/>
    <n v="1444"/>
    <n v="310"/>
  </r>
  <r>
    <x v="2"/>
    <n v="5.51"/>
    <n v="8.2717566109615408"/>
    <x v="1"/>
    <s v="204"/>
    <x v="187"/>
    <x v="1"/>
    <s v="Bebida"/>
    <s v="311"/>
    <n v="204"/>
    <n v="311"/>
  </r>
  <r>
    <x v="5"/>
    <n v="0.77"/>
    <n v="1.37363495139459"/>
    <x v="1"/>
    <s v="1322"/>
    <x v="134"/>
    <x v="0"/>
    <s v="Bebida"/>
    <s v="312"/>
    <n v="1322"/>
    <n v="312"/>
  </r>
  <r>
    <x v="1"/>
    <n v="3.25"/>
    <n v="5.8249626429223396"/>
    <x v="2"/>
    <s v="1593"/>
    <x v="179"/>
    <x v="0"/>
    <s v="Combo"/>
    <s v="313"/>
    <n v="1593"/>
    <n v="313"/>
  </r>
  <r>
    <x v="5"/>
    <n v="0.51"/>
    <n v="0.75560259537776597"/>
    <x v="2"/>
    <s v="706"/>
    <x v="127"/>
    <x v="0"/>
    <s v="Combo"/>
    <s v="314"/>
    <n v="706"/>
    <n v="314"/>
  </r>
  <r>
    <x v="2"/>
    <n v="3.96"/>
    <n v="7.0259214629949902"/>
    <x v="2"/>
    <s v="1228"/>
    <x v="206"/>
    <x v="0"/>
    <s v="Combo"/>
    <s v="315"/>
    <n v="1228"/>
    <n v="315"/>
  </r>
  <r>
    <x v="4"/>
    <n v="3.63"/>
    <n v="6.4152486214947801"/>
    <x v="1"/>
    <s v="1445"/>
    <x v="24"/>
    <x v="1"/>
    <s v="Comida"/>
    <s v="316"/>
    <n v="1445"/>
    <n v="316"/>
  </r>
  <r>
    <x v="1"/>
    <n v="2.8"/>
    <n v="4.5832736207417799"/>
    <x v="0"/>
    <s v="1108"/>
    <x v="48"/>
    <x v="0"/>
    <s v="Postre"/>
    <s v="317"/>
    <n v="1108"/>
    <n v="317"/>
  </r>
  <r>
    <x v="0"/>
    <n v="5.31"/>
    <n v="8.1313132842201092"/>
    <x v="2"/>
    <s v="318"/>
    <x v="169"/>
    <x v="0"/>
    <s v="Combo"/>
    <s v="318"/>
    <n v="318"/>
    <n v="318"/>
  </r>
  <r>
    <x v="0"/>
    <n v="5.0199999999999996"/>
    <n v="7.58693709221708"/>
    <x v="0"/>
    <s v="211"/>
    <x v="107"/>
    <x v="0"/>
    <s v="Bebida"/>
    <s v="319"/>
    <n v="211"/>
    <n v="319"/>
  </r>
  <r>
    <x v="0"/>
    <n v="1.83"/>
    <n v="3.1612145209967402"/>
    <x v="0"/>
    <s v="871"/>
    <x v="121"/>
    <x v="0"/>
    <s v="Postre"/>
    <s v="320"/>
    <n v="871"/>
    <n v="320"/>
  </r>
  <r>
    <x v="0"/>
    <n v="2.93"/>
    <n v="4.8710927109320501"/>
    <x v="0"/>
    <s v="995"/>
    <x v="207"/>
    <x v="1"/>
    <s v="Comida"/>
    <s v="321"/>
    <n v="995"/>
    <n v="321"/>
  </r>
  <r>
    <x v="2"/>
    <n v="1.08"/>
    <n v="1.69399901787741"/>
    <x v="1"/>
    <s v="856"/>
    <x v="79"/>
    <x v="0"/>
    <s v="Postre"/>
    <s v="322"/>
    <n v="856"/>
    <n v="322"/>
  </r>
  <r>
    <x v="5"/>
    <n v="4.04"/>
    <n v="6.3181065153686502"/>
    <x v="0"/>
    <s v="1594"/>
    <x v="208"/>
    <x v="0"/>
    <s v="Comida"/>
    <s v="323"/>
    <n v="1594"/>
    <n v="323"/>
  </r>
  <r>
    <x v="0"/>
    <n v="1.18"/>
    <n v="1.98286786473751"/>
    <x v="2"/>
    <s v="1853"/>
    <x v="209"/>
    <x v="0"/>
    <s v="Comida"/>
    <s v="324"/>
    <n v="1853"/>
    <n v="324"/>
  </r>
  <r>
    <x v="1"/>
    <n v="5.85"/>
    <n v="8.3338436073303299"/>
    <x v="0"/>
    <s v="790"/>
    <x v="210"/>
    <x v="1"/>
    <s v="Combo"/>
    <s v="325"/>
    <n v="790"/>
    <n v="325"/>
  </r>
  <r>
    <x v="2"/>
    <n v="5.19"/>
    <n v="7.4433983698042097"/>
    <x v="0"/>
    <s v="1824"/>
    <x v="71"/>
    <x v="0"/>
    <s v="Bebida"/>
    <s v="326"/>
    <n v="1824"/>
    <n v="326"/>
  </r>
  <r>
    <x v="4"/>
    <n v="3.83"/>
    <n v="5.8872337292712"/>
    <x v="0"/>
    <s v="940"/>
    <x v="211"/>
    <x v="1"/>
    <s v="Postre"/>
    <s v="327"/>
    <n v="940"/>
    <n v="327"/>
  </r>
  <r>
    <x v="4"/>
    <n v="2.09"/>
    <n v="3.17890706196998"/>
    <x v="2"/>
    <s v="1706"/>
    <x v="212"/>
    <x v="0"/>
    <s v="Bebida"/>
    <s v="328"/>
    <n v="1706"/>
    <n v="328"/>
  </r>
  <r>
    <x v="3"/>
    <n v="0.59"/>
    <n v="1.01556014085656"/>
    <x v="2"/>
    <s v="481"/>
    <x v="148"/>
    <x v="1"/>
    <s v="Postre"/>
    <s v="329"/>
    <n v="481"/>
    <n v="329"/>
  </r>
  <r>
    <x v="4"/>
    <n v="2.87"/>
    <n v="4.51889236341116"/>
    <x v="0"/>
    <s v="693"/>
    <x v="69"/>
    <x v="1"/>
    <s v="Comida"/>
    <s v="330"/>
    <n v="693"/>
    <n v="330"/>
  </r>
  <r>
    <x v="4"/>
    <n v="4.62"/>
    <n v="8.2623507493679593"/>
    <x v="0"/>
    <s v="222"/>
    <x v="160"/>
    <x v="0"/>
    <s v="Bebida"/>
    <s v="331"/>
    <n v="222"/>
    <n v="331"/>
  </r>
  <r>
    <x v="2"/>
    <n v="2.78"/>
    <n v="4.6060497158971803"/>
    <x v="2"/>
    <s v="611"/>
    <x v="213"/>
    <x v="0"/>
    <s v="Combo"/>
    <s v="332"/>
    <n v="611"/>
    <n v="332"/>
  </r>
  <r>
    <x v="3"/>
    <n v="4.2699999999999996"/>
    <n v="6.0854489847086901"/>
    <x v="1"/>
    <s v="1005"/>
    <x v="150"/>
    <x v="1"/>
    <s v="Bebida"/>
    <s v="333"/>
    <n v="1005"/>
    <n v="333"/>
  </r>
  <r>
    <x v="1"/>
    <n v="5.79"/>
    <n v="8.2170087015497995"/>
    <x v="1"/>
    <s v="397"/>
    <x v="214"/>
    <x v="1"/>
    <s v="Bebida"/>
    <s v="334"/>
    <n v="397"/>
    <n v="334"/>
  </r>
  <r>
    <x v="1"/>
    <n v="4.5599999999999996"/>
    <n v="6.82117457609837"/>
    <x v="1"/>
    <s v="1239"/>
    <x v="148"/>
    <x v="0"/>
    <s v="Combo"/>
    <s v="335"/>
    <n v="1239"/>
    <n v="335"/>
  </r>
  <r>
    <x v="2"/>
    <n v="1.92"/>
    <n v="3.2584820010418101"/>
    <x v="2"/>
    <s v="477"/>
    <x v="215"/>
    <x v="1"/>
    <s v="Postre"/>
    <s v="336"/>
    <n v="477"/>
    <n v="336"/>
  </r>
  <r>
    <x v="0"/>
    <n v="1.29"/>
    <n v="2.2201211541830901"/>
    <x v="2"/>
    <s v="1950"/>
    <x v="96"/>
    <x v="1"/>
    <s v="Comida"/>
    <s v="337"/>
    <n v="1950"/>
    <n v="337"/>
  </r>
  <r>
    <x v="3"/>
    <n v="4.57"/>
    <n v="7.5577381852677199"/>
    <x v="1"/>
    <s v="268"/>
    <x v="216"/>
    <x v="1"/>
    <s v="Comida"/>
    <s v="338"/>
    <n v="268"/>
    <n v="338"/>
  </r>
  <r>
    <x v="0"/>
    <n v="2.68"/>
    <n v="4.7838666026231396"/>
    <x v="2"/>
    <s v="218"/>
    <x v="217"/>
    <x v="0"/>
    <s v="Postre"/>
    <s v="339"/>
    <n v="218"/>
    <n v="339"/>
  </r>
  <r>
    <x v="1"/>
    <n v="3.07"/>
    <n v="5.0875671472533703"/>
    <x v="1"/>
    <s v="1723"/>
    <x v="218"/>
    <x v="1"/>
    <s v="Comida"/>
    <s v="340"/>
    <n v="1723"/>
    <n v="340"/>
  </r>
  <r>
    <x v="0"/>
    <n v="4.4400000000000004"/>
    <n v="7.0477429243978396"/>
    <x v="1"/>
    <s v="1274"/>
    <x v="39"/>
    <x v="0"/>
    <s v="Comida"/>
    <s v="341"/>
    <n v="1274"/>
    <n v="341"/>
  </r>
  <r>
    <x v="4"/>
    <n v="1.36"/>
    <n v="2.17138550992521"/>
    <x v="0"/>
    <s v="1688"/>
    <x v="11"/>
    <x v="0"/>
    <s v="Bebida"/>
    <s v="342"/>
    <n v="1688"/>
    <n v="342"/>
  </r>
  <r>
    <x v="1"/>
    <n v="5.73"/>
    <n v="8.5434679048100399"/>
    <x v="0"/>
    <s v="1073"/>
    <x v="219"/>
    <x v="1"/>
    <s v="Combo"/>
    <s v="343"/>
    <n v="1073"/>
    <n v="343"/>
  </r>
  <r>
    <x v="2"/>
    <n v="3.84"/>
    <n v="6.2437582900902697"/>
    <x v="0"/>
    <s v="390"/>
    <x v="220"/>
    <x v="1"/>
    <s v="Postre"/>
    <s v="344"/>
    <n v="390"/>
    <n v="344"/>
  </r>
  <r>
    <x v="1"/>
    <n v="5.94"/>
    <n v="8.4500395782035707"/>
    <x v="0"/>
    <s v="359"/>
    <x v="75"/>
    <x v="1"/>
    <s v="Combo"/>
    <s v="345"/>
    <n v="359"/>
    <n v="345"/>
  </r>
  <r>
    <x v="0"/>
    <n v="1.44"/>
    <n v="2.3638628897487801"/>
    <x v="2"/>
    <s v="906"/>
    <x v="221"/>
    <x v="1"/>
    <s v="Combo"/>
    <s v="346"/>
    <n v="906"/>
    <n v="346"/>
  </r>
  <r>
    <x v="5"/>
    <n v="2.9"/>
    <n v="4.6902294519842203"/>
    <x v="2"/>
    <s v="1215"/>
    <x v="92"/>
    <x v="1"/>
    <s v="Postre"/>
    <s v="347"/>
    <n v="1215"/>
    <n v="347"/>
  </r>
  <r>
    <x v="5"/>
    <n v="2.72"/>
    <n v="4.09469777489638"/>
    <x v="1"/>
    <s v="1801"/>
    <x v="193"/>
    <x v="0"/>
    <s v="Combo"/>
    <s v="348"/>
    <n v="1801"/>
    <n v="348"/>
  </r>
  <r>
    <x v="4"/>
    <n v="2.81"/>
    <n v="4.9161429299808104"/>
    <x v="2"/>
    <s v="516"/>
    <x v="184"/>
    <x v="0"/>
    <s v="Postre"/>
    <s v="349"/>
    <n v="516"/>
    <n v="349"/>
  </r>
  <r>
    <x v="1"/>
    <n v="2.14"/>
    <n v="3.72995156859393"/>
    <x v="1"/>
    <s v="1384"/>
    <x v="77"/>
    <x v="1"/>
    <s v="Comida"/>
    <s v="350"/>
    <n v="1384"/>
    <n v="350"/>
  </r>
  <r>
    <x v="1"/>
    <n v="4.8099999999999996"/>
    <n v="8.53480795720575"/>
    <x v="0"/>
    <s v="815"/>
    <x v="222"/>
    <x v="0"/>
    <s v="Comida"/>
    <s v="351"/>
    <n v="815"/>
    <n v="351"/>
  </r>
  <r>
    <x v="1"/>
    <n v="2.98"/>
    <n v="4.2389437549885098"/>
    <x v="1"/>
    <s v="1425"/>
    <x v="195"/>
    <x v="1"/>
    <s v="Postre"/>
    <s v="352"/>
    <n v="1425"/>
    <n v="352"/>
  </r>
  <r>
    <x v="5"/>
    <n v="5.67"/>
    <n v="8.6606733494458794"/>
    <x v="2"/>
    <s v="763"/>
    <x v="199"/>
    <x v="0"/>
    <s v="Comida"/>
    <s v="353"/>
    <n v="763"/>
    <n v="353"/>
  </r>
  <r>
    <x v="1"/>
    <n v="5.98"/>
    <n v="9.4374115168508297"/>
    <x v="0"/>
    <s v="715"/>
    <x v="125"/>
    <x v="1"/>
    <s v="Bebida"/>
    <s v="354"/>
    <n v="715"/>
    <n v="354"/>
  </r>
  <r>
    <x v="0"/>
    <n v="2.2999999999999998"/>
    <n v="3.8764968956820698"/>
    <x v="1"/>
    <s v="174"/>
    <x v="74"/>
    <x v="1"/>
    <s v="Combo"/>
    <s v="355"/>
    <n v="174"/>
    <n v="355"/>
  </r>
  <r>
    <x v="2"/>
    <n v="5.26"/>
    <n v="9.4193623029581097"/>
    <x v="0"/>
    <s v="1371"/>
    <x v="223"/>
    <x v="0"/>
    <s v="Combo"/>
    <s v="356"/>
    <n v="1371"/>
    <n v="356"/>
  </r>
  <r>
    <x v="0"/>
    <n v="4.12"/>
    <n v="6.4520653791161999"/>
    <x v="0"/>
    <s v="1880"/>
    <x v="224"/>
    <x v="0"/>
    <s v="Comida"/>
    <s v="357"/>
    <n v="1880"/>
    <n v="357"/>
  </r>
  <r>
    <x v="0"/>
    <n v="4.16"/>
    <n v="6.1706201510760303"/>
    <x v="2"/>
    <s v="1658"/>
    <x v="4"/>
    <x v="1"/>
    <s v="Combo"/>
    <s v="358"/>
    <n v="1658"/>
    <n v="358"/>
  </r>
  <r>
    <x v="5"/>
    <n v="5.82"/>
    <n v="9.2816145777885506"/>
    <x v="1"/>
    <s v="1061"/>
    <x v="114"/>
    <x v="1"/>
    <s v="Comida"/>
    <s v="359"/>
    <n v="1061"/>
    <n v="359"/>
  </r>
  <r>
    <x v="2"/>
    <n v="2.34"/>
    <n v="3.5334677475295702"/>
    <x v="1"/>
    <s v="1635"/>
    <x v="225"/>
    <x v="0"/>
    <s v="Bebida"/>
    <s v="360"/>
    <n v="1635"/>
    <n v="360"/>
  </r>
  <r>
    <x v="5"/>
    <n v="4.16"/>
    <n v="6.8564425545181704"/>
    <x v="0"/>
    <s v="1104"/>
    <x v="221"/>
    <x v="1"/>
    <s v="Combo"/>
    <s v="361"/>
    <n v="1104"/>
    <n v="361"/>
  </r>
  <r>
    <x v="5"/>
    <n v="4.21"/>
    <n v="6.0722100975154598"/>
    <x v="2"/>
    <s v="1361"/>
    <x v="8"/>
    <x v="0"/>
    <s v="Comida"/>
    <s v="362"/>
    <n v="1361"/>
    <n v="362"/>
  </r>
  <r>
    <x v="1"/>
    <n v="5.57"/>
    <n v="9.35586207492371"/>
    <x v="1"/>
    <s v="1495"/>
    <x v="226"/>
    <x v="0"/>
    <s v="Bebida"/>
    <s v="363"/>
    <n v="1495"/>
    <n v="363"/>
  </r>
  <r>
    <x v="3"/>
    <n v="4.92"/>
    <n v="8.0731275065046493"/>
    <x v="2"/>
    <s v="362"/>
    <x v="227"/>
    <x v="0"/>
    <s v="Postre"/>
    <s v="364"/>
    <n v="362"/>
    <n v="364"/>
  </r>
  <r>
    <x v="3"/>
    <n v="1.25"/>
    <n v="1.97324681101516"/>
    <x v="1"/>
    <s v="405"/>
    <x v="126"/>
    <x v="0"/>
    <s v="Combo"/>
    <s v="365"/>
    <n v="405"/>
    <n v="365"/>
  </r>
  <r>
    <x v="1"/>
    <n v="2.72"/>
    <n v="4.1446976104866904"/>
    <x v="1"/>
    <s v="544"/>
    <x v="56"/>
    <x v="0"/>
    <s v="Comida"/>
    <s v="366"/>
    <n v="544"/>
    <n v="366"/>
  </r>
  <r>
    <x v="1"/>
    <n v="5.63"/>
    <n v="9.6338150467913692"/>
    <x v="1"/>
    <s v="1319"/>
    <x v="49"/>
    <x v="0"/>
    <s v="Comida"/>
    <s v="367"/>
    <n v="1319"/>
    <n v="367"/>
  </r>
  <r>
    <x v="5"/>
    <n v="3.47"/>
    <n v="5.5920825317305702"/>
    <x v="2"/>
    <s v="262"/>
    <x v="184"/>
    <x v="1"/>
    <s v="Comida"/>
    <s v="368"/>
    <n v="262"/>
    <n v="368"/>
  </r>
  <r>
    <x v="3"/>
    <n v="0.55000000000000004"/>
    <n v="0.96765813821803803"/>
    <x v="2"/>
    <s v="1478"/>
    <x v="104"/>
    <x v="1"/>
    <s v="Comida"/>
    <s v="369"/>
    <n v="1478"/>
    <n v="369"/>
  </r>
  <r>
    <x v="4"/>
    <n v="4.83"/>
    <n v="8.4671528081394101"/>
    <x v="0"/>
    <s v="660"/>
    <x v="55"/>
    <x v="0"/>
    <s v="Bebida"/>
    <s v="370"/>
    <n v="660"/>
    <n v="370"/>
  </r>
  <r>
    <x v="3"/>
    <n v="0.69"/>
    <n v="1.0475127763992"/>
    <x v="0"/>
    <s v="1103"/>
    <x v="155"/>
    <x v="0"/>
    <s v="Postre"/>
    <s v="371"/>
    <n v="1103"/>
    <n v="371"/>
  </r>
  <r>
    <x v="4"/>
    <n v="0.6"/>
    <n v="0.92363490413919602"/>
    <x v="2"/>
    <s v="725"/>
    <x v="228"/>
    <x v="1"/>
    <s v="Bebida"/>
    <s v="372"/>
    <n v="725"/>
    <n v="372"/>
  </r>
  <r>
    <x v="0"/>
    <n v="3.61"/>
    <n v="5.6836297204104902"/>
    <x v="2"/>
    <s v="198"/>
    <x v="10"/>
    <x v="1"/>
    <s v="Combo"/>
    <s v="373"/>
    <n v="198"/>
    <n v="373"/>
  </r>
  <r>
    <x v="5"/>
    <n v="1.22"/>
    <n v="1.9009647968072201"/>
    <x v="2"/>
    <s v="397"/>
    <x v="229"/>
    <x v="1"/>
    <s v="Comida"/>
    <s v="374"/>
    <n v="397"/>
    <n v="374"/>
  </r>
  <r>
    <x v="0"/>
    <n v="2.44"/>
    <n v="4.1276116532630498"/>
    <x v="2"/>
    <s v="1976"/>
    <x v="87"/>
    <x v="0"/>
    <s v="Bebida"/>
    <s v="375"/>
    <n v="1976"/>
    <n v="375"/>
  </r>
  <r>
    <x v="3"/>
    <n v="1.1499999999999999"/>
    <n v="1.86537074584411"/>
    <x v="2"/>
    <s v="1651"/>
    <x v="230"/>
    <x v="0"/>
    <s v="Combo"/>
    <s v="376"/>
    <n v="1651"/>
    <n v="376"/>
  </r>
  <r>
    <x v="3"/>
    <n v="5.48"/>
    <n v="7.9119478318876304"/>
    <x v="2"/>
    <s v="564"/>
    <x v="22"/>
    <x v="0"/>
    <s v="Comida"/>
    <s v="377"/>
    <n v="564"/>
    <n v="377"/>
  </r>
  <r>
    <x v="5"/>
    <n v="0.81"/>
    <n v="1.2884015899463499"/>
    <x v="0"/>
    <s v="1428"/>
    <x v="231"/>
    <x v="0"/>
    <s v="Comida"/>
    <s v="378"/>
    <n v="1428"/>
    <n v="378"/>
  </r>
  <r>
    <x v="0"/>
    <n v="2.15"/>
    <n v="3.3262228033109"/>
    <x v="0"/>
    <s v="1693"/>
    <x v="232"/>
    <x v="1"/>
    <s v="Combo"/>
    <s v="379"/>
    <n v="1693"/>
    <n v="379"/>
  </r>
  <r>
    <x v="4"/>
    <n v="1.06"/>
    <n v="1.70816892353053"/>
    <x v="0"/>
    <s v="688"/>
    <x v="214"/>
    <x v="1"/>
    <s v="Comida"/>
    <s v="380"/>
    <n v="688"/>
    <n v="380"/>
  </r>
  <r>
    <x v="0"/>
    <n v="4.29"/>
    <n v="7.16045272225902"/>
    <x v="0"/>
    <s v="207"/>
    <x v="233"/>
    <x v="1"/>
    <s v="Comida"/>
    <s v="381"/>
    <n v="207"/>
    <n v="381"/>
  </r>
  <r>
    <x v="1"/>
    <n v="3.29"/>
    <n v="4.8734391526208301"/>
    <x v="2"/>
    <s v="203"/>
    <x v="12"/>
    <x v="0"/>
    <s v="Bebida"/>
    <s v="382"/>
    <n v="203"/>
    <n v="382"/>
  </r>
  <r>
    <x v="1"/>
    <n v="4.9400000000000004"/>
    <n v="7.8577311320313603"/>
    <x v="1"/>
    <s v="495"/>
    <x v="117"/>
    <x v="1"/>
    <s v="Comida"/>
    <s v="383"/>
    <n v="495"/>
    <n v="383"/>
  </r>
  <r>
    <x v="5"/>
    <n v="0.72"/>
    <n v="1.21194538943565"/>
    <x v="2"/>
    <s v="542"/>
    <x v="211"/>
    <x v="1"/>
    <s v="Bebida"/>
    <s v="384"/>
    <n v="542"/>
    <n v="384"/>
  </r>
  <r>
    <x v="1"/>
    <n v="1.81"/>
    <n v="2.8078441212844001"/>
    <x v="2"/>
    <s v="812"/>
    <x v="143"/>
    <x v="0"/>
    <s v="Postre"/>
    <s v="385"/>
    <n v="812"/>
    <n v="385"/>
  </r>
  <r>
    <x v="5"/>
    <n v="5.98"/>
    <n v="10.1246905124124"/>
    <x v="1"/>
    <s v="511"/>
    <x v="11"/>
    <x v="0"/>
    <s v="Comida"/>
    <s v="386"/>
    <n v="511"/>
    <n v="386"/>
  </r>
  <r>
    <x v="5"/>
    <n v="1.2"/>
    <n v="2.1590337803129498"/>
    <x v="2"/>
    <s v="1388"/>
    <x v="234"/>
    <x v="0"/>
    <s v="Postre"/>
    <s v="387"/>
    <n v="1388"/>
    <n v="387"/>
  </r>
  <r>
    <x v="0"/>
    <n v="0.76"/>
    <n v="1.07750964753428"/>
    <x v="0"/>
    <s v="357"/>
    <x v="235"/>
    <x v="1"/>
    <s v="Bebida"/>
    <s v="388"/>
    <n v="357"/>
    <n v="388"/>
  </r>
  <r>
    <x v="0"/>
    <n v="1.81"/>
    <n v="3.0190694705401602"/>
    <x v="2"/>
    <s v="882"/>
    <x v="236"/>
    <x v="0"/>
    <s v="Comida"/>
    <s v="389"/>
    <n v="882"/>
    <n v="389"/>
  </r>
  <r>
    <x v="5"/>
    <n v="1.02"/>
    <n v="1.5914037374100301"/>
    <x v="2"/>
    <s v="922"/>
    <x v="184"/>
    <x v="1"/>
    <s v="Comida"/>
    <s v="390"/>
    <n v="922"/>
    <n v="390"/>
  </r>
  <r>
    <x v="1"/>
    <n v="1.1599999999999999"/>
    <n v="1.63663190165443"/>
    <x v="1"/>
    <s v="1718"/>
    <x v="237"/>
    <x v="0"/>
    <s v="Postre"/>
    <s v="391"/>
    <n v="1718"/>
    <n v="391"/>
  </r>
  <r>
    <x v="4"/>
    <n v="5.44"/>
    <n v="8.2392546894418501"/>
    <x v="0"/>
    <s v="592"/>
    <x v="124"/>
    <x v="0"/>
    <s v="Postre"/>
    <s v="392"/>
    <n v="592"/>
    <n v="392"/>
  </r>
  <r>
    <x v="3"/>
    <n v="2.08"/>
    <n v="3.59618329354466"/>
    <x v="0"/>
    <s v="896"/>
    <x v="167"/>
    <x v="0"/>
    <s v="Bebida"/>
    <s v="393"/>
    <n v="896"/>
    <n v="393"/>
  </r>
  <r>
    <x v="4"/>
    <n v="1.26"/>
    <n v="2.20238677652201"/>
    <x v="1"/>
    <s v="409"/>
    <x v="170"/>
    <x v="0"/>
    <s v="Bebida"/>
    <s v="394"/>
    <n v="409"/>
    <n v="394"/>
  </r>
  <r>
    <x v="0"/>
    <n v="3.83"/>
    <n v="6.1939428215286796"/>
    <x v="2"/>
    <s v="398"/>
    <x v="187"/>
    <x v="0"/>
    <s v="Postre"/>
    <s v="395"/>
    <n v="398"/>
    <n v="395"/>
  </r>
  <r>
    <x v="4"/>
    <n v="0.56000000000000005"/>
    <n v="0.96277300123151699"/>
    <x v="0"/>
    <s v="922"/>
    <x v="238"/>
    <x v="1"/>
    <s v="Postre"/>
    <s v="396"/>
    <n v="922"/>
    <n v="396"/>
  </r>
  <r>
    <x v="4"/>
    <n v="4.3600000000000003"/>
    <n v="6.5969597783362897"/>
    <x v="2"/>
    <s v="297"/>
    <x v="120"/>
    <x v="1"/>
    <s v="Combo"/>
    <s v="397"/>
    <n v="297"/>
    <n v="397"/>
  </r>
  <r>
    <x v="5"/>
    <n v="2.84"/>
    <n v="4.2989530699813896"/>
    <x v="0"/>
    <s v="393"/>
    <x v="58"/>
    <x v="1"/>
    <s v="Combo"/>
    <s v="398"/>
    <n v="393"/>
    <n v="398"/>
  </r>
  <r>
    <x v="0"/>
    <n v="1.77"/>
    <n v="2.6981576583322302"/>
    <x v="2"/>
    <s v="1601"/>
    <x v="239"/>
    <x v="1"/>
    <s v="Postre"/>
    <s v="399"/>
    <n v="1601"/>
    <n v="399"/>
  </r>
  <r>
    <x v="4"/>
    <n v="4.32"/>
    <n v="7.0666644564833501"/>
    <x v="2"/>
    <s v="1508"/>
    <x v="166"/>
    <x v="0"/>
    <s v="Comida"/>
    <s v="400"/>
    <n v="1508"/>
    <n v="400"/>
  </r>
  <r>
    <x v="5"/>
    <n v="1.91"/>
    <n v="3.12536732797727"/>
    <x v="1"/>
    <s v="1130"/>
    <x v="240"/>
    <x v="0"/>
    <s v="Combo"/>
    <s v="401"/>
    <n v="1130"/>
    <n v="401"/>
  </r>
  <r>
    <x v="0"/>
    <n v="0.87"/>
    <n v="1.53482830317925"/>
    <x v="1"/>
    <s v="776"/>
    <x v="20"/>
    <x v="1"/>
    <s v="Combo"/>
    <s v="402"/>
    <n v="776"/>
    <n v="402"/>
  </r>
  <r>
    <x v="5"/>
    <n v="2.0699999999999998"/>
    <n v="3.6155995669593102"/>
    <x v="2"/>
    <s v="1304"/>
    <x v="241"/>
    <x v="1"/>
    <s v="Postre"/>
    <s v="403"/>
    <n v="1304"/>
    <n v="403"/>
  </r>
  <r>
    <x v="1"/>
    <n v="1.91"/>
    <n v="3.1914104816496001"/>
    <x v="1"/>
    <s v="1230"/>
    <x v="110"/>
    <x v="0"/>
    <s v="Combo"/>
    <s v="404"/>
    <n v="1230"/>
    <n v="404"/>
  </r>
  <r>
    <x v="4"/>
    <n v="3.99"/>
    <n v="6.0480821129676698"/>
    <x v="0"/>
    <s v="916"/>
    <x v="11"/>
    <x v="1"/>
    <s v="Combo"/>
    <s v="405"/>
    <n v="916"/>
    <n v="405"/>
  </r>
  <r>
    <x v="1"/>
    <n v="2.35"/>
    <n v="3.9401674132514302"/>
    <x v="2"/>
    <s v="1739"/>
    <x v="25"/>
    <x v="1"/>
    <s v="Combo"/>
    <s v="406"/>
    <n v="1739"/>
    <n v="406"/>
  </r>
  <r>
    <x v="3"/>
    <n v="2.39"/>
    <n v="3.7482123336735298"/>
    <x v="0"/>
    <s v="233"/>
    <x v="57"/>
    <x v="0"/>
    <s v="Postre"/>
    <s v="407"/>
    <n v="233"/>
    <n v="407"/>
  </r>
  <r>
    <x v="0"/>
    <n v="1.45"/>
    <n v="2.1393070562032199"/>
    <x v="2"/>
    <s v="1028"/>
    <x v="242"/>
    <x v="0"/>
    <s v="Bebida"/>
    <s v="408"/>
    <n v="1028"/>
    <n v="408"/>
  </r>
  <r>
    <x v="4"/>
    <n v="5.44"/>
    <n v="9.7913286398892101"/>
    <x v="2"/>
    <s v="530"/>
    <x v="243"/>
    <x v="1"/>
    <s v="Combo"/>
    <s v="409"/>
    <n v="530"/>
    <n v="409"/>
  </r>
  <r>
    <x v="4"/>
    <n v="5.18"/>
    <n v="8.8586625649525494"/>
    <x v="0"/>
    <s v="1066"/>
    <x v="72"/>
    <x v="0"/>
    <s v="Combo"/>
    <s v="410"/>
    <n v="1066"/>
    <n v="410"/>
  </r>
  <r>
    <x v="5"/>
    <n v="5.39"/>
    <n v="8.2496183958921794"/>
    <x v="0"/>
    <s v="1627"/>
    <x v="32"/>
    <x v="1"/>
    <s v="Comida"/>
    <s v="411"/>
    <n v="1627"/>
    <n v="411"/>
  </r>
  <r>
    <x v="4"/>
    <n v="4.13"/>
    <n v="6.0133952516781202"/>
    <x v="2"/>
    <s v="810"/>
    <x v="80"/>
    <x v="0"/>
    <s v="Bebida"/>
    <s v="412"/>
    <n v="810"/>
    <n v="412"/>
  </r>
  <r>
    <x v="2"/>
    <n v="5.56"/>
    <n v="9.4229394870146201"/>
    <x v="2"/>
    <s v="1983"/>
    <x v="153"/>
    <x v="1"/>
    <s v="Postre"/>
    <s v="413"/>
    <n v="1983"/>
    <n v="413"/>
  </r>
  <r>
    <x v="5"/>
    <n v="2.39"/>
    <n v="4.2689759646661001"/>
    <x v="2"/>
    <s v="918"/>
    <x v="215"/>
    <x v="1"/>
    <s v="Comida"/>
    <s v="414"/>
    <n v="918"/>
    <n v="414"/>
  </r>
  <r>
    <x v="1"/>
    <n v="3.72"/>
    <n v="5.2770040351980798"/>
    <x v="0"/>
    <s v="1097"/>
    <x v="34"/>
    <x v="0"/>
    <s v="Postre"/>
    <s v="415"/>
    <n v="1097"/>
    <n v="415"/>
  </r>
  <r>
    <x v="1"/>
    <n v="3.42"/>
    <n v="4.8947064586294298"/>
    <x v="1"/>
    <s v="1330"/>
    <x v="150"/>
    <x v="0"/>
    <s v="Bebida"/>
    <s v="416"/>
    <n v="1330"/>
    <n v="416"/>
  </r>
  <r>
    <x v="4"/>
    <n v="4.9000000000000004"/>
    <n v="7.9219062554430497"/>
    <x v="0"/>
    <s v="1042"/>
    <x v="46"/>
    <x v="1"/>
    <s v="Combo"/>
    <s v="417"/>
    <n v="1042"/>
    <n v="417"/>
  </r>
  <r>
    <x v="5"/>
    <n v="2.23"/>
    <n v="3.2998740098245101"/>
    <x v="2"/>
    <s v="1063"/>
    <x v="244"/>
    <x v="0"/>
    <s v="Postre"/>
    <s v="418"/>
    <n v="1063"/>
    <n v="418"/>
  </r>
  <r>
    <x v="3"/>
    <n v="3.7"/>
    <n v="5.2793012344767396"/>
    <x v="0"/>
    <s v="947"/>
    <x v="224"/>
    <x v="1"/>
    <s v="Combo"/>
    <s v="419"/>
    <n v="947"/>
    <n v="419"/>
  </r>
  <r>
    <x v="3"/>
    <n v="4.08"/>
    <n v="7.0076496804151303"/>
    <x v="2"/>
    <s v="1607"/>
    <x v="223"/>
    <x v="0"/>
    <s v="Postre"/>
    <s v="420"/>
    <n v="1607"/>
    <n v="420"/>
  </r>
  <r>
    <x v="1"/>
    <n v="1.3"/>
    <n v="1.9059333832571801"/>
    <x v="0"/>
    <s v="1070"/>
    <x v="216"/>
    <x v="0"/>
    <s v="Bebida"/>
    <s v="421"/>
    <n v="1070"/>
    <n v="421"/>
  </r>
  <r>
    <x v="1"/>
    <n v="4.95"/>
    <n v="7.1221531073054596"/>
    <x v="0"/>
    <s v="1168"/>
    <x v="132"/>
    <x v="1"/>
    <s v="Combo"/>
    <s v="422"/>
    <n v="1168"/>
    <n v="422"/>
  </r>
  <r>
    <x v="2"/>
    <n v="4.99"/>
    <n v="8.2559065788466199"/>
    <x v="1"/>
    <s v="976"/>
    <x v="128"/>
    <x v="1"/>
    <s v="Postre"/>
    <s v="423"/>
    <n v="976"/>
    <n v="423"/>
  </r>
  <r>
    <x v="2"/>
    <n v="3.44"/>
    <n v="5.8466053670668403"/>
    <x v="0"/>
    <s v="755"/>
    <x v="197"/>
    <x v="0"/>
    <s v="Combo"/>
    <s v="424"/>
    <n v="755"/>
    <n v="424"/>
  </r>
  <r>
    <x v="5"/>
    <n v="3"/>
    <n v="4.2485970922402396"/>
    <x v="2"/>
    <s v="868"/>
    <x v="40"/>
    <x v="0"/>
    <s v="Bebida"/>
    <s v="425"/>
    <n v="868"/>
    <n v="425"/>
  </r>
  <r>
    <x v="5"/>
    <n v="5.65"/>
    <n v="9.1942626796849503"/>
    <x v="2"/>
    <s v="1568"/>
    <x v="6"/>
    <x v="1"/>
    <s v="Postre"/>
    <s v="426"/>
    <n v="1568"/>
    <n v="426"/>
  </r>
  <r>
    <x v="1"/>
    <n v="5.21"/>
    <n v="8.6512431338845701"/>
    <x v="2"/>
    <s v="1967"/>
    <x v="204"/>
    <x v="0"/>
    <s v="Postre"/>
    <s v="427"/>
    <n v="1967"/>
    <n v="427"/>
  </r>
  <r>
    <x v="0"/>
    <n v="5.66"/>
    <n v="9.1166961696318207"/>
    <x v="0"/>
    <s v="1629"/>
    <x v="142"/>
    <x v="1"/>
    <s v="Bebida"/>
    <s v="428"/>
    <n v="1629"/>
    <n v="428"/>
  </r>
  <r>
    <x v="0"/>
    <n v="5.42"/>
    <n v="9.2744040112067498"/>
    <x v="0"/>
    <s v="1400"/>
    <x v="245"/>
    <x v="1"/>
    <s v="Combo"/>
    <s v="429"/>
    <n v="1400"/>
    <n v="429"/>
  </r>
  <r>
    <x v="2"/>
    <n v="1.47"/>
    <n v="2.36325052900512"/>
    <x v="1"/>
    <s v="353"/>
    <x v="169"/>
    <x v="0"/>
    <s v="Bebida"/>
    <s v="430"/>
    <n v="353"/>
    <n v="430"/>
  </r>
  <r>
    <x v="4"/>
    <n v="4.12"/>
    <n v="7.0826580857372496"/>
    <x v="2"/>
    <s v="1024"/>
    <x v="246"/>
    <x v="1"/>
    <s v="Comida"/>
    <s v="431"/>
    <n v="1024"/>
    <n v="431"/>
  </r>
  <r>
    <x v="4"/>
    <n v="2.58"/>
    <n v="4.55856954077412"/>
    <x v="1"/>
    <s v="282"/>
    <x v="247"/>
    <x v="0"/>
    <s v="Combo"/>
    <s v="432"/>
    <n v="282"/>
    <n v="432"/>
  </r>
  <r>
    <x v="1"/>
    <n v="2.35"/>
    <n v="3.3331910071022599"/>
    <x v="2"/>
    <s v="1884"/>
    <x v="104"/>
    <x v="0"/>
    <s v="Comida"/>
    <s v="433"/>
    <n v="1884"/>
    <n v="433"/>
  </r>
  <r>
    <x v="0"/>
    <n v="3.13"/>
    <n v="5.5909763306403102"/>
    <x v="1"/>
    <s v="430"/>
    <x v="182"/>
    <x v="1"/>
    <s v="Bebida"/>
    <s v="434"/>
    <n v="430"/>
    <n v="434"/>
  </r>
  <r>
    <x v="0"/>
    <n v="1.1599999999999999"/>
    <n v="1.95589809609785"/>
    <x v="1"/>
    <s v="376"/>
    <x v="83"/>
    <x v="0"/>
    <s v="Comida"/>
    <s v="435"/>
    <n v="376"/>
    <n v="435"/>
  </r>
  <r>
    <x v="5"/>
    <n v="4.07"/>
    <n v="7.1915822577855204"/>
    <x v="1"/>
    <s v="1779"/>
    <x v="211"/>
    <x v="0"/>
    <s v="Bebida"/>
    <s v="436"/>
    <n v="1779"/>
    <n v="436"/>
  </r>
  <r>
    <x v="4"/>
    <n v="2.63"/>
    <n v="4.2470124515340402"/>
    <x v="1"/>
    <s v="974"/>
    <x v="231"/>
    <x v="1"/>
    <s v="Postre"/>
    <s v="437"/>
    <n v="974"/>
    <n v="437"/>
  </r>
  <r>
    <x v="4"/>
    <n v="1.61"/>
    <n v="2.78665602980809"/>
    <x v="0"/>
    <s v="1848"/>
    <x v="231"/>
    <x v="0"/>
    <s v="Combo"/>
    <s v="438"/>
    <n v="1848"/>
    <n v="438"/>
  </r>
  <r>
    <x v="1"/>
    <n v="1.52"/>
    <n v="2.58648199728274"/>
    <x v="1"/>
    <s v="1302"/>
    <x v="248"/>
    <x v="0"/>
    <s v="Postre"/>
    <s v="439"/>
    <n v="1302"/>
    <n v="439"/>
  </r>
  <r>
    <x v="5"/>
    <n v="4.3499999999999996"/>
    <n v="6.7774401002617397"/>
    <x v="1"/>
    <s v="1977"/>
    <x v="21"/>
    <x v="1"/>
    <s v="Bebida"/>
    <s v="440"/>
    <n v="1977"/>
    <n v="440"/>
  </r>
  <r>
    <x v="1"/>
    <n v="2.63"/>
    <n v="3.7221171509007598"/>
    <x v="1"/>
    <s v="593"/>
    <x v="147"/>
    <x v="1"/>
    <s v="Bebida"/>
    <s v="441"/>
    <n v="593"/>
    <n v="441"/>
  </r>
  <r>
    <x v="3"/>
    <n v="4.03"/>
    <n v="6.4874645974784899"/>
    <x v="1"/>
    <s v="1876"/>
    <x v="249"/>
    <x v="0"/>
    <s v="Combo"/>
    <s v="442"/>
    <n v="1876"/>
    <n v="442"/>
  </r>
  <r>
    <x v="0"/>
    <n v="5.64"/>
    <n v="9.8692777750513496"/>
    <x v="1"/>
    <s v="1934"/>
    <x v="162"/>
    <x v="0"/>
    <s v="Combo"/>
    <s v="443"/>
    <n v="1934"/>
    <n v="443"/>
  </r>
  <r>
    <x v="2"/>
    <n v="2.98"/>
    <n v="4.38584496790968"/>
    <x v="1"/>
    <s v="1207"/>
    <x v="116"/>
    <x v="0"/>
    <s v="Comida"/>
    <s v="444"/>
    <n v="1207"/>
    <n v="444"/>
  </r>
  <r>
    <x v="2"/>
    <n v="2.91"/>
    <n v="5.0002806994138496"/>
    <x v="2"/>
    <s v="1516"/>
    <x v="32"/>
    <x v="1"/>
    <s v="Comida"/>
    <s v="445"/>
    <n v="1516"/>
    <n v="445"/>
  </r>
  <r>
    <x v="0"/>
    <n v="3.54"/>
    <n v="6.2193261310684802"/>
    <x v="2"/>
    <s v="756"/>
    <x v="141"/>
    <x v="1"/>
    <s v="Comida"/>
    <s v="446"/>
    <n v="756"/>
    <n v="446"/>
  </r>
  <r>
    <x v="2"/>
    <n v="2.69"/>
    <n v="3.86931988479702"/>
    <x v="0"/>
    <s v="1296"/>
    <x v="250"/>
    <x v="1"/>
    <s v="Bebida"/>
    <s v="447"/>
    <n v="1296"/>
    <n v="447"/>
  </r>
  <r>
    <x v="3"/>
    <n v="2.08"/>
    <n v="3.65290469085893"/>
    <x v="2"/>
    <s v="1344"/>
    <x v="66"/>
    <x v="0"/>
    <s v="Postre"/>
    <s v="448"/>
    <n v="1344"/>
    <n v="448"/>
  </r>
  <r>
    <x v="3"/>
    <n v="3"/>
    <n v="4.6001261097718702"/>
    <x v="0"/>
    <s v="350"/>
    <x v="30"/>
    <x v="1"/>
    <s v="Comida"/>
    <s v="449"/>
    <n v="350"/>
    <n v="449"/>
  </r>
  <r>
    <x v="4"/>
    <n v="2.59"/>
    <n v="4.3634496334381501"/>
    <x v="1"/>
    <s v="1952"/>
    <x v="149"/>
    <x v="0"/>
    <s v="Combo"/>
    <s v="450"/>
    <n v="1952"/>
    <n v="450"/>
  </r>
  <r>
    <x v="4"/>
    <n v="5.81"/>
    <n v="9.5351769261590107"/>
    <x v="1"/>
    <s v="1712"/>
    <x v="222"/>
    <x v="1"/>
    <s v="Combo"/>
    <s v="451"/>
    <n v="1712"/>
    <n v="451"/>
  </r>
  <r>
    <x v="5"/>
    <n v="4.78"/>
    <n v="7.9211930738599596"/>
    <x v="0"/>
    <s v="240"/>
    <x v="70"/>
    <x v="0"/>
    <s v="Bebida"/>
    <s v="452"/>
    <n v="240"/>
    <n v="452"/>
  </r>
  <r>
    <x v="3"/>
    <n v="3.2"/>
    <n v="5.1845089622175102"/>
    <x v="2"/>
    <s v="1933"/>
    <x v="251"/>
    <x v="0"/>
    <s v="Combo"/>
    <s v="453"/>
    <n v="1933"/>
    <n v="453"/>
  </r>
  <r>
    <x v="1"/>
    <n v="5.82"/>
    <n v="9.9641463123134706"/>
    <x v="1"/>
    <s v="564"/>
    <x v="184"/>
    <x v="0"/>
    <s v="Combo"/>
    <s v="454"/>
    <n v="564"/>
    <n v="454"/>
  </r>
  <r>
    <x v="2"/>
    <n v="2.57"/>
    <n v="3.9578994276102599"/>
    <x v="0"/>
    <s v="729"/>
    <x v="223"/>
    <x v="0"/>
    <s v="Combo"/>
    <s v="455"/>
    <n v="729"/>
    <n v="455"/>
  </r>
  <r>
    <x v="1"/>
    <n v="1.66"/>
    <n v="2.8766545141508799"/>
    <x v="2"/>
    <s v="911"/>
    <x v="13"/>
    <x v="1"/>
    <s v="Combo"/>
    <s v="456"/>
    <n v="911"/>
    <n v="456"/>
  </r>
  <r>
    <x v="0"/>
    <n v="4.6399999999999997"/>
    <n v="7.3896937509596698"/>
    <x v="1"/>
    <s v="742"/>
    <x v="26"/>
    <x v="0"/>
    <s v="Bebida"/>
    <s v="457"/>
    <n v="742"/>
    <n v="457"/>
  </r>
  <r>
    <x v="0"/>
    <n v="3.84"/>
    <n v="6.3625036237689701"/>
    <x v="1"/>
    <s v="537"/>
    <x v="195"/>
    <x v="0"/>
    <s v="Combo"/>
    <s v="458"/>
    <n v="537"/>
    <n v="458"/>
  </r>
  <r>
    <x v="3"/>
    <n v="1.2"/>
    <n v="2.1341394100644901"/>
    <x v="1"/>
    <s v="1563"/>
    <x v="33"/>
    <x v="1"/>
    <s v="Combo"/>
    <s v="459"/>
    <n v="1563"/>
    <n v="459"/>
  </r>
  <r>
    <x v="4"/>
    <n v="4.13"/>
    <n v="6.5423798355001797"/>
    <x v="2"/>
    <s v="1788"/>
    <x v="179"/>
    <x v="1"/>
    <s v="Bebida"/>
    <s v="460"/>
    <n v="1788"/>
    <n v="460"/>
  </r>
  <r>
    <x v="5"/>
    <n v="4.6100000000000003"/>
    <n v="7.4535612879917199"/>
    <x v="0"/>
    <s v="340"/>
    <x v="252"/>
    <x v="1"/>
    <s v="Comida"/>
    <s v="461"/>
    <n v="340"/>
    <n v="461"/>
  </r>
  <r>
    <x v="2"/>
    <n v="5.33"/>
    <n v="8.3626682058221995"/>
    <x v="0"/>
    <s v="401"/>
    <x v="253"/>
    <x v="1"/>
    <s v="Comida"/>
    <s v="462"/>
    <n v="401"/>
    <n v="462"/>
  </r>
  <r>
    <x v="0"/>
    <n v="2.39"/>
    <n v="4.2724866412693698"/>
    <x v="0"/>
    <s v="589"/>
    <x v="175"/>
    <x v="1"/>
    <s v="Postre"/>
    <s v="463"/>
    <n v="589"/>
    <n v="463"/>
  </r>
  <r>
    <x v="3"/>
    <n v="2.37"/>
    <n v="4.26562238520874"/>
    <x v="1"/>
    <s v="1823"/>
    <x v="171"/>
    <x v="0"/>
    <s v="Comida"/>
    <s v="464"/>
    <n v="1823"/>
    <n v="464"/>
  </r>
  <r>
    <x v="1"/>
    <n v="1.1200000000000001"/>
    <n v="1.65808075753391"/>
    <x v="0"/>
    <s v="1269"/>
    <x v="166"/>
    <x v="1"/>
    <s v="Bebida"/>
    <s v="465"/>
    <n v="1269"/>
    <n v="465"/>
  </r>
  <r>
    <x v="1"/>
    <n v="5.22"/>
    <n v="8.1180757898001996"/>
    <x v="2"/>
    <s v="165"/>
    <x v="212"/>
    <x v="0"/>
    <s v="Postre"/>
    <s v="466"/>
    <n v="165"/>
    <n v="466"/>
  </r>
  <r>
    <x v="5"/>
    <n v="5.0599999999999996"/>
    <n v="8.2922542557670802"/>
    <x v="2"/>
    <s v="1766"/>
    <x v="254"/>
    <x v="1"/>
    <s v="Comida"/>
    <s v="467"/>
    <n v="1766"/>
    <n v="467"/>
  </r>
  <r>
    <x v="3"/>
    <n v="0.98"/>
    <n v="1.70327289457497"/>
    <x v="1"/>
    <s v="984"/>
    <x v="105"/>
    <x v="1"/>
    <s v="Bebida"/>
    <s v="468"/>
    <n v="984"/>
    <n v="468"/>
  </r>
  <r>
    <x v="5"/>
    <n v="2.44"/>
    <n v="4.3701152391361902"/>
    <x v="2"/>
    <s v="745"/>
    <x v="116"/>
    <x v="1"/>
    <s v="Comida"/>
    <s v="469"/>
    <n v="745"/>
    <n v="469"/>
  </r>
  <r>
    <x v="3"/>
    <n v="1.44"/>
    <n v="2.4619397744335298"/>
    <x v="0"/>
    <s v="1084"/>
    <x v="255"/>
    <x v="0"/>
    <s v="Postre"/>
    <s v="470"/>
    <n v="1084"/>
    <n v="470"/>
  </r>
  <r>
    <x v="2"/>
    <n v="2.76"/>
    <n v="4.8555262947036804"/>
    <x v="0"/>
    <s v="1665"/>
    <x v="217"/>
    <x v="1"/>
    <s v="Bebida"/>
    <s v="471"/>
    <n v="1665"/>
    <n v="471"/>
  </r>
  <r>
    <x v="2"/>
    <n v="1.18"/>
    <n v="1.98311865556089"/>
    <x v="0"/>
    <s v="1082"/>
    <x v="66"/>
    <x v="0"/>
    <s v="Bebida"/>
    <s v="472"/>
    <n v="1082"/>
    <n v="472"/>
  </r>
  <r>
    <x v="5"/>
    <n v="4.96"/>
    <n v="7.9683486451894101"/>
    <x v="2"/>
    <s v="763"/>
    <x v="187"/>
    <x v="0"/>
    <s v="Postre"/>
    <s v="473"/>
    <n v="763"/>
    <n v="473"/>
  </r>
  <r>
    <x v="4"/>
    <n v="0.63"/>
    <n v="0.92825333643977503"/>
    <x v="1"/>
    <s v="1998"/>
    <x v="249"/>
    <x v="1"/>
    <s v="Comida"/>
    <s v="474"/>
    <n v="1998"/>
    <n v="474"/>
  </r>
  <r>
    <x v="4"/>
    <n v="2.2000000000000002"/>
    <n v="3.3750923524491498"/>
    <x v="1"/>
    <s v="1667"/>
    <x v="131"/>
    <x v="0"/>
    <s v="Bebida"/>
    <s v="475"/>
    <n v="1667"/>
    <n v="475"/>
  </r>
  <r>
    <x v="1"/>
    <n v="2.2999999999999998"/>
    <n v="3.50723090667314"/>
    <x v="2"/>
    <s v="1322"/>
    <x v="256"/>
    <x v="1"/>
    <s v="Comida"/>
    <s v="476"/>
    <n v="1322"/>
    <n v="476"/>
  </r>
  <r>
    <x v="4"/>
    <n v="1.24"/>
    <n v="2.1459432249691801"/>
    <x v="2"/>
    <s v="1839"/>
    <x v="144"/>
    <x v="0"/>
    <s v="Bebida"/>
    <s v="477"/>
    <n v="1839"/>
    <n v="477"/>
  </r>
  <r>
    <x v="1"/>
    <n v="3.82"/>
    <n v="6.5645831237303396"/>
    <x v="0"/>
    <s v="946"/>
    <x v="257"/>
    <x v="1"/>
    <s v="Combo"/>
    <s v="478"/>
    <n v="946"/>
    <n v="478"/>
  </r>
  <r>
    <x v="5"/>
    <n v="4.3499999999999996"/>
    <n v="6.3126531869470597"/>
    <x v="1"/>
    <s v="1371"/>
    <x v="258"/>
    <x v="1"/>
    <s v="Comida"/>
    <s v="479"/>
    <n v="1371"/>
    <n v="479"/>
  </r>
  <r>
    <x v="4"/>
    <n v="4.49"/>
    <n v="7.0864220250082601"/>
    <x v="1"/>
    <s v="1683"/>
    <x v="8"/>
    <x v="1"/>
    <s v="Comida"/>
    <s v="480"/>
    <n v="1683"/>
    <n v="480"/>
  </r>
  <r>
    <x v="2"/>
    <n v="3.12"/>
    <n v="5.5641987205231702"/>
    <x v="2"/>
    <s v="1886"/>
    <x v="81"/>
    <x v="1"/>
    <s v="Bebida"/>
    <s v="481"/>
    <n v="1886"/>
    <n v="481"/>
  </r>
  <r>
    <x v="4"/>
    <n v="1.57"/>
    <n v="2.2884313490062298"/>
    <x v="1"/>
    <s v="925"/>
    <x v="259"/>
    <x v="0"/>
    <s v="Comida"/>
    <s v="482"/>
    <n v="925"/>
    <n v="482"/>
  </r>
  <r>
    <x v="3"/>
    <n v="2.02"/>
    <n v="3.0357923273153702"/>
    <x v="1"/>
    <s v="1230"/>
    <x v="164"/>
    <x v="1"/>
    <s v="Postre"/>
    <s v="483"/>
    <n v="1230"/>
    <n v="483"/>
  </r>
  <r>
    <x v="4"/>
    <n v="3.47"/>
    <n v="5.4189718136456904"/>
    <x v="1"/>
    <s v="1736"/>
    <x v="216"/>
    <x v="1"/>
    <s v="Postre"/>
    <s v="484"/>
    <n v="1736"/>
    <n v="484"/>
  </r>
  <r>
    <x v="5"/>
    <n v="0.76"/>
    <n v="1.33784411076149"/>
    <x v="0"/>
    <s v="1471"/>
    <x v="39"/>
    <x v="1"/>
    <s v="Postre"/>
    <s v="485"/>
    <n v="1471"/>
    <n v="485"/>
  </r>
  <r>
    <x v="2"/>
    <n v="4.63"/>
    <n v="7.5810216834161599"/>
    <x v="2"/>
    <s v="643"/>
    <x v="130"/>
    <x v="1"/>
    <s v="Combo"/>
    <s v="486"/>
    <n v="643"/>
    <n v="486"/>
  </r>
  <r>
    <x v="0"/>
    <n v="5.26"/>
    <n v="8.0129252459208402"/>
    <x v="0"/>
    <s v="905"/>
    <x v="205"/>
    <x v="0"/>
    <s v="Combo"/>
    <s v="487"/>
    <n v="905"/>
    <n v="487"/>
  </r>
  <r>
    <x v="2"/>
    <n v="1.36"/>
    <n v="1.9450871642432099"/>
    <x v="2"/>
    <s v="989"/>
    <x v="260"/>
    <x v="0"/>
    <s v="Combo"/>
    <s v="488"/>
    <n v="989"/>
    <n v="488"/>
  </r>
  <r>
    <x v="1"/>
    <n v="3.95"/>
    <n v="5.6147409720179402"/>
    <x v="0"/>
    <s v="981"/>
    <x v="261"/>
    <x v="1"/>
    <s v="Postre"/>
    <s v="489"/>
    <n v="981"/>
    <n v="489"/>
  </r>
  <r>
    <x v="3"/>
    <n v="5.8"/>
    <n v="10.328395493491699"/>
    <x v="2"/>
    <s v="401"/>
    <x v="125"/>
    <x v="0"/>
    <s v="Comida"/>
    <s v="490"/>
    <n v="401"/>
    <n v="490"/>
  </r>
  <r>
    <x v="0"/>
    <n v="0.51"/>
    <n v="0.82986355663826505"/>
    <x v="1"/>
    <s v="1996"/>
    <x v="262"/>
    <x v="1"/>
    <s v="Combo"/>
    <s v="491"/>
    <n v="1996"/>
    <n v="491"/>
  </r>
  <r>
    <x v="1"/>
    <n v="1.6"/>
    <n v="2.7371686214840198"/>
    <x v="1"/>
    <s v="1902"/>
    <x v="20"/>
    <x v="0"/>
    <s v="Comida"/>
    <s v="492"/>
    <n v="1902"/>
    <n v="492"/>
  </r>
  <r>
    <x v="0"/>
    <n v="1.28"/>
    <n v="2.0886076643384199"/>
    <x v="0"/>
    <s v="1207"/>
    <x v="188"/>
    <x v="1"/>
    <s v="Bebida"/>
    <s v="493"/>
    <n v="1207"/>
    <n v="493"/>
  </r>
  <r>
    <x v="4"/>
    <n v="4.08"/>
    <n v="5.8962886043051199"/>
    <x v="1"/>
    <s v="347"/>
    <x v="14"/>
    <x v="0"/>
    <s v="Comida"/>
    <s v="494"/>
    <n v="347"/>
    <n v="494"/>
  </r>
  <r>
    <x v="3"/>
    <n v="0.82"/>
    <n v="1.4050202213178"/>
    <x v="2"/>
    <s v="1218"/>
    <x v="263"/>
    <x v="1"/>
    <s v="Combo"/>
    <s v="495"/>
    <n v="1218"/>
    <n v="495"/>
  </r>
  <r>
    <x v="5"/>
    <n v="2.91"/>
    <n v="4.2156488102443799"/>
    <x v="0"/>
    <s v="281"/>
    <x v="67"/>
    <x v="1"/>
    <s v="Combo"/>
    <s v="496"/>
    <n v="281"/>
    <n v="496"/>
  </r>
  <r>
    <x v="5"/>
    <n v="3.69"/>
    <n v="5.4196232431408902"/>
    <x v="2"/>
    <s v="732"/>
    <x v="71"/>
    <x v="0"/>
    <s v="Comida"/>
    <s v="497"/>
    <n v="732"/>
    <n v="497"/>
  </r>
  <r>
    <x v="2"/>
    <n v="4.71"/>
    <n v="7.1613968766279301"/>
    <x v="0"/>
    <s v="1647"/>
    <x v="41"/>
    <x v="1"/>
    <s v="Combo"/>
    <s v="498"/>
    <n v="1647"/>
    <n v="498"/>
  </r>
  <r>
    <x v="3"/>
    <n v="2.2799999999999998"/>
    <n v="3.8186208923121101"/>
    <x v="0"/>
    <s v="1097"/>
    <x v="264"/>
    <x v="1"/>
    <s v="Postre"/>
    <s v="499"/>
    <n v="1097"/>
    <n v="499"/>
  </r>
  <r>
    <x v="3"/>
    <n v="2.66"/>
    <n v="3.89822794978571"/>
    <x v="0"/>
    <s v="188"/>
    <x v="85"/>
    <x v="1"/>
    <s v="Bebida"/>
    <s v="500"/>
    <n v="188"/>
    <n v="500"/>
  </r>
  <r>
    <x v="5"/>
    <n v="5.13"/>
    <n v="7.7360295647045696"/>
    <x v="0"/>
    <s v="1523"/>
    <x v="265"/>
    <x v="0"/>
    <s v="Postre"/>
    <s v="501"/>
    <n v="1523"/>
    <n v="501"/>
  </r>
  <r>
    <x v="1"/>
    <n v="0.85"/>
    <n v="1.4738987139309601"/>
    <x v="1"/>
    <s v="531"/>
    <x v="118"/>
    <x v="1"/>
    <s v="Postre"/>
    <s v="502"/>
    <n v="531"/>
    <n v="502"/>
  </r>
  <r>
    <x v="1"/>
    <n v="4.1100000000000003"/>
    <n v="6.9142129645969801"/>
    <x v="1"/>
    <s v="1322"/>
    <x v="235"/>
    <x v="1"/>
    <s v="Comida"/>
    <s v="503"/>
    <n v="1322"/>
    <n v="503"/>
  </r>
  <r>
    <x v="1"/>
    <n v="2.5"/>
    <n v="4.4450579884949102"/>
    <x v="0"/>
    <s v="1120"/>
    <x v="218"/>
    <x v="1"/>
    <s v="Combo"/>
    <s v="504"/>
    <n v="1120"/>
    <n v="504"/>
  </r>
  <r>
    <x v="3"/>
    <n v="1.82"/>
    <n v="2.6744458986871602"/>
    <x v="1"/>
    <s v="1259"/>
    <x v="16"/>
    <x v="0"/>
    <s v="Combo"/>
    <s v="505"/>
    <n v="1259"/>
    <n v="505"/>
  </r>
  <r>
    <x v="4"/>
    <n v="4.17"/>
    <n v="6.5427814008076197"/>
    <x v="0"/>
    <s v="412"/>
    <x v="39"/>
    <x v="0"/>
    <s v="Bebida"/>
    <s v="506"/>
    <n v="412"/>
    <n v="506"/>
  </r>
  <r>
    <x v="1"/>
    <n v="3.45"/>
    <n v="6.0976807097592198"/>
    <x v="2"/>
    <s v="211"/>
    <x v="266"/>
    <x v="1"/>
    <s v="Postre"/>
    <s v="507"/>
    <n v="211"/>
    <n v="507"/>
  </r>
  <r>
    <x v="5"/>
    <n v="1.9"/>
    <n v="2.7066077136699498"/>
    <x v="1"/>
    <s v="1287"/>
    <x v="126"/>
    <x v="1"/>
    <s v="Comida"/>
    <s v="508"/>
    <n v="1287"/>
    <n v="508"/>
  </r>
  <r>
    <x v="1"/>
    <n v="2.19"/>
    <n v="3.6568609174979301"/>
    <x v="0"/>
    <s v="1793"/>
    <x v="90"/>
    <x v="0"/>
    <s v="Bebida"/>
    <s v="509"/>
    <n v="1793"/>
    <n v="509"/>
  </r>
  <r>
    <x v="5"/>
    <n v="3.85"/>
    <n v="6.9120290118773804"/>
    <x v="1"/>
    <s v="823"/>
    <x v="267"/>
    <x v="1"/>
    <s v="Comida"/>
    <s v="510"/>
    <n v="823"/>
    <n v="510"/>
  </r>
  <r>
    <x v="5"/>
    <n v="4.46"/>
    <n v="7.4520445545258402"/>
    <x v="0"/>
    <s v="1720"/>
    <x v="268"/>
    <x v="0"/>
    <s v="Postre"/>
    <s v="511"/>
    <n v="1720"/>
    <n v="511"/>
  </r>
  <r>
    <x v="1"/>
    <n v="1.94"/>
    <n v="2.9250215341810502"/>
    <x v="2"/>
    <s v="217"/>
    <x v="157"/>
    <x v="1"/>
    <s v="Comida"/>
    <s v="512"/>
    <n v="217"/>
    <n v="512"/>
  </r>
  <r>
    <x v="2"/>
    <n v="5.01"/>
    <n v="7.9683606826242004"/>
    <x v="2"/>
    <s v="990"/>
    <x v="269"/>
    <x v="0"/>
    <s v="Comida"/>
    <s v="513"/>
    <n v="990"/>
    <n v="513"/>
  </r>
  <r>
    <x v="3"/>
    <n v="2.75"/>
    <n v="4.5577562505932798"/>
    <x v="1"/>
    <s v="618"/>
    <x v="110"/>
    <x v="1"/>
    <s v="Comida"/>
    <s v="514"/>
    <n v="618"/>
    <n v="514"/>
  </r>
  <r>
    <x v="0"/>
    <n v="3.81"/>
    <n v="5.9834570844293804"/>
    <x v="0"/>
    <s v="484"/>
    <x v="270"/>
    <x v="1"/>
    <s v="Comida"/>
    <s v="515"/>
    <n v="484"/>
    <n v="515"/>
  </r>
  <r>
    <x v="4"/>
    <n v="4.9000000000000004"/>
    <n v="7.2470744797323796"/>
    <x v="0"/>
    <s v="847"/>
    <x v="271"/>
    <x v="0"/>
    <s v="Combo"/>
    <s v="516"/>
    <n v="847"/>
    <n v="516"/>
  </r>
  <r>
    <x v="4"/>
    <n v="1.81"/>
    <n v="2.93510236924479"/>
    <x v="0"/>
    <s v="272"/>
    <x v="45"/>
    <x v="0"/>
    <s v="Bebida"/>
    <s v="517"/>
    <n v="272"/>
    <n v="517"/>
  </r>
  <r>
    <x v="3"/>
    <n v="4.9400000000000004"/>
    <n v="7.1803860447192003"/>
    <x v="1"/>
    <s v="604"/>
    <x v="272"/>
    <x v="0"/>
    <s v="Bebida"/>
    <s v="518"/>
    <n v="604"/>
    <n v="518"/>
  </r>
  <r>
    <x v="0"/>
    <n v="3.08"/>
    <n v="4.35617956486211"/>
    <x v="0"/>
    <s v="1300"/>
    <x v="156"/>
    <x v="0"/>
    <s v="Postre"/>
    <s v="519"/>
    <n v="1300"/>
    <n v="519"/>
  </r>
  <r>
    <x v="2"/>
    <n v="4.2699999999999996"/>
    <n v="6.9581711233001799"/>
    <x v="0"/>
    <s v="1386"/>
    <x v="143"/>
    <x v="1"/>
    <s v="Postre"/>
    <s v="520"/>
    <n v="1386"/>
    <n v="520"/>
  </r>
  <r>
    <x v="1"/>
    <n v="3.11"/>
    <n v="5.2588205153091598"/>
    <x v="2"/>
    <s v="839"/>
    <x v="34"/>
    <x v="0"/>
    <s v="Bebida"/>
    <s v="521"/>
    <n v="839"/>
    <n v="521"/>
  </r>
  <r>
    <x v="0"/>
    <n v="1.66"/>
    <n v="2.65896714597715"/>
    <x v="0"/>
    <s v="1426"/>
    <x v="250"/>
    <x v="1"/>
    <s v="Combo"/>
    <s v="522"/>
    <n v="1426"/>
    <n v="522"/>
  </r>
  <r>
    <x v="2"/>
    <n v="2.29"/>
    <n v="4.0617818563389703"/>
    <x v="0"/>
    <s v="553"/>
    <x v="273"/>
    <x v="1"/>
    <s v="Postre"/>
    <s v="523"/>
    <n v="553"/>
    <n v="523"/>
  </r>
  <r>
    <x v="3"/>
    <n v="1.55"/>
    <n v="2.6230019368280701"/>
    <x v="0"/>
    <s v="1005"/>
    <x v="274"/>
    <x v="1"/>
    <s v="Postre"/>
    <s v="524"/>
    <n v="1005"/>
    <n v="524"/>
  </r>
  <r>
    <x v="1"/>
    <n v="0.96"/>
    <n v="1.6720522189821501"/>
    <x v="1"/>
    <s v="616"/>
    <x v="259"/>
    <x v="0"/>
    <s v="Bebida"/>
    <s v="525"/>
    <n v="616"/>
    <n v="525"/>
  </r>
  <r>
    <x v="1"/>
    <n v="5.34"/>
    <n v="7.8521291021251702"/>
    <x v="1"/>
    <s v="1552"/>
    <x v="249"/>
    <x v="0"/>
    <s v="Comida"/>
    <s v="526"/>
    <n v="1552"/>
    <n v="526"/>
  </r>
  <r>
    <x v="4"/>
    <n v="3.61"/>
    <n v="5.9059082917114401"/>
    <x v="0"/>
    <s v="137"/>
    <x v="34"/>
    <x v="1"/>
    <s v="Bebida"/>
    <s v="527"/>
    <n v="137"/>
    <n v="527"/>
  </r>
  <r>
    <x v="1"/>
    <n v="1.64"/>
    <n v="2.40638574908973"/>
    <x v="2"/>
    <s v="1816"/>
    <x v="123"/>
    <x v="1"/>
    <s v="Postre"/>
    <s v="528"/>
    <n v="1816"/>
    <n v="528"/>
  </r>
  <r>
    <x v="5"/>
    <n v="3.2"/>
    <n v="4.9577817392746999"/>
    <x v="1"/>
    <s v="522"/>
    <x v="243"/>
    <x v="0"/>
    <s v="Comida"/>
    <s v="529"/>
    <n v="522"/>
    <n v="529"/>
  </r>
  <r>
    <x v="5"/>
    <n v="0.91"/>
    <n v="1.56651920698869"/>
    <x v="2"/>
    <s v="1691"/>
    <x v="275"/>
    <x v="1"/>
    <s v="Postre"/>
    <s v="530"/>
    <n v="1691"/>
    <n v="530"/>
  </r>
  <r>
    <x v="2"/>
    <n v="5.93"/>
    <n v="9.0577246864649403"/>
    <x v="1"/>
    <s v="1797"/>
    <x v="120"/>
    <x v="1"/>
    <s v="Bebida"/>
    <s v="531"/>
    <n v="1797"/>
    <n v="531"/>
  </r>
  <r>
    <x v="2"/>
    <n v="3.04"/>
    <n v="5.3930129024960598"/>
    <x v="0"/>
    <s v="1421"/>
    <x v="90"/>
    <x v="0"/>
    <s v="Bebida"/>
    <s v="532"/>
    <n v="1421"/>
    <n v="532"/>
  </r>
  <r>
    <x v="2"/>
    <n v="0.51"/>
    <n v="0.915364535220203"/>
    <x v="1"/>
    <s v="1122"/>
    <x v="93"/>
    <x v="1"/>
    <s v="Combo"/>
    <s v="533"/>
    <n v="1122"/>
    <n v="533"/>
  </r>
  <r>
    <x v="2"/>
    <n v="5.13"/>
    <n v="9.1616904126019598"/>
    <x v="1"/>
    <s v="870"/>
    <x v="276"/>
    <x v="0"/>
    <s v="Comida"/>
    <s v="534"/>
    <n v="870"/>
    <n v="534"/>
  </r>
  <r>
    <x v="1"/>
    <n v="4.3600000000000003"/>
    <n v="7.11522169484308"/>
    <x v="1"/>
    <s v="232"/>
    <x v="185"/>
    <x v="0"/>
    <s v="Postre"/>
    <s v="535"/>
    <n v="232"/>
    <n v="535"/>
  </r>
  <r>
    <x v="2"/>
    <n v="3.04"/>
    <n v="5.10497835152756"/>
    <x v="0"/>
    <s v="1290"/>
    <x v="277"/>
    <x v="0"/>
    <s v="Bebida"/>
    <s v="536"/>
    <n v="1290"/>
    <n v="536"/>
  </r>
  <r>
    <x v="4"/>
    <n v="3.37"/>
    <n v="5.1776874804041597"/>
    <x v="0"/>
    <s v="1396"/>
    <x v="225"/>
    <x v="1"/>
    <s v="Postre"/>
    <s v="537"/>
    <n v="1396"/>
    <n v="537"/>
  </r>
  <r>
    <x v="4"/>
    <n v="5.94"/>
    <n v="9.8660421046659295"/>
    <x v="2"/>
    <s v="1689"/>
    <x v="46"/>
    <x v="0"/>
    <s v="Bebida"/>
    <s v="538"/>
    <n v="1689"/>
    <n v="538"/>
  </r>
  <r>
    <x v="2"/>
    <n v="1.86"/>
    <n v="3.0024464511242299"/>
    <x v="0"/>
    <s v="1808"/>
    <x v="278"/>
    <x v="1"/>
    <s v="Comida"/>
    <s v="539"/>
    <n v="1808"/>
    <n v="539"/>
  </r>
  <r>
    <x v="0"/>
    <n v="2.64"/>
    <n v="4.1292983926522897"/>
    <x v="1"/>
    <s v="991"/>
    <x v="186"/>
    <x v="0"/>
    <s v="Bebida"/>
    <s v="540"/>
    <n v="991"/>
    <n v="540"/>
  </r>
  <r>
    <x v="1"/>
    <n v="4.87"/>
    <n v="8.1891129906171791"/>
    <x v="2"/>
    <s v="1713"/>
    <x v="218"/>
    <x v="0"/>
    <s v="Combo"/>
    <s v="541"/>
    <n v="1713"/>
    <n v="541"/>
  </r>
  <r>
    <x v="3"/>
    <n v="2.75"/>
    <n v="4.3479988724186196"/>
    <x v="1"/>
    <s v="290"/>
    <x v="103"/>
    <x v="0"/>
    <s v="Combo"/>
    <s v="542"/>
    <n v="290"/>
    <n v="542"/>
  </r>
  <r>
    <x v="3"/>
    <n v="1.39"/>
    <n v="2.0180607935400601"/>
    <x v="0"/>
    <s v="1301"/>
    <x v="224"/>
    <x v="1"/>
    <s v="Bebida"/>
    <s v="543"/>
    <n v="1301"/>
    <n v="543"/>
  </r>
  <r>
    <x v="2"/>
    <n v="1.81"/>
    <n v="2.7596639948804"/>
    <x v="1"/>
    <s v="1892"/>
    <x v="112"/>
    <x v="1"/>
    <s v="Combo"/>
    <s v="544"/>
    <n v="1892"/>
    <n v="544"/>
  </r>
  <r>
    <x v="5"/>
    <n v="4.25"/>
    <n v="7.0113862756866201"/>
    <x v="0"/>
    <s v="386"/>
    <x v="71"/>
    <x v="1"/>
    <s v="Comida"/>
    <s v="545"/>
    <n v="386"/>
    <n v="545"/>
  </r>
  <r>
    <x v="5"/>
    <n v="1.6"/>
    <n v="2.6767066248306701"/>
    <x v="2"/>
    <s v="1047"/>
    <x v="279"/>
    <x v="0"/>
    <s v="Bebida"/>
    <s v="546"/>
    <n v="1047"/>
    <n v="546"/>
  </r>
  <r>
    <x v="3"/>
    <n v="3.71"/>
    <n v="6.32044892342988"/>
    <x v="2"/>
    <s v="854"/>
    <x v="1"/>
    <x v="1"/>
    <s v="Bebida"/>
    <s v="547"/>
    <n v="854"/>
    <n v="547"/>
  </r>
  <r>
    <x v="2"/>
    <n v="5.54"/>
    <n v="8.4623118904145205"/>
    <x v="1"/>
    <s v="1446"/>
    <x v="193"/>
    <x v="0"/>
    <s v="Combo"/>
    <s v="548"/>
    <n v="1446"/>
    <n v="548"/>
  </r>
  <r>
    <x v="5"/>
    <n v="4.72"/>
    <n v="7.9026046476032796"/>
    <x v="0"/>
    <s v="737"/>
    <x v="106"/>
    <x v="1"/>
    <s v="Comida"/>
    <s v="549"/>
    <n v="737"/>
    <n v="549"/>
  </r>
  <r>
    <x v="3"/>
    <n v="2.4700000000000002"/>
    <n v="3.5425253706835602"/>
    <x v="2"/>
    <s v="444"/>
    <x v="277"/>
    <x v="0"/>
    <s v="Bebida"/>
    <s v="550"/>
    <n v="444"/>
    <n v="550"/>
  </r>
  <r>
    <x v="5"/>
    <n v="3.74"/>
    <n v="6.1301946724702798"/>
    <x v="1"/>
    <s v="1511"/>
    <x v="280"/>
    <x v="1"/>
    <s v="Comida"/>
    <s v="551"/>
    <n v="1511"/>
    <n v="551"/>
  </r>
  <r>
    <x v="4"/>
    <n v="3.19"/>
    <n v="5.3350319405260302"/>
    <x v="0"/>
    <s v="356"/>
    <x v="152"/>
    <x v="0"/>
    <s v="Postre"/>
    <s v="552"/>
    <n v="356"/>
    <n v="552"/>
  </r>
  <r>
    <x v="1"/>
    <n v="0.74"/>
    <n v="1.29362217586046"/>
    <x v="2"/>
    <s v="1811"/>
    <x v="38"/>
    <x v="0"/>
    <s v="Combo"/>
    <s v="553"/>
    <n v="1811"/>
    <n v="553"/>
  </r>
  <r>
    <x v="5"/>
    <n v="4.28"/>
    <n v="6.8691166299067996"/>
    <x v="1"/>
    <s v="1602"/>
    <x v="202"/>
    <x v="0"/>
    <s v="Comida"/>
    <s v="554"/>
    <n v="1602"/>
    <n v="554"/>
  </r>
  <r>
    <x v="0"/>
    <n v="2.0299999999999998"/>
    <n v="3.56669152413739"/>
    <x v="2"/>
    <s v="662"/>
    <x v="78"/>
    <x v="1"/>
    <s v="Combo"/>
    <s v="555"/>
    <n v="662"/>
    <n v="555"/>
  </r>
  <r>
    <x v="4"/>
    <n v="1.02"/>
    <n v="1.4300444509947701"/>
    <x v="2"/>
    <s v="158"/>
    <x v="233"/>
    <x v="0"/>
    <s v="Bebida"/>
    <s v="556"/>
    <n v="158"/>
    <n v="556"/>
  </r>
  <r>
    <x v="1"/>
    <n v="4.09"/>
    <n v="6.8263094362840002"/>
    <x v="0"/>
    <s v="1747"/>
    <x v="247"/>
    <x v="1"/>
    <s v="Combo"/>
    <s v="557"/>
    <n v="1747"/>
    <n v="557"/>
  </r>
  <r>
    <x v="3"/>
    <n v="0.96"/>
    <n v="1.69023249810514"/>
    <x v="1"/>
    <s v="177"/>
    <x v="267"/>
    <x v="0"/>
    <s v="Bebida"/>
    <s v="558"/>
    <n v="177"/>
    <n v="558"/>
  </r>
  <r>
    <x v="4"/>
    <n v="2.4500000000000002"/>
    <n v="4.32806229021935"/>
    <x v="0"/>
    <s v="1147"/>
    <x v="242"/>
    <x v="1"/>
    <s v="Comida"/>
    <s v="559"/>
    <n v="1147"/>
    <n v="559"/>
  </r>
  <r>
    <x v="0"/>
    <n v="3.24"/>
    <n v="5.8056268814110403"/>
    <x v="1"/>
    <s v="1067"/>
    <x v="30"/>
    <x v="0"/>
    <s v="Comida"/>
    <s v="560"/>
    <n v="1067"/>
    <n v="560"/>
  </r>
  <r>
    <x v="0"/>
    <n v="4.34"/>
    <n v="6.8089954607889398"/>
    <x v="1"/>
    <s v="1400"/>
    <x v="281"/>
    <x v="1"/>
    <s v="Postre"/>
    <s v="561"/>
    <n v="1400"/>
    <n v="561"/>
  </r>
  <r>
    <x v="2"/>
    <n v="3.4"/>
    <n v="5.5702181559799504"/>
    <x v="2"/>
    <s v="244"/>
    <x v="193"/>
    <x v="1"/>
    <s v="Bebida"/>
    <s v="562"/>
    <n v="244"/>
    <n v="562"/>
  </r>
  <r>
    <x v="0"/>
    <n v="0.68"/>
    <n v="1.20584931858602"/>
    <x v="1"/>
    <s v="1714"/>
    <x v="145"/>
    <x v="0"/>
    <s v="Combo"/>
    <s v="563"/>
    <n v="1714"/>
    <n v="563"/>
  </r>
  <r>
    <x v="2"/>
    <n v="2.95"/>
    <n v="4.5921670809696398"/>
    <x v="0"/>
    <s v="1119"/>
    <x v="212"/>
    <x v="0"/>
    <s v="Combo"/>
    <s v="564"/>
    <n v="1119"/>
    <n v="564"/>
  </r>
  <r>
    <x v="0"/>
    <n v="1.48"/>
    <n v="2.28750291830251"/>
    <x v="2"/>
    <s v="610"/>
    <x v="60"/>
    <x v="0"/>
    <s v="Postre"/>
    <s v="565"/>
    <n v="610"/>
    <n v="565"/>
  </r>
  <r>
    <x v="3"/>
    <n v="1.05"/>
    <n v="1.85584133238363"/>
    <x v="1"/>
    <s v="1652"/>
    <x v="167"/>
    <x v="0"/>
    <s v="Bebida"/>
    <s v="566"/>
    <n v="1652"/>
    <n v="566"/>
  </r>
  <r>
    <x v="5"/>
    <n v="5.87"/>
    <n v="9.14044541010065"/>
    <x v="1"/>
    <s v="1135"/>
    <x v="90"/>
    <x v="0"/>
    <s v="Postre"/>
    <s v="567"/>
    <n v="1135"/>
    <n v="567"/>
  </r>
  <r>
    <x v="4"/>
    <n v="0.76"/>
    <n v="1.1325108901857299"/>
    <x v="1"/>
    <s v="950"/>
    <x v="257"/>
    <x v="1"/>
    <s v="Postre"/>
    <s v="568"/>
    <n v="950"/>
    <n v="568"/>
  </r>
  <r>
    <x v="1"/>
    <n v="5.33"/>
    <n v="7.64267165364737"/>
    <x v="1"/>
    <s v="1908"/>
    <x v="19"/>
    <x v="0"/>
    <s v="Combo"/>
    <s v="569"/>
    <n v="1908"/>
    <n v="569"/>
  </r>
  <r>
    <x v="1"/>
    <n v="4.9800000000000004"/>
    <n v="8.7112080817047808"/>
    <x v="0"/>
    <s v="1845"/>
    <x v="146"/>
    <x v="1"/>
    <s v="Combo"/>
    <s v="570"/>
    <n v="1845"/>
    <n v="570"/>
  </r>
  <r>
    <x v="3"/>
    <n v="0.66"/>
    <n v="1.0770646895920899"/>
    <x v="1"/>
    <s v="1618"/>
    <x v="282"/>
    <x v="0"/>
    <s v="Comida"/>
    <s v="571"/>
    <n v="1618"/>
    <n v="571"/>
  </r>
  <r>
    <x v="5"/>
    <n v="0.96"/>
    <n v="1.4483859530909"/>
    <x v="2"/>
    <s v="603"/>
    <x v="270"/>
    <x v="0"/>
    <s v="Postre"/>
    <s v="572"/>
    <n v="603"/>
    <n v="572"/>
  </r>
  <r>
    <x v="2"/>
    <n v="3.18"/>
    <n v="4.9502988093630398"/>
    <x v="1"/>
    <s v="721"/>
    <x v="190"/>
    <x v="0"/>
    <s v="Comida"/>
    <s v="573"/>
    <n v="721"/>
    <n v="573"/>
  </r>
  <r>
    <x v="2"/>
    <n v="3.35"/>
    <n v="4.8993458950294899"/>
    <x v="1"/>
    <s v="1807"/>
    <x v="283"/>
    <x v="1"/>
    <s v="Postre"/>
    <s v="574"/>
    <n v="1807"/>
    <n v="574"/>
  </r>
  <r>
    <x v="4"/>
    <n v="5.03"/>
    <n v="8.6782474650062795"/>
    <x v="2"/>
    <s v="1834"/>
    <x v="231"/>
    <x v="1"/>
    <s v="Postre"/>
    <s v="575"/>
    <n v="1834"/>
    <n v="575"/>
  </r>
  <r>
    <x v="4"/>
    <n v="5.82"/>
    <n v="9.3804304354691901"/>
    <x v="0"/>
    <s v="1372"/>
    <x v="130"/>
    <x v="0"/>
    <s v="Combo"/>
    <s v="576"/>
    <n v="1372"/>
    <n v="576"/>
  </r>
  <r>
    <x v="0"/>
    <n v="4.07"/>
    <n v="6.3128760358114002"/>
    <x v="2"/>
    <s v="1838"/>
    <x v="109"/>
    <x v="0"/>
    <s v="Comida"/>
    <s v="577"/>
    <n v="1838"/>
    <n v="577"/>
  </r>
  <r>
    <x v="5"/>
    <n v="1.42"/>
    <n v="1.99429720064296"/>
    <x v="2"/>
    <s v="943"/>
    <x v="284"/>
    <x v="0"/>
    <s v="Combo"/>
    <s v="578"/>
    <n v="943"/>
    <n v="578"/>
  </r>
  <r>
    <x v="3"/>
    <n v="3.09"/>
    <n v="5.1710692899432402"/>
    <x v="0"/>
    <s v="1067"/>
    <x v="90"/>
    <x v="0"/>
    <s v="Comida"/>
    <s v="579"/>
    <n v="1067"/>
    <n v="579"/>
  </r>
  <r>
    <x v="2"/>
    <n v="5.25"/>
    <n v="9.2153761070951692"/>
    <x v="2"/>
    <s v="495"/>
    <x v="236"/>
    <x v="1"/>
    <s v="Comida"/>
    <s v="580"/>
    <n v="495"/>
    <n v="580"/>
  </r>
  <r>
    <x v="0"/>
    <n v="2.82"/>
    <n v="3.9643172622295699"/>
    <x v="2"/>
    <s v="921"/>
    <x v="202"/>
    <x v="1"/>
    <s v="Comida"/>
    <s v="581"/>
    <n v="921"/>
    <n v="581"/>
  </r>
  <r>
    <x v="2"/>
    <n v="3.16"/>
    <n v="5.1306750472453997"/>
    <x v="0"/>
    <s v="1148"/>
    <x v="68"/>
    <x v="1"/>
    <s v="Comida"/>
    <s v="582"/>
    <n v="1148"/>
    <n v="582"/>
  </r>
  <r>
    <x v="4"/>
    <n v="0.64"/>
    <n v="1.11136098926284"/>
    <x v="2"/>
    <s v="445"/>
    <x v="155"/>
    <x v="0"/>
    <s v="Bebida"/>
    <s v="583"/>
    <n v="445"/>
    <n v="583"/>
  </r>
  <r>
    <x v="1"/>
    <n v="2.78"/>
    <n v="3.9271995719604602"/>
    <x v="1"/>
    <s v="1289"/>
    <x v="179"/>
    <x v="0"/>
    <s v="Bebida"/>
    <s v="584"/>
    <n v="1289"/>
    <n v="584"/>
  </r>
  <r>
    <x v="2"/>
    <n v="2.06"/>
    <n v="3.05160974617973"/>
    <x v="1"/>
    <s v="102"/>
    <x v="5"/>
    <x v="0"/>
    <s v="Combo"/>
    <s v="585"/>
    <n v="102"/>
    <n v="585"/>
  </r>
  <r>
    <x v="1"/>
    <n v="4.8099999999999996"/>
    <n v="6.8435963732505103"/>
    <x v="1"/>
    <s v="1587"/>
    <x v="285"/>
    <x v="0"/>
    <s v="Bebida"/>
    <s v="586"/>
    <n v="1587"/>
    <n v="586"/>
  </r>
  <r>
    <x v="2"/>
    <n v="2.86"/>
    <n v="5.0105897754576398"/>
    <x v="1"/>
    <s v="1736"/>
    <x v="284"/>
    <x v="1"/>
    <s v="Comida"/>
    <s v="587"/>
    <n v="1736"/>
    <n v="587"/>
  </r>
  <r>
    <x v="1"/>
    <n v="4.46"/>
    <n v="7.0410281897067701"/>
    <x v="0"/>
    <s v="969"/>
    <x v="15"/>
    <x v="1"/>
    <s v="Comida"/>
    <s v="588"/>
    <n v="969"/>
    <n v="588"/>
  </r>
  <r>
    <x v="0"/>
    <n v="4.8"/>
    <n v="6.8819784192977398"/>
    <x v="2"/>
    <s v="1449"/>
    <x v="260"/>
    <x v="1"/>
    <s v="Postre"/>
    <s v="589"/>
    <n v="1449"/>
    <n v="589"/>
  </r>
  <r>
    <x v="0"/>
    <n v="4.05"/>
    <n v="5.8525804759935296"/>
    <x v="1"/>
    <s v="328"/>
    <x v="282"/>
    <x v="1"/>
    <s v="Combo"/>
    <s v="590"/>
    <n v="328"/>
    <n v="590"/>
  </r>
  <r>
    <x v="3"/>
    <n v="5.3"/>
    <n v="9.0035296155447995"/>
    <x v="2"/>
    <s v="324"/>
    <x v="7"/>
    <x v="1"/>
    <s v="Bebida"/>
    <s v="591"/>
    <n v="324"/>
    <n v="591"/>
  </r>
  <r>
    <x v="3"/>
    <n v="2.2400000000000002"/>
    <n v="3.6582111547652199"/>
    <x v="0"/>
    <s v="1859"/>
    <x v="284"/>
    <x v="1"/>
    <s v="Combo"/>
    <s v="592"/>
    <n v="1859"/>
    <n v="592"/>
  </r>
  <r>
    <x v="2"/>
    <n v="0.77"/>
    <n v="1.1527306502575101"/>
    <x v="1"/>
    <s v="1216"/>
    <x v="140"/>
    <x v="1"/>
    <s v="Comida"/>
    <s v="593"/>
    <n v="1216"/>
    <n v="593"/>
  </r>
  <r>
    <x v="2"/>
    <n v="0.91"/>
    <n v="1.30352552005111"/>
    <x v="0"/>
    <s v="1315"/>
    <x v="286"/>
    <x v="0"/>
    <s v="Postre"/>
    <s v="594"/>
    <n v="1315"/>
    <n v="594"/>
  </r>
  <r>
    <x v="3"/>
    <n v="1.87"/>
    <n v="3.2848190317361099"/>
    <x v="0"/>
    <s v="778"/>
    <x v="93"/>
    <x v="0"/>
    <s v="Combo"/>
    <s v="595"/>
    <n v="778"/>
    <n v="595"/>
  </r>
  <r>
    <x v="2"/>
    <n v="5.13"/>
    <n v="7.6553946305092602"/>
    <x v="2"/>
    <s v="1647"/>
    <x v="117"/>
    <x v="1"/>
    <s v="Comida"/>
    <s v="596"/>
    <n v="1647"/>
    <n v="596"/>
  </r>
  <r>
    <x v="1"/>
    <n v="4.5999999999999996"/>
    <n v="6.8472555999423301"/>
    <x v="2"/>
    <s v="1651"/>
    <x v="84"/>
    <x v="0"/>
    <s v="Postre"/>
    <s v="597"/>
    <n v="1651"/>
    <n v="597"/>
  </r>
  <r>
    <x v="0"/>
    <n v="3.14"/>
    <n v="4.6516018518571398"/>
    <x v="2"/>
    <s v="615"/>
    <x v="6"/>
    <x v="1"/>
    <s v="Bebida"/>
    <s v="598"/>
    <n v="615"/>
    <n v="598"/>
  </r>
  <r>
    <x v="2"/>
    <n v="1.37"/>
    <n v="2.1148172349257499"/>
    <x v="0"/>
    <s v="561"/>
    <x v="164"/>
    <x v="1"/>
    <s v="Combo"/>
    <s v="599"/>
    <n v="561"/>
    <n v="599"/>
  </r>
  <r>
    <x v="2"/>
    <n v="1.1599999999999999"/>
    <n v="1.8393442815049199"/>
    <x v="0"/>
    <s v="487"/>
    <x v="92"/>
    <x v="0"/>
    <s v="Comida"/>
    <s v="600"/>
    <n v="487"/>
    <n v="600"/>
  </r>
  <r>
    <x v="1"/>
    <n v="5.31"/>
    <n v="9.1694673197760199"/>
    <x v="2"/>
    <s v="1931"/>
    <x v="67"/>
    <x v="0"/>
    <s v="Bebida"/>
    <s v="601"/>
    <n v="1931"/>
    <n v="601"/>
  </r>
  <r>
    <x v="0"/>
    <n v="4.29"/>
    <n v="6.0697118993859602"/>
    <x v="2"/>
    <s v="1291"/>
    <x v="242"/>
    <x v="1"/>
    <s v="Postre"/>
    <s v="602"/>
    <n v="1291"/>
    <n v="602"/>
  </r>
  <r>
    <x v="0"/>
    <n v="0.68"/>
    <n v="1.2218565464570901"/>
    <x v="1"/>
    <s v="1907"/>
    <x v="287"/>
    <x v="0"/>
    <s v="Combo"/>
    <s v="603"/>
    <n v="1907"/>
    <n v="603"/>
  </r>
  <r>
    <x v="2"/>
    <n v="4.93"/>
    <n v="8.8673703716440997"/>
    <x v="1"/>
    <s v="100"/>
    <x v="233"/>
    <x v="1"/>
    <s v="Postre"/>
    <s v="604"/>
    <n v="100"/>
    <n v="604"/>
  </r>
  <r>
    <x v="4"/>
    <n v="4.5"/>
    <n v="7.59797009873893"/>
    <x v="1"/>
    <s v="335"/>
    <x v="73"/>
    <x v="1"/>
    <s v="Combo"/>
    <s v="605"/>
    <n v="335"/>
    <n v="605"/>
  </r>
  <r>
    <x v="0"/>
    <n v="4.0599999999999996"/>
    <n v="6.2989765499525996"/>
    <x v="1"/>
    <s v="331"/>
    <x v="146"/>
    <x v="1"/>
    <s v="Postre"/>
    <s v="606"/>
    <n v="331"/>
    <n v="606"/>
  </r>
  <r>
    <x v="4"/>
    <n v="1.34"/>
    <n v="2.0854492281383399"/>
    <x v="0"/>
    <s v="1520"/>
    <x v="152"/>
    <x v="0"/>
    <s v="Combo"/>
    <s v="607"/>
    <n v="1520"/>
    <n v="607"/>
  </r>
  <r>
    <x v="0"/>
    <n v="5.82"/>
    <n v="9.0826057371570208"/>
    <x v="1"/>
    <s v="1257"/>
    <x v="250"/>
    <x v="0"/>
    <s v="Postre"/>
    <s v="608"/>
    <n v="1257"/>
    <n v="608"/>
  </r>
  <r>
    <x v="0"/>
    <n v="0.89"/>
    <n v="1.3876139684780799"/>
    <x v="0"/>
    <s v="673"/>
    <x v="238"/>
    <x v="0"/>
    <s v="Postre"/>
    <s v="609"/>
    <n v="673"/>
    <n v="609"/>
  </r>
  <r>
    <x v="5"/>
    <n v="2.2000000000000002"/>
    <n v="3.4147137899279598"/>
    <x v="2"/>
    <s v="1970"/>
    <x v="168"/>
    <x v="0"/>
    <s v="Postre"/>
    <s v="610"/>
    <n v="1970"/>
    <n v="610"/>
  </r>
  <r>
    <x v="3"/>
    <n v="3.09"/>
    <n v="4.8966589263884499"/>
    <x v="1"/>
    <s v="1553"/>
    <x v="87"/>
    <x v="0"/>
    <s v="Postre"/>
    <s v="611"/>
    <n v="1553"/>
    <n v="611"/>
  </r>
  <r>
    <x v="3"/>
    <n v="4.96"/>
    <n v="8.2823868193714993"/>
    <x v="2"/>
    <s v="1781"/>
    <x v="253"/>
    <x v="0"/>
    <s v="Postre"/>
    <s v="612"/>
    <n v="1781"/>
    <n v="612"/>
  </r>
  <r>
    <x v="5"/>
    <n v="5.54"/>
    <n v="9.8966566948409493"/>
    <x v="0"/>
    <s v="1911"/>
    <x v="153"/>
    <x v="0"/>
    <s v="Bebida"/>
    <s v="613"/>
    <n v="1911"/>
    <n v="613"/>
  </r>
  <r>
    <x v="3"/>
    <n v="4.96"/>
    <n v="7.1367516762135796"/>
    <x v="1"/>
    <s v="674"/>
    <x v="25"/>
    <x v="1"/>
    <s v="Bebida"/>
    <s v="614"/>
    <n v="674"/>
    <n v="614"/>
  </r>
  <r>
    <x v="4"/>
    <n v="4.62"/>
    <n v="7.4475420373095798"/>
    <x v="0"/>
    <s v="359"/>
    <x v="288"/>
    <x v="0"/>
    <s v="Bebida"/>
    <s v="615"/>
    <n v="359"/>
    <n v="615"/>
  </r>
  <r>
    <x v="5"/>
    <n v="2.44"/>
    <n v="3.5860491961562402"/>
    <x v="0"/>
    <s v="857"/>
    <x v="83"/>
    <x v="0"/>
    <s v="Comida"/>
    <s v="616"/>
    <n v="857"/>
    <n v="616"/>
  </r>
  <r>
    <x v="4"/>
    <n v="5.39"/>
    <n v="9.0113509503636795"/>
    <x v="2"/>
    <s v="617"/>
    <x v="186"/>
    <x v="1"/>
    <s v="Combo"/>
    <s v="617"/>
    <n v="617"/>
    <n v="617"/>
  </r>
  <r>
    <x v="1"/>
    <n v="5.98"/>
    <n v="10.083912303335699"/>
    <x v="1"/>
    <s v="1724"/>
    <x v="125"/>
    <x v="0"/>
    <s v="Combo"/>
    <s v="618"/>
    <n v="1724"/>
    <n v="618"/>
  </r>
  <r>
    <x v="0"/>
    <n v="1.64"/>
    <n v="2.88592767966797"/>
    <x v="0"/>
    <s v="920"/>
    <x v="27"/>
    <x v="1"/>
    <s v="Comida"/>
    <s v="619"/>
    <n v="920"/>
    <n v="619"/>
  </r>
  <r>
    <x v="1"/>
    <n v="3.99"/>
    <n v="5.8365816600309399"/>
    <x v="1"/>
    <s v="999"/>
    <x v="74"/>
    <x v="0"/>
    <s v="Bebida"/>
    <s v="620"/>
    <n v="999"/>
    <n v="620"/>
  </r>
  <r>
    <x v="0"/>
    <n v="1.4"/>
    <n v="2.3563728462483602"/>
    <x v="1"/>
    <s v="1892"/>
    <x v="192"/>
    <x v="1"/>
    <s v="Comida"/>
    <s v="621"/>
    <n v="1892"/>
    <n v="621"/>
  </r>
  <r>
    <x v="4"/>
    <n v="5.29"/>
    <n v="7.99611114214769"/>
    <x v="1"/>
    <s v="899"/>
    <x v="289"/>
    <x v="1"/>
    <s v="Postre"/>
    <s v="622"/>
    <n v="899"/>
    <n v="622"/>
  </r>
  <r>
    <x v="0"/>
    <n v="5.1100000000000003"/>
    <n v="7.3933548516066496"/>
    <x v="1"/>
    <s v="436"/>
    <x v="290"/>
    <x v="1"/>
    <s v="Postre"/>
    <s v="623"/>
    <n v="436"/>
    <n v="623"/>
  </r>
  <r>
    <x v="2"/>
    <n v="2.1"/>
    <n v="3.3600130504771002"/>
    <x v="0"/>
    <s v="1766"/>
    <x v="103"/>
    <x v="1"/>
    <s v="Bebida"/>
    <s v="624"/>
    <n v="1766"/>
    <n v="624"/>
  </r>
  <r>
    <x v="3"/>
    <n v="0.61"/>
    <n v="0.96292488329744896"/>
    <x v="1"/>
    <s v="1456"/>
    <x v="291"/>
    <x v="1"/>
    <s v="Postre"/>
    <s v="625"/>
    <n v="1456"/>
    <n v="625"/>
  </r>
  <r>
    <x v="2"/>
    <n v="1.94"/>
    <n v="3.3412419382145"/>
    <x v="0"/>
    <s v="1980"/>
    <x v="123"/>
    <x v="0"/>
    <s v="Postre"/>
    <s v="626"/>
    <n v="1980"/>
    <n v="626"/>
  </r>
  <r>
    <x v="4"/>
    <n v="5.92"/>
    <n v="9.5149909800436703"/>
    <x v="0"/>
    <s v="1113"/>
    <x v="107"/>
    <x v="0"/>
    <s v="Bebida"/>
    <s v="627"/>
    <n v="1113"/>
    <n v="627"/>
  </r>
  <r>
    <x v="4"/>
    <n v="4.08"/>
    <n v="7.2996443913958204"/>
    <x v="2"/>
    <s v="1958"/>
    <x v="273"/>
    <x v="1"/>
    <s v="Bebida"/>
    <s v="628"/>
    <n v="1958"/>
    <n v="628"/>
  </r>
  <r>
    <x v="1"/>
    <n v="3.37"/>
    <n v="5.4673065575111703"/>
    <x v="0"/>
    <s v="780"/>
    <x v="2"/>
    <x v="0"/>
    <s v="Combo"/>
    <s v="629"/>
    <n v="780"/>
    <n v="629"/>
  </r>
  <r>
    <x v="2"/>
    <n v="2.86"/>
    <n v="4.4650163805026999"/>
    <x v="0"/>
    <s v="447"/>
    <x v="27"/>
    <x v="0"/>
    <s v="Comida"/>
    <s v="630"/>
    <n v="447"/>
    <n v="630"/>
  </r>
  <r>
    <x v="3"/>
    <n v="1.97"/>
    <n v="3.0855601140368099"/>
    <x v="0"/>
    <s v="183"/>
    <x v="292"/>
    <x v="1"/>
    <s v="Comida"/>
    <s v="631"/>
    <n v="183"/>
    <n v="631"/>
  </r>
  <r>
    <x v="0"/>
    <n v="4.4000000000000004"/>
    <n v="6.6750290790762099"/>
    <x v="2"/>
    <s v="1766"/>
    <x v="146"/>
    <x v="1"/>
    <s v="Combo"/>
    <s v="632"/>
    <n v="1766"/>
    <n v="632"/>
  </r>
  <r>
    <x v="4"/>
    <n v="4.22"/>
    <n v="6.4717388484057103"/>
    <x v="0"/>
    <s v="1770"/>
    <x v="25"/>
    <x v="0"/>
    <s v="Comida"/>
    <s v="633"/>
    <n v="1770"/>
    <n v="633"/>
  </r>
  <r>
    <x v="3"/>
    <n v="3"/>
    <n v="4.2343752013841698"/>
    <x v="2"/>
    <s v="485"/>
    <x v="293"/>
    <x v="0"/>
    <s v="Combo"/>
    <s v="634"/>
    <n v="485"/>
    <n v="634"/>
  </r>
  <r>
    <x v="4"/>
    <n v="4.24"/>
    <n v="7.2292618702420102"/>
    <x v="1"/>
    <s v="418"/>
    <x v="16"/>
    <x v="0"/>
    <s v="Postre"/>
    <s v="635"/>
    <n v="418"/>
    <n v="635"/>
  </r>
  <r>
    <x v="3"/>
    <n v="2.4500000000000002"/>
    <n v="3.7730655769883898"/>
    <x v="1"/>
    <s v="1763"/>
    <x v="294"/>
    <x v="1"/>
    <s v="Comida"/>
    <s v="636"/>
    <n v="1763"/>
    <n v="636"/>
  </r>
  <r>
    <x v="4"/>
    <n v="3.2"/>
    <n v="5.3279273978237001"/>
    <x v="1"/>
    <s v="281"/>
    <x v="167"/>
    <x v="0"/>
    <s v="Comida"/>
    <s v="637"/>
    <n v="281"/>
    <n v="637"/>
  </r>
  <r>
    <x v="1"/>
    <n v="2.11"/>
    <n v="3.2225807594570002"/>
    <x v="1"/>
    <s v="1110"/>
    <x v="217"/>
    <x v="1"/>
    <s v="Bebida"/>
    <s v="638"/>
    <n v="1110"/>
    <n v="638"/>
  </r>
  <r>
    <x v="3"/>
    <n v="4.83"/>
    <n v="8.0888476126928897"/>
    <x v="1"/>
    <s v="544"/>
    <x v="200"/>
    <x v="0"/>
    <s v="Comida"/>
    <s v="639"/>
    <n v="544"/>
    <n v="639"/>
  </r>
  <r>
    <x v="1"/>
    <n v="5.38"/>
    <n v="8.5499408659397407"/>
    <x v="2"/>
    <s v="1405"/>
    <x v="125"/>
    <x v="0"/>
    <s v="Postre"/>
    <s v="640"/>
    <n v="1405"/>
    <n v="640"/>
  </r>
  <r>
    <x v="1"/>
    <n v="0.86"/>
    <n v="1.4720677065336001"/>
    <x v="2"/>
    <s v="116"/>
    <x v="25"/>
    <x v="1"/>
    <s v="Combo"/>
    <s v="641"/>
    <n v="116"/>
    <n v="641"/>
  </r>
  <r>
    <x v="2"/>
    <n v="1.82"/>
    <n v="2.62020564384619"/>
    <x v="1"/>
    <s v="864"/>
    <x v="76"/>
    <x v="1"/>
    <s v="Comida"/>
    <s v="642"/>
    <n v="864"/>
    <n v="642"/>
  </r>
  <r>
    <x v="2"/>
    <n v="3.43"/>
    <n v="4.9120489410252599"/>
    <x v="1"/>
    <s v="624"/>
    <x v="190"/>
    <x v="0"/>
    <s v="Postre"/>
    <s v="643"/>
    <n v="624"/>
    <n v="643"/>
  </r>
  <r>
    <x v="3"/>
    <n v="1.1299999999999999"/>
    <n v="1.94613237518573"/>
    <x v="1"/>
    <s v="1679"/>
    <x v="44"/>
    <x v="0"/>
    <s v="Bebida"/>
    <s v="644"/>
    <n v="1679"/>
    <n v="644"/>
  </r>
  <r>
    <x v="1"/>
    <n v="4.3499999999999996"/>
    <n v="7.0878643567405497"/>
    <x v="1"/>
    <s v="173"/>
    <x v="295"/>
    <x v="0"/>
    <s v="Postre"/>
    <s v="645"/>
    <n v="173"/>
    <n v="645"/>
  </r>
  <r>
    <x v="3"/>
    <n v="1.17"/>
    <n v="1.6558928612020001"/>
    <x v="0"/>
    <s v="1363"/>
    <x v="273"/>
    <x v="0"/>
    <s v="Combo"/>
    <s v="646"/>
    <n v="1363"/>
    <n v="646"/>
  </r>
  <r>
    <x v="0"/>
    <n v="1.63"/>
    <n v="2.4503577478135399"/>
    <x v="1"/>
    <s v="1056"/>
    <x v="268"/>
    <x v="1"/>
    <s v="Combo"/>
    <s v="647"/>
    <n v="1056"/>
    <n v="647"/>
  </r>
  <r>
    <x v="3"/>
    <n v="2.56"/>
    <n v="4.3951965980319301"/>
    <x v="0"/>
    <s v="124"/>
    <x v="236"/>
    <x v="0"/>
    <s v="Bebida"/>
    <s v="648"/>
    <n v="124"/>
    <n v="648"/>
  </r>
  <r>
    <x v="1"/>
    <n v="3.2"/>
    <n v="4.7678484667615297"/>
    <x v="2"/>
    <s v="218"/>
    <x v="271"/>
    <x v="1"/>
    <s v="Bebida"/>
    <s v="649"/>
    <n v="218"/>
    <n v="649"/>
  </r>
  <r>
    <x v="4"/>
    <n v="5.17"/>
    <n v="7.7839382978296099"/>
    <x v="0"/>
    <s v="768"/>
    <x v="188"/>
    <x v="0"/>
    <s v="Combo"/>
    <s v="650"/>
    <n v="768"/>
    <n v="650"/>
  </r>
  <r>
    <x v="5"/>
    <n v="2.96"/>
    <n v="4.7782101818312697"/>
    <x v="0"/>
    <s v="141"/>
    <x v="243"/>
    <x v="1"/>
    <s v="Comida"/>
    <s v="651"/>
    <n v="141"/>
    <n v="651"/>
  </r>
  <r>
    <x v="3"/>
    <n v="4.2"/>
    <n v="6.3588909539510903"/>
    <x v="1"/>
    <s v="1027"/>
    <x v="296"/>
    <x v="1"/>
    <s v="Combo"/>
    <s v="652"/>
    <n v="1027"/>
    <n v="652"/>
  </r>
  <r>
    <x v="0"/>
    <n v="5.5"/>
    <n v="8.1138317171441106"/>
    <x v="2"/>
    <s v="1397"/>
    <x v="188"/>
    <x v="0"/>
    <s v="Combo"/>
    <s v="653"/>
    <n v="1397"/>
    <n v="653"/>
  </r>
  <r>
    <x v="1"/>
    <n v="0.67"/>
    <n v="1.2043344330180601"/>
    <x v="2"/>
    <s v="1669"/>
    <x v="35"/>
    <x v="0"/>
    <s v="Comida"/>
    <s v="654"/>
    <n v="1669"/>
    <n v="654"/>
  </r>
  <r>
    <x v="5"/>
    <n v="1.05"/>
    <n v="1.70872451684122"/>
    <x v="0"/>
    <s v="1398"/>
    <x v="244"/>
    <x v="1"/>
    <s v="Comida"/>
    <s v="655"/>
    <n v="1398"/>
    <n v="655"/>
  </r>
  <r>
    <x v="0"/>
    <n v="3.01"/>
    <n v="4.6022119947575497"/>
    <x v="0"/>
    <s v="1113"/>
    <x v="95"/>
    <x v="0"/>
    <s v="Postre"/>
    <s v="656"/>
    <n v="1113"/>
    <n v="656"/>
  </r>
  <r>
    <x v="1"/>
    <n v="5.0999999999999996"/>
    <n v="9.1016153309028205"/>
    <x v="2"/>
    <s v="1128"/>
    <x v="297"/>
    <x v="1"/>
    <s v="Comida"/>
    <s v="657"/>
    <n v="1128"/>
    <n v="657"/>
  </r>
  <r>
    <x v="0"/>
    <n v="4.41"/>
    <n v="7.4679087275335503"/>
    <x v="0"/>
    <s v="1315"/>
    <x v="93"/>
    <x v="1"/>
    <s v="Postre"/>
    <s v="658"/>
    <n v="1315"/>
    <n v="658"/>
  </r>
  <r>
    <x v="5"/>
    <n v="1.59"/>
    <n v="2.2848071024977599"/>
    <x v="0"/>
    <s v="853"/>
    <x v="298"/>
    <x v="1"/>
    <s v="Combo"/>
    <s v="659"/>
    <n v="853"/>
    <n v="659"/>
  </r>
  <r>
    <x v="2"/>
    <n v="3.82"/>
    <n v="6.8406588161649102"/>
    <x v="2"/>
    <s v="447"/>
    <x v="232"/>
    <x v="0"/>
    <s v="Bebida"/>
    <s v="660"/>
    <n v="447"/>
    <n v="660"/>
  </r>
  <r>
    <x v="1"/>
    <n v="3.59"/>
    <n v="5.9691808134280802"/>
    <x v="0"/>
    <s v="381"/>
    <x v="100"/>
    <x v="0"/>
    <s v="Combo"/>
    <s v="661"/>
    <n v="381"/>
    <n v="661"/>
  </r>
  <r>
    <x v="0"/>
    <n v="3.01"/>
    <n v="5.2415256431282202"/>
    <x v="1"/>
    <s v="1629"/>
    <x v="299"/>
    <x v="1"/>
    <s v="Bebida"/>
    <s v="662"/>
    <n v="1629"/>
    <n v="662"/>
  </r>
  <r>
    <x v="5"/>
    <n v="1.76"/>
    <n v="2.50726964870988"/>
    <x v="2"/>
    <s v="720"/>
    <x v="9"/>
    <x v="0"/>
    <s v="Comida"/>
    <s v="663"/>
    <n v="720"/>
    <n v="663"/>
  </r>
  <r>
    <x v="4"/>
    <n v="4.25"/>
    <n v="5.9837046447436597"/>
    <x v="2"/>
    <s v="740"/>
    <x v="38"/>
    <x v="0"/>
    <s v="Comida"/>
    <s v="664"/>
    <n v="740"/>
    <n v="664"/>
  </r>
  <r>
    <x v="5"/>
    <n v="2.2599999999999998"/>
    <n v="3.2915468665573799"/>
    <x v="1"/>
    <s v="1315"/>
    <x v="220"/>
    <x v="1"/>
    <s v="Combo"/>
    <s v="665"/>
    <n v="1315"/>
    <n v="665"/>
  </r>
  <r>
    <x v="0"/>
    <n v="0.6"/>
    <n v="0.97205383587009198"/>
    <x v="2"/>
    <s v="945"/>
    <x v="215"/>
    <x v="0"/>
    <s v="Postre"/>
    <s v="666"/>
    <n v="945"/>
    <n v="666"/>
  </r>
  <r>
    <x v="3"/>
    <n v="3.64"/>
    <n v="5.6381416183229502"/>
    <x v="0"/>
    <s v="1995"/>
    <x v="190"/>
    <x v="0"/>
    <s v="Combo"/>
    <s v="667"/>
    <n v="1995"/>
    <n v="667"/>
  </r>
  <r>
    <x v="3"/>
    <n v="5.62"/>
    <n v="9.4049554693402104"/>
    <x v="2"/>
    <s v="1874"/>
    <x v="300"/>
    <x v="1"/>
    <s v="Bebida"/>
    <s v="668"/>
    <n v="1874"/>
    <n v="668"/>
  </r>
  <r>
    <x v="4"/>
    <n v="4.75"/>
    <n v="7.2141171880583697"/>
    <x v="0"/>
    <s v="1821"/>
    <x v="301"/>
    <x v="0"/>
    <s v="Postre"/>
    <s v="669"/>
    <n v="1821"/>
    <n v="669"/>
  </r>
  <r>
    <x v="4"/>
    <n v="1.77"/>
    <n v="3.0812248676039502"/>
    <x v="2"/>
    <s v="309"/>
    <x v="233"/>
    <x v="1"/>
    <s v="Bebida"/>
    <s v="670"/>
    <n v="309"/>
    <n v="670"/>
  </r>
  <r>
    <x v="4"/>
    <n v="2.62"/>
    <n v="4.5523252807238199"/>
    <x v="1"/>
    <s v="1183"/>
    <x v="198"/>
    <x v="0"/>
    <s v="Comida"/>
    <s v="671"/>
    <n v="1183"/>
    <n v="671"/>
  </r>
  <r>
    <x v="2"/>
    <n v="4.16"/>
    <n v="7.46818228178625"/>
    <x v="0"/>
    <s v="1588"/>
    <x v="280"/>
    <x v="0"/>
    <s v="Postre"/>
    <s v="672"/>
    <n v="1588"/>
    <n v="672"/>
  </r>
  <r>
    <x v="2"/>
    <n v="5.38"/>
    <n v="9.5826447476704004"/>
    <x v="1"/>
    <s v="1555"/>
    <x v="122"/>
    <x v="1"/>
    <s v="Combo"/>
    <s v="673"/>
    <n v="1555"/>
    <n v="673"/>
  </r>
  <r>
    <x v="4"/>
    <n v="4.54"/>
    <n v="6.8207200809699797"/>
    <x v="1"/>
    <s v="411"/>
    <x v="210"/>
    <x v="1"/>
    <s v="Postre"/>
    <s v="674"/>
    <n v="411"/>
    <n v="674"/>
  </r>
  <r>
    <x v="0"/>
    <n v="0.54"/>
    <n v="0.909431613587663"/>
    <x v="2"/>
    <s v="585"/>
    <x v="37"/>
    <x v="1"/>
    <s v="Postre"/>
    <s v="675"/>
    <n v="585"/>
    <n v="675"/>
  </r>
  <r>
    <x v="0"/>
    <n v="3.94"/>
    <n v="6.8843280441225998"/>
    <x v="0"/>
    <s v="1660"/>
    <x v="165"/>
    <x v="0"/>
    <s v="Comida"/>
    <s v="676"/>
    <n v="1660"/>
    <n v="676"/>
  </r>
  <r>
    <x v="3"/>
    <n v="2.27"/>
    <n v="3.6739123704046901"/>
    <x v="0"/>
    <s v="1545"/>
    <x v="302"/>
    <x v="0"/>
    <s v="Combo"/>
    <s v="677"/>
    <n v="1545"/>
    <n v="677"/>
  </r>
  <r>
    <x v="2"/>
    <n v="1.25"/>
    <n v="2.2194315472555202"/>
    <x v="2"/>
    <s v="1781"/>
    <x v="153"/>
    <x v="0"/>
    <s v="Comida"/>
    <s v="678"/>
    <n v="1781"/>
    <n v="678"/>
  </r>
  <r>
    <x v="2"/>
    <n v="0.99"/>
    <n v="1.49315002278516"/>
    <x v="2"/>
    <s v="361"/>
    <x v="24"/>
    <x v="0"/>
    <s v="Bebida"/>
    <s v="679"/>
    <n v="361"/>
    <n v="679"/>
  </r>
  <r>
    <x v="2"/>
    <n v="1.07"/>
    <n v="1.6106771429206399"/>
    <x v="0"/>
    <s v="980"/>
    <x v="303"/>
    <x v="1"/>
    <s v="Combo"/>
    <s v="680"/>
    <n v="980"/>
    <n v="680"/>
  </r>
  <r>
    <x v="4"/>
    <n v="4.57"/>
    <n v="6.5696908689547602"/>
    <x v="2"/>
    <s v="1566"/>
    <x v="304"/>
    <x v="0"/>
    <s v="Comida"/>
    <s v="681"/>
    <n v="1566"/>
    <n v="681"/>
  </r>
  <r>
    <x v="1"/>
    <n v="4.53"/>
    <n v="8.0437422299354804"/>
    <x v="1"/>
    <s v="1496"/>
    <x v="267"/>
    <x v="0"/>
    <s v="Bebida"/>
    <s v="682"/>
    <n v="1496"/>
    <n v="682"/>
  </r>
  <r>
    <x v="1"/>
    <n v="4.62"/>
    <n v="7.7980839269584799"/>
    <x v="0"/>
    <s v="1893"/>
    <x v="305"/>
    <x v="1"/>
    <s v="Postre"/>
    <s v="683"/>
    <n v="1893"/>
    <n v="683"/>
  </r>
  <r>
    <x v="5"/>
    <n v="0.87"/>
    <n v="1.33464277155302"/>
    <x v="1"/>
    <s v="1381"/>
    <x v="204"/>
    <x v="0"/>
    <s v="Combo"/>
    <s v="684"/>
    <n v="1381"/>
    <n v="684"/>
  </r>
  <r>
    <x v="0"/>
    <n v="2.54"/>
    <n v="4.35451897855416"/>
    <x v="2"/>
    <s v="1967"/>
    <x v="297"/>
    <x v="1"/>
    <s v="Bebida"/>
    <s v="685"/>
    <n v="1967"/>
    <n v="685"/>
  </r>
  <r>
    <x v="3"/>
    <n v="1.88"/>
    <n v="3.14644200621807"/>
    <x v="0"/>
    <s v="1224"/>
    <x v="25"/>
    <x v="1"/>
    <s v="Comida"/>
    <s v="686"/>
    <n v="1224"/>
    <n v="686"/>
  </r>
  <r>
    <x v="1"/>
    <n v="4.29"/>
    <n v="7.7023439850930702"/>
    <x v="1"/>
    <s v="1485"/>
    <x v="306"/>
    <x v="0"/>
    <s v="Combo"/>
    <s v="687"/>
    <n v="1485"/>
    <n v="687"/>
  </r>
  <r>
    <x v="4"/>
    <n v="3.67"/>
    <n v="6.1505688597780201"/>
    <x v="1"/>
    <s v="353"/>
    <x v="307"/>
    <x v="1"/>
    <s v="Postre"/>
    <s v="688"/>
    <n v="353"/>
    <n v="688"/>
  </r>
  <r>
    <x v="0"/>
    <n v="4.62"/>
    <n v="7.4696598249507602"/>
    <x v="1"/>
    <s v="976"/>
    <x v="308"/>
    <x v="1"/>
    <s v="Postre"/>
    <s v="689"/>
    <n v="976"/>
    <n v="689"/>
  </r>
  <r>
    <x v="2"/>
    <n v="1.76"/>
    <n v="2.9097224177682799"/>
    <x v="2"/>
    <s v="1190"/>
    <x v="309"/>
    <x v="0"/>
    <s v="Postre"/>
    <s v="690"/>
    <n v="1190"/>
    <n v="690"/>
  </r>
  <r>
    <x v="1"/>
    <n v="4.66"/>
    <n v="6.6018669889316897"/>
    <x v="1"/>
    <s v="1087"/>
    <x v="7"/>
    <x v="1"/>
    <s v="Postre"/>
    <s v="691"/>
    <n v="1087"/>
    <n v="691"/>
  </r>
  <r>
    <x v="1"/>
    <n v="1.03"/>
    <n v="1.53231540848351"/>
    <x v="1"/>
    <s v="630"/>
    <x v="48"/>
    <x v="1"/>
    <s v="Bebida"/>
    <s v="692"/>
    <n v="630"/>
    <n v="692"/>
  </r>
  <r>
    <x v="3"/>
    <n v="1.94"/>
    <n v="3.2640052683189702"/>
    <x v="1"/>
    <s v="895"/>
    <x v="162"/>
    <x v="1"/>
    <s v="Bebida"/>
    <s v="693"/>
    <n v="895"/>
    <n v="693"/>
  </r>
  <r>
    <x v="2"/>
    <n v="2.4700000000000002"/>
    <n v="3.4662572130535199"/>
    <x v="0"/>
    <s v="233"/>
    <x v="310"/>
    <x v="0"/>
    <s v="Combo"/>
    <s v="694"/>
    <n v="233"/>
    <n v="694"/>
  </r>
  <r>
    <x v="0"/>
    <n v="2.83"/>
    <n v="4.6534241235770502"/>
    <x v="1"/>
    <s v="1474"/>
    <x v="293"/>
    <x v="0"/>
    <s v="Combo"/>
    <s v="695"/>
    <n v="1474"/>
    <n v="695"/>
  </r>
  <r>
    <x v="4"/>
    <n v="3.61"/>
    <n v="5.3068248940638201"/>
    <x v="1"/>
    <s v="854"/>
    <x v="24"/>
    <x v="1"/>
    <s v="Postre"/>
    <s v="696"/>
    <n v="854"/>
    <n v="696"/>
  </r>
  <r>
    <x v="0"/>
    <n v="1.04"/>
    <n v="1.52811170836467"/>
    <x v="0"/>
    <s v="221"/>
    <x v="203"/>
    <x v="1"/>
    <s v="Bebida"/>
    <s v="697"/>
    <n v="221"/>
    <n v="697"/>
  </r>
  <r>
    <x v="2"/>
    <n v="0.87"/>
    <n v="1.34580122126436"/>
    <x v="0"/>
    <s v="1148"/>
    <x v="50"/>
    <x v="0"/>
    <s v="Bebida"/>
    <s v="698"/>
    <n v="1148"/>
    <n v="698"/>
  </r>
  <r>
    <x v="2"/>
    <n v="5.9"/>
    <n v="9.4050952876497895"/>
    <x v="2"/>
    <s v="312"/>
    <x v="96"/>
    <x v="1"/>
    <s v="Combo"/>
    <s v="699"/>
    <n v="312"/>
    <n v="699"/>
  </r>
  <r>
    <x v="2"/>
    <n v="5.34"/>
    <n v="8.2648210787834593"/>
    <x v="1"/>
    <s v="1025"/>
    <x v="219"/>
    <x v="0"/>
    <s v="Bebida"/>
    <s v="700"/>
    <n v="1025"/>
    <n v="700"/>
  </r>
  <r>
    <x v="1"/>
    <n v="5.66"/>
    <n v="8.0403096775710807"/>
    <x v="2"/>
    <s v="1227"/>
    <x v="258"/>
    <x v="0"/>
    <s v="Combo"/>
    <s v="701"/>
    <n v="1227"/>
    <n v="701"/>
  </r>
  <r>
    <x v="4"/>
    <n v="2.57"/>
    <n v="4.3791105932751"/>
    <x v="1"/>
    <s v="1016"/>
    <x v="62"/>
    <x v="1"/>
    <s v="Combo"/>
    <s v="702"/>
    <n v="1016"/>
    <n v="702"/>
  </r>
  <r>
    <x v="3"/>
    <n v="3.75"/>
    <n v="6.3672931826497097"/>
    <x v="0"/>
    <s v="1770"/>
    <x v="162"/>
    <x v="1"/>
    <s v="Comida"/>
    <s v="703"/>
    <n v="1770"/>
    <n v="703"/>
  </r>
  <r>
    <x v="1"/>
    <n v="2.54"/>
    <n v="3.9122253780362701"/>
    <x v="2"/>
    <s v="1599"/>
    <x v="143"/>
    <x v="0"/>
    <s v="Bebida"/>
    <s v="704"/>
    <n v="1599"/>
    <n v="704"/>
  </r>
  <r>
    <x v="4"/>
    <n v="0.79"/>
    <n v="1.40801545179544"/>
    <x v="2"/>
    <s v="299"/>
    <x v="223"/>
    <x v="1"/>
    <s v="Postre"/>
    <s v="705"/>
    <n v="299"/>
    <n v="705"/>
  </r>
  <r>
    <x v="4"/>
    <n v="3.36"/>
    <n v="5.8342462255439198"/>
    <x v="0"/>
    <s v="1364"/>
    <x v="177"/>
    <x v="0"/>
    <s v="Combo"/>
    <s v="706"/>
    <n v="1364"/>
    <n v="706"/>
  </r>
  <r>
    <x v="3"/>
    <n v="1.04"/>
    <n v="1.5907422854439801"/>
    <x v="0"/>
    <s v="1139"/>
    <x v="229"/>
    <x v="1"/>
    <s v="Postre"/>
    <s v="707"/>
    <n v="1139"/>
    <n v="707"/>
  </r>
  <r>
    <x v="2"/>
    <n v="4.07"/>
    <n v="6.3504314958666299"/>
    <x v="2"/>
    <s v="402"/>
    <x v="211"/>
    <x v="0"/>
    <s v="Comida"/>
    <s v="708"/>
    <n v="402"/>
    <n v="708"/>
  </r>
  <r>
    <x v="4"/>
    <n v="5.37"/>
    <n v="8.1499837592490803"/>
    <x v="2"/>
    <s v="1452"/>
    <x v="106"/>
    <x v="1"/>
    <s v="Comida"/>
    <s v="709"/>
    <n v="1452"/>
    <n v="709"/>
  </r>
  <r>
    <x v="1"/>
    <n v="5.24"/>
    <n v="8.7163835990435405"/>
    <x v="0"/>
    <s v="1123"/>
    <x v="209"/>
    <x v="0"/>
    <s v="Combo"/>
    <s v="710"/>
    <n v="1123"/>
    <n v="710"/>
  </r>
  <r>
    <x v="3"/>
    <n v="5.97"/>
    <n v="9.4757662496614508"/>
    <x v="2"/>
    <s v="1382"/>
    <x v="304"/>
    <x v="0"/>
    <s v="Postre"/>
    <s v="711"/>
    <n v="1382"/>
    <n v="711"/>
  </r>
  <r>
    <x v="1"/>
    <n v="0.73"/>
    <n v="1.2915528316868199"/>
    <x v="1"/>
    <s v="193"/>
    <x v="149"/>
    <x v="0"/>
    <s v="Combo"/>
    <s v="712"/>
    <n v="193"/>
    <n v="712"/>
  </r>
  <r>
    <x v="2"/>
    <n v="4.41"/>
    <n v="7.2190313054259097"/>
    <x v="1"/>
    <s v="1494"/>
    <x v="234"/>
    <x v="1"/>
    <s v="Combo"/>
    <s v="713"/>
    <n v="1494"/>
    <n v="713"/>
  </r>
  <r>
    <x v="2"/>
    <n v="0.76"/>
    <n v="1.1922805462739801"/>
    <x v="0"/>
    <s v="626"/>
    <x v="95"/>
    <x v="1"/>
    <s v="Postre"/>
    <s v="714"/>
    <n v="626"/>
    <n v="714"/>
  </r>
  <r>
    <x v="4"/>
    <n v="0.83"/>
    <n v="1.1927439378821001"/>
    <x v="1"/>
    <s v="1446"/>
    <x v="180"/>
    <x v="1"/>
    <s v="Postre"/>
    <s v="715"/>
    <n v="1446"/>
    <n v="715"/>
  </r>
  <r>
    <x v="3"/>
    <n v="3.55"/>
    <n v="6.2564694757980597"/>
    <x v="1"/>
    <s v="1067"/>
    <x v="234"/>
    <x v="1"/>
    <s v="Bebida"/>
    <s v="716"/>
    <n v="1067"/>
    <n v="716"/>
  </r>
  <r>
    <x v="5"/>
    <n v="4.25"/>
    <n v="7.4937667944164499"/>
    <x v="1"/>
    <s v="822"/>
    <x v="269"/>
    <x v="1"/>
    <s v="Combo"/>
    <s v="717"/>
    <n v="822"/>
    <n v="717"/>
  </r>
  <r>
    <x v="0"/>
    <n v="4.1399999999999997"/>
    <n v="6.9882310823904596"/>
    <x v="2"/>
    <s v="500"/>
    <x v="21"/>
    <x v="1"/>
    <s v="Postre"/>
    <s v="718"/>
    <n v="500"/>
    <n v="718"/>
  </r>
  <r>
    <x v="1"/>
    <n v="1.63"/>
    <n v="2.8519177832637301"/>
    <x v="2"/>
    <s v="1785"/>
    <x v="302"/>
    <x v="1"/>
    <s v="Comida"/>
    <s v="719"/>
    <n v="1785"/>
    <n v="719"/>
  </r>
  <r>
    <x v="0"/>
    <n v="4.33"/>
    <n v="6.8155646497066096"/>
    <x v="1"/>
    <s v="555"/>
    <x v="291"/>
    <x v="0"/>
    <s v="Comida"/>
    <s v="720"/>
    <n v="555"/>
    <n v="720"/>
  </r>
  <r>
    <x v="3"/>
    <n v="2.6"/>
    <n v="3.81712746396268"/>
    <x v="1"/>
    <s v="1069"/>
    <x v="236"/>
    <x v="0"/>
    <s v="Postre"/>
    <s v="721"/>
    <n v="1069"/>
    <n v="721"/>
  </r>
  <r>
    <x v="0"/>
    <n v="2.11"/>
    <n v="3.6431539215165398"/>
    <x v="1"/>
    <s v="390"/>
    <x v="142"/>
    <x v="1"/>
    <s v="Comida"/>
    <s v="722"/>
    <n v="390"/>
    <n v="722"/>
  </r>
  <r>
    <x v="3"/>
    <n v="1.25"/>
    <n v="2.0775354457507"/>
    <x v="2"/>
    <s v="379"/>
    <x v="306"/>
    <x v="1"/>
    <s v="Postre"/>
    <s v="723"/>
    <n v="379"/>
    <n v="723"/>
  </r>
  <r>
    <x v="1"/>
    <n v="1.68"/>
    <n v="2.5725488936102998"/>
    <x v="2"/>
    <s v="914"/>
    <x v="143"/>
    <x v="1"/>
    <s v="Postre"/>
    <s v="724"/>
    <n v="914"/>
    <n v="724"/>
  </r>
  <r>
    <x v="4"/>
    <n v="4.01"/>
    <n v="6.1767507429091797"/>
    <x v="0"/>
    <s v="1713"/>
    <x v="311"/>
    <x v="1"/>
    <s v="Combo"/>
    <s v="725"/>
    <n v="1713"/>
    <n v="725"/>
  </r>
  <r>
    <x v="3"/>
    <n v="3.86"/>
    <n v="6.30943522942923"/>
    <x v="1"/>
    <s v="134"/>
    <x v="253"/>
    <x v="1"/>
    <s v="Combo"/>
    <s v="726"/>
    <n v="134"/>
    <n v="726"/>
  </r>
  <r>
    <x v="0"/>
    <n v="5.78"/>
    <n v="8.6614755522669693"/>
    <x v="0"/>
    <s v="1426"/>
    <x v="201"/>
    <x v="1"/>
    <s v="Postre"/>
    <s v="727"/>
    <n v="1426"/>
    <n v="727"/>
  </r>
  <r>
    <x v="4"/>
    <n v="0.75"/>
    <n v="1.15769352855453"/>
    <x v="1"/>
    <s v="297"/>
    <x v="200"/>
    <x v="0"/>
    <s v="Bebida"/>
    <s v="728"/>
    <n v="297"/>
    <n v="728"/>
  </r>
  <r>
    <x v="2"/>
    <n v="1.59"/>
    <n v="2.2445160819362999"/>
    <x v="2"/>
    <s v="1928"/>
    <x v="256"/>
    <x v="0"/>
    <s v="Comida"/>
    <s v="729"/>
    <n v="1928"/>
    <n v="729"/>
  </r>
  <r>
    <x v="2"/>
    <n v="1.07"/>
    <n v="1.6044522554793501"/>
    <x v="0"/>
    <s v="105"/>
    <x v="127"/>
    <x v="0"/>
    <s v="Comida"/>
    <s v="730"/>
    <n v="105"/>
    <n v="730"/>
  </r>
  <r>
    <x v="3"/>
    <n v="6"/>
    <n v="9.4957090831974806"/>
    <x v="0"/>
    <s v="1219"/>
    <x v="106"/>
    <x v="0"/>
    <s v="Bebida"/>
    <s v="731"/>
    <n v="1219"/>
    <n v="731"/>
  </r>
  <r>
    <x v="3"/>
    <n v="6"/>
    <n v="9.1414917136649301"/>
    <x v="2"/>
    <s v="1183"/>
    <x v="159"/>
    <x v="0"/>
    <s v="Comida"/>
    <s v="732"/>
    <n v="1183"/>
    <n v="732"/>
  </r>
  <r>
    <x v="2"/>
    <n v="4.17"/>
    <n v="7.1007947223962704"/>
    <x v="2"/>
    <s v="1140"/>
    <x v="247"/>
    <x v="0"/>
    <s v="Combo"/>
    <s v="733"/>
    <n v="1140"/>
    <n v="733"/>
  </r>
  <r>
    <x v="3"/>
    <n v="2.2200000000000002"/>
    <n v="3.2302848440769698"/>
    <x v="1"/>
    <s v="1350"/>
    <x v="238"/>
    <x v="0"/>
    <s v="Combo"/>
    <s v="734"/>
    <n v="1350"/>
    <n v="734"/>
  </r>
  <r>
    <x v="3"/>
    <n v="5.53"/>
    <n v="8.7939784654760906"/>
    <x v="0"/>
    <s v="220"/>
    <x v="103"/>
    <x v="1"/>
    <s v="Bebida"/>
    <s v="735"/>
    <n v="220"/>
    <n v="735"/>
  </r>
  <r>
    <x v="2"/>
    <n v="3.15"/>
    <n v="4.9175468473347603"/>
    <x v="1"/>
    <s v="940"/>
    <x v="277"/>
    <x v="1"/>
    <s v="Postre"/>
    <s v="736"/>
    <n v="940"/>
    <n v="736"/>
  </r>
  <r>
    <x v="3"/>
    <n v="2.56"/>
    <n v="3.6104911079235298"/>
    <x v="0"/>
    <s v="1361"/>
    <x v="287"/>
    <x v="1"/>
    <s v="Postre"/>
    <s v="737"/>
    <n v="1361"/>
    <n v="737"/>
  </r>
  <r>
    <x v="2"/>
    <n v="5.91"/>
    <n v="8.9561651033644392"/>
    <x v="2"/>
    <s v="1798"/>
    <x v="31"/>
    <x v="0"/>
    <s v="Bebida"/>
    <s v="738"/>
    <n v="1798"/>
    <n v="738"/>
  </r>
  <r>
    <x v="1"/>
    <n v="5.64"/>
    <n v="8.1583487332905609"/>
    <x v="2"/>
    <s v="152"/>
    <x v="124"/>
    <x v="0"/>
    <s v="Comida"/>
    <s v="739"/>
    <n v="152"/>
    <n v="739"/>
  </r>
  <r>
    <x v="4"/>
    <n v="1.72"/>
    <n v="2.5182128921242102"/>
    <x v="2"/>
    <s v="1216"/>
    <x v="169"/>
    <x v="1"/>
    <s v="Combo"/>
    <s v="740"/>
    <n v="1216"/>
    <n v="740"/>
  </r>
  <r>
    <x v="3"/>
    <n v="4.72"/>
    <n v="6.6334401211130203"/>
    <x v="2"/>
    <s v="131"/>
    <x v="15"/>
    <x v="0"/>
    <s v="Bebida"/>
    <s v="741"/>
    <n v="131"/>
    <n v="741"/>
  </r>
  <r>
    <x v="4"/>
    <n v="2.85"/>
    <n v="4.7557040396283403"/>
    <x v="0"/>
    <s v="1746"/>
    <x v="256"/>
    <x v="1"/>
    <s v="Postre"/>
    <s v="742"/>
    <n v="1746"/>
    <n v="742"/>
  </r>
  <r>
    <x v="0"/>
    <n v="3.55"/>
    <n v="5.5559276638245096"/>
    <x v="2"/>
    <s v="1227"/>
    <x v="169"/>
    <x v="1"/>
    <s v="Combo"/>
    <s v="743"/>
    <n v="1227"/>
    <n v="743"/>
  </r>
  <r>
    <x v="3"/>
    <n v="3.29"/>
    <n v="5.3412307991338501"/>
    <x v="2"/>
    <s v="1397"/>
    <x v="295"/>
    <x v="0"/>
    <s v="Bebida"/>
    <s v="744"/>
    <n v="1397"/>
    <n v="744"/>
  </r>
  <r>
    <x v="0"/>
    <n v="1.1599999999999999"/>
    <n v="1.6917428227386"/>
    <x v="2"/>
    <s v="1106"/>
    <x v="312"/>
    <x v="0"/>
    <s v="Bebida"/>
    <s v="745"/>
    <n v="1106"/>
    <n v="745"/>
  </r>
  <r>
    <x v="3"/>
    <n v="1.55"/>
    <n v="2.7675094272699798"/>
    <x v="2"/>
    <s v="1770"/>
    <x v="269"/>
    <x v="1"/>
    <s v="Comida"/>
    <s v="746"/>
    <n v="1770"/>
    <n v="746"/>
  </r>
  <r>
    <x v="3"/>
    <n v="2.68"/>
    <n v="4.0723780418418203"/>
    <x v="1"/>
    <s v="425"/>
    <x v="228"/>
    <x v="0"/>
    <s v="Bebida"/>
    <s v="747"/>
    <n v="425"/>
    <n v="747"/>
  </r>
  <r>
    <x v="5"/>
    <n v="4.0999999999999996"/>
    <n v="6.1250837606603596"/>
    <x v="2"/>
    <s v="375"/>
    <x v="121"/>
    <x v="1"/>
    <s v="Bebida"/>
    <s v="748"/>
    <n v="375"/>
    <n v="748"/>
  </r>
  <r>
    <x v="5"/>
    <n v="1.0900000000000001"/>
    <n v="1.82845386014442"/>
    <x v="1"/>
    <s v="1808"/>
    <x v="222"/>
    <x v="1"/>
    <s v="Bebida"/>
    <s v="749"/>
    <n v="1808"/>
    <n v="749"/>
  </r>
  <r>
    <x v="1"/>
    <n v="5.55"/>
    <n v="9.3534419097883994"/>
    <x v="0"/>
    <s v="1591"/>
    <x v="126"/>
    <x v="0"/>
    <s v="Postre"/>
    <s v="750"/>
    <n v="1591"/>
    <n v="750"/>
  </r>
  <r>
    <x v="2"/>
    <n v="2.21"/>
    <n v="3.4341297524726899"/>
    <x v="0"/>
    <s v="1207"/>
    <x v="35"/>
    <x v="0"/>
    <s v="Bebida"/>
    <s v="751"/>
    <n v="1207"/>
    <n v="751"/>
  </r>
  <r>
    <x v="4"/>
    <n v="3.5"/>
    <n v="5.3256034279568798"/>
    <x v="0"/>
    <s v="714"/>
    <x v="222"/>
    <x v="1"/>
    <s v="Comida"/>
    <s v="752"/>
    <n v="714"/>
    <n v="752"/>
  </r>
  <r>
    <x v="2"/>
    <n v="5.51"/>
    <n v="8.9749900463690206"/>
    <x v="2"/>
    <s v="1271"/>
    <x v="308"/>
    <x v="0"/>
    <s v="Bebida"/>
    <s v="753"/>
    <n v="1271"/>
    <n v="753"/>
  </r>
  <r>
    <x v="0"/>
    <n v="3.21"/>
    <n v="4.9430682731623703"/>
    <x v="2"/>
    <s v="397"/>
    <x v="57"/>
    <x v="0"/>
    <s v="Comida"/>
    <s v="754"/>
    <n v="397"/>
    <n v="754"/>
  </r>
  <r>
    <x v="0"/>
    <n v="4.95"/>
    <n v="8.2507695942562407"/>
    <x v="1"/>
    <s v="1672"/>
    <x v="309"/>
    <x v="0"/>
    <s v="Combo"/>
    <s v="755"/>
    <n v="1672"/>
    <n v="755"/>
  </r>
  <r>
    <x v="4"/>
    <n v="5.27"/>
    <n v="7.6738792931037301"/>
    <x v="2"/>
    <s v="1685"/>
    <x v="313"/>
    <x v="0"/>
    <s v="Comida"/>
    <s v="756"/>
    <n v="1685"/>
    <n v="756"/>
  </r>
  <r>
    <x v="1"/>
    <n v="3.94"/>
    <n v="5.9470833107335102"/>
    <x v="0"/>
    <s v="170"/>
    <x v="176"/>
    <x v="0"/>
    <s v="Comida"/>
    <s v="757"/>
    <n v="170"/>
    <n v="757"/>
  </r>
  <r>
    <x v="0"/>
    <n v="5.47"/>
    <n v="8.5828669151550496"/>
    <x v="0"/>
    <s v="406"/>
    <x v="91"/>
    <x v="0"/>
    <s v="Combo"/>
    <s v="758"/>
    <n v="406"/>
    <n v="758"/>
  </r>
  <r>
    <x v="3"/>
    <n v="1.74"/>
    <n v="2.8781067941132101"/>
    <x v="0"/>
    <s v="1990"/>
    <x v="22"/>
    <x v="0"/>
    <s v="Bebida"/>
    <s v="759"/>
    <n v="1990"/>
    <n v="759"/>
  </r>
  <r>
    <x v="3"/>
    <n v="0.83"/>
    <n v="1.3139696600506701"/>
    <x v="2"/>
    <s v="1027"/>
    <x v="305"/>
    <x v="0"/>
    <s v="Postre"/>
    <s v="760"/>
    <n v="1027"/>
    <n v="760"/>
  </r>
  <r>
    <x v="5"/>
    <n v="0.54"/>
    <n v="0.91762622209731104"/>
    <x v="2"/>
    <s v="1463"/>
    <x v="84"/>
    <x v="1"/>
    <s v="Comida"/>
    <s v="761"/>
    <n v="1463"/>
    <n v="761"/>
  </r>
  <r>
    <x v="4"/>
    <n v="2.19"/>
    <n v="3.18497825022625"/>
    <x v="1"/>
    <s v="1846"/>
    <x v="314"/>
    <x v="1"/>
    <s v="Bebida"/>
    <s v="762"/>
    <n v="1846"/>
    <n v="762"/>
  </r>
  <r>
    <x v="4"/>
    <n v="1.87"/>
    <n v="3.01768375307952"/>
    <x v="2"/>
    <s v="481"/>
    <x v="154"/>
    <x v="0"/>
    <s v="Bebida"/>
    <s v="763"/>
    <n v="481"/>
    <n v="763"/>
  </r>
  <r>
    <x v="4"/>
    <n v="3.47"/>
    <n v="5.3968065995743899"/>
    <x v="1"/>
    <s v="940"/>
    <x v="283"/>
    <x v="1"/>
    <s v="Comida"/>
    <s v="764"/>
    <n v="940"/>
    <n v="764"/>
  </r>
  <r>
    <x v="0"/>
    <n v="2.74"/>
    <n v="4.6367416857477997"/>
    <x v="0"/>
    <s v="647"/>
    <x v="173"/>
    <x v="0"/>
    <s v="Combo"/>
    <s v="765"/>
    <n v="647"/>
    <n v="765"/>
  </r>
  <r>
    <x v="2"/>
    <n v="5.97"/>
    <n v="10.2021615658788"/>
    <x v="1"/>
    <s v="121"/>
    <x v="217"/>
    <x v="0"/>
    <s v="Comida"/>
    <s v="766"/>
    <n v="121"/>
    <n v="766"/>
  </r>
  <r>
    <x v="2"/>
    <n v="2.95"/>
    <n v="4.5493086042300499"/>
    <x v="0"/>
    <s v="1534"/>
    <x v="315"/>
    <x v="0"/>
    <s v="Postre"/>
    <s v="767"/>
    <n v="1534"/>
    <n v="767"/>
  </r>
  <r>
    <x v="0"/>
    <n v="3.46"/>
    <n v="5.9451480389111104"/>
    <x v="2"/>
    <s v="250"/>
    <x v="103"/>
    <x v="0"/>
    <s v="Bebida"/>
    <s v="768"/>
    <n v="250"/>
    <n v="768"/>
  </r>
  <r>
    <x v="0"/>
    <n v="2.06"/>
    <n v="2.9819451279648002"/>
    <x v="0"/>
    <s v="1914"/>
    <x v="90"/>
    <x v="1"/>
    <s v="Bebida"/>
    <s v="769"/>
    <n v="1914"/>
    <n v="769"/>
  </r>
  <r>
    <x v="3"/>
    <n v="2.78"/>
    <n v="4.2360534738962796"/>
    <x v="2"/>
    <s v="1256"/>
    <x v="201"/>
    <x v="0"/>
    <s v="Comida"/>
    <s v="770"/>
    <n v="1256"/>
    <n v="770"/>
  </r>
  <r>
    <x v="2"/>
    <n v="4.83"/>
    <n v="6.8799492260850199"/>
    <x v="0"/>
    <s v="196"/>
    <x v="225"/>
    <x v="0"/>
    <s v="Comida"/>
    <s v="771"/>
    <n v="196"/>
    <n v="771"/>
  </r>
  <r>
    <x v="1"/>
    <n v="2.68"/>
    <n v="4.0396227664211901"/>
    <x v="2"/>
    <s v="1753"/>
    <x v="264"/>
    <x v="1"/>
    <s v="Postre"/>
    <s v="772"/>
    <n v="1753"/>
    <n v="772"/>
  </r>
  <r>
    <x v="1"/>
    <n v="4.79"/>
    <n v="8.5854219616239096"/>
    <x v="0"/>
    <s v="1411"/>
    <x v="195"/>
    <x v="0"/>
    <s v="Combo"/>
    <s v="773"/>
    <n v="1411"/>
    <n v="773"/>
  </r>
  <r>
    <x v="5"/>
    <n v="5.53"/>
    <n v="9.3398997763862699"/>
    <x v="2"/>
    <s v="396"/>
    <x v="60"/>
    <x v="0"/>
    <s v="Bebida"/>
    <s v="774"/>
    <n v="396"/>
    <n v="774"/>
  </r>
  <r>
    <x v="4"/>
    <n v="1.56"/>
    <n v="2.7175211112438902"/>
    <x v="2"/>
    <s v="1988"/>
    <x v="184"/>
    <x v="0"/>
    <s v="Postre"/>
    <s v="775"/>
    <n v="1988"/>
    <n v="775"/>
  </r>
  <r>
    <x v="2"/>
    <n v="1.48"/>
    <n v="2.13282919333091"/>
    <x v="1"/>
    <s v="1639"/>
    <x v="41"/>
    <x v="1"/>
    <s v="Comida"/>
    <s v="776"/>
    <n v="1639"/>
    <n v="776"/>
  </r>
  <r>
    <x v="1"/>
    <n v="3.55"/>
    <n v="5.51389542753342"/>
    <x v="1"/>
    <s v="620"/>
    <x v="99"/>
    <x v="0"/>
    <s v="Postre"/>
    <s v="777"/>
    <n v="620"/>
    <n v="777"/>
  </r>
  <r>
    <x v="1"/>
    <n v="4.3499999999999996"/>
    <n v="7.1859886671668303"/>
    <x v="1"/>
    <s v="488"/>
    <x v="316"/>
    <x v="1"/>
    <s v="Combo"/>
    <s v="778"/>
    <n v="488"/>
    <n v="778"/>
  </r>
  <r>
    <x v="0"/>
    <n v="5.18"/>
    <n v="8.72670503380672"/>
    <x v="1"/>
    <s v="658"/>
    <x v="133"/>
    <x v="1"/>
    <s v="Bebida"/>
    <s v="779"/>
    <n v="658"/>
    <n v="779"/>
  </r>
  <r>
    <x v="0"/>
    <n v="2.0099999999999998"/>
    <n v="2.8441183222719499"/>
    <x v="1"/>
    <s v="1826"/>
    <x v="317"/>
    <x v="1"/>
    <s v="Bebida"/>
    <s v="780"/>
    <n v="1826"/>
    <n v="780"/>
  </r>
  <r>
    <x v="4"/>
    <n v="3.93"/>
    <n v="6.20372135520795"/>
    <x v="1"/>
    <s v="307"/>
    <x v="236"/>
    <x v="0"/>
    <s v="Bebida"/>
    <s v="781"/>
    <n v="307"/>
    <n v="781"/>
  </r>
  <r>
    <x v="0"/>
    <n v="3.11"/>
    <n v="5.3851059679800901"/>
    <x v="2"/>
    <s v="1730"/>
    <x v="22"/>
    <x v="1"/>
    <s v="Comida"/>
    <s v="782"/>
    <n v="1730"/>
    <n v="782"/>
  </r>
  <r>
    <x v="2"/>
    <n v="1.26"/>
    <n v="1.80358993095265"/>
    <x v="0"/>
    <s v="1906"/>
    <x v="152"/>
    <x v="1"/>
    <s v="Postre"/>
    <s v="783"/>
    <n v="1906"/>
    <n v="783"/>
  </r>
  <r>
    <x v="0"/>
    <n v="4.9000000000000004"/>
    <n v="7.9374465009587603"/>
    <x v="1"/>
    <s v="954"/>
    <x v="232"/>
    <x v="0"/>
    <s v="Postre"/>
    <s v="784"/>
    <n v="954"/>
    <n v="784"/>
  </r>
  <r>
    <x v="2"/>
    <n v="1.74"/>
    <n v="2.7247843881007001"/>
    <x v="2"/>
    <s v="1635"/>
    <x v="138"/>
    <x v="0"/>
    <s v="Postre"/>
    <s v="785"/>
    <n v="1635"/>
    <n v="785"/>
  </r>
  <r>
    <x v="4"/>
    <n v="1.56"/>
    <n v="2.6517589438219602"/>
    <x v="0"/>
    <s v="1362"/>
    <x v="217"/>
    <x v="1"/>
    <s v="Postre"/>
    <s v="786"/>
    <n v="1362"/>
    <n v="786"/>
  </r>
  <r>
    <x v="2"/>
    <n v="3.39"/>
    <n v="5.2205699701941901"/>
    <x v="1"/>
    <s v="1754"/>
    <x v="190"/>
    <x v="0"/>
    <s v="Postre"/>
    <s v="787"/>
    <n v="1754"/>
    <n v="787"/>
  </r>
  <r>
    <x v="4"/>
    <n v="2.13"/>
    <n v="3.1296995161001102"/>
    <x v="1"/>
    <s v="192"/>
    <x v="10"/>
    <x v="0"/>
    <s v="Combo"/>
    <s v="788"/>
    <n v="192"/>
    <n v="788"/>
  </r>
  <r>
    <x v="3"/>
    <n v="5.04"/>
    <n v="7.2201013656992101"/>
    <x v="0"/>
    <s v="1209"/>
    <x v="26"/>
    <x v="1"/>
    <s v="Comida"/>
    <s v="789"/>
    <n v="1209"/>
    <n v="789"/>
  </r>
  <r>
    <x v="5"/>
    <n v="4.5999999999999996"/>
    <n v="6.8941192060192504"/>
    <x v="0"/>
    <s v="846"/>
    <x v="168"/>
    <x v="1"/>
    <s v="Combo"/>
    <s v="790"/>
    <n v="846"/>
    <n v="790"/>
  </r>
  <r>
    <x v="0"/>
    <n v="3.55"/>
    <n v="5.8596378756999297"/>
    <x v="1"/>
    <s v="1941"/>
    <x v="82"/>
    <x v="0"/>
    <s v="Comida"/>
    <s v="791"/>
    <n v="1941"/>
    <n v="791"/>
  </r>
  <r>
    <x v="0"/>
    <n v="1.35"/>
    <n v="2.0408986362855899"/>
    <x v="1"/>
    <s v="1470"/>
    <x v="162"/>
    <x v="1"/>
    <s v="Bebida"/>
    <s v="792"/>
    <n v="1470"/>
    <n v="792"/>
  </r>
  <r>
    <x v="5"/>
    <n v="4.2"/>
    <n v="7.4543739308546204"/>
    <x v="1"/>
    <s v="1225"/>
    <x v="78"/>
    <x v="1"/>
    <s v="Bebida"/>
    <s v="793"/>
    <n v="1225"/>
    <n v="793"/>
  </r>
  <r>
    <x v="5"/>
    <n v="2.4700000000000002"/>
    <n v="4.2436116368570103"/>
    <x v="1"/>
    <s v="1101"/>
    <x v="185"/>
    <x v="1"/>
    <s v="Combo"/>
    <s v="794"/>
    <n v="1101"/>
    <n v="794"/>
  </r>
  <r>
    <x v="1"/>
    <n v="4.95"/>
    <n v="8.4829246702796102"/>
    <x v="1"/>
    <s v="1735"/>
    <x v="125"/>
    <x v="0"/>
    <s v="Bebida"/>
    <s v="795"/>
    <n v="1735"/>
    <n v="795"/>
  </r>
  <r>
    <x v="1"/>
    <n v="0.95"/>
    <n v="1.68283456058656"/>
    <x v="0"/>
    <s v="1793"/>
    <x v="318"/>
    <x v="1"/>
    <s v="Postre"/>
    <s v="796"/>
    <n v="1793"/>
    <n v="796"/>
  </r>
  <r>
    <x v="1"/>
    <n v="5.0599999999999996"/>
    <n v="8.4428447692700104"/>
    <x v="0"/>
    <s v="1071"/>
    <x v="238"/>
    <x v="0"/>
    <s v="Combo"/>
    <s v="797"/>
    <n v="1071"/>
    <n v="797"/>
  </r>
  <r>
    <x v="0"/>
    <n v="2.36"/>
    <n v="3.3806689274413899"/>
    <x v="1"/>
    <s v="1012"/>
    <x v="188"/>
    <x v="0"/>
    <s v="Combo"/>
    <s v="798"/>
    <n v="1012"/>
    <n v="798"/>
  </r>
  <r>
    <x v="5"/>
    <n v="4.0599999999999996"/>
    <n v="6.2202383230311202"/>
    <x v="0"/>
    <s v="1256"/>
    <x v="163"/>
    <x v="0"/>
    <s v="Comida"/>
    <s v="799"/>
    <n v="1256"/>
    <n v="799"/>
  </r>
  <r>
    <x v="5"/>
    <n v="0.53"/>
    <n v="0.82668425548836799"/>
    <x v="2"/>
    <s v="1320"/>
    <x v="319"/>
    <x v="0"/>
    <s v="Postre"/>
    <s v="800"/>
    <n v="1320"/>
    <n v="800"/>
  </r>
  <r>
    <x v="0"/>
    <n v="0.81"/>
    <n v="1.3339479032557999"/>
    <x v="0"/>
    <s v="394"/>
    <x v="268"/>
    <x v="1"/>
    <s v="Bebida"/>
    <s v="801"/>
    <n v="394"/>
    <n v="801"/>
  </r>
  <r>
    <x v="5"/>
    <n v="1.62"/>
    <n v="2.8758795323817301"/>
    <x v="1"/>
    <s v="436"/>
    <x v="114"/>
    <x v="0"/>
    <s v="Combo"/>
    <s v="802"/>
    <n v="436"/>
    <n v="802"/>
  </r>
  <r>
    <x v="5"/>
    <n v="2.73"/>
    <n v="4.7053307019007802"/>
    <x v="0"/>
    <s v="604"/>
    <x v="272"/>
    <x v="1"/>
    <s v="Combo"/>
    <s v="803"/>
    <n v="604"/>
    <n v="803"/>
  </r>
  <r>
    <x v="0"/>
    <n v="5.18"/>
    <n v="8.9475845331728099"/>
    <x v="1"/>
    <s v="936"/>
    <x v="193"/>
    <x v="1"/>
    <s v="Bebida"/>
    <s v="804"/>
    <n v="936"/>
    <n v="804"/>
  </r>
  <r>
    <x v="4"/>
    <n v="1.31"/>
    <n v="1.9264921797488399"/>
    <x v="2"/>
    <s v="1568"/>
    <x v="112"/>
    <x v="0"/>
    <s v="Postre"/>
    <s v="805"/>
    <n v="1568"/>
    <n v="805"/>
  </r>
  <r>
    <x v="2"/>
    <n v="3.48"/>
    <n v="6.0987429122294703"/>
    <x v="0"/>
    <s v="1672"/>
    <x v="320"/>
    <x v="1"/>
    <s v="Comida"/>
    <s v="806"/>
    <n v="1672"/>
    <n v="806"/>
  </r>
  <r>
    <x v="2"/>
    <n v="4.05"/>
    <n v="6.2202854784860397"/>
    <x v="0"/>
    <s v="1296"/>
    <x v="168"/>
    <x v="0"/>
    <s v="Comida"/>
    <s v="807"/>
    <n v="1296"/>
    <n v="807"/>
  </r>
  <r>
    <x v="0"/>
    <n v="3.31"/>
    <n v="5.4111372616605298"/>
    <x v="2"/>
    <s v="1298"/>
    <x v="321"/>
    <x v="1"/>
    <s v="Bebida"/>
    <s v="808"/>
    <n v="1298"/>
    <n v="808"/>
  </r>
  <r>
    <x v="1"/>
    <n v="4.46"/>
    <n v="6.5016127177902101"/>
    <x v="2"/>
    <s v="423"/>
    <x v="51"/>
    <x v="0"/>
    <s v="Postre"/>
    <s v="809"/>
    <n v="423"/>
    <n v="809"/>
  </r>
  <r>
    <x v="5"/>
    <n v="4.24"/>
    <n v="7.3939298926575798"/>
    <x v="1"/>
    <s v="1673"/>
    <x v="322"/>
    <x v="1"/>
    <s v="Bebida"/>
    <s v="810"/>
    <n v="1673"/>
    <n v="810"/>
  </r>
  <r>
    <x v="1"/>
    <n v="3.24"/>
    <n v="4.7148832767026603"/>
    <x v="1"/>
    <s v="1812"/>
    <x v="308"/>
    <x v="1"/>
    <s v="Combo"/>
    <s v="811"/>
    <n v="1812"/>
    <n v="811"/>
  </r>
  <r>
    <x v="2"/>
    <n v="4.62"/>
    <n v="8.2094213162667593"/>
    <x v="1"/>
    <s v="1239"/>
    <x v="187"/>
    <x v="0"/>
    <s v="Postre"/>
    <s v="812"/>
    <n v="1239"/>
    <n v="812"/>
  </r>
  <r>
    <x v="0"/>
    <n v="5.0999999999999996"/>
    <n v="7.8471245385473098"/>
    <x v="0"/>
    <s v="1616"/>
    <x v="237"/>
    <x v="1"/>
    <s v="Bebida"/>
    <s v="813"/>
    <n v="1616"/>
    <n v="813"/>
  </r>
  <r>
    <x v="4"/>
    <n v="3.93"/>
    <n v="6.3362781793371701"/>
    <x v="0"/>
    <s v="184"/>
    <x v="323"/>
    <x v="0"/>
    <s v="Combo"/>
    <s v="814"/>
    <n v="184"/>
    <n v="814"/>
  </r>
  <r>
    <x v="5"/>
    <n v="4.71"/>
    <n v="7.2543435338437998"/>
    <x v="0"/>
    <s v="470"/>
    <x v="324"/>
    <x v="0"/>
    <s v="Comida"/>
    <s v="815"/>
    <n v="470"/>
    <n v="815"/>
  </r>
  <r>
    <x v="0"/>
    <n v="5.58"/>
    <n v="9.6326658070090101"/>
    <x v="2"/>
    <s v="1996"/>
    <x v="248"/>
    <x v="0"/>
    <s v="Combo"/>
    <s v="816"/>
    <n v="1996"/>
    <n v="816"/>
  </r>
  <r>
    <x v="5"/>
    <n v="0.89"/>
    <n v="1.45475538667645"/>
    <x v="2"/>
    <s v="1475"/>
    <x v="245"/>
    <x v="0"/>
    <s v="Postre"/>
    <s v="817"/>
    <n v="1475"/>
    <n v="817"/>
  </r>
  <r>
    <x v="0"/>
    <n v="1.39"/>
    <n v="2.3841204243403"/>
    <x v="1"/>
    <s v="911"/>
    <x v="253"/>
    <x v="0"/>
    <s v="Comida"/>
    <s v="818"/>
    <n v="911"/>
    <n v="818"/>
  </r>
  <r>
    <x v="4"/>
    <n v="1.39"/>
    <n v="2.46231311866056"/>
    <x v="1"/>
    <s v="822"/>
    <x v="102"/>
    <x v="1"/>
    <s v="Combo"/>
    <s v="819"/>
    <n v="822"/>
    <n v="819"/>
  </r>
  <r>
    <x v="4"/>
    <n v="3.61"/>
    <n v="5.9877699565422704"/>
    <x v="2"/>
    <s v="817"/>
    <x v="325"/>
    <x v="1"/>
    <s v="Combo"/>
    <s v="820"/>
    <n v="817"/>
    <n v="820"/>
  </r>
  <r>
    <x v="4"/>
    <n v="0.69"/>
    <n v="1.0157366620757899"/>
    <x v="1"/>
    <s v="385"/>
    <x v="181"/>
    <x v="0"/>
    <s v="Postre"/>
    <s v="821"/>
    <n v="385"/>
    <n v="821"/>
  </r>
  <r>
    <x v="5"/>
    <n v="1.72"/>
    <n v="2.8949046890535501"/>
    <x v="0"/>
    <s v="1943"/>
    <x v="326"/>
    <x v="1"/>
    <s v="Bebida"/>
    <s v="822"/>
    <n v="1943"/>
    <n v="822"/>
  </r>
  <r>
    <x v="3"/>
    <n v="3.59"/>
    <n v="6.15293195608165"/>
    <x v="0"/>
    <s v="1482"/>
    <x v="16"/>
    <x v="1"/>
    <s v="Bebida"/>
    <s v="823"/>
    <n v="1482"/>
    <n v="823"/>
  </r>
  <r>
    <x v="5"/>
    <n v="4.26"/>
    <n v="6.7612293645605197"/>
    <x v="2"/>
    <s v="946"/>
    <x v="74"/>
    <x v="0"/>
    <s v="Postre"/>
    <s v="824"/>
    <n v="946"/>
    <n v="824"/>
  </r>
  <r>
    <x v="3"/>
    <n v="0.95"/>
    <n v="1.4153525996778999"/>
    <x v="1"/>
    <s v="1309"/>
    <x v="28"/>
    <x v="0"/>
    <s v="Combo"/>
    <s v="825"/>
    <n v="1309"/>
    <n v="825"/>
  </r>
  <r>
    <x v="4"/>
    <n v="3.64"/>
    <n v="5.38226953575038"/>
    <x v="0"/>
    <s v="1149"/>
    <x v="312"/>
    <x v="1"/>
    <s v="Comida"/>
    <s v="826"/>
    <n v="1149"/>
    <n v="826"/>
  </r>
  <r>
    <x v="0"/>
    <n v="5.54"/>
    <n v="9.0676772605601101"/>
    <x v="2"/>
    <s v="1082"/>
    <x v="124"/>
    <x v="0"/>
    <s v="Comida"/>
    <s v="827"/>
    <n v="1082"/>
    <n v="827"/>
  </r>
  <r>
    <x v="5"/>
    <n v="5.96"/>
    <n v="9.8839831365602908"/>
    <x v="2"/>
    <s v="686"/>
    <x v="89"/>
    <x v="1"/>
    <s v="Bebida"/>
    <s v="828"/>
    <n v="686"/>
    <n v="828"/>
  </r>
  <r>
    <x v="0"/>
    <n v="3.34"/>
    <n v="5.1436656582652596"/>
    <x v="0"/>
    <s v="1157"/>
    <x v="327"/>
    <x v="0"/>
    <s v="Postre"/>
    <s v="829"/>
    <n v="1157"/>
    <n v="829"/>
  </r>
  <r>
    <x v="0"/>
    <n v="1.29"/>
    <n v="1.89333941592879"/>
    <x v="0"/>
    <s v="1625"/>
    <x v="174"/>
    <x v="0"/>
    <s v="Postre"/>
    <s v="830"/>
    <n v="1625"/>
    <n v="830"/>
  </r>
  <r>
    <x v="5"/>
    <n v="4.4400000000000004"/>
    <n v="7.4323920538247803"/>
    <x v="2"/>
    <s v="462"/>
    <x v="318"/>
    <x v="1"/>
    <s v="Postre"/>
    <s v="831"/>
    <n v="462"/>
    <n v="831"/>
  </r>
  <r>
    <x v="4"/>
    <n v="4.8099999999999996"/>
    <n v="7.0412408232080299"/>
    <x v="2"/>
    <s v="456"/>
    <x v="84"/>
    <x v="0"/>
    <s v="Bebida"/>
    <s v="832"/>
    <n v="456"/>
    <n v="832"/>
  </r>
  <r>
    <x v="3"/>
    <n v="3.39"/>
    <n v="5.2384013457637897"/>
    <x v="0"/>
    <s v="1716"/>
    <x v="328"/>
    <x v="0"/>
    <s v="Combo"/>
    <s v="833"/>
    <n v="1716"/>
    <n v="833"/>
  </r>
  <r>
    <x v="0"/>
    <n v="3"/>
    <n v="5.1050202559371201"/>
    <x v="0"/>
    <s v="347"/>
    <x v="267"/>
    <x v="0"/>
    <s v="Combo"/>
    <s v="834"/>
    <n v="347"/>
    <n v="834"/>
  </r>
  <r>
    <x v="3"/>
    <n v="3.57"/>
    <n v="5.2766687546478499"/>
    <x v="0"/>
    <s v="708"/>
    <x v="68"/>
    <x v="1"/>
    <s v="Combo"/>
    <s v="835"/>
    <n v="708"/>
    <n v="835"/>
  </r>
  <r>
    <x v="5"/>
    <n v="3.58"/>
    <n v="5.3886688295338097"/>
    <x v="1"/>
    <s v="1762"/>
    <x v="193"/>
    <x v="0"/>
    <s v="Bebida"/>
    <s v="836"/>
    <n v="1762"/>
    <n v="836"/>
  </r>
  <r>
    <x v="3"/>
    <n v="1.96"/>
    <n v="3.45763510827258"/>
    <x v="1"/>
    <s v="1743"/>
    <x v="329"/>
    <x v="0"/>
    <s v="Comida"/>
    <s v="837"/>
    <n v="1743"/>
    <n v="837"/>
  </r>
  <r>
    <x v="4"/>
    <n v="3.17"/>
    <n v="5.4252827008373297"/>
    <x v="0"/>
    <s v="1202"/>
    <x v="317"/>
    <x v="1"/>
    <s v="Bebida"/>
    <s v="838"/>
    <n v="1202"/>
    <n v="838"/>
  </r>
  <r>
    <x v="4"/>
    <n v="3.23"/>
    <n v="4.9794725591926099"/>
    <x v="0"/>
    <s v="768"/>
    <x v="330"/>
    <x v="0"/>
    <s v="Combo"/>
    <s v="839"/>
    <n v="768"/>
    <n v="839"/>
  </r>
  <r>
    <x v="0"/>
    <n v="5.94"/>
    <n v="9.8537046468494704"/>
    <x v="2"/>
    <s v="1471"/>
    <x v="28"/>
    <x v="1"/>
    <s v="Comida"/>
    <s v="840"/>
    <n v="1471"/>
    <n v="840"/>
  </r>
  <r>
    <x v="1"/>
    <n v="2.37"/>
    <n v="3.5001307947117302"/>
    <x v="0"/>
    <s v="837"/>
    <x v="226"/>
    <x v="0"/>
    <s v="Bebida"/>
    <s v="841"/>
    <n v="837"/>
    <n v="841"/>
  </r>
  <r>
    <x v="3"/>
    <n v="0.52"/>
    <n v="0.783706201145555"/>
    <x v="1"/>
    <s v="866"/>
    <x v="52"/>
    <x v="1"/>
    <s v="Comida"/>
    <s v="842"/>
    <n v="866"/>
    <n v="842"/>
  </r>
  <r>
    <x v="4"/>
    <n v="3.48"/>
    <n v="6.2260473411653203"/>
    <x v="0"/>
    <s v="1831"/>
    <x v="100"/>
    <x v="1"/>
    <s v="Comida"/>
    <s v="843"/>
    <n v="1831"/>
    <n v="843"/>
  </r>
  <r>
    <x v="0"/>
    <n v="2.5499999999999998"/>
    <n v="4.5238614419626"/>
    <x v="1"/>
    <s v="1114"/>
    <x v="331"/>
    <x v="1"/>
    <s v="Combo"/>
    <s v="844"/>
    <n v="1114"/>
    <n v="844"/>
  </r>
  <r>
    <x v="0"/>
    <n v="2.2999999999999998"/>
    <n v="4.1302727952438802"/>
    <x v="2"/>
    <s v="728"/>
    <x v="128"/>
    <x v="1"/>
    <s v="Postre"/>
    <s v="845"/>
    <n v="728"/>
    <n v="845"/>
  </r>
  <r>
    <x v="1"/>
    <n v="2.2999999999999998"/>
    <n v="3.2943891917995698"/>
    <x v="0"/>
    <s v="1982"/>
    <x v="332"/>
    <x v="1"/>
    <s v="Combo"/>
    <s v="846"/>
    <n v="1982"/>
    <n v="846"/>
  </r>
  <r>
    <x v="4"/>
    <n v="1.53"/>
    <n v="2.3124470807686199"/>
    <x v="1"/>
    <s v="1985"/>
    <x v="111"/>
    <x v="0"/>
    <s v="Bebida"/>
    <s v="847"/>
    <n v="1985"/>
    <n v="847"/>
  </r>
  <r>
    <x v="4"/>
    <n v="4.1399999999999997"/>
    <n v="6.40140739679536"/>
    <x v="0"/>
    <s v="532"/>
    <x v="245"/>
    <x v="0"/>
    <s v="Bebida"/>
    <s v="848"/>
    <n v="532"/>
    <n v="848"/>
  </r>
  <r>
    <x v="1"/>
    <n v="0.87"/>
    <n v="1.49483579929454"/>
    <x v="0"/>
    <s v="959"/>
    <x v="333"/>
    <x v="1"/>
    <s v="Combo"/>
    <s v="849"/>
    <n v="959"/>
    <n v="849"/>
  </r>
  <r>
    <x v="0"/>
    <n v="2.0699999999999998"/>
    <n v="3.6721322578186202"/>
    <x v="0"/>
    <s v="732"/>
    <x v="334"/>
    <x v="0"/>
    <s v="Combo"/>
    <s v="850"/>
    <n v="732"/>
    <n v="850"/>
  </r>
  <r>
    <x v="1"/>
    <n v="4.4000000000000004"/>
    <n v="7.0534426534229304"/>
    <x v="0"/>
    <s v="127"/>
    <x v="294"/>
    <x v="1"/>
    <s v="Combo"/>
    <s v="851"/>
    <n v="127"/>
    <n v="851"/>
  </r>
  <r>
    <x v="5"/>
    <n v="4.17"/>
    <n v="6.9057880441923603"/>
    <x v="1"/>
    <s v="363"/>
    <x v="335"/>
    <x v="0"/>
    <s v="Combo"/>
    <s v="852"/>
    <n v="363"/>
    <n v="852"/>
  </r>
  <r>
    <x v="0"/>
    <n v="1.25"/>
    <n v="2.00158273137599"/>
    <x v="2"/>
    <s v="347"/>
    <x v="280"/>
    <x v="1"/>
    <s v="Comida"/>
    <s v="853"/>
    <n v="347"/>
    <n v="853"/>
  </r>
  <r>
    <x v="1"/>
    <n v="3.89"/>
    <n v="5.8737178090177604"/>
    <x v="0"/>
    <s v="848"/>
    <x v="66"/>
    <x v="1"/>
    <s v="Postre"/>
    <s v="854"/>
    <n v="848"/>
    <n v="854"/>
  </r>
  <r>
    <x v="5"/>
    <n v="1.33"/>
    <n v="1.86584743263846"/>
    <x v="0"/>
    <s v="1466"/>
    <x v="140"/>
    <x v="0"/>
    <s v="Postre"/>
    <s v="855"/>
    <n v="1466"/>
    <n v="855"/>
  </r>
  <r>
    <x v="2"/>
    <n v="5.18"/>
    <n v="8.9937008472895208"/>
    <x v="1"/>
    <s v="1164"/>
    <x v="20"/>
    <x v="1"/>
    <s v="Bebida"/>
    <s v="856"/>
    <n v="1164"/>
    <n v="856"/>
  </r>
  <r>
    <x v="5"/>
    <n v="3.21"/>
    <n v="5.4425256015468602"/>
    <x v="1"/>
    <s v="1214"/>
    <x v="50"/>
    <x v="1"/>
    <s v="Bebida"/>
    <s v="857"/>
    <n v="1214"/>
    <n v="857"/>
  </r>
  <r>
    <x v="1"/>
    <n v="5.46"/>
    <n v="9.2305338326195496"/>
    <x v="2"/>
    <s v="976"/>
    <x v="148"/>
    <x v="0"/>
    <s v="Bebida"/>
    <s v="858"/>
    <n v="976"/>
    <n v="858"/>
  </r>
  <r>
    <x v="3"/>
    <n v="2.25"/>
    <n v="3.6779798470154601"/>
    <x v="0"/>
    <s v="1927"/>
    <x v="222"/>
    <x v="1"/>
    <s v="Combo"/>
    <s v="859"/>
    <n v="1927"/>
    <n v="859"/>
  </r>
  <r>
    <x v="4"/>
    <n v="4.46"/>
    <n v="7.0237153221219399"/>
    <x v="2"/>
    <s v="1690"/>
    <x v="1"/>
    <x v="0"/>
    <s v="Bebida"/>
    <s v="860"/>
    <n v="1690"/>
    <n v="860"/>
  </r>
  <r>
    <x v="2"/>
    <n v="4.1900000000000004"/>
    <n v="6.2173501652778702"/>
    <x v="0"/>
    <s v="643"/>
    <x v="227"/>
    <x v="0"/>
    <s v="Combo"/>
    <s v="861"/>
    <n v="643"/>
    <n v="861"/>
  </r>
  <r>
    <x v="2"/>
    <n v="4.54"/>
    <n v="8.10902663183405"/>
    <x v="1"/>
    <s v="1707"/>
    <x v="321"/>
    <x v="0"/>
    <s v="Combo"/>
    <s v="862"/>
    <n v="1707"/>
    <n v="862"/>
  </r>
  <r>
    <x v="1"/>
    <n v="5.24"/>
    <n v="8.9663482291334997"/>
    <x v="1"/>
    <s v="1668"/>
    <x v="162"/>
    <x v="1"/>
    <s v="Comida"/>
    <s v="863"/>
    <n v="1668"/>
    <n v="863"/>
  </r>
  <r>
    <x v="1"/>
    <n v="0.98"/>
    <n v="1.3750028452291401"/>
    <x v="2"/>
    <s v="1937"/>
    <x v="228"/>
    <x v="1"/>
    <s v="Bebida"/>
    <s v="864"/>
    <n v="1937"/>
    <n v="864"/>
  </r>
  <r>
    <x v="5"/>
    <n v="2.87"/>
    <n v="4.4604614863322896"/>
    <x v="2"/>
    <s v="1906"/>
    <x v="105"/>
    <x v="0"/>
    <s v="Bebida"/>
    <s v="865"/>
    <n v="1906"/>
    <n v="865"/>
  </r>
  <r>
    <x v="5"/>
    <n v="3.92"/>
    <n v="5.5235957760980199"/>
    <x v="1"/>
    <s v="1722"/>
    <x v="60"/>
    <x v="1"/>
    <s v="Comida"/>
    <s v="866"/>
    <n v="1722"/>
    <n v="866"/>
  </r>
  <r>
    <x v="3"/>
    <n v="1.21"/>
    <n v="2.0746211656117901"/>
    <x v="2"/>
    <s v="1263"/>
    <x v="290"/>
    <x v="0"/>
    <s v="Postre"/>
    <s v="867"/>
    <n v="1263"/>
    <n v="867"/>
  </r>
  <r>
    <x v="0"/>
    <n v="3.67"/>
    <n v="5.5075252220513899"/>
    <x v="1"/>
    <s v="1948"/>
    <x v="51"/>
    <x v="1"/>
    <s v="Comida"/>
    <s v="868"/>
    <n v="1948"/>
    <n v="868"/>
  </r>
  <r>
    <x v="4"/>
    <n v="4.32"/>
    <n v="7.3585698416735301"/>
    <x v="0"/>
    <s v="109"/>
    <x v="83"/>
    <x v="0"/>
    <s v="Bebida"/>
    <s v="869"/>
    <n v="109"/>
    <n v="869"/>
  </r>
  <r>
    <x v="0"/>
    <n v="5.29"/>
    <n v="7.5592999665242404"/>
    <x v="0"/>
    <s v="1148"/>
    <x v="227"/>
    <x v="0"/>
    <s v="Comida"/>
    <s v="870"/>
    <n v="1148"/>
    <n v="870"/>
  </r>
  <r>
    <x v="0"/>
    <n v="1.21"/>
    <n v="1.8199541649194499"/>
    <x v="1"/>
    <s v="981"/>
    <x v="21"/>
    <x v="1"/>
    <s v="Combo"/>
    <s v="871"/>
    <n v="981"/>
    <n v="871"/>
  </r>
  <r>
    <x v="3"/>
    <n v="5.71"/>
    <n v="8.7720265986603305"/>
    <x v="0"/>
    <s v="748"/>
    <x v="336"/>
    <x v="0"/>
    <s v="Comida"/>
    <s v="872"/>
    <n v="748"/>
    <n v="872"/>
  </r>
  <r>
    <x v="1"/>
    <n v="4.07"/>
    <n v="7.0529127266129299"/>
    <x v="2"/>
    <s v="833"/>
    <x v="210"/>
    <x v="0"/>
    <s v="Postre"/>
    <s v="873"/>
    <n v="833"/>
    <n v="873"/>
  </r>
  <r>
    <x v="2"/>
    <n v="5.43"/>
    <n v="8.3641242728827798"/>
    <x v="0"/>
    <s v="1129"/>
    <x v="232"/>
    <x v="0"/>
    <s v="Combo"/>
    <s v="874"/>
    <n v="1129"/>
    <n v="874"/>
  </r>
  <r>
    <x v="2"/>
    <n v="5.86"/>
    <n v="10.4970990631221"/>
    <x v="2"/>
    <s v="659"/>
    <x v="37"/>
    <x v="0"/>
    <s v="Comida"/>
    <s v="875"/>
    <n v="659"/>
    <n v="875"/>
  </r>
  <r>
    <x v="5"/>
    <n v="5.65"/>
    <n v="8.1050910920885606"/>
    <x v="0"/>
    <s v="1355"/>
    <x v="282"/>
    <x v="0"/>
    <s v="Postre"/>
    <s v="876"/>
    <n v="1355"/>
    <n v="876"/>
  </r>
  <r>
    <x v="4"/>
    <n v="4.62"/>
    <n v="7.2388542953108299"/>
    <x v="2"/>
    <s v="1514"/>
    <x v="271"/>
    <x v="0"/>
    <s v="Bebida"/>
    <s v="877"/>
    <n v="1514"/>
    <n v="877"/>
  </r>
  <r>
    <x v="1"/>
    <n v="4.8600000000000003"/>
    <n v="7.7148499982412204"/>
    <x v="2"/>
    <s v="570"/>
    <x v="173"/>
    <x v="0"/>
    <s v="Bebida"/>
    <s v="878"/>
    <n v="570"/>
    <n v="878"/>
  </r>
  <r>
    <x v="1"/>
    <n v="1.3"/>
    <n v="2.1305009826527499"/>
    <x v="1"/>
    <s v="1070"/>
    <x v="280"/>
    <x v="1"/>
    <s v="Combo"/>
    <s v="879"/>
    <n v="1070"/>
    <n v="879"/>
  </r>
  <r>
    <x v="0"/>
    <n v="2.57"/>
    <n v="4.4744672699569099"/>
    <x v="0"/>
    <s v="1784"/>
    <x v="191"/>
    <x v="1"/>
    <s v="Postre"/>
    <s v="880"/>
    <n v="1784"/>
    <n v="880"/>
  </r>
  <r>
    <x v="1"/>
    <n v="1.63"/>
    <n v="2.5573122533385"/>
    <x v="1"/>
    <s v="126"/>
    <x v="56"/>
    <x v="0"/>
    <s v="Combo"/>
    <s v="881"/>
    <n v="126"/>
    <n v="881"/>
  </r>
  <r>
    <x v="2"/>
    <n v="5.94"/>
    <n v="9.8747115058870794"/>
    <x v="1"/>
    <s v="1826"/>
    <x v="103"/>
    <x v="0"/>
    <s v="Comida"/>
    <s v="882"/>
    <n v="1826"/>
    <n v="882"/>
  </r>
  <r>
    <x v="0"/>
    <n v="2.19"/>
    <n v="3.6908891973542999"/>
    <x v="1"/>
    <s v="1973"/>
    <x v="140"/>
    <x v="0"/>
    <s v="Postre"/>
    <s v="883"/>
    <n v="1973"/>
    <n v="883"/>
  </r>
  <r>
    <x v="2"/>
    <n v="4.01"/>
    <n v="6.5885635634407"/>
    <x v="0"/>
    <s v="122"/>
    <x v="274"/>
    <x v="0"/>
    <s v="Bebida"/>
    <s v="884"/>
    <n v="122"/>
    <n v="884"/>
  </r>
  <r>
    <x v="4"/>
    <n v="2.0499999999999998"/>
    <n v="3.0508609022458701"/>
    <x v="0"/>
    <s v="521"/>
    <x v="11"/>
    <x v="1"/>
    <s v="Postre"/>
    <s v="885"/>
    <n v="521"/>
    <n v="885"/>
  </r>
  <r>
    <x v="0"/>
    <n v="4.49"/>
    <n v="7.5839101371792097"/>
    <x v="0"/>
    <s v="1966"/>
    <x v="90"/>
    <x v="1"/>
    <s v="Postre"/>
    <s v="886"/>
    <n v="1966"/>
    <n v="886"/>
  </r>
  <r>
    <x v="4"/>
    <n v="3.81"/>
    <n v="6.5279904601458103"/>
    <x v="0"/>
    <s v="380"/>
    <x v="99"/>
    <x v="0"/>
    <s v="Comida"/>
    <s v="887"/>
    <n v="380"/>
    <n v="887"/>
  </r>
  <r>
    <x v="4"/>
    <n v="5.07"/>
    <n v="8.3688505463431504"/>
    <x v="0"/>
    <s v="1357"/>
    <x v="337"/>
    <x v="1"/>
    <s v="Comida"/>
    <s v="888"/>
    <n v="1357"/>
    <n v="888"/>
  </r>
  <r>
    <x v="1"/>
    <n v="1.56"/>
    <n v="2.5694613630958099"/>
    <x v="2"/>
    <s v="1347"/>
    <x v="326"/>
    <x v="0"/>
    <s v="Postre"/>
    <s v="889"/>
    <n v="1347"/>
    <n v="889"/>
  </r>
  <r>
    <x v="3"/>
    <n v="5.62"/>
    <n v="9.0815836522191606"/>
    <x v="2"/>
    <s v="410"/>
    <x v="308"/>
    <x v="0"/>
    <s v="Comida"/>
    <s v="890"/>
    <n v="410"/>
    <n v="890"/>
  </r>
  <r>
    <x v="2"/>
    <n v="2.65"/>
    <n v="3.79361427809107"/>
    <x v="0"/>
    <s v="857"/>
    <x v="132"/>
    <x v="0"/>
    <s v="Combo"/>
    <s v="891"/>
    <n v="857"/>
    <n v="891"/>
  </r>
  <r>
    <x v="3"/>
    <n v="3.13"/>
    <n v="5.1337606140467704"/>
    <x v="1"/>
    <s v="1557"/>
    <x v="125"/>
    <x v="0"/>
    <s v="Bebida"/>
    <s v="892"/>
    <n v="1557"/>
    <n v="892"/>
  </r>
  <r>
    <x v="2"/>
    <n v="2.68"/>
    <n v="4.2285939832258999"/>
    <x v="1"/>
    <s v="1903"/>
    <x v="232"/>
    <x v="0"/>
    <s v="Combo"/>
    <s v="893"/>
    <n v="1903"/>
    <n v="893"/>
  </r>
  <r>
    <x v="4"/>
    <n v="0.82"/>
    <n v="1.31145117074451"/>
    <x v="2"/>
    <s v="1555"/>
    <x v="25"/>
    <x v="1"/>
    <s v="Bebida"/>
    <s v="894"/>
    <n v="1555"/>
    <n v="894"/>
  </r>
  <r>
    <x v="0"/>
    <n v="3.64"/>
    <n v="5.5978736285788999"/>
    <x v="2"/>
    <s v="1444"/>
    <x v="294"/>
    <x v="1"/>
    <s v="Combo"/>
    <s v="895"/>
    <n v="1444"/>
    <n v="895"/>
  </r>
  <r>
    <x v="2"/>
    <n v="0.99"/>
    <n v="1.7478970717814399"/>
    <x v="1"/>
    <s v="501"/>
    <x v="312"/>
    <x v="0"/>
    <s v="Bebida"/>
    <s v="896"/>
    <n v="501"/>
    <n v="896"/>
  </r>
  <r>
    <x v="5"/>
    <n v="0.59"/>
    <n v="1.0317947497106601"/>
    <x v="1"/>
    <s v="1045"/>
    <x v="107"/>
    <x v="1"/>
    <s v="Comida"/>
    <s v="897"/>
    <n v="1045"/>
    <n v="897"/>
  </r>
  <r>
    <x v="5"/>
    <n v="2.34"/>
    <n v="3.6829254071442401"/>
    <x v="1"/>
    <s v="1077"/>
    <x v="141"/>
    <x v="0"/>
    <s v="Combo"/>
    <s v="898"/>
    <n v="1077"/>
    <n v="898"/>
  </r>
  <r>
    <x v="5"/>
    <n v="0.71"/>
    <n v="1.03688611615446"/>
    <x v="2"/>
    <s v="1746"/>
    <x v="330"/>
    <x v="0"/>
    <s v="Bebida"/>
    <s v="899"/>
    <n v="1746"/>
    <n v="899"/>
  </r>
  <r>
    <x v="2"/>
    <n v="3.98"/>
    <n v="6.2766980712946197"/>
    <x v="2"/>
    <s v="1900"/>
    <x v="152"/>
    <x v="0"/>
    <s v="Comida"/>
    <s v="900"/>
    <n v="1900"/>
    <n v="900"/>
  </r>
  <r>
    <x v="1"/>
    <n v="5.69"/>
    <n v="9.8767140305686496"/>
    <x v="0"/>
    <s v="602"/>
    <x v="1"/>
    <x v="1"/>
    <s v="Postre"/>
    <s v="901"/>
    <n v="602"/>
    <n v="901"/>
  </r>
  <r>
    <x v="3"/>
    <n v="2.65"/>
    <n v="4.3573109106723296"/>
    <x v="1"/>
    <s v="264"/>
    <x v="173"/>
    <x v="1"/>
    <s v="Comida"/>
    <s v="902"/>
    <n v="264"/>
    <n v="902"/>
  </r>
  <r>
    <x v="1"/>
    <n v="0.64"/>
    <n v="0.959750134297497"/>
    <x v="1"/>
    <s v="1920"/>
    <x v="154"/>
    <x v="0"/>
    <s v="Comida"/>
    <s v="903"/>
    <n v="1920"/>
    <n v="903"/>
  </r>
  <r>
    <x v="2"/>
    <n v="3.92"/>
    <n v="5.5649213731289899"/>
    <x v="2"/>
    <s v="1400"/>
    <x v="247"/>
    <x v="1"/>
    <s v="Comida"/>
    <s v="904"/>
    <n v="1400"/>
    <n v="904"/>
  </r>
  <r>
    <x v="2"/>
    <n v="3.18"/>
    <n v="5.0316914503710102"/>
    <x v="1"/>
    <s v="1111"/>
    <x v="68"/>
    <x v="0"/>
    <s v="Combo"/>
    <s v="905"/>
    <n v="1111"/>
    <n v="905"/>
  </r>
  <r>
    <x v="2"/>
    <n v="5.22"/>
    <n v="8.6629996344447395"/>
    <x v="0"/>
    <s v="1515"/>
    <x v="142"/>
    <x v="0"/>
    <s v="Combo"/>
    <s v="906"/>
    <n v="1515"/>
    <n v="906"/>
  </r>
  <r>
    <x v="1"/>
    <n v="1.99"/>
    <n v="3.0459768596261898"/>
    <x v="1"/>
    <s v="1447"/>
    <x v="190"/>
    <x v="0"/>
    <s v="Bebida"/>
    <s v="907"/>
    <n v="1447"/>
    <n v="907"/>
  </r>
  <r>
    <x v="1"/>
    <n v="2.27"/>
    <n v="4.0518627069145001"/>
    <x v="0"/>
    <s v="1661"/>
    <x v="251"/>
    <x v="1"/>
    <s v="Bebida"/>
    <s v="908"/>
    <n v="1661"/>
    <n v="908"/>
  </r>
  <r>
    <x v="0"/>
    <n v="3.84"/>
    <n v="5.6641617007981298"/>
    <x v="1"/>
    <s v="1024"/>
    <x v="171"/>
    <x v="1"/>
    <s v="Combo"/>
    <s v="909"/>
    <n v="1024"/>
    <n v="909"/>
  </r>
  <r>
    <x v="2"/>
    <n v="5.9"/>
    <n v="10.1674194054712"/>
    <x v="0"/>
    <s v="939"/>
    <x v="338"/>
    <x v="1"/>
    <s v="Combo"/>
    <s v="910"/>
    <n v="939"/>
    <n v="910"/>
  </r>
  <r>
    <x v="5"/>
    <n v="4.08"/>
    <n v="6.6933129304548098"/>
    <x v="2"/>
    <s v="1821"/>
    <x v="339"/>
    <x v="0"/>
    <s v="Combo"/>
    <s v="911"/>
    <n v="1821"/>
    <n v="911"/>
  </r>
  <r>
    <x v="1"/>
    <n v="0.52"/>
    <n v="0.81974097391814305"/>
    <x v="2"/>
    <s v="125"/>
    <x v="340"/>
    <x v="1"/>
    <s v="Comida"/>
    <s v="912"/>
    <n v="125"/>
    <n v="912"/>
  </r>
  <r>
    <x v="3"/>
    <n v="4.38"/>
    <n v="6.6054996786081297"/>
    <x v="1"/>
    <s v="1987"/>
    <x v="108"/>
    <x v="0"/>
    <s v="Postre"/>
    <s v="913"/>
    <n v="1987"/>
    <n v="913"/>
  </r>
  <r>
    <x v="1"/>
    <n v="3.41"/>
    <n v="5.9443058764473502"/>
    <x v="2"/>
    <s v="1907"/>
    <x v="63"/>
    <x v="1"/>
    <s v="Bebida"/>
    <s v="914"/>
    <n v="1907"/>
    <n v="914"/>
  </r>
  <r>
    <x v="5"/>
    <n v="3.31"/>
    <n v="5.0655289361076603"/>
    <x v="2"/>
    <s v="1758"/>
    <x v="264"/>
    <x v="0"/>
    <s v="Combo"/>
    <s v="915"/>
    <n v="1758"/>
    <n v="915"/>
  </r>
  <r>
    <x v="1"/>
    <n v="1.29"/>
    <n v="1.9003426646735599"/>
    <x v="2"/>
    <s v="319"/>
    <x v="255"/>
    <x v="0"/>
    <s v="Comida"/>
    <s v="916"/>
    <n v="319"/>
    <n v="916"/>
  </r>
  <r>
    <x v="5"/>
    <n v="3.97"/>
    <n v="5.63728538614789"/>
    <x v="2"/>
    <s v="1737"/>
    <x v="289"/>
    <x v="1"/>
    <s v="Combo"/>
    <s v="917"/>
    <n v="1737"/>
    <n v="917"/>
  </r>
  <r>
    <x v="0"/>
    <n v="5.17"/>
    <n v="8.9210105420985499"/>
    <x v="0"/>
    <s v="586"/>
    <x v="215"/>
    <x v="0"/>
    <s v="Comida"/>
    <s v="918"/>
    <n v="586"/>
    <n v="918"/>
  </r>
  <r>
    <x v="3"/>
    <n v="4.13"/>
    <n v="7.2911391275363204"/>
    <x v="0"/>
    <s v="1065"/>
    <x v="8"/>
    <x v="0"/>
    <s v="Bebida"/>
    <s v="919"/>
    <n v="1065"/>
    <n v="919"/>
  </r>
  <r>
    <x v="0"/>
    <n v="4.78"/>
    <n v="7.3295087819945399"/>
    <x v="0"/>
    <s v="369"/>
    <x v="5"/>
    <x v="0"/>
    <s v="Bebida"/>
    <s v="920"/>
    <n v="369"/>
    <n v="920"/>
  </r>
  <r>
    <x v="0"/>
    <n v="4.68"/>
    <n v="7.4763987691176004"/>
    <x v="1"/>
    <s v="989"/>
    <x v="52"/>
    <x v="1"/>
    <s v="Postre"/>
    <s v="921"/>
    <n v="989"/>
    <n v="921"/>
  </r>
  <r>
    <x v="0"/>
    <n v="2.4900000000000002"/>
    <n v="3.7981134283364701"/>
    <x v="1"/>
    <s v="1721"/>
    <x v="120"/>
    <x v="0"/>
    <s v="Combo"/>
    <s v="922"/>
    <n v="1721"/>
    <n v="922"/>
  </r>
  <r>
    <x v="5"/>
    <n v="1.61"/>
    <n v="2.59250877629654"/>
    <x v="2"/>
    <s v="1420"/>
    <x v="341"/>
    <x v="0"/>
    <s v="Comida"/>
    <s v="923"/>
    <n v="1420"/>
    <n v="923"/>
  </r>
  <r>
    <x v="3"/>
    <n v="0.96"/>
    <n v="1.3925251619700201"/>
    <x v="2"/>
    <s v="479"/>
    <x v="5"/>
    <x v="1"/>
    <s v="Combo"/>
    <s v="924"/>
    <n v="479"/>
    <n v="924"/>
  </r>
  <r>
    <x v="5"/>
    <n v="3.96"/>
    <n v="6.5323621040920097"/>
    <x v="0"/>
    <s v="701"/>
    <x v="7"/>
    <x v="1"/>
    <s v="Combo"/>
    <s v="925"/>
    <n v="701"/>
    <n v="925"/>
  </r>
  <r>
    <x v="5"/>
    <n v="1.17"/>
    <n v="2.0279251877385902"/>
    <x v="0"/>
    <s v="1503"/>
    <x v="219"/>
    <x v="0"/>
    <s v="Comida"/>
    <s v="926"/>
    <n v="1503"/>
    <n v="926"/>
  </r>
  <r>
    <x v="3"/>
    <n v="1.45"/>
    <n v="2.4094822056977301"/>
    <x v="2"/>
    <s v="1187"/>
    <x v="200"/>
    <x v="1"/>
    <s v="Bebida"/>
    <s v="927"/>
    <n v="1187"/>
    <n v="927"/>
  </r>
  <r>
    <x v="5"/>
    <n v="2.91"/>
    <n v="5.0482351328865196"/>
    <x v="1"/>
    <s v="466"/>
    <x v="79"/>
    <x v="0"/>
    <s v="Comida"/>
    <s v="928"/>
    <n v="466"/>
    <n v="928"/>
  </r>
  <r>
    <x v="0"/>
    <n v="2.42"/>
    <n v="3.9768899932458601"/>
    <x v="2"/>
    <s v="294"/>
    <x v="236"/>
    <x v="0"/>
    <s v="Postre"/>
    <s v="929"/>
    <n v="294"/>
    <n v="929"/>
  </r>
  <r>
    <x v="5"/>
    <n v="1.25"/>
    <n v="1.8800456575105799"/>
    <x v="2"/>
    <s v="1873"/>
    <x v="222"/>
    <x v="1"/>
    <s v="Bebida"/>
    <s v="930"/>
    <n v="1873"/>
    <n v="930"/>
  </r>
  <r>
    <x v="1"/>
    <n v="3.37"/>
    <n v="6.0322808037057598"/>
    <x v="1"/>
    <s v="1787"/>
    <x v="301"/>
    <x v="1"/>
    <s v="Postre"/>
    <s v="931"/>
    <n v="1787"/>
    <n v="931"/>
  </r>
  <r>
    <x v="2"/>
    <n v="4.9000000000000004"/>
    <n v="8.2090456367167999"/>
    <x v="0"/>
    <s v="724"/>
    <x v="146"/>
    <x v="0"/>
    <s v="Postre"/>
    <s v="932"/>
    <n v="724"/>
    <n v="932"/>
  </r>
  <r>
    <x v="0"/>
    <n v="4.8"/>
    <n v="7.3594480564287501"/>
    <x v="0"/>
    <s v="1112"/>
    <x v="149"/>
    <x v="0"/>
    <s v="Combo"/>
    <s v="933"/>
    <n v="1112"/>
    <n v="933"/>
  </r>
  <r>
    <x v="2"/>
    <n v="1.1200000000000001"/>
    <n v="1.7514144235762099"/>
    <x v="2"/>
    <s v="732"/>
    <x v="148"/>
    <x v="0"/>
    <s v="Postre"/>
    <s v="934"/>
    <n v="732"/>
    <n v="934"/>
  </r>
  <r>
    <x v="3"/>
    <n v="4.51"/>
    <n v="6.3380191346924803"/>
    <x v="1"/>
    <s v="858"/>
    <x v="160"/>
    <x v="1"/>
    <s v="Combo"/>
    <s v="935"/>
    <n v="858"/>
    <n v="935"/>
  </r>
  <r>
    <x v="4"/>
    <n v="4.32"/>
    <n v="6.8492626353437096"/>
    <x v="1"/>
    <s v="536"/>
    <x v="14"/>
    <x v="0"/>
    <s v="Postre"/>
    <s v="936"/>
    <n v="536"/>
    <n v="936"/>
  </r>
  <r>
    <x v="0"/>
    <n v="2.5099999999999998"/>
    <n v="4.1329388982925703"/>
    <x v="0"/>
    <s v="805"/>
    <x v="321"/>
    <x v="0"/>
    <s v="Comida"/>
    <s v="937"/>
    <n v="805"/>
    <n v="937"/>
  </r>
  <r>
    <x v="0"/>
    <n v="0.74"/>
    <n v="1.1989282708762199"/>
    <x v="2"/>
    <s v="1470"/>
    <x v="266"/>
    <x v="0"/>
    <s v="Postre"/>
    <s v="938"/>
    <n v="1470"/>
    <n v="938"/>
  </r>
  <r>
    <x v="1"/>
    <n v="1.29"/>
    <n v="2.3129360974362401"/>
    <x v="2"/>
    <s v="1503"/>
    <x v="85"/>
    <x v="1"/>
    <s v="Combo"/>
    <s v="939"/>
    <n v="1503"/>
    <n v="939"/>
  </r>
  <r>
    <x v="5"/>
    <n v="3.81"/>
    <n v="6.8414397205427298"/>
    <x v="2"/>
    <s v="1537"/>
    <x v="247"/>
    <x v="0"/>
    <s v="Comida"/>
    <s v="940"/>
    <n v="1537"/>
    <n v="940"/>
  </r>
  <r>
    <x v="0"/>
    <n v="5.47"/>
    <n v="7.8643922494248502"/>
    <x v="1"/>
    <s v="1959"/>
    <x v="342"/>
    <x v="0"/>
    <s v="Bebida"/>
    <s v="941"/>
    <n v="1959"/>
    <n v="941"/>
  </r>
  <r>
    <x v="2"/>
    <n v="4.38"/>
    <n v="7.7601414752569697"/>
    <x v="2"/>
    <s v="1973"/>
    <x v="30"/>
    <x v="1"/>
    <s v="Combo"/>
    <s v="942"/>
    <n v="1973"/>
    <n v="942"/>
  </r>
  <r>
    <x v="0"/>
    <n v="4.6100000000000003"/>
    <n v="7.2427285108192097"/>
    <x v="2"/>
    <s v="405"/>
    <x v="301"/>
    <x v="1"/>
    <s v="Postre"/>
    <s v="943"/>
    <n v="405"/>
    <n v="943"/>
  </r>
  <r>
    <x v="3"/>
    <n v="0.56999999999999995"/>
    <n v="0.89611731028247299"/>
    <x v="2"/>
    <s v="1936"/>
    <x v="123"/>
    <x v="0"/>
    <s v="Comida"/>
    <s v="944"/>
    <n v="1936"/>
    <n v="944"/>
  </r>
  <r>
    <x v="2"/>
    <n v="5.99"/>
    <n v="10.6209001515103"/>
    <x v="1"/>
    <s v="1058"/>
    <x v="133"/>
    <x v="0"/>
    <s v="Postre"/>
    <s v="945"/>
    <n v="1058"/>
    <n v="945"/>
  </r>
  <r>
    <x v="0"/>
    <n v="3.09"/>
    <n v="4.7853902949803899"/>
    <x v="1"/>
    <s v="1779"/>
    <x v="279"/>
    <x v="1"/>
    <s v="Comida"/>
    <s v="946"/>
    <n v="1779"/>
    <n v="946"/>
  </r>
  <r>
    <x v="4"/>
    <n v="5.35"/>
    <n v="9.3970238275019398"/>
    <x v="0"/>
    <s v="1214"/>
    <x v="162"/>
    <x v="0"/>
    <s v="Bebida"/>
    <s v="947"/>
    <n v="1214"/>
    <n v="947"/>
  </r>
  <r>
    <x v="0"/>
    <n v="2.62"/>
    <n v="4.2802662538256397"/>
    <x v="1"/>
    <s v="1944"/>
    <x v="105"/>
    <x v="0"/>
    <s v="Postre"/>
    <s v="948"/>
    <n v="1944"/>
    <n v="948"/>
  </r>
  <r>
    <x v="4"/>
    <n v="2.2000000000000002"/>
    <n v="3.1574701920339199"/>
    <x v="0"/>
    <s v="898"/>
    <x v="343"/>
    <x v="1"/>
    <s v="Comida"/>
    <s v="949"/>
    <n v="898"/>
    <n v="949"/>
  </r>
  <r>
    <x v="1"/>
    <n v="5.46"/>
    <n v="8.40484264737327"/>
    <x v="1"/>
    <s v="616"/>
    <x v="344"/>
    <x v="1"/>
    <s v="Bebida"/>
    <s v="950"/>
    <n v="616"/>
    <n v="950"/>
  </r>
  <r>
    <x v="5"/>
    <n v="3.45"/>
    <n v="5.5192899397103998"/>
    <x v="1"/>
    <s v="599"/>
    <x v="24"/>
    <x v="0"/>
    <s v="Bebida"/>
    <s v="951"/>
    <n v="599"/>
    <n v="951"/>
  </r>
  <r>
    <x v="5"/>
    <n v="0.71"/>
    <n v="1.03336379358801"/>
    <x v="1"/>
    <s v="974"/>
    <x v="334"/>
    <x v="1"/>
    <s v="Postre"/>
    <s v="952"/>
    <n v="974"/>
    <n v="952"/>
  </r>
  <r>
    <x v="1"/>
    <n v="3.92"/>
    <n v="6.8367432144461198"/>
    <x v="1"/>
    <s v="946"/>
    <x v="24"/>
    <x v="0"/>
    <s v="Postre"/>
    <s v="953"/>
    <n v="946"/>
    <n v="953"/>
  </r>
  <r>
    <x v="5"/>
    <n v="1.55"/>
    <n v="2.3224662751306999"/>
    <x v="2"/>
    <s v="1112"/>
    <x v="118"/>
    <x v="0"/>
    <s v="Bebida"/>
    <s v="954"/>
    <n v="1112"/>
    <n v="954"/>
  </r>
  <r>
    <x v="3"/>
    <n v="1.95"/>
    <n v="3.40719507381956"/>
    <x v="2"/>
    <s v="807"/>
    <x v="317"/>
    <x v="0"/>
    <s v="Comida"/>
    <s v="955"/>
    <n v="807"/>
    <n v="955"/>
  </r>
  <r>
    <x v="2"/>
    <n v="2.21"/>
    <n v="3.3165953115802602"/>
    <x v="0"/>
    <s v="190"/>
    <x v="127"/>
    <x v="1"/>
    <s v="Postre"/>
    <s v="956"/>
    <n v="190"/>
    <n v="956"/>
  </r>
  <r>
    <x v="3"/>
    <n v="1.04"/>
    <n v="1.6056649713083899"/>
    <x v="1"/>
    <s v="1372"/>
    <x v="206"/>
    <x v="0"/>
    <s v="Combo"/>
    <s v="957"/>
    <n v="1372"/>
    <n v="957"/>
  </r>
  <r>
    <x v="0"/>
    <n v="3.23"/>
    <n v="4.67086239817412"/>
    <x v="0"/>
    <s v="1799"/>
    <x v="140"/>
    <x v="1"/>
    <s v="Bebida"/>
    <s v="958"/>
    <n v="1799"/>
    <n v="958"/>
  </r>
  <r>
    <x v="1"/>
    <n v="3.19"/>
    <n v="4.7809134497118704"/>
    <x v="2"/>
    <s v="1964"/>
    <x v="345"/>
    <x v="0"/>
    <s v="Combo"/>
    <s v="959"/>
    <n v="1964"/>
    <n v="959"/>
  </r>
  <r>
    <x v="4"/>
    <n v="2.94"/>
    <n v="5.0967283659205398"/>
    <x v="1"/>
    <s v="1158"/>
    <x v="68"/>
    <x v="1"/>
    <s v="Combo"/>
    <s v="960"/>
    <n v="1158"/>
    <n v="960"/>
  </r>
  <r>
    <x v="3"/>
    <n v="4.41"/>
    <n v="6.2757092513037103"/>
    <x v="0"/>
    <s v="1417"/>
    <x v="178"/>
    <x v="1"/>
    <s v="Comida"/>
    <s v="961"/>
    <n v="1417"/>
    <n v="961"/>
  </r>
  <r>
    <x v="3"/>
    <n v="2.64"/>
    <n v="4.5901588777880802"/>
    <x v="2"/>
    <s v="1738"/>
    <x v="202"/>
    <x v="0"/>
    <s v="Combo"/>
    <s v="962"/>
    <n v="1738"/>
    <n v="962"/>
  </r>
  <r>
    <x v="5"/>
    <n v="1.51"/>
    <n v="2.6856437685719001"/>
    <x v="0"/>
    <s v="1265"/>
    <x v="58"/>
    <x v="1"/>
    <s v="Postre"/>
    <s v="963"/>
    <n v="1265"/>
    <n v="963"/>
  </r>
  <r>
    <x v="2"/>
    <n v="0.92"/>
    <n v="1.5380840615573601"/>
    <x v="0"/>
    <s v="483"/>
    <x v="240"/>
    <x v="1"/>
    <s v="Combo"/>
    <s v="964"/>
    <n v="483"/>
    <n v="964"/>
  </r>
  <r>
    <x v="4"/>
    <n v="3.14"/>
    <n v="4.6239973609250802"/>
    <x v="1"/>
    <s v="1581"/>
    <x v="346"/>
    <x v="1"/>
    <s v="Postre"/>
    <s v="965"/>
    <n v="1581"/>
    <n v="965"/>
  </r>
  <r>
    <x v="1"/>
    <n v="3.7"/>
    <n v="5.8238471044924198"/>
    <x v="0"/>
    <s v="386"/>
    <x v="190"/>
    <x v="1"/>
    <s v="Bebida"/>
    <s v="966"/>
    <n v="386"/>
    <n v="966"/>
  </r>
  <r>
    <x v="3"/>
    <n v="2.79"/>
    <n v="4.0508669940325603"/>
    <x v="1"/>
    <s v="1985"/>
    <x v="34"/>
    <x v="1"/>
    <s v="Combo"/>
    <s v="967"/>
    <n v="1985"/>
    <n v="967"/>
  </r>
  <r>
    <x v="3"/>
    <n v="5.43"/>
    <n v="8.6548061732465094"/>
    <x v="1"/>
    <s v="1774"/>
    <x v="32"/>
    <x v="1"/>
    <s v="Bebida"/>
    <s v="968"/>
    <n v="1774"/>
    <n v="968"/>
  </r>
  <r>
    <x v="4"/>
    <n v="5.52"/>
    <n v="9.5807705193719901"/>
    <x v="0"/>
    <s v="615"/>
    <x v="117"/>
    <x v="0"/>
    <s v="Comida"/>
    <s v="969"/>
    <n v="615"/>
    <n v="969"/>
  </r>
  <r>
    <x v="5"/>
    <n v="2.2200000000000002"/>
    <n v="3.1965845634880199"/>
    <x v="0"/>
    <s v="309"/>
    <x v="253"/>
    <x v="1"/>
    <s v="Comida"/>
    <s v="970"/>
    <n v="309"/>
    <n v="970"/>
  </r>
  <r>
    <x v="1"/>
    <n v="3.72"/>
    <n v="5.2447278129777102"/>
    <x v="2"/>
    <s v="1220"/>
    <x v="141"/>
    <x v="1"/>
    <s v="Postre"/>
    <s v="971"/>
    <n v="1220"/>
    <n v="971"/>
  </r>
  <r>
    <x v="5"/>
    <n v="0.89"/>
    <n v="1.3025103497610999"/>
    <x v="0"/>
    <s v="1646"/>
    <x v="313"/>
    <x v="0"/>
    <s v="Bebida"/>
    <s v="972"/>
    <n v="1646"/>
    <n v="972"/>
  </r>
  <r>
    <x v="2"/>
    <n v="0.92"/>
    <n v="1.3495038832090001"/>
    <x v="1"/>
    <s v="112"/>
    <x v="22"/>
    <x v="0"/>
    <s v="Postre"/>
    <s v="973"/>
    <n v="112"/>
    <n v="973"/>
  </r>
  <r>
    <x v="0"/>
    <n v="2.14"/>
    <n v="3.1629207012523701"/>
    <x v="0"/>
    <s v="458"/>
    <x v="308"/>
    <x v="1"/>
    <s v="Postre"/>
    <s v="974"/>
    <n v="458"/>
    <n v="974"/>
  </r>
  <r>
    <x v="0"/>
    <n v="4.05"/>
    <n v="7.1421436857733296"/>
    <x v="1"/>
    <s v="1425"/>
    <x v="257"/>
    <x v="1"/>
    <s v="Combo"/>
    <s v="975"/>
    <n v="1425"/>
    <n v="975"/>
  </r>
  <r>
    <x v="0"/>
    <n v="1.45"/>
    <n v="2.0929601797672102"/>
    <x v="2"/>
    <s v="789"/>
    <x v="207"/>
    <x v="0"/>
    <s v="Comida"/>
    <s v="976"/>
    <n v="789"/>
    <n v="976"/>
  </r>
  <r>
    <x v="1"/>
    <n v="4.57"/>
    <n v="7.0869718121601704"/>
    <x v="1"/>
    <s v="1667"/>
    <x v="54"/>
    <x v="1"/>
    <s v="Postre"/>
    <s v="977"/>
    <n v="1667"/>
    <n v="977"/>
  </r>
  <r>
    <x v="3"/>
    <n v="5.35"/>
    <n v="8.2428707752229702"/>
    <x v="2"/>
    <s v="126"/>
    <x v="50"/>
    <x v="0"/>
    <s v="Combo"/>
    <s v="978"/>
    <n v="126"/>
    <n v="978"/>
  </r>
  <r>
    <x v="4"/>
    <n v="2.2400000000000002"/>
    <n v="3.5881593079960901"/>
    <x v="0"/>
    <s v="747"/>
    <x v="178"/>
    <x v="0"/>
    <s v="Comida"/>
    <s v="979"/>
    <n v="747"/>
    <n v="979"/>
  </r>
  <r>
    <x v="5"/>
    <n v="1.59"/>
    <n v="2.5171249666370898"/>
    <x v="1"/>
    <s v="1256"/>
    <x v="143"/>
    <x v="0"/>
    <s v="Comida"/>
    <s v="980"/>
    <n v="1256"/>
    <n v="980"/>
  </r>
  <r>
    <x v="3"/>
    <n v="1.1200000000000001"/>
    <n v="1.93624737373686"/>
    <x v="1"/>
    <s v="1949"/>
    <x v="56"/>
    <x v="1"/>
    <s v="Comida"/>
    <s v="981"/>
    <n v="1949"/>
    <n v="981"/>
  </r>
  <r>
    <x v="5"/>
    <n v="2.0499999999999998"/>
    <n v="3.3912386612260401"/>
    <x v="0"/>
    <s v="1573"/>
    <x v="149"/>
    <x v="0"/>
    <s v="Bebida"/>
    <s v="982"/>
    <n v="1573"/>
    <n v="982"/>
  </r>
  <r>
    <x v="2"/>
    <n v="1.05"/>
    <n v="1.87763756610855"/>
    <x v="1"/>
    <s v="1177"/>
    <x v="99"/>
    <x v="1"/>
    <s v="Postre"/>
    <s v="983"/>
    <n v="1177"/>
    <n v="983"/>
  </r>
  <r>
    <x v="2"/>
    <n v="0.76"/>
    <n v="1.2619787621724099"/>
    <x v="0"/>
    <s v="1819"/>
    <x v="111"/>
    <x v="1"/>
    <s v="Comida"/>
    <s v="984"/>
    <n v="1819"/>
    <n v="984"/>
  </r>
  <r>
    <x v="4"/>
    <n v="3.91"/>
    <n v="6.4173644992068697"/>
    <x v="1"/>
    <s v="600"/>
    <x v="155"/>
    <x v="1"/>
    <s v="Comida"/>
    <s v="985"/>
    <n v="600"/>
    <n v="985"/>
  </r>
  <r>
    <x v="0"/>
    <n v="4.7699999999999996"/>
    <n v="8.1830496256864897"/>
    <x v="0"/>
    <s v="1763"/>
    <x v="261"/>
    <x v="0"/>
    <s v="Bebida"/>
    <s v="986"/>
    <n v="1763"/>
    <n v="986"/>
  </r>
  <r>
    <x v="4"/>
    <n v="1.86"/>
    <n v="2.6312959621788199"/>
    <x v="0"/>
    <s v="1671"/>
    <x v="309"/>
    <x v="1"/>
    <s v="Comida"/>
    <s v="987"/>
    <n v="1671"/>
    <n v="987"/>
  </r>
  <r>
    <x v="2"/>
    <n v="2.4"/>
    <n v="3.6998916509591799"/>
    <x v="0"/>
    <s v="580"/>
    <x v="209"/>
    <x v="0"/>
    <s v="Bebida"/>
    <s v="988"/>
    <n v="580"/>
    <n v="988"/>
  </r>
  <r>
    <x v="2"/>
    <n v="0.68"/>
    <n v="1.1042526145025899"/>
    <x v="1"/>
    <s v="592"/>
    <x v="10"/>
    <x v="1"/>
    <s v="Postre"/>
    <s v="989"/>
    <n v="592"/>
    <n v="989"/>
  </r>
  <r>
    <x v="2"/>
    <n v="2.95"/>
    <n v="4.4646930294783402"/>
    <x v="1"/>
    <s v="295"/>
    <x v="133"/>
    <x v="1"/>
    <s v="Postre"/>
    <s v="990"/>
    <n v="295"/>
    <n v="990"/>
  </r>
  <r>
    <x v="0"/>
    <n v="2.66"/>
    <n v="3.7517195553807801"/>
    <x v="2"/>
    <s v="178"/>
    <x v="164"/>
    <x v="1"/>
    <s v="Combo"/>
    <s v="991"/>
    <n v="178"/>
    <n v="991"/>
  </r>
  <r>
    <x v="1"/>
    <n v="0.7"/>
    <n v="1.13988681238372"/>
    <x v="2"/>
    <s v="1083"/>
    <x v="117"/>
    <x v="0"/>
    <s v="Combo"/>
    <s v="992"/>
    <n v="1083"/>
    <n v="992"/>
  </r>
  <r>
    <x v="0"/>
    <n v="3.17"/>
    <n v="4.6969000158219201"/>
    <x v="1"/>
    <s v="1179"/>
    <x v="278"/>
    <x v="0"/>
    <s v="Postre"/>
    <s v="993"/>
    <n v="1179"/>
    <n v="993"/>
  </r>
  <r>
    <x v="4"/>
    <n v="5.73"/>
    <n v="9.7989477949704202"/>
    <x v="0"/>
    <s v="161"/>
    <x v="135"/>
    <x v="1"/>
    <s v="Comida"/>
    <s v="994"/>
    <n v="161"/>
    <n v="994"/>
  </r>
  <r>
    <x v="5"/>
    <n v="5.26"/>
    <n v="8.3196983042320394"/>
    <x v="1"/>
    <s v="1357"/>
    <x v="347"/>
    <x v="1"/>
    <s v="Bebida"/>
    <s v="995"/>
    <n v="1357"/>
    <n v="995"/>
  </r>
  <r>
    <x v="3"/>
    <n v="5.31"/>
    <n v="7.5630784885450799"/>
    <x v="1"/>
    <s v="1291"/>
    <x v="250"/>
    <x v="1"/>
    <s v="Combo"/>
    <s v="996"/>
    <n v="1291"/>
    <n v="996"/>
  </r>
  <r>
    <x v="5"/>
    <n v="4.07"/>
    <n v="6.3448612279505499"/>
    <x v="0"/>
    <s v="427"/>
    <x v="73"/>
    <x v="0"/>
    <s v="Bebida"/>
    <s v="997"/>
    <n v="427"/>
    <n v="997"/>
  </r>
  <r>
    <x v="5"/>
    <n v="4.62"/>
    <n v="7.2410097031253002"/>
    <x v="0"/>
    <s v="1530"/>
    <x v="17"/>
    <x v="0"/>
    <s v="Comida"/>
    <s v="998"/>
    <n v="1530"/>
    <n v="998"/>
  </r>
  <r>
    <x v="1"/>
    <n v="5.33"/>
    <n v="8.8970534922050408"/>
    <x v="0"/>
    <s v="1279"/>
    <x v="293"/>
    <x v="0"/>
    <s v="Bebida"/>
    <s v="999"/>
    <n v="1279"/>
    <n v="999"/>
  </r>
  <r>
    <x v="0"/>
    <n v="0.53"/>
    <n v="0.89738135729523605"/>
    <x v="2"/>
    <s v="523"/>
    <x v="140"/>
    <x v="0"/>
    <s v="Combo"/>
    <s v="1000"/>
    <n v="523"/>
    <n v="1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5.99"/>
    <n v="10.246695045750901"/>
    <s v="App"/>
    <n v="1086"/>
    <d v="2024-06-07T00:00:00"/>
    <s v="false"/>
    <s v="Comida"/>
    <s v="1"/>
    <n v="1086"/>
    <n v="1"/>
    <n v="11127.910819685478"/>
    <n v="4.2566950457509005"/>
    <n v="4622.7708196854783"/>
    <n v="0.41542126771071097"/>
  </r>
  <r>
    <x v="1"/>
    <n v="1.35"/>
    <n v="2.4204527763321901"/>
    <s v="Presencial"/>
    <s v="1489"/>
    <d v="2024-03-20T00:00:00"/>
    <s v="false"/>
    <s v="Comida"/>
    <s v="2"/>
    <n v="1489"/>
    <n v="2"/>
    <n v="3604.0541839586313"/>
    <n v="1.07045277633219"/>
    <n v="1593.9041839586309"/>
    <n v="0.44225311346676643"/>
  </r>
  <r>
    <x v="2"/>
    <n v="1.89"/>
    <n v="3.3410364227414302"/>
    <s v="App"/>
    <s v="1799"/>
    <d v="2024-10-13T00:00:00"/>
    <s v="true"/>
    <s v="Comida"/>
    <s v="3"/>
    <n v="1799"/>
    <n v="3"/>
    <n v="6010.5245245118331"/>
    <n v="1.4510364227414303"/>
    <n v="2610.414524511833"/>
    <n v="0.43430727449262796"/>
  </r>
  <r>
    <x v="3"/>
    <n v="5.99"/>
    <n v="9.5618731704485"/>
    <s v="App"/>
    <s v="896"/>
    <d v="2024-09-27T00:00:00"/>
    <s v="false"/>
    <s v="Comida"/>
    <s v="4"/>
    <n v="896"/>
    <n v="4"/>
    <n v="8567.4383607218551"/>
    <n v="3.5718731704484998"/>
    <n v="3200.3983607218561"/>
    <n v="0.37355370718444297"/>
  </r>
  <r>
    <x v="4"/>
    <n v="3.79"/>
    <n v="6.3594968302923798"/>
    <s v="Presencial"/>
    <s v="1651"/>
    <d v="2024-05-24T00:00:00"/>
    <s v="false"/>
    <s v="Bebida"/>
    <s v="5"/>
    <n v="1651"/>
    <n v="5"/>
    <n v="10499.529266812719"/>
    <n v="2.5694968302923797"/>
    <n v="4242.2392668127186"/>
    <n v="0.40404090116894459"/>
  </r>
  <r>
    <x v="2"/>
    <n v="3.04"/>
    <n v="4.8016200914406104"/>
    <s v="Delivery"/>
    <s v="1214"/>
    <d v="2024-05-25T00:00:00"/>
    <s v="false"/>
    <s v="Postre"/>
    <s v="6"/>
    <n v="1214"/>
    <n v="6"/>
    <n v="5829.1667910089009"/>
    <n v="1.7616200914406104"/>
    <n v="2138.6067910089009"/>
    <n v="0.36688035660732143"/>
  </r>
  <r>
    <x v="0"/>
    <n v="1.35"/>
    <n v="2.2322067968176098"/>
    <s v="Delivery"/>
    <s v="1385"/>
    <d v="2024-06-17T00:00:00"/>
    <s v="true"/>
    <s v="Comida"/>
    <s v="7"/>
    <n v="1385"/>
    <n v="7"/>
    <n v="3091.6064135923898"/>
    <n v="0.88220679681760972"/>
    <n v="1221.8564135923896"/>
    <n v="0.395217323984205"/>
  </r>
  <r>
    <x v="5"/>
    <n v="2.33"/>
    <n v="3.95826174128673"/>
    <s v="Presencial"/>
    <s v="1964"/>
    <d v="2024-08-13T00:00:00"/>
    <s v="false"/>
    <s v="Combo"/>
    <s v="8"/>
    <n v="1964"/>
    <n v="8"/>
    <n v="7774.0260598871382"/>
    <n v="1.62826174128673"/>
    <n v="3197.9060598871374"/>
    <n v="0.41135777462695616"/>
  </r>
  <r>
    <x v="5"/>
    <n v="3.8"/>
    <n v="5.9197949558666902"/>
    <s v="Presencial"/>
    <s v="907"/>
    <d v="2024-02-08T00:00:00"/>
    <s v="true"/>
    <s v="Combo"/>
    <s v="9"/>
    <n v="907"/>
    <n v="9"/>
    <n v="5369.2540249710883"/>
    <n v="2.1197949558666904"/>
    <n v="1922.6540249710881"/>
    <n v="0.35808587487745863"/>
  </r>
  <r>
    <x v="1"/>
    <n v="5.09"/>
    <n v="8.9818223902351502"/>
    <s v="Presencial"/>
    <s v="647"/>
    <d v="2024-09-26T00:00:00"/>
    <s v="false"/>
    <s v="Combo"/>
    <s v="10"/>
    <n v="647"/>
    <n v="10"/>
    <n v="5811.2390864821418"/>
    <n v="3.8918223902351503"/>
    <n v="2518.0090864821423"/>
    <n v="0.43329986066817117"/>
  </r>
  <r>
    <x v="0"/>
    <n v="3.6"/>
    <n v="5.0599346801187002"/>
    <s v="App"/>
    <s v="1790"/>
    <d v="2024-09-21T00:00:00"/>
    <s v="true"/>
    <s v="Combo"/>
    <s v="11"/>
    <n v="1790"/>
    <n v="11"/>
    <n v="9057.2830774124741"/>
    <n v="1.4599346801187001"/>
    <n v="2613.2830774124732"/>
    <n v="0.28852836497178885"/>
  </r>
  <r>
    <x v="4"/>
    <n v="3.25"/>
    <n v="5.1340906221070801"/>
    <s v="App"/>
    <s v="265"/>
    <d v="2024-06-29T00:00:00"/>
    <s v="true"/>
    <s v="Combo"/>
    <s v="12"/>
    <n v="265"/>
    <n v="12"/>
    <n v="1360.5340148583762"/>
    <n v="1.8840906221070801"/>
    <n v="499.28401485837622"/>
    <n v="0.36697650290672729"/>
  </r>
  <r>
    <x v="5"/>
    <n v="4.68"/>
    <n v="8.4172734678015004"/>
    <s v="App"/>
    <s v="614"/>
    <d v="2024-10-19T00:00:00"/>
    <s v="false"/>
    <s v="Postre"/>
    <s v="13"/>
    <n v="614"/>
    <n v="13"/>
    <n v="5168.2059092301215"/>
    <n v="3.7372734678015007"/>
    <n v="2294.6859092301215"/>
    <n v="0.44400048092742261"/>
  </r>
  <r>
    <x v="0"/>
    <n v="4.53"/>
    <n v="7.0033297924216402"/>
    <s v="Presencial"/>
    <s v="1157"/>
    <d v="2024-12-08T00:00:00"/>
    <s v="false"/>
    <s v="Comida"/>
    <s v="14"/>
    <n v="1157"/>
    <n v="14"/>
    <n v="8102.8525698318381"/>
    <n v="2.47332979242164"/>
    <n v="2861.6425698318376"/>
    <n v="0.35316483240558655"/>
  </r>
  <r>
    <x v="5"/>
    <n v="3.07"/>
    <n v="4.3598218056315599"/>
    <s v="App"/>
    <s v="980"/>
    <d v="2024-07-30T00:00:00"/>
    <s v="true"/>
    <s v="Bebida"/>
    <s v="15"/>
    <n v="980"/>
    <n v="15"/>
    <n v="4272.6253695189289"/>
    <n v="1.28982180563156"/>
    <n v="1264.0253695189288"/>
    <n v="0.29584278053876045"/>
  </r>
  <r>
    <x v="0"/>
    <n v="5.41"/>
    <n v="9.2758938335915797"/>
    <s v="Delivery"/>
    <s v="119"/>
    <d v="2024-09-27T00:00:00"/>
    <s v="true"/>
    <s v="Postre"/>
    <s v="16"/>
    <n v="119"/>
    <n v="16"/>
    <n v="1103.831366197398"/>
    <n v="3.8658938335915796"/>
    <n v="460.04136619739796"/>
    <n v="0.41676779649974982"/>
  </r>
  <r>
    <x v="3"/>
    <n v="2.63"/>
    <n v="3.9795240822234899"/>
    <s v="Delivery"/>
    <s v="1988"/>
    <d v="2024-09-10T00:00:00"/>
    <s v="false"/>
    <s v="Bebida"/>
    <s v="17"/>
    <n v="1988"/>
    <n v="17"/>
    <n v="7911.2938754602974"/>
    <n v="1.34952408222349"/>
    <n v="2682.8538754602982"/>
    <n v="0.33911695326881075"/>
  </r>
  <r>
    <x v="0"/>
    <n v="1.1100000000000001"/>
    <n v="1.7712172321082"/>
    <s v="Delivery"/>
    <s v="983"/>
    <d v="2024-01-04T00:00:00"/>
    <s v="false"/>
    <s v="Comida"/>
    <s v="18"/>
    <n v="983"/>
    <n v="18"/>
    <n v="1741.1065391623606"/>
    <n v="0.66121723210819994"/>
    <n v="649.9765391623605"/>
    <n v="0.37331233014325571"/>
  </r>
  <r>
    <x v="3"/>
    <n v="4.51"/>
    <n v="7.06317288813442"/>
    <s v="Delivery"/>
    <s v="303"/>
    <d v="2024-05-08T00:00:00"/>
    <s v="false"/>
    <s v="Bebida"/>
    <s v="19"/>
    <n v="303"/>
    <n v="19"/>
    <n v="2140.1413851047291"/>
    <n v="2.5531728881344202"/>
    <n v="773.61138510472938"/>
    <n v="0.3614767652684181"/>
  </r>
  <r>
    <x v="0"/>
    <n v="1.68"/>
    <n v="2.6121035580837901"/>
    <s v="Delivery"/>
    <s v="1936"/>
    <d v="2024-09-16T00:00:00"/>
    <s v="false"/>
    <s v="Combo"/>
    <s v="20"/>
    <n v="1936"/>
    <n v="20"/>
    <n v="5057.0324884502179"/>
    <n v="0.9321035580837902"/>
    <n v="1804.5524884502179"/>
    <n v="0.35684020076431078"/>
  </r>
  <r>
    <x v="0"/>
    <n v="4.24"/>
    <n v="7.4927639058795501"/>
    <s v="Delivery"/>
    <s v="225"/>
    <d v="2024-12-01T00:00:00"/>
    <s v="true"/>
    <s v="Comida"/>
    <s v="21"/>
    <n v="225"/>
    <n v="21"/>
    <n v="1685.8718788228987"/>
    <n v="3.2527639058795499"/>
    <n v="731.87187882289868"/>
    <n v="0.43412069921582813"/>
  </r>
  <r>
    <x v="0"/>
    <n v="1.69"/>
    <n v="2.7017521345770001"/>
    <s v="App"/>
    <s v="1809"/>
    <d v="2024-06-27T00:00:00"/>
    <s v="true"/>
    <s v="Postre"/>
    <s v="22"/>
    <n v="1809"/>
    <n v="22"/>
    <n v="4887.4696114497929"/>
    <n v="1.0117521345770002"/>
    <n v="1830.2596114497933"/>
    <n v="0.37447999823100175"/>
  </r>
  <r>
    <x v="1"/>
    <n v="3.63"/>
    <n v="5.6973350343359499"/>
    <s v="Presencial"/>
    <s v="1280"/>
    <d v="2024-09-30T00:00:00"/>
    <s v="false"/>
    <s v="Combo"/>
    <s v="23"/>
    <n v="1280"/>
    <n v="23"/>
    <n v="7292.5888439500159"/>
    <n v="2.06733503433595"/>
    <n v="2646.1888439500162"/>
    <n v="0.36286000768373411"/>
  </r>
  <r>
    <x v="5"/>
    <n v="0.93"/>
    <n v="1.59825125929637"/>
    <s v="App"/>
    <s v="1787"/>
    <d v="2024-12-18T00:00:00"/>
    <s v="false"/>
    <s v="Comida"/>
    <s v="24"/>
    <n v="1787"/>
    <n v="24"/>
    <n v="2856.0750003626131"/>
    <n v="0.66825125929636997"/>
    <n v="1194.1650003626132"/>
    <n v="0.41811402018889549"/>
  </r>
  <r>
    <x v="1"/>
    <n v="1.97"/>
    <n v="2.9040773735428198"/>
    <s v="Delivery"/>
    <s v="447"/>
    <d v="2024-05-27T00:00:00"/>
    <s v="false"/>
    <s v="Postre"/>
    <s v="25"/>
    <n v="447"/>
    <n v="25"/>
    <n v="1298.1225859736405"/>
    <n v="0.93407737354281983"/>
    <n v="417.53258597364049"/>
    <n v="0.3216434183374719"/>
  </r>
  <r>
    <x v="5"/>
    <n v="3.72"/>
    <n v="5.3689023821928803"/>
    <s v="App"/>
    <s v="1457"/>
    <d v="2024-01-03T00:00:00"/>
    <s v="false"/>
    <s v="Postre"/>
    <s v="26"/>
    <n v="1457"/>
    <n v="26"/>
    <n v="7822.4907708550263"/>
    <n v="1.6489023821928801"/>
    <n v="2402.4507708550263"/>
    <n v="0.30712094666906586"/>
  </r>
  <r>
    <x v="3"/>
    <n v="3.64"/>
    <n v="5.7185058099705497"/>
    <s v="Delivery"/>
    <s v="613"/>
    <d v="2024-01-24T00:00:00"/>
    <s v="true"/>
    <s v="Postre"/>
    <s v="27"/>
    <n v="613"/>
    <n v="27"/>
    <n v="3505.444061511947"/>
    <n v="2.0785058099705496"/>
    <n v="1274.1240615119468"/>
    <n v="0.36347008799860847"/>
  </r>
  <r>
    <x v="4"/>
    <n v="5.52"/>
    <n v="9.2649618371768394"/>
    <s v="Presencial"/>
    <s v="252"/>
    <d v="2024-02-08T00:00:00"/>
    <s v="false"/>
    <s v="Postre"/>
    <s v="28"/>
    <n v="252"/>
    <n v="28"/>
    <n v="2334.7703829685634"/>
    <n v="3.7449618371768398"/>
    <n v="943.73038296856362"/>
    <n v="0.40420693608792901"/>
  </r>
  <r>
    <x v="0"/>
    <n v="5.48"/>
    <n v="9.0096524023463704"/>
    <s v="App"/>
    <s v="835"/>
    <d v="2024-12-27T00:00:00"/>
    <s v="false"/>
    <s v="Combo"/>
    <s v="29"/>
    <n v="835"/>
    <n v="29"/>
    <n v="7523.0597559592197"/>
    <n v="3.52965240234637"/>
    <n v="2947.2597559592191"/>
    <n v="0.39176343822400383"/>
  </r>
  <r>
    <x v="1"/>
    <n v="3.38"/>
    <n v="4.9932200883366598"/>
    <s v="Presencial"/>
    <s v="226"/>
    <d v="2024-06-23T00:00:00"/>
    <s v="false"/>
    <s v="Comida"/>
    <s v="30"/>
    <n v="226"/>
    <n v="30"/>
    <n v="1128.467739964085"/>
    <n v="1.6132200883366599"/>
    <n v="364.58773996408513"/>
    <n v="0.32308211130225895"/>
  </r>
  <r>
    <x v="4"/>
    <n v="4.17"/>
    <n v="6.3429753459438496"/>
    <s v="Delivery"/>
    <s v="1691"/>
    <d v="2024-04-28T00:00:00"/>
    <s v="false"/>
    <s v="Comida"/>
    <s v="31"/>
    <n v="1691"/>
    <n v="31"/>
    <n v="10725.97130999105"/>
    <n v="2.1729753459438497"/>
    <n v="3674.5013099910498"/>
    <n v="0.34257981900140994"/>
  </r>
  <r>
    <x v="0"/>
    <n v="5.72"/>
    <n v="10.077114340194299"/>
    <s v="Presencial"/>
    <s v="1840"/>
    <d v="2024-02-16T00:00:00"/>
    <s v="true"/>
    <s v="Bebida"/>
    <s v="32"/>
    <n v="1840"/>
    <n v="32"/>
    <n v="18541.890385957511"/>
    <n v="4.3571143401942996"/>
    <n v="8017.090385957511"/>
    <n v="0.43237718587901708"/>
  </r>
  <r>
    <x v="2"/>
    <n v="1.19"/>
    <n v="1.7221693718031299"/>
    <s v="Presencial"/>
    <s v="1106"/>
    <d v="2024-03-01T00:00:00"/>
    <s v="false"/>
    <s v="Comida"/>
    <s v="33"/>
    <n v="1106"/>
    <n v="33"/>
    <n v="1904.7193252142617"/>
    <n v="0.53216937180312995"/>
    <n v="588.57932521426176"/>
    <n v="0.30901105345169555"/>
  </r>
  <r>
    <x v="4"/>
    <n v="3.39"/>
    <n v="5.9990880990586097"/>
    <s v="Presencial"/>
    <s v="1185"/>
    <d v="2024-03-29T00:00:00"/>
    <s v="true"/>
    <s v="Bebida"/>
    <s v="34"/>
    <n v="1185"/>
    <n v="34"/>
    <n v="7108.9193973844522"/>
    <n v="2.6090880990586096"/>
    <n v="3091.7693973844525"/>
    <n v="0.43491411627511084"/>
  </r>
  <r>
    <x v="5"/>
    <n v="1.59"/>
    <n v="2.6406731320838701"/>
    <s v="Presencial"/>
    <s v="172"/>
    <d v="2024-08-15T00:00:00"/>
    <s v="true"/>
    <s v="Postre"/>
    <s v="35"/>
    <n v="172"/>
    <n v="35"/>
    <n v="454.19577871842569"/>
    <n v="1.05067313208387"/>
    <n v="180.71577871842564"/>
    <n v="0.39788079763387374"/>
  </r>
  <r>
    <x v="4"/>
    <n v="4.3600000000000003"/>
    <n v="7.1876018345502599"/>
    <s v="App"/>
    <s v="364"/>
    <d v="2024-11-08T00:00:00"/>
    <s v="false"/>
    <s v="Comida"/>
    <s v="36"/>
    <n v="364"/>
    <n v="36"/>
    <n v="2616.2870677762944"/>
    <n v="2.8276018345502596"/>
    <n v="1029.2470677762944"/>
    <n v="0.39339989883109427"/>
  </r>
  <r>
    <x v="3"/>
    <n v="2.57"/>
    <n v="4.0040455548923699"/>
    <s v="App"/>
    <s v="1221"/>
    <d v="2024-07-22T00:00:00"/>
    <s v="false"/>
    <s v="Comida"/>
    <s v="37"/>
    <n v="1221"/>
    <n v="37"/>
    <n v="4888.9396225235832"/>
    <n v="1.4340455548923701"/>
    <n v="1750.9696225235839"/>
    <n v="0.35814916070077474"/>
  </r>
  <r>
    <x v="4"/>
    <n v="2.74"/>
    <n v="4.3140091849792599"/>
    <s v="Presencial"/>
    <s v="1009"/>
    <d v="2024-04-17T00:00:00"/>
    <s v="true"/>
    <s v="Bebida"/>
    <s v="38"/>
    <n v="1009"/>
    <n v="38"/>
    <n v="4352.8352676440736"/>
    <n v="1.5740091849792597"/>
    <n v="1588.1752676440731"/>
    <n v="0.3648599521901173"/>
  </r>
  <r>
    <x v="4"/>
    <n v="5.58"/>
    <n v="8.2759862923173309"/>
    <s v="Delivery"/>
    <s v="434"/>
    <d v="2024-05-28T00:00:00"/>
    <s v="true"/>
    <s v="Bebida"/>
    <s v="39"/>
    <n v="434"/>
    <n v="39"/>
    <n v="3591.7780508657215"/>
    <n v="2.6959862923173308"/>
    <n v="1170.0580508657215"/>
    <n v="0.32576012055747822"/>
  </r>
  <r>
    <x v="1"/>
    <n v="0.8"/>
    <n v="1.1915100866686901"/>
    <s v="Presencial"/>
    <s v="1590"/>
    <d v="2024-12-08T00:00:00"/>
    <s v="false"/>
    <s v="Bebida"/>
    <s v="40"/>
    <n v="1590"/>
    <n v="40"/>
    <n v="1894.5010378032173"/>
    <n v="0.39151008666869003"/>
    <n v="622.50103780321717"/>
    <n v="0.32858310730990303"/>
  </r>
  <r>
    <x v="0"/>
    <n v="2.36"/>
    <n v="4.0848567083952103"/>
    <s v="Delivery"/>
    <s v="1771"/>
    <d v="2024-01-03T00:00:00"/>
    <s v="true"/>
    <s v="Postre"/>
    <s v="41"/>
    <n v="1771"/>
    <n v="41"/>
    <n v="7234.2812305679172"/>
    <n v="1.7248567083952104"/>
    <n v="3054.7212305679177"/>
    <n v="0.42225635598190742"/>
  </r>
  <r>
    <x v="2"/>
    <n v="3.28"/>
    <n v="5.3236183001907298"/>
    <s v="Delivery"/>
    <s v="145"/>
    <d v="2024-03-30T00:00:00"/>
    <s v="true"/>
    <s v="Comida"/>
    <s v="42"/>
    <n v="145"/>
    <n v="42"/>
    <n v="771.92465352765578"/>
    <n v="2.04361830019073"/>
    <n v="296.32465352765587"/>
    <n v="0.38387769087755846"/>
  </r>
  <r>
    <x v="4"/>
    <n v="4.63"/>
    <n v="7.53025889634743"/>
    <s v="App"/>
    <s v="1091"/>
    <d v="2024-04-15T00:00:00"/>
    <s v="true"/>
    <s v="Postre"/>
    <s v="43"/>
    <n v="1091"/>
    <n v="43"/>
    <n v="8215.5124559150463"/>
    <n v="2.9002588963474301"/>
    <n v="3164.1824559150464"/>
    <n v="0.38514730187486751"/>
  </r>
  <r>
    <x v="2"/>
    <n v="3.35"/>
    <n v="4.8197941688738002"/>
    <s v="App"/>
    <s v="1084"/>
    <d v="2024-04-08T00:00:00"/>
    <s v="false"/>
    <s v="Postre"/>
    <s v="44"/>
    <n v="1084"/>
    <n v="44"/>
    <n v="5224.6568790591991"/>
    <n v="1.4697941688738001"/>
    <n v="1593.2568790591993"/>
    <n v="0.30494957198913625"/>
  </r>
  <r>
    <x v="3"/>
    <n v="5.7"/>
    <n v="9.9412976182244694"/>
    <s v="App"/>
    <s v="1450"/>
    <d v="2024-01-04T00:00:00"/>
    <s v="false"/>
    <s v="Combo"/>
    <s v="45"/>
    <n v="1450"/>
    <n v="45"/>
    <n v="14414.88154642548"/>
    <n v="4.2412976182244693"/>
    <n v="6149.8815464254803"/>
    <n v="0.42663420622769477"/>
  </r>
  <r>
    <x v="4"/>
    <n v="1.98"/>
    <n v="3.10887413210797"/>
    <s v="Presencial"/>
    <s v="1848"/>
    <d v="2024-11-14T00:00:00"/>
    <s v="true"/>
    <s v="Postre"/>
    <s v="46"/>
    <n v="1848"/>
    <n v="46"/>
    <n v="5745.1993961355283"/>
    <n v="1.1288741321079701"/>
    <n v="2086.1593961355288"/>
    <n v="0.363113488722214"/>
  </r>
  <r>
    <x v="5"/>
    <n v="3.58"/>
    <n v="5.7092249520624598"/>
    <s v="App"/>
    <s v="1665"/>
    <d v="2024-12-09T00:00:00"/>
    <s v="false"/>
    <s v="Combo"/>
    <s v="47"/>
    <n v="1665"/>
    <n v="47"/>
    <n v="9505.8595451839956"/>
    <n v="2.1292249520624598"/>
    <n v="3545.1595451839953"/>
    <n v="0.37294465885308586"/>
  </r>
  <r>
    <x v="4"/>
    <n v="2.21"/>
    <n v="3.8831246711059402"/>
    <s v="App"/>
    <s v="584"/>
    <d v="2024-04-11T00:00:00"/>
    <s v="false"/>
    <s v="Postre"/>
    <s v="48"/>
    <n v="584"/>
    <n v="48"/>
    <n v="2267.7448079258693"/>
    <n v="1.6731246711059402"/>
    <n v="977.10480792586907"/>
    <n v="0.43087070666454363"/>
  </r>
  <r>
    <x v="4"/>
    <n v="4.38"/>
    <n v="6.6243839007519503"/>
    <s v="App"/>
    <s v="421"/>
    <d v="2024-03-19T00:00:00"/>
    <s v="false"/>
    <s v="Combo"/>
    <s v="49"/>
    <n v="421"/>
    <n v="49"/>
    <n v="2788.865622216571"/>
    <n v="2.2443839007519504"/>
    <n v="944.88562221657116"/>
    <n v="0.33880643609697575"/>
  </r>
  <r>
    <x v="5"/>
    <n v="3.08"/>
    <n v="5.3151509649805098"/>
    <s v="Presencial"/>
    <s v="102"/>
    <d v="2024-06-09T00:00:00"/>
    <s v="true"/>
    <s v="Comida"/>
    <s v="50"/>
    <n v="102"/>
    <n v="50"/>
    <n v="542.14539842801196"/>
    <n v="2.2351509649805097"/>
    <n v="227.98539842801199"/>
    <n v="0.42052445541190869"/>
  </r>
  <r>
    <x v="1"/>
    <n v="1.78"/>
    <n v="3.05710247095202"/>
    <s v="Presencial"/>
    <s v="549"/>
    <d v="2024-08-12T00:00:00"/>
    <s v="true"/>
    <s v="Comida"/>
    <s v="51"/>
    <n v="549"/>
    <n v="51"/>
    <n v="1678.349256552659"/>
    <n v="1.27710247095202"/>
    <n v="701.12925655265894"/>
    <n v="0.41774931756026951"/>
  </r>
  <r>
    <x v="2"/>
    <n v="5.95"/>
    <n v="8.6417748407416202"/>
    <s v="Presencial"/>
    <s v="651"/>
    <d v="2024-12-21T00:00:00"/>
    <s v="false"/>
    <s v="Postre"/>
    <s v="52"/>
    <n v="651"/>
    <n v="52"/>
    <n v="5625.7954213227949"/>
    <n v="2.69177484074162"/>
    <n v="1752.3454213227947"/>
    <n v="0.31148402849507906"/>
  </r>
  <r>
    <x v="5"/>
    <n v="1.81"/>
    <n v="2.6748507242362201"/>
    <s v="Delivery"/>
    <s v="240"/>
    <d v="2024-08-09T00:00:00"/>
    <s v="false"/>
    <s v="Comida"/>
    <s v="53"/>
    <n v="240"/>
    <n v="53"/>
    <n v="641.96417381669278"/>
    <n v="0.86485072423622"/>
    <n v="207.5641738166928"/>
    <n v="0.32332672488973024"/>
  </r>
  <r>
    <x v="0"/>
    <n v="3.19"/>
    <n v="4.5541206280258901"/>
    <s v="Presencial"/>
    <s v="775"/>
    <d v="2024-03-15T00:00:00"/>
    <s v="true"/>
    <s v="Combo"/>
    <s v="54"/>
    <n v="775"/>
    <n v="54"/>
    <n v="3529.4434867200648"/>
    <n v="1.3641206280258902"/>
    <n v="1057.1934867200648"/>
    <n v="0.29953546237469914"/>
  </r>
  <r>
    <x v="4"/>
    <n v="1.2"/>
    <n v="2.0828634721033898"/>
    <s v="Presencial"/>
    <s v="428"/>
    <d v="2024-07-08T00:00:00"/>
    <s v="true"/>
    <s v="Comida"/>
    <s v="55"/>
    <n v="428"/>
    <n v="55"/>
    <n v="891.46556606025081"/>
    <n v="0.88286347210338989"/>
    <n v="377.8655660602509"/>
    <n v="0.42387006346211736"/>
  </r>
  <r>
    <x v="0"/>
    <n v="3.97"/>
    <n v="6.6963023152801702"/>
    <s v="App"/>
    <s v="1928"/>
    <d v="2024-01-10T00:00:00"/>
    <s v="true"/>
    <s v="Combo"/>
    <s v="56"/>
    <n v="1928"/>
    <n v="56"/>
    <n v="12910.470863860168"/>
    <n v="2.72630231528017"/>
    <n v="5256.310863860168"/>
    <n v="0.40713548865006743"/>
  </r>
  <r>
    <x v="1"/>
    <n v="5.03"/>
    <n v="8.6685175749405303"/>
    <s v="Delivery"/>
    <s v="1978"/>
    <d v="2024-04-07T00:00:00"/>
    <s v="false"/>
    <s v="Bebida"/>
    <s v="57"/>
    <n v="1978"/>
    <n v="57"/>
    <n v="17146.32776323237"/>
    <n v="3.6385175749405301"/>
    <n v="7196.9877632323687"/>
    <n v="0.41973930876704624"/>
  </r>
  <r>
    <x v="2"/>
    <n v="4.09"/>
    <n v="5.7324170458538104"/>
    <s v="Delivery"/>
    <s v="930"/>
    <d v="2024-10-12T00:00:00"/>
    <s v="false"/>
    <s v="Bebida"/>
    <s v="58"/>
    <n v="930"/>
    <n v="58"/>
    <n v="5331.1478526440433"/>
    <n v="1.6424170458538105"/>
    <n v="1527.4478526440439"/>
    <n v="0.28651387934898276"/>
  </r>
  <r>
    <x v="5"/>
    <n v="2.71"/>
    <n v="3.9032275269555599"/>
    <s v="App"/>
    <s v="956"/>
    <d v="2024-10-20T00:00:00"/>
    <s v="false"/>
    <s v="Comida"/>
    <s v="59"/>
    <n v="956"/>
    <n v="59"/>
    <n v="3731.4855157695151"/>
    <n v="1.1932275269555599"/>
    <n v="1140.7255157695154"/>
    <n v="0.30570278537829793"/>
  </r>
  <r>
    <x v="0"/>
    <n v="4"/>
    <n v="6.6157125503991399"/>
    <s v="App"/>
    <s v="1155"/>
    <d v="2024-04-01T00:00:00"/>
    <s v="false"/>
    <s v="Bebida"/>
    <s v="60"/>
    <n v="1155"/>
    <n v="60"/>
    <n v="7641.1479957110068"/>
    <n v="2.6157125503991399"/>
    <n v="3021.1479957110064"/>
    <n v="0.39537880923217078"/>
  </r>
  <r>
    <x v="0"/>
    <n v="4.29"/>
    <n v="7.0743574411579004"/>
    <s v="Presencial"/>
    <s v="1265"/>
    <d v="2024-01-16T00:00:00"/>
    <s v="false"/>
    <s v="Bebida"/>
    <s v="61"/>
    <n v="1265"/>
    <n v="61"/>
    <n v="8949.0621630647438"/>
    <n v="2.7843574411579004"/>
    <n v="3522.2121630647439"/>
    <n v="0.39358450068677459"/>
  </r>
  <r>
    <x v="1"/>
    <n v="1.1499999999999999"/>
    <n v="1.77482492959528"/>
    <s v="Delivery"/>
    <s v="542"/>
    <d v="2024-06-13T00:00:00"/>
    <s v="false"/>
    <s v="Comida"/>
    <s v="62"/>
    <n v="542"/>
    <n v="62"/>
    <n v="961.95511184064173"/>
    <n v="0.62482492959528013"/>
    <n v="338.65511184064184"/>
    <n v="0.35204876783974481"/>
  </r>
  <r>
    <x v="4"/>
    <n v="4.1399999999999997"/>
    <n v="6.8275756190776002"/>
    <s v="Presencial"/>
    <s v="337"/>
    <d v="2024-04-08T00:00:00"/>
    <s v="true"/>
    <s v="Comida"/>
    <s v="63"/>
    <n v="337"/>
    <n v="63"/>
    <n v="2300.8929836291513"/>
    <n v="2.6875756190776006"/>
    <n v="905.71298362915138"/>
    <n v="0.39363542332185691"/>
  </r>
  <r>
    <x v="1"/>
    <n v="4.21"/>
    <n v="6.5481031682089004"/>
    <s v="Delivery"/>
    <s v="1679"/>
    <d v="2024-12-29T00:00:00"/>
    <s v="true"/>
    <s v="Comida"/>
    <s v="64"/>
    <n v="1679"/>
    <n v="64"/>
    <n v="10994.265219422743"/>
    <n v="2.3381031682089004"/>
    <n v="3925.6752194227438"/>
    <n v="0.35706571936135834"/>
  </r>
  <r>
    <x v="0"/>
    <n v="1.54"/>
    <n v="2.3057644357579998"/>
    <s v="Presencial"/>
    <s v="554"/>
    <d v="2024-02-14T00:00:00"/>
    <s v="true"/>
    <s v="Bebida"/>
    <s v="65"/>
    <n v="554"/>
    <n v="65"/>
    <n v="1277.3934974099318"/>
    <n v="0.7657644357579998"/>
    <n v="424.23349740993189"/>
    <n v="0.33210870281562893"/>
  </r>
  <r>
    <x v="5"/>
    <n v="2.5099999999999998"/>
    <n v="3.8490981662736199"/>
    <s v="Presencial"/>
    <s v="1090"/>
    <d v="2024-12-18T00:00:00"/>
    <s v="true"/>
    <s v="Postre"/>
    <s v="66"/>
    <n v="1090"/>
    <n v="66"/>
    <n v="4195.5170012382459"/>
    <n v="1.3390981662736201"/>
    <n v="1459.6170012382458"/>
    <n v="0.34789919831273741"/>
  </r>
  <r>
    <x v="2"/>
    <n v="5.68"/>
    <n v="8.3206343018179201"/>
    <s v="Presencial"/>
    <s v="723"/>
    <d v="2024-03-24T00:00:00"/>
    <s v="true"/>
    <s v="Combo"/>
    <s v="67"/>
    <n v="723"/>
    <n v="67"/>
    <n v="6015.8186002143566"/>
    <n v="2.6406343018179204"/>
    <n v="1909.1786002143565"/>
    <n v="0.31735973557220098"/>
  </r>
  <r>
    <x v="5"/>
    <n v="1.42"/>
    <n v="2.38929401266806"/>
    <s v="Presencial"/>
    <s v="895"/>
    <d v="2024-03-26T00:00:00"/>
    <s v="true"/>
    <s v="Bebida"/>
    <s v="68"/>
    <n v="895"/>
    <n v="68"/>
    <n v="2138.4181413379138"/>
    <n v="0.96929401266806003"/>
    <n v="867.51814133791368"/>
    <n v="0.40568218374501158"/>
  </r>
  <r>
    <x v="3"/>
    <n v="3.6"/>
    <n v="5.0862264441121896"/>
    <s v="Delivery"/>
    <s v="487"/>
    <d v="2024-07-05T00:00:00"/>
    <s v="false"/>
    <s v="Comida"/>
    <s v="69"/>
    <n v="487"/>
    <n v="69"/>
    <n v="2476.9922782826366"/>
    <n v="1.4862264441121895"/>
    <n v="723.79227828263629"/>
    <n v="0.29220611005879293"/>
  </r>
  <r>
    <x v="4"/>
    <n v="5.03"/>
    <n v="8.4459134982172497"/>
    <s v="App"/>
    <s v="1549"/>
    <d v="2024-12-23T00:00:00"/>
    <s v="false"/>
    <s v="Postre"/>
    <s v="70"/>
    <n v="1549"/>
    <n v="70"/>
    <n v="13082.720008738519"/>
    <n v="3.4159134982172494"/>
    <n v="5291.2500087385197"/>
    <n v="0.40444571199293899"/>
  </r>
  <r>
    <x v="1"/>
    <n v="1.83"/>
    <n v="2.6681678523087502"/>
    <s v="App"/>
    <s v="1062"/>
    <d v="2024-12-26T00:00:00"/>
    <s v="true"/>
    <s v="Combo"/>
    <s v="71"/>
    <n v="1062"/>
    <n v="71"/>
    <n v="2833.5942591518929"/>
    <n v="0.83816785230875013"/>
    <n v="890.13425915189259"/>
    <n v="0.3141361033877566"/>
  </r>
  <r>
    <x v="1"/>
    <n v="4.9400000000000004"/>
    <n v="8.6818443973088097"/>
    <s v="App"/>
    <s v="431"/>
    <d v="2024-02-21T00:00:00"/>
    <s v="true"/>
    <s v="Postre"/>
    <s v="72"/>
    <n v="431"/>
    <n v="72"/>
    <n v="3741.8749352400969"/>
    <n v="3.7418443973088094"/>
    <n v="1612.7349352400968"/>
    <n v="0.43099648255256717"/>
  </r>
  <r>
    <x v="0"/>
    <n v="2.15"/>
    <n v="3.5599164254112101"/>
    <s v="Delivery"/>
    <s v="204"/>
    <d v="2024-06-04T00:00:00"/>
    <s v="false"/>
    <s v="Postre"/>
    <s v="73"/>
    <n v="204"/>
    <n v="73"/>
    <n v="726.22295078388686"/>
    <n v="1.4099164254112102"/>
    <n v="287.62295078388689"/>
    <n v="0.39605323747125587"/>
  </r>
  <r>
    <x v="2"/>
    <n v="5.13"/>
    <n v="8.7250604712716306"/>
    <s v="Delivery"/>
    <s v="868"/>
    <d v="2024-05-06T00:00:00"/>
    <s v="false"/>
    <s v="Postre"/>
    <s v="74"/>
    <n v="868"/>
    <n v="74"/>
    <n v="7573.3524890637755"/>
    <n v="3.5950604712716308"/>
    <n v="3120.5124890637753"/>
    <n v="0.41203845900080849"/>
  </r>
  <r>
    <x v="3"/>
    <n v="3.69"/>
    <n v="5.6566857429898398"/>
    <s v="App"/>
    <s v="492"/>
    <d v="2024-09-14T00:00:00"/>
    <s v="false"/>
    <s v="Postre"/>
    <s v="75"/>
    <n v="492"/>
    <n v="75"/>
    <n v="2783.0893855510012"/>
    <n v="1.9666857429898399"/>
    <n v="967.6093855510012"/>
    <n v="0.34767456287051018"/>
  </r>
  <r>
    <x v="3"/>
    <n v="0.76"/>
    <n v="1.28590395767723"/>
    <s v="Presencial"/>
    <s v="490"/>
    <d v="2024-06-10T00:00:00"/>
    <s v="false"/>
    <s v="Bebida"/>
    <s v="76"/>
    <n v="490"/>
    <n v="76"/>
    <n v="630.09293926184273"/>
    <n v="0.52590395767722997"/>
    <n v="257.6929392618427"/>
    <n v="0.40897607829684834"/>
  </r>
  <r>
    <x v="0"/>
    <n v="4.34"/>
    <n v="7.63999769893445"/>
    <s v="App"/>
    <s v="1652"/>
    <d v="2024-12-03T00:00:00"/>
    <s v="false"/>
    <s v="Comida"/>
    <s v="77"/>
    <n v="1652"/>
    <n v="77"/>
    <n v="12621.276198639711"/>
    <n v="3.2999976989344502"/>
    <n v="5451.5961986397115"/>
    <n v="0.43193700168191157"/>
  </r>
  <r>
    <x v="3"/>
    <n v="5.48"/>
    <n v="9.6056463979195605"/>
    <s v="App"/>
    <s v="1999"/>
    <d v="2024-12-02T00:00:00"/>
    <s v="false"/>
    <s v="Bebida"/>
    <s v="78"/>
    <n v="1999"/>
    <n v="78"/>
    <n v="19201.687149441201"/>
    <n v="4.1256463979195601"/>
    <n v="8247.1671494412003"/>
    <n v="0.42950221432397445"/>
  </r>
  <r>
    <x v="1"/>
    <n v="1.82"/>
    <n v="2.8741753582897198"/>
    <s v="Presencial"/>
    <s v="212"/>
    <d v="2024-04-06T00:00:00"/>
    <s v="false"/>
    <s v="Bebida"/>
    <s v="79"/>
    <n v="212"/>
    <n v="79"/>
    <n v="609.32517595742058"/>
    <n v="1.0541753582897198"/>
    <n v="223.48517595742058"/>
    <n v="0.36677489257893003"/>
  </r>
  <r>
    <x v="5"/>
    <n v="4.57"/>
    <n v="7.7932816623749801"/>
    <s v="App"/>
    <s v="383"/>
    <d v="2024-05-17T00:00:00"/>
    <s v="true"/>
    <s v="Combo"/>
    <s v="80"/>
    <n v="383"/>
    <n v="80"/>
    <n v="2984.8268766896172"/>
    <n v="3.2232816623749798"/>
    <n v="1234.5168766896172"/>
    <n v="0.41359748075532715"/>
  </r>
  <r>
    <x v="3"/>
    <n v="4.0599999999999996"/>
    <n v="5.9071643681911299"/>
    <s v="Presencial"/>
    <s v="1794"/>
    <d v="2024-05-28T00:00:00"/>
    <s v="true"/>
    <s v="Combo"/>
    <s v="81"/>
    <n v="1794"/>
    <n v="81"/>
    <n v="10597.452876534888"/>
    <n v="1.8471643681911303"/>
    <n v="3313.8128765348879"/>
    <n v="0.31269899617788394"/>
  </r>
  <r>
    <x v="5"/>
    <n v="5.89"/>
    <n v="10.2095175948318"/>
    <s v="Presencial"/>
    <s v="596"/>
    <d v="2024-02-17T00:00:00"/>
    <s v="true"/>
    <s v="Comida"/>
    <s v="82"/>
    <n v="596"/>
    <n v="82"/>
    <n v="6084.8724865197528"/>
    <n v="4.3195175948318001"/>
    <n v="2574.4324865197527"/>
    <n v="0.42308733539167415"/>
  </r>
  <r>
    <x v="3"/>
    <n v="2.63"/>
    <n v="4.0572803548176699"/>
    <s v="Delivery"/>
    <s v="471"/>
    <d v="2024-08-27T00:00:00"/>
    <s v="false"/>
    <s v="Combo"/>
    <s v="83"/>
    <n v="471"/>
    <n v="83"/>
    <n v="1910.9790471191225"/>
    <n v="1.42728035481767"/>
    <n v="672.24904711912257"/>
    <n v="0.35178253164657403"/>
  </r>
  <r>
    <x v="0"/>
    <n v="1.36"/>
    <n v="2.0779928889443502"/>
    <s v="Presencial"/>
    <s v="607"/>
    <d v="2024-01-20T00:00:00"/>
    <s v="true"/>
    <s v="Combo"/>
    <s v="84"/>
    <n v="607"/>
    <n v="84"/>
    <n v="1261.3416835892206"/>
    <n v="0.71799288894435009"/>
    <n v="435.82168358922053"/>
    <n v="0.34552230316298177"/>
  </r>
  <r>
    <x v="1"/>
    <n v="4.1100000000000003"/>
    <n v="6.97439744418923"/>
    <s v="App"/>
    <s v="680"/>
    <d v="2024-06-10T00:00:00"/>
    <s v="false"/>
    <s v="Postre"/>
    <s v="85"/>
    <n v="680"/>
    <n v="85"/>
    <n v="4742.5902620486768"/>
    <n v="2.8643974441892297"/>
    <n v="1947.7902620486761"/>
    <n v="0.41070177991874024"/>
  </r>
  <r>
    <x v="5"/>
    <n v="3.18"/>
    <n v="5.3141224173572601"/>
    <s v="Delivery"/>
    <s v="1132"/>
    <d v="2024-10-14T00:00:00"/>
    <s v="true"/>
    <s v="Combo"/>
    <s v="86"/>
    <n v="1132"/>
    <n v="86"/>
    <n v="6015.5865764484188"/>
    <n v="2.1341224173572599"/>
    <n v="2415.8265764484181"/>
    <n v="0.40159451547195812"/>
  </r>
  <r>
    <x v="2"/>
    <n v="3.95"/>
    <n v="7.0310538111639804"/>
    <s v="Delivery"/>
    <s v="1954"/>
    <d v="2024-01-01T00:00:00"/>
    <s v="false"/>
    <s v="Bebida"/>
    <s v="87"/>
    <n v="1954"/>
    <n v="87"/>
    <n v="13738.679147014418"/>
    <n v="3.0810538111639802"/>
    <n v="6020.379147014417"/>
    <n v="0.4382065468297015"/>
  </r>
  <r>
    <x v="5"/>
    <n v="3.14"/>
    <n v="5.6190869991683696"/>
    <s v="App"/>
    <s v="1866"/>
    <d v="2024-08-25T00:00:00"/>
    <s v="false"/>
    <s v="Comida"/>
    <s v="88"/>
    <n v="1866"/>
    <n v="88"/>
    <n v="10485.216340448178"/>
    <n v="2.4790869991683695"/>
    <n v="4625.9763404481773"/>
    <n v="0.44119035699843706"/>
  </r>
  <r>
    <x v="0"/>
    <n v="4.17"/>
    <n v="6.6271819482869603"/>
    <s v="Delivery"/>
    <s v="1106"/>
    <d v="2024-05-25T00:00:00"/>
    <s v="false"/>
    <s v="Bebida"/>
    <s v="89"/>
    <n v="1106"/>
    <n v="89"/>
    <n v="7329.6632348053781"/>
    <n v="2.4571819482869603"/>
    <n v="2717.6432348053781"/>
    <n v="0.37077327398897048"/>
  </r>
  <r>
    <x v="2"/>
    <n v="0.66"/>
    <n v="0.96658546630922304"/>
    <s v="Delivery"/>
    <s v="1289"/>
    <d v="2024-12-10T00:00:00"/>
    <s v="false"/>
    <s v="Combo"/>
    <s v="90"/>
    <n v="1289"/>
    <n v="90"/>
    <n v="1245.9286660725886"/>
    <n v="0.30658546630922301"/>
    <n v="395.18866607258843"/>
    <n v="0.31718402251575173"/>
  </r>
  <r>
    <x v="2"/>
    <n v="4.4000000000000004"/>
    <n v="7.8233976336954099"/>
    <s v="App"/>
    <s v="1315"/>
    <d v="2024-03-17T00:00:00"/>
    <s v="true"/>
    <s v="Comida"/>
    <s v="91"/>
    <n v="1315"/>
    <n v="91"/>
    <n v="10287.767888309463"/>
    <n v="3.4233976336954095"/>
    <n v="4501.7678883094632"/>
    <n v="0.43758451174088608"/>
  </r>
  <r>
    <x v="2"/>
    <n v="2.62"/>
    <n v="4.5569212774807299"/>
    <s v="Presencial"/>
    <s v="1528"/>
    <d v="2024-04-15T00:00:00"/>
    <s v="false"/>
    <s v="Postre"/>
    <s v="92"/>
    <n v="1528"/>
    <n v="92"/>
    <n v="6962.9757119905553"/>
    <n v="1.9369212774807298"/>
    <n v="2959.6157119905552"/>
    <n v="0.42505041442180597"/>
  </r>
  <r>
    <x v="2"/>
    <n v="1.64"/>
    <n v="2.4777677050948399"/>
    <s v="Delivery"/>
    <s v="484"/>
    <d v="2024-08-03T00:00:00"/>
    <s v="true"/>
    <s v="Combo"/>
    <s v="93"/>
    <n v="484"/>
    <n v="93"/>
    <n v="1199.2395692659024"/>
    <n v="0.83776770509484"/>
    <n v="405.47956926590257"/>
    <n v="0.33811390122334867"/>
  </r>
  <r>
    <x v="0"/>
    <n v="5.17"/>
    <n v="7.5756311224795798"/>
    <s v="Presencial"/>
    <s v="1141"/>
    <d v="2024-01-06T00:00:00"/>
    <s v="true"/>
    <s v="Comida"/>
    <s v="94"/>
    <n v="1141"/>
    <n v="94"/>
    <n v="8643.7951107492008"/>
    <n v="2.4056311224795799"/>
    <n v="2744.8251107492006"/>
    <n v="0.31754860863555257"/>
  </r>
  <r>
    <x v="0"/>
    <n v="4.68"/>
    <n v="7.9735812842313596"/>
    <s v="Delivery"/>
    <s v="1567"/>
    <d v="2024-03-25T00:00:00"/>
    <s v="true"/>
    <s v="Comida"/>
    <s v="95"/>
    <n v="1567"/>
    <n v="95"/>
    <n v="12494.60187239054"/>
    <n v="3.2935812842313599"/>
    <n v="5161.0418723905414"/>
    <n v="0.41306173058582624"/>
  </r>
  <r>
    <x v="2"/>
    <n v="1.55"/>
    <n v="2.63054647521008"/>
    <s v="Presencial"/>
    <s v="531"/>
    <d v="2024-12-20T00:00:00"/>
    <s v="false"/>
    <s v="Comida"/>
    <s v="96"/>
    <n v="531"/>
    <n v="96"/>
    <n v="1396.8201783365525"/>
    <n v="1.08054647521008"/>
    <n v="573.77017833655248"/>
    <n v="0.41076882138103477"/>
  </r>
  <r>
    <x v="1"/>
    <n v="5.71"/>
    <n v="9.0599518186307204"/>
    <s v="App"/>
    <s v="934"/>
    <d v="2024-02-21T00:00:00"/>
    <s v="true"/>
    <s v="Postre"/>
    <s v="97"/>
    <n v="934"/>
    <n v="97"/>
    <n v="8461.9949986010924"/>
    <n v="3.3499518186307204"/>
    <n v="3128.854998601093"/>
    <n v="0.36975382272364193"/>
  </r>
  <r>
    <x v="2"/>
    <n v="1.05"/>
    <n v="1.50564630447875"/>
    <s v="Presencial"/>
    <s v="265"/>
    <d v="2024-11-04T00:00:00"/>
    <s v="true"/>
    <s v="Bebida"/>
    <s v="98"/>
    <n v="265"/>
    <n v="98"/>
    <n v="398.99627068686874"/>
    <n v="0.45564630447874999"/>
    <n v="120.74627068686874"/>
    <n v="0.30262506082827551"/>
  </r>
  <r>
    <x v="0"/>
    <n v="1.91"/>
    <n v="2.6845718972636701"/>
    <s v="Delivery"/>
    <s v="1311"/>
    <d v="2024-09-02T00:00:00"/>
    <s v="false"/>
    <s v="Bebida"/>
    <s v="99"/>
    <n v="1311"/>
    <n v="99"/>
    <n v="3519.4737573126713"/>
    <n v="0.77457189726367015"/>
    <n v="1015.4637573126715"/>
    <n v="0.28852715699407255"/>
  </r>
  <r>
    <x v="3"/>
    <n v="5.45"/>
    <n v="8.8286557609402294"/>
    <s v="Presencial"/>
    <s v="1119"/>
    <d v="2024-02-13T00:00:00"/>
    <s v="true"/>
    <s v="Bebida"/>
    <s v="100"/>
    <n v="1119"/>
    <n v="100"/>
    <n v="9879.2657964921164"/>
    <n v="3.3786557609402292"/>
    <n v="3780.7157964921166"/>
    <n v="0.38269198079826494"/>
  </r>
  <r>
    <x v="3"/>
    <n v="5.07"/>
    <n v="7.1856590958825102"/>
    <s v="Presencial"/>
    <s v="368"/>
    <d v="2024-03-11T00:00:00"/>
    <s v="true"/>
    <s v="Bebida"/>
    <s v="101"/>
    <n v="368"/>
    <n v="101"/>
    <n v="2644.3225472847639"/>
    <n v="2.1156590958825099"/>
    <n v="778.5625472847637"/>
    <n v="0.29442798046108454"/>
  </r>
  <r>
    <x v="2"/>
    <n v="1.45"/>
    <n v="2.1536207713084701"/>
    <s v="Delivery"/>
    <s v="1704"/>
    <d v="2024-12-21T00:00:00"/>
    <s v="false"/>
    <s v="Bebida"/>
    <s v="102"/>
    <n v="1704"/>
    <n v="102"/>
    <n v="3669.7697943096332"/>
    <n v="0.70362077130847012"/>
    <n v="1198.969794309633"/>
    <n v="0.32671526049638389"/>
  </r>
  <r>
    <x v="2"/>
    <n v="2.48"/>
    <n v="4.0379538124857"/>
    <s v="App"/>
    <s v="1034"/>
    <d v="2024-10-07T00:00:00"/>
    <s v="true"/>
    <s v="Bebida"/>
    <s v="103"/>
    <n v="1034"/>
    <n v="103"/>
    <n v="4175.2442421102141"/>
    <n v="1.5579538124857"/>
    <n v="1610.9242421102138"/>
    <n v="0.38582754653319035"/>
  </r>
  <r>
    <x v="5"/>
    <n v="4.3"/>
    <n v="6.0310406153873801"/>
    <s v="Delivery"/>
    <s v="301"/>
    <d v="2024-10-11T00:00:00"/>
    <s v="true"/>
    <s v="Comida"/>
    <s v="104"/>
    <n v="301"/>
    <n v="104"/>
    <n v="1815.3432252316013"/>
    <n v="1.7310406153873803"/>
    <n v="521.04322523160147"/>
    <n v="0.28702187993409722"/>
  </r>
  <r>
    <x v="1"/>
    <n v="1.86"/>
    <n v="2.6840428524289099"/>
    <s v="Delivery"/>
    <s v="127"/>
    <d v="2024-09-02T00:00:00"/>
    <s v="true"/>
    <s v="Comida"/>
    <s v="105"/>
    <n v="127"/>
    <n v="105"/>
    <n v="340.87344225847158"/>
    <n v="0.82404285242890984"/>
    <n v="104.65344225847156"/>
    <n v="0.30701553504751117"/>
  </r>
  <r>
    <x v="5"/>
    <n v="2.2599999999999998"/>
    <n v="3.9366486552825202"/>
    <s v="Delivery"/>
    <s v="1322"/>
    <d v="2024-05-03T00:00:00"/>
    <s v="true"/>
    <s v="Bebida"/>
    <s v="106"/>
    <n v="1322"/>
    <n v="106"/>
    <n v="5204.2495222834914"/>
    <n v="1.6766486552825204"/>
    <n v="2216.529522283492"/>
    <n v="0.42590761891657641"/>
  </r>
  <r>
    <x v="3"/>
    <n v="5.0199999999999996"/>
    <n v="7.3575808822513498"/>
    <s v="Delivery"/>
    <s v="1821"/>
    <d v="2024-11-03T00:00:00"/>
    <s v="true"/>
    <s v="Bebida"/>
    <s v="107"/>
    <n v="1821"/>
    <n v="107"/>
    <n v="13398.154786579707"/>
    <n v="2.3375808822513502"/>
    <n v="4256.7347865797083"/>
    <n v="0.31771052464951938"/>
  </r>
  <r>
    <x v="1"/>
    <n v="1.21"/>
    <n v="1.80034357150308"/>
    <s v="App"/>
    <s v="970"/>
    <d v="2024-09-29T00:00:00"/>
    <s v="false"/>
    <s v="Postre"/>
    <s v="108"/>
    <n v="970"/>
    <n v="108"/>
    <n v="1746.3332643579877"/>
    <n v="0.59034357150308003"/>
    <n v="572.63326435798763"/>
    <n v="0.32790606240241743"/>
  </r>
  <r>
    <x v="4"/>
    <n v="1.34"/>
    <n v="1.90033958520164"/>
    <s v="App"/>
    <s v="678"/>
    <d v="2024-05-07T00:00:00"/>
    <s v="true"/>
    <s v="Combo"/>
    <s v="109"/>
    <n v="678"/>
    <n v="109"/>
    <n v="1288.4302387667119"/>
    <n v="0.56033958520163996"/>
    <n v="379.91023876671187"/>
    <n v="0.29486287059698529"/>
  </r>
  <r>
    <x v="0"/>
    <n v="4.83"/>
    <n v="7.9567925437662401"/>
    <s v="Presencial"/>
    <s v="1370"/>
    <d v="2024-12-27T00:00:00"/>
    <s v="false"/>
    <s v="Combo"/>
    <s v="110"/>
    <n v="1370"/>
    <n v="110"/>
    <n v="10900.80578495975"/>
    <n v="3.1267925437662401"/>
    <n v="4283.7057849597486"/>
    <n v="0.39297148022489659"/>
  </r>
  <r>
    <x v="2"/>
    <n v="5.91"/>
    <n v="9.1994676048563093"/>
    <s v="Presencial"/>
    <s v="570"/>
    <d v="2024-01-28T00:00:00"/>
    <s v="false"/>
    <s v="Combo"/>
    <s v="111"/>
    <n v="570"/>
    <n v="111"/>
    <n v="5243.6965347680962"/>
    <n v="3.2894676048563092"/>
    <n v="1874.9965347680961"/>
    <n v="0.35757151893440348"/>
  </r>
  <r>
    <x v="2"/>
    <n v="4.2300000000000004"/>
    <n v="7.09734272926781"/>
    <s v="Presencial"/>
    <s v="1189"/>
    <d v="2024-10-19T00:00:00"/>
    <s v="false"/>
    <s v="Postre"/>
    <s v="112"/>
    <n v="1189"/>
    <n v="112"/>
    <n v="8438.7405050994257"/>
    <n v="2.8673427292678095"/>
    <n v="3409.2705050994255"/>
    <n v="0.40400229193435272"/>
  </r>
  <r>
    <x v="3"/>
    <n v="2.13"/>
    <n v="3.2106952236940902"/>
    <s v="App"/>
    <s v="985"/>
    <d v="2024-10-29T00:00:00"/>
    <s v="false"/>
    <s v="Bebida"/>
    <s v="113"/>
    <n v="985"/>
    <n v="113"/>
    <n v="3162.534795338679"/>
    <n v="1.0806952236940903"/>
    <n v="1064.4847953386791"/>
    <n v="0.33659227936642588"/>
  </r>
  <r>
    <x v="2"/>
    <n v="1.78"/>
    <n v="2.9723692183025801"/>
    <s v="Presencial"/>
    <s v="1980"/>
    <d v="2024-05-28T00:00:00"/>
    <s v="false"/>
    <s v="Postre"/>
    <s v="114"/>
    <n v="1980"/>
    <n v="114"/>
    <n v="5885.2910522391085"/>
    <n v="1.19236921830258"/>
    <n v="2360.8910522391084"/>
    <n v="0.40115111237206996"/>
  </r>
  <r>
    <x v="5"/>
    <n v="0.9"/>
    <n v="1.46530409863452"/>
    <s v="Presencial"/>
    <s v="1356"/>
    <d v="2024-12-15T00:00:00"/>
    <s v="true"/>
    <s v="Comida"/>
    <s v="115"/>
    <n v="1356"/>
    <n v="115"/>
    <n v="1986.9523577484092"/>
    <n v="0.56530409863452002"/>
    <n v="766.55235774840912"/>
    <n v="0.38579302355143391"/>
  </r>
  <r>
    <x v="2"/>
    <n v="1.74"/>
    <n v="2.7883997920886201"/>
    <s v="App"/>
    <s v="203"/>
    <d v="2024-12-28T00:00:00"/>
    <s v="true"/>
    <s v="Combo"/>
    <s v="116"/>
    <n v="203"/>
    <n v="116"/>
    <n v="566.04515779398992"/>
    <n v="1.0483997920886201"/>
    <n v="212.82515779398989"/>
    <n v="0.37598618213327573"/>
  </r>
  <r>
    <x v="4"/>
    <n v="2.89"/>
    <n v="4.3778839439456201"/>
    <s v="Presencial"/>
    <s v="1121"/>
    <d v="2024-07-18T00:00:00"/>
    <s v="true"/>
    <s v="Bebida"/>
    <s v="117"/>
    <n v="1121"/>
    <n v="117"/>
    <n v="4907.60790116304"/>
    <n v="1.48788394394562"/>
    <n v="1667.9179011630399"/>
    <n v="0.33986372480323152"/>
  </r>
  <r>
    <x v="0"/>
    <n v="1.48"/>
    <n v="2.1131538027315999"/>
    <s v="App"/>
    <s v="1649"/>
    <d v="2024-06-19T00:00:00"/>
    <s v="false"/>
    <s v="Comida"/>
    <s v="118"/>
    <n v="1649"/>
    <n v="118"/>
    <n v="3484.5906207044081"/>
    <n v="0.63315380273159994"/>
    <n v="1044.0706207044084"/>
    <n v="0.29962504476159957"/>
  </r>
  <r>
    <x v="0"/>
    <n v="4.87"/>
    <n v="8.2223538316584701"/>
    <s v="Delivery"/>
    <s v="353"/>
    <d v="2024-09-28T00:00:00"/>
    <s v="true"/>
    <s v="Combo"/>
    <s v="119"/>
    <n v="353"/>
    <n v="119"/>
    <n v="2902.49090257544"/>
    <n v="3.35235383165847"/>
    <n v="1183.3809025754399"/>
    <n v="0.4077121831890676"/>
  </r>
  <r>
    <x v="2"/>
    <n v="0.53"/>
    <n v="0.81373328348853302"/>
    <s v="Delivery"/>
    <s v="587"/>
    <d v="2024-11-28T00:00:00"/>
    <s v="true"/>
    <s v="Comida"/>
    <s v="120"/>
    <n v="587"/>
    <n v="120"/>
    <n v="477.66143740776886"/>
    <n v="0.28373328348853299"/>
    <n v="166.55143740776887"/>
    <n v="0.3486809366726995"/>
  </r>
  <r>
    <x v="5"/>
    <n v="4.8099999999999996"/>
    <n v="7.6915552014378301"/>
    <s v="Presencial"/>
    <s v="1404"/>
    <d v="2024-08-17T00:00:00"/>
    <s v="true"/>
    <s v="Comida"/>
    <s v="121"/>
    <n v="1404"/>
    <n v="121"/>
    <n v="10798.943502818713"/>
    <n v="2.8815552014378305"/>
    <n v="4045.7035028187142"/>
    <n v="0.37463882478528709"/>
  </r>
  <r>
    <x v="2"/>
    <n v="4.67"/>
    <n v="7.5267855729188904"/>
    <s v="App"/>
    <s v="312"/>
    <d v="2024-02-28T00:00:00"/>
    <s v="true"/>
    <s v="Bebida"/>
    <s v="122"/>
    <n v="312"/>
    <n v="122"/>
    <n v="2348.3570987506937"/>
    <n v="2.8567855729188905"/>
    <n v="891.31709875069384"/>
    <n v="0.37954921729104446"/>
  </r>
  <r>
    <x v="4"/>
    <n v="4.3"/>
    <n v="6.1235375593259302"/>
    <s v="App"/>
    <s v="1264"/>
    <d v="2024-05-28T00:00:00"/>
    <s v="true"/>
    <s v="Comida"/>
    <s v="123"/>
    <n v="1264"/>
    <n v="123"/>
    <n v="7740.1514749879761"/>
    <n v="1.8235375593259304"/>
    <n v="2304.9514749879759"/>
    <n v="0.2977915202869536"/>
  </r>
  <r>
    <x v="2"/>
    <n v="4.58"/>
    <n v="7.5501650643548501"/>
    <s v="Presencial"/>
    <s v="171"/>
    <d v="2024-07-18T00:00:00"/>
    <s v="true"/>
    <s v="Postre"/>
    <s v="124"/>
    <n v="171"/>
    <n v="124"/>
    <n v="1291.0782260046794"/>
    <n v="2.9701650643548501"/>
    <n v="507.89822600467937"/>
    <n v="0.3933907456377771"/>
  </r>
  <r>
    <x v="2"/>
    <n v="5.01"/>
    <n v="8.0956336586003808"/>
    <s v="Presencial"/>
    <s v="579"/>
    <d v="2024-02-02T00:00:00"/>
    <s v="true"/>
    <s v="Comida"/>
    <s v="125"/>
    <n v="579"/>
    <n v="125"/>
    <n v="4687.3718883296206"/>
    <n v="3.085633658600381"/>
    <n v="1786.5818883296206"/>
    <n v="0.38114788646869713"/>
  </r>
  <r>
    <x v="4"/>
    <n v="5.55"/>
    <n v="9.1443655418535492"/>
    <s v="App"/>
    <s v="1244"/>
    <d v="2024-06-02T00:00:00"/>
    <s v="true"/>
    <s v="Combo"/>
    <s v="126"/>
    <n v="1244"/>
    <n v="126"/>
    <n v="11375.590734065816"/>
    <n v="3.5943655418535494"/>
    <n v="4471.3907340658152"/>
    <n v="0.39306888218785885"/>
  </r>
  <r>
    <x v="5"/>
    <n v="0.59"/>
    <n v="0.91123692754441699"/>
    <s v="Presencial"/>
    <s v="893"/>
    <d v="2024-07-17T00:00:00"/>
    <s v="true"/>
    <s v="Combo"/>
    <s v="127"/>
    <n v="893"/>
    <n v="127"/>
    <n v="813.73457629716438"/>
    <n v="0.32123692754441702"/>
    <n v="286.86457629716438"/>
    <n v="0.35252843452040494"/>
  </r>
  <r>
    <x v="3"/>
    <n v="2.59"/>
    <n v="3.86838016146416"/>
    <s v="App"/>
    <s v="1679"/>
    <d v="2024-02-15T00:00:00"/>
    <s v="true"/>
    <s v="Combo"/>
    <s v="128"/>
    <n v="1679"/>
    <n v="128"/>
    <n v="6495.0102910983242"/>
    <n v="1.2783801614641601"/>
    <n v="2146.4002910983249"/>
    <n v="0.33046911319602584"/>
  </r>
  <r>
    <x v="2"/>
    <n v="2.48"/>
    <n v="3.6079474262595701"/>
    <s v="App"/>
    <s v="555"/>
    <d v="2024-08-04T00:00:00"/>
    <s v="false"/>
    <s v="Comida"/>
    <s v="129"/>
    <n v="555"/>
    <n v="129"/>
    <n v="2002.4108215740614"/>
    <n v="1.1279474262595701"/>
    <n v="626.01082157406142"/>
    <n v="0.31262856494251506"/>
  </r>
  <r>
    <x v="4"/>
    <n v="1.73"/>
    <n v="2.9778121987814701"/>
    <s v="Delivery"/>
    <s v="158"/>
    <d v="2024-11-14T00:00:00"/>
    <s v="true"/>
    <s v="Bebida"/>
    <s v="130"/>
    <n v="158"/>
    <n v="130"/>
    <n v="470.49432740747227"/>
    <n v="1.2478121987814701"/>
    <n v="197.15432740747227"/>
    <n v="0.41903656627240582"/>
  </r>
  <r>
    <x v="3"/>
    <n v="1.74"/>
    <n v="3.0961479241357401"/>
    <s v="Delivery"/>
    <s v="422"/>
    <d v="2024-07-10T00:00:00"/>
    <s v="true"/>
    <s v="Combo"/>
    <s v="131"/>
    <n v="422"/>
    <n v="131"/>
    <n v="1306.5744239852822"/>
    <n v="1.3561479241357401"/>
    <n v="572.29442398528238"/>
    <n v="0.43801134744370973"/>
  </r>
  <r>
    <x v="4"/>
    <n v="1.91"/>
    <n v="2.79089804879467"/>
    <s v="Presencial"/>
    <s v="1957"/>
    <d v="2024-03-13T00:00:00"/>
    <s v="true"/>
    <s v="Comida"/>
    <s v="132"/>
    <n v="1957"/>
    <n v="132"/>
    <n v="5461.7874814911693"/>
    <n v="0.88089804879467004"/>
    <n v="1723.9174814911694"/>
    <n v="0.31563247148175527"/>
  </r>
  <r>
    <x v="5"/>
    <n v="4.45"/>
    <n v="7.8087091353013296"/>
    <s v="App"/>
    <s v="1304"/>
    <d v="2024-07-06T00:00:00"/>
    <s v="false"/>
    <s v="Combo"/>
    <s v="133"/>
    <n v="1304"/>
    <n v="133"/>
    <n v="10182.556712432934"/>
    <n v="3.3587091353013294"/>
    <n v="4379.7567124329335"/>
    <n v="0.4301234784271063"/>
  </r>
  <r>
    <x v="3"/>
    <n v="4.75"/>
    <n v="8.3937300976224591"/>
    <s v="App"/>
    <s v="1852"/>
    <d v="2024-07-27T00:00:00"/>
    <s v="true"/>
    <s v="Bebida"/>
    <s v="134"/>
    <n v="1852"/>
    <n v="134"/>
    <n v="15545.188140796794"/>
    <n v="3.6437300976224591"/>
    <n v="6748.188140796794"/>
    <n v="0.43410141322682666"/>
  </r>
  <r>
    <x v="4"/>
    <n v="2.89"/>
    <n v="4.5908552136782301"/>
    <s v="Presencial"/>
    <s v="1170"/>
    <d v="2024-02-16T00:00:00"/>
    <s v="false"/>
    <s v="Comida"/>
    <s v="135"/>
    <n v="1170"/>
    <n v="135"/>
    <n v="5371.3006000035293"/>
    <n v="1.70085521367823"/>
    <n v="1990.0006000035291"/>
    <n v="0.37048766177827053"/>
  </r>
  <r>
    <x v="2"/>
    <n v="5.28"/>
    <n v="9.0978569850735305"/>
    <s v="Presencial"/>
    <s v="1369"/>
    <d v="2024-12-14T00:00:00"/>
    <s v="true"/>
    <s v="Postre"/>
    <s v="136"/>
    <n v="1369"/>
    <n v="136"/>
    <n v="12454.966212565663"/>
    <n v="3.8178569850735302"/>
    <n v="5226.6462125656626"/>
    <n v="0.4196435480726205"/>
  </r>
  <r>
    <x v="0"/>
    <n v="2.1"/>
    <n v="2.9725353804947101"/>
    <s v="Delivery"/>
    <s v="1817"/>
    <d v="2024-12-14T00:00:00"/>
    <s v="false"/>
    <s v="Comida"/>
    <s v="137"/>
    <n v="1817"/>
    <n v="137"/>
    <n v="5401.0967863588885"/>
    <n v="0.87253538049471002"/>
    <n v="1585.3967863588882"/>
    <n v="0.29353237852781977"/>
  </r>
  <r>
    <x v="4"/>
    <n v="4.92"/>
    <n v="7.8699896417952697"/>
    <s v="Delivery"/>
    <s v="778"/>
    <d v="2024-05-29T00:00:00"/>
    <s v="false"/>
    <s v="Postre"/>
    <s v="138"/>
    <n v="778"/>
    <n v="138"/>
    <n v="6122.8519413167196"/>
    <n v="2.9499896417952698"/>
    <n v="2295.0919413167198"/>
    <n v="0.37484034618403006"/>
  </r>
  <r>
    <x v="0"/>
    <n v="1.42"/>
    <n v="2.5444502088554799"/>
    <s v="App"/>
    <s v="607"/>
    <d v="2024-09-22T00:00:00"/>
    <s v="true"/>
    <s v="Comida"/>
    <s v="139"/>
    <n v="607"/>
    <n v="139"/>
    <n v="1544.4812767752762"/>
    <n v="1.12445020885548"/>
    <n v="682.54127677527629"/>
    <n v="0.44192266169801347"/>
  </r>
  <r>
    <x v="1"/>
    <n v="3.36"/>
    <n v="5.8163196946553404"/>
    <s v="App"/>
    <s v="923"/>
    <d v="2024-08-27T00:00:00"/>
    <s v="false"/>
    <s v="Comida"/>
    <s v="140"/>
    <n v="923"/>
    <n v="140"/>
    <n v="5368.4630781668793"/>
    <n v="2.4563196946553405"/>
    <n v="2267.1830781668791"/>
    <n v="0.4223151105178195"/>
  </r>
  <r>
    <x v="0"/>
    <n v="4.1399999999999997"/>
    <n v="6.3905000938414602"/>
    <s v="Delivery"/>
    <s v="1740"/>
    <d v="2024-06-09T00:00:00"/>
    <s v="true"/>
    <s v="Combo"/>
    <s v="141"/>
    <n v="1740"/>
    <n v="141"/>
    <n v="11119.470163284141"/>
    <n v="2.2505000938414605"/>
    <n v="3915.8701632841412"/>
    <n v="0.35216337701180422"/>
  </r>
  <r>
    <x v="1"/>
    <n v="1.74"/>
    <n v="2.8529660840750699"/>
    <s v="Delivery"/>
    <s v="1076"/>
    <d v="2024-05-01T00:00:00"/>
    <s v="false"/>
    <s v="Bebida"/>
    <s v="142"/>
    <n v="1076"/>
    <n v="142"/>
    <n v="3069.791506464775"/>
    <n v="1.1129660840750699"/>
    <n v="1197.5515064647752"/>
    <n v="0.39010841744229602"/>
  </r>
  <r>
    <x v="2"/>
    <n v="1.31"/>
    <n v="2.1997859800051298"/>
    <s v="Presencial"/>
    <s v="1580"/>
    <d v="2024-07-23T00:00:00"/>
    <s v="true"/>
    <s v="Postre"/>
    <s v="143"/>
    <n v="1580"/>
    <n v="143"/>
    <n v="3475.661848408105"/>
    <n v="0.88978598000512976"/>
    <n v="1405.8618484081051"/>
    <n v="0.4044875220102343"/>
  </r>
  <r>
    <x v="2"/>
    <n v="5.15"/>
    <n v="7.2954534262900204"/>
    <s v="Delivery"/>
    <s v="1797"/>
    <d v="2024-06-07T00:00:00"/>
    <s v="true"/>
    <s v="Bebida"/>
    <s v="144"/>
    <n v="1797"/>
    <n v="144"/>
    <n v="13109.929807043167"/>
    <n v="2.14545342629002"/>
    <n v="3855.3798070431658"/>
    <n v="0.29408088859269904"/>
  </r>
  <r>
    <x v="3"/>
    <n v="5.12"/>
    <n v="8.1724376625494006"/>
    <s v="Delivery"/>
    <s v="423"/>
    <d v="2024-08-16T00:00:00"/>
    <s v="false"/>
    <s v="Bebida"/>
    <s v="145"/>
    <n v="423"/>
    <n v="145"/>
    <n v="3456.9411312583966"/>
    <n v="3.0524376625494005"/>
    <n v="1291.1811312583964"/>
    <n v="0.37350393953291888"/>
  </r>
  <r>
    <x v="2"/>
    <n v="5.28"/>
    <n v="7.6407566118754398"/>
    <s v="Delivery"/>
    <s v="174"/>
    <d v="2024-09-28T00:00:00"/>
    <s v="false"/>
    <s v="Bebida"/>
    <s v="146"/>
    <n v="174"/>
    <n v="146"/>
    <n v="1329.4916504663265"/>
    <n v="2.3607566118754395"/>
    <n v="410.77165046632649"/>
    <n v="0.30896895841523042"/>
  </r>
  <r>
    <x v="3"/>
    <n v="1.25"/>
    <n v="2.0393735931465899"/>
    <s v="Presencial"/>
    <s v="1902"/>
    <d v="2024-10-14T00:00:00"/>
    <s v="true"/>
    <s v="Postre"/>
    <s v="147"/>
    <n v="1902"/>
    <n v="147"/>
    <n v="3878.8885741648141"/>
    <n v="0.78937359314658995"/>
    <n v="1501.3885741648141"/>
    <n v="0.38706669332157517"/>
  </r>
  <r>
    <x v="0"/>
    <n v="1.85"/>
    <n v="2.8934504422721599"/>
    <s v="App"/>
    <s v="1325"/>
    <d v="2024-03-25T00:00:00"/>
    <s v="false"/>
    <s v="Postre"/>
    <s v="148"/>
    <n v="1325"/>
    <n v="148"/>
    <n v="3833.8218360106116"/>
    <n v="1.0434504422721598"/>
    <n v="1382.5718360106116"/>
    <n v="0.36062495732699063"/>
  </r>
  <r>
    <x v="0"/>
    <n v="5.59"/>
    <n v="8.8777033567281691"/>
    <s v="Presencial"/>
    <s v="873"/>
    <d v="2024-12-23T00:00:00"/>
    <s v="true"/>
    <s v="Comida"/>
    <s v="149"/>
    <n v="873"/>
    <n v="149"/>
    <n v="7750.2350304236916"/>
    <n v="3.2877033567281693"/>
    <n v="2870.1650304236919"/>
    <n v="0.37033264399812466"/>
  </r>
  <r>
    <x v="4"/>
    <n v="5.55"/>
    <n v="8.6891621379696993"/>
    <s v="Delivery"/>
    <s v="792"/>
    <d v="2024-09-13T00:00:00"/>
    <s v="false"/>
    <s v="Postre"/>
    <s v="150"/>
    <n v="792"/>
    <n v="150"/>
    <n v="6881.8164132720021"/>
    <n v="3.1391621379696995"/>
    <n v="2486.2164132720018"/>
    <n v="0.36127328367510386"/>
  </r>
  <r>
    <x v="4"/>
    <n v="3.05"/>
    <n v="5.4884349989666799"/>
    <s v="Delivery"/>
    <s v="452"/>
    <d v="2024-11-16T00:00:00"/>
    <s v="false"/>
    <s v="Bebida"/>
    <s v="151"/>
    <n v="452"/>
    <n v="151"/>
    <n v="2480.7726195329392"/>
    <n v="2.43843499896668"/>
    <n v="1102.1726195329393"/>
    <n v="0.44428603043049059"/>
  </r>
  <r>
    <x v="3"/>
    <n v="5.69"/>
    <n v="9.7344762083299301"/>
    <s v="Delivery"/>
    <s v="1809"/>
    <d v="2024-07-18T00:00:00"/>
    <s v="false"/>
    <s v="Comida"/>
    <s v="152"/>
    <n v="1809"/>
    <n v="152"/>
    <n v="17609.667460868845"/>
    <n v="4.0444762083299297"/>
    <n v="7316.4574608688426"/>
    <n v="0.4154795925094576"/>
  </r>
  <r>
    <x v="3"/>
    <n v="2.4300000000000002"/>
    <n v="4.2844915055892798"/>
    <s v="Delivery"/>
    <s v="675"/>
    <d v="2024-08-04T00:00:00"/>
    <s v="false"/>
    <s v="Comida"/>
    <s v="153"/>
    <n v="675"/>
    <n v="153"/>
    <n v="2892.0317662727639"/>
    <n v="1.8544915055892797"/>
    <n v="1251.7817662727637"/>
    <n v="0.43283818001973534"/>
  </r>
  <r>
    <x v="5"/>
    <n v="1.46"/>
    <n v="2.1013770152402"/>
    <s v="Presencial"/>
    <s v="979"/>
    <d v="2024-11-16T00:00:00"/>
    <s v="true"/>
    <s v="Postre"/>
    <s v="154"/>
    <n v="979"/>
    <n v="154"/>
    <n v="2057.2480979201559"/>
    <n v="0.64137701524020008"/>
    <n v="627.90809792015591"/>
    <n v="0.30521748862228171"/>
  </r>
  <r>
    <x v="0"/>
    <n v="4.33"/>
    <n v="6.3837241853473001"/>
    <s v="Presencial"/>
    <s v="1329"/>
    <d v="2024-04-09T00:00:00"/>
    <s v="false"/>
    <s v="Combo"/>
    <s v="155"/>
    <n v="1329"/>
    <n v="155"/>
    <n v="8483.969442326561"/>
    <n v="2.0537241853473001"/>
    <n v="2729.3994423265617"/>
    <n v="0.32171254987194742"/>
  </r>
  <r>
    <x v="3"/>
    <n v="4.1900000000000004"/>
    <n v="7.0612768026872903"/>
    <s v="Delivery"/>
    <s v="1542"/>
    <d v="2024-04-03T00:00:00"/>
    <s v="false"/>
    <s v="Bebida"/>
    <s v="156"/>
    <n v="1542"/>
    <n v="156"/>
    <n v="10888.488829743801"/>
    <n v="2.8712768026872899"/>
    <n v="4427.5088297438015"/>
    <n v="0.40662289312813465"/>
  </r>
  <r>
    <x v="3"/>
    <n v="5.86"/>
    <n v="9.3954618923653506"/>
    <s v="Delivery"/>
    <s v="1154"/>
    <d v="2024-12-13T00:00:00"/>
    <s v="false"/>
    <s v="Postre"/>
    <s v="157"/>
    <n v="1154"/>
    <n v="157"/>
    <n v="10842.363023789614"/>
    <n v="3.5354618923653502"/>
    <n v="4079.923023789614"/>
    <n v="0.37629463382084788"/>
  </r>
  <r>
    <x v="1"/>
    <n v="2.46"/>
    <n v="3.9006416114496498"/>
    <s v="App"/>
    <s v="1775"/>
    <d v="2024-10-09T00:00:00"/>
    <s v="true"/>
    <s v="Bebida"/>
    <s v="158"/>
    <n v="1775"/>
    <n v="158"/>
    <n v="6923.638860323128"/>
    <n v="1.4406416114496499"/>
    <n v="2557.1388603231285"/>
    <n v="0.36933452363859809"/>
  </r>
  <r>
    <x v="2"/>
    <n v="4.3099999999999996"/>
    <n v="7.5447032475373801"/>
    <s v="App"/>
    <s v="1551"/>
    <d v="2024-11-18T00:00:00"/>
    <s v="false"/>
    <s v="Bebida"/>
    <s v="159"/>
    <n v="1551"/>
    <n v="159"/>
    <n v="11701.834736930476"/>
    <n v="3.2347032475373805"/>
    <n v="5017.024736930477"/>
    <n v="0.42873830042198152"/>
  </r>
  <r>
    <x v="3"/>
    <n v="3.85"/>
    <n v="5.5654044077928697"/>
    <s v="App"/>
    <s v="1281"/>
    <d v="2024-08-08T00:00:00"/>
    <s v="true"/>
    <s v="Postre"/>
    <s v="160"/>
    <n v="1281"/>
    <n v="160"/>
    <n v="7129.2830463826658"/>
    <n v="1.7154044077928696"/>
    <n v="2197.4330463826659"/>
    <n v="0.30822637172438028"/>
  </r>
  <r>
    <x v="3"/>
    <n v="2.77"/>
    <n v="4.4850941516971297"/>
    <s v="Delivery"/>
    <s v="1002"/>
    <d v="2024-04-05T00:00:00"/>
    <s v="false"/>
    <s v="Postre"/>
    <s v="161"/>
    <n v="1002"/>
    <n v="161"/>
    <n v="4494.0643400005238"/>
    <n v="1.7150941516971296"/>
    <n v="1718.5243400005238"/>
    <n v="0.38239869525328679"/>
  </r>
  <r>
    <x v="4"/>
    <n v="4.3099999999999996"/>
    <n v="7.3991794534148303"/>
    <s v="Presencial"/>
    <s v="1167"/>
    <d v="2024-08-30T00:00:00"/>
    <s v="true"/>
    <s v="Bebida"/>
    <s v="162"/>
    <n v="1167"/>
    <n v="162"/>
    <n v="8634.842422135107"/>
    <n v="3.0891794534148307"/>
    <n v="3605.0724221351074"/>
    <n v="0.4175029775753214"/>
  </r>
  <r>
    <x v="5"/>
    <n v="1.37"/>
    <n v="2.0015773887716599"/>
    <s v="App"/>
    <s v="1269"/>
    <d v="2024-03-31T00:00:00"/>
    <s v="true"/>
    <s v="Postre"/>
    <s v="163"/>
    <n v="1269"/>
    <n v="163"/>
    <n v="2540.0017063512364"/>
    <n v="0.63157738877165981"/>
    <n v="801.47170635123632"/>
    <n v="0.31553982989348717"/>
  </r>
  <r>
    <x v="2"/>
    <n v="2.69"/>
    <n v="4.3765207478653796"/>
    <s v="Presencial"/>
    <s v="236"/>
    <d v="2024-07-29T00:00:00"/>
    <s v="false"/>
    <s v="Bebida"/>
    <s v="164"/>
    <n v="236"/>
    <n v="164"/>
    <n v="1032.8588964962296"/>
    <n v="1.6865207478653796"/>
    <n v="398.01889649622962"/>
    <n v="0.38535650692115869"/>
  </r>
  <r>
    <x v="2"/>
    <n v="1.37"/>
    <n v="1.9358952276691299"/>
    <s v="Delivery"/>
    <s v="1176"/>
    <d v="2024-01-15T00:00:00"/>
    <s v="true"/>
    <s v="Comida"/>
    <s v="165"/>
    <n v="1176"/>
    <n v="165"/>
    <n v="2276.6127877388967"/>
    <n v="0.56589522766912981"/>
    <n v="665.49278773889671"/>
    <n v="0.29231707355902881"/>
  </r>
  <r>
    <x v="5"/>
    <n v="4.91"/>
    <n v="7.8061669605133499"/>
    <s v="Delivery"/>
    <s v="788"/>
    <d v="2024-05-02T00:00:00"/>
    <s v="true"/>
    <s v="Combo"/>
    <s v="166"/>
    <n v="788"/>
    <n v="166"/>
    <n v="6151.2595648845199"/>
    <n v="2.8961669605133498"/>
    <n v="2282.1795648845196"/>
    <n v="0.37101012253046811"/>
  </r>
  <r>
    <x v="4"/>
    <n v="4.79"/>
    <n v="7.1232482982202203"/>
    <s v="Presencial"/>
    <s v="1401"/>
    <d v="2024-06-16T00:00:00"/>
    <s v="true"/>
    <s v="Bebida"/>
    <s v="167"/>
    <n v="1401"/>
    <n v="167"/>
    <n v="9979.670865806529"/>
    <n v="2.3332482982202203"/>
    <n v="3268.8808658065286"/>
    <n v="0.32755397545291159"/>
  </r>
  <r>
    <x v="2"/>
    <n v="0.72"/>
    <n v="1.2875120183687301"/>
    <s v="App"/>
    <s v="546"/>
    <d v="2024-12-01T00:00:00"/>
    <s v="true"/>
    <s v="Postre"/>
    <s v="168"/>
    <n v="546"/>
    <n v="168"/>
    <n v="702.9815620293266"/>
    <n v="0.56751201836873011"/>
    <n v="309.86156202932665"/>
    <n v="0.44078191913716225"/>
  </r>
  <r>
    <x v="2"/>
    <n v="1.83"/>
    <n v="3.0698459659411999"/>
    <s v="Delivery"/>
    <s v="1510"/>
    <d v="2024-09-20T00:00:00"/>
    <s v="false"/>
    <s v="Combo"/>
    <s v="169"/>
    <n v="1510"/>
    <n v="169"/>
    <n v="4635.4674085712122"/>
    <n v="1.2398459659411998"/>
    <n v="1872.1674085712116"/>
    <n v="0.40387888503098524"/>
  </r>
  <r>
    <x v="4"/>
    <n v="5.04"/>
    <n v="8.9519599095375195"/>
    <s v="Presencial"/>
    <s v="1633"/>
    <d v="2024-10-30T00:00:00"/>
    <s v="true"/>
    <s v="Bebida"/>
    <s v="170"/>
    <n v="1633"/>
    <n v="170"/>
    <n v="14618.550532274769"/>
    <n v="3.9119599095375195"/>
    <n v="6388.2305322747698"/>
    <n v="0.43699479768331778"/>
  </r>
  <r>
    <x v="0"/>
    <n v="2.82"/>
    <n v="4.0341776864405503"/>
    <s v="Delivery"/>
    <s v="1947"/>
    <d v="2024-03-10T00:00:00"/>
    <s v="false"/>
    <s v="Combo"/>
    <s v="171"/>
    <n v="1947"/>
    <n v="171"/>
    <n v="7854.5439554997511"/>
    <n v="1.2141776864405505"/>
    <n v="2364.0039554997516"/>
    <n v="0.30097278325681481"/>
  </r>
  <r>
    <x v="0"/>
    <n v="1.56"/>
    <n v="2.6945357845748998"/>
    <s v="Delivery"/>
    <s v="832"/>
    <d v="2024-07-15T00:00:00"/>
    <s v="true"/>
    <s v="Postre"/>
    <s v="172"/>
    <n v="832"/>
    <n v="172"/>
    <n v="2241.8537727663165"/>
    <n v="1.1345357845748998"/>
    <n v="943.93377276631668"/>
    <n v="0.42105055389119228"/>
  </r>
  <r>
    <x v="1"/>
    <n v="1.57"/>
    <n v="2.66089260950285"/>
    <s v="Delivery"/>
    <s v="582"/>
    <d v="2024-04-08T00:00:00"/>
    <s v="false"/>
    <s v="Comida"/>
    <s v="173"/>
    <n v="582"/>
    <n v="173"/>
    <n v="1548.6394987306587"/>
    <n v="1.0908926095028499"/>
    <n v="634.89949873065871"/>
    <n v="0.40997243015631052"/>
  </r>
  <r>
    <x v="2"/>
    <n v="2.37"/>
    <n v="3.3516173461291099"/>
    <s v="Delivery"/>
    <s v="290"/>
    <d v="2024-07-13T00:00:00"/>
    <s v="false"/>
    <s v="Postre"/>
    <s v="174"/>
    <n v="290"/>
    <n v="174"/>
    <n v="971.96903037744187"/>
    <n v="0.98161734612910978"/>
    <n v="284.66903037744186"/>
    <n v="0.29287870444482905"/>
  </r>
  <r>
    <x v="0"/>
    <n v="5.01"/>
    <n v="8.4189031124209492"/>
    <s v="App"/>
    <s v="1462"/>
    <d v="2024-04-08T00:00:00"/>
    <s v="true"/>
    <s v="Combo"/>
    <s v="175"/>
    <n v="1462"/>
    <n v="175"/>
    <n v="12308.436350359429"/>
    <n v="3.4089031124209495"/>
    <n v="4983.8163503594278"/>
    <n v="0.40491060021721537"/>
  </r>
  <r>
    <x v="1"/>
    <n v="1.94"/>
    <n v="3.1490887848317199"/>
    <s v="Presencial"/>
    <s v="1496"/>
    <d v="2024-07-27T00:00:00"/>
    <s v="true"/>
    <s v="Bebida"/>
    <s v="176"/>
    <n v="1496"/>
    <n v="176"/>
    <n v="4711.0368221082526"/>
    <n v="1.20908878483172"/>
    <n v="1808.7968221082531"/>
    <n v="0.38394877612075046"/>
  </r>
  <r>
    <x v="3"/>
    <n v="4.12"/>
    <n v="6.8095104089106799"/>
    <s v="App"/>
    <s v="181"/>
    <d v="2024-09-02T00:00:00"/>
    <s v="true"/>
    <s v="Bebida"/>
    <s v="177"/>
    <n v="181"/>
    <n v="177"/>
    <n v="1232.5213840128331"/>
    <n v="2.6895104089106798"/>
    <n v="486.80138401283307"/>
    <n v="0.39496384430094761"/>
  </r>
  <r>
    <x v="5"/>
    <n v="5.13"/>
    <n v="8.5398575831357704"/>
    <s v="Delivery"/>
    <s v="1721"/>
    <d v="2024-06-27T00:00:00"/>
    <s v="true"/>
    <s v="Comida"/>
    <s v="178"/>
    <n v="1721"/>
    <n v="178"/>
    <n v="14697.094900576662"/>
    <n v="3.4098575831357705"/>
    <n v="5868.3649005766611"/>
    <n v="0.39928740613537217"/>
  </r>
  <r>
    <x v="4"/>
    <n v="3.42"/>
    <n v="5.6545947708394397"/>
    <s v="App"/>
    <s v="1373"/>
    <d v="2024-11-06T00:00:00"/>
    <s v="false"/>
    <s v="Comida"/>
    <s v="179"/>
    <n v="1373"/>
    <n v="179"/>
    <n v="7763.7586203625506"/>
    <n v="2.2345947708394398"/>
    <n v="3068.0986203625507"/>
    <n v="0.39518212381250939"/>
  </r>
  <r>
    <x v="3"/>
    <n v="5.34"/>
    <n v="8.7364750689575299"/>
    <s v="Presencial"/>
    <s v="149"/>
    <d v="2024-12-01T00:00:00"/>
    <s v="true"/>
    <s v="Bebida"/>
    <s v="180"/>
    <n v="149"/>
    <n v="180"/>
    <n v="1301.734785274672"/>
    <n v="3.39647506895753"/>
    <n v="506.07478527467197"/>
    <n v="0.38876950281995259"/>
  </r>
  <r>
    <x v="0"/>
    <n v="4.6500000000000004"/>
    <n v="7.2491958295263004"/>
    <s v="App"/>
    <s v="1350"/>
    <d v="2024-04-11T00:00:00"/>
    <s v="false"/>
    <s v="Bebida"/>
    <s v="181"/>
    <n v="1350"/>
    <n v="181"/>
    <n v="9786.4143698605058"/>
    <n v="2.5991958295263"/>
    <n v="3508.9143698605048"/>
    <n v="0.35854953992823019"/>
  </r>
  <r>
    <x v="5"/>
    <n v="1.24"/>
    <n v="1.9516022462949201"/>
    <s v="Presencial"/>
    <s v="601"/>
    <d v="2024-06-02T00:00:00"/>
    <s v="true"/>
    <s v="Comida"/>
    <s v="182"/>
    <n v="601"/>
    <n v="182"/>
    <n v="1172.912950023247"/>
    <n v="0.71160224629492008"/>
    <n v="427.67295002324698"/>
    <n v="0.36462462965795589"/>
  </r>
  <r>
    <x v="4"/>
    <n v="0.56999999999999995"/>
    <n v="0.84455093254588098"/>
    <s v="Delivery"/>
    <s v="1180"/>
    <d v="2024-11-07T00:00:00"/>
    <s v="true"/>
    <s v="Postre"/>
    <s v="183"/>
    <n v="1180"/>
    <n v="183"/>
    <n v="996.57010040413957"/>
    <n v="0.27455093254588103"/>
    <n v="323.9701004041396"/>
    <n v="0.32508510969048726"/>
  </r>
  <r>
    <x v="5"/>
    <n v="1.93"/>
    <n v="2.7180635234733099"/>
    <s v="App"/>
    <s v="999"/>
    <d v="2024-11-25T00:00:00"/>
    <s v="false"/>
    <s v="Postre"/>
    <s v="184"/>
    <n v="999"/>
    <n v="184"/>
    <n v="2715.3454599498368"/>
    <n v="0.78806352347330999"/>
    <n v="787.27545994983666"/>
    <n v="0.2899356533309691"/>
  </r>
  <r>
    <x v="2"/>
    <n v="3.8"/>
    <n v="6.67617450706733"/>
    <s v="Delivery"/>
    <s v="1667"/>
    <d v="2024-01-03T00:00:00"/>
    <s v="false"/>
    <s v="Combo"/>
    <s v="185"/>
    <n v="1667"/>
    <n v="185"/>
    <n v="11129.182903281238"/>
    <n v="2.8761745070673301"/>
    <n v="4794.5829032812389"/>
    <n v="0.43081176263781618"/>
  </r>
  <r>
    <x v="0"/>
    <n v="2.4300000000000002"/>
    <n v="3.6784437398039902"/>
    <s v="Delivery"/>
    <s v="1293"/>
    <d v="2024-07-31T00:00:00"/>
    <s v="false"/>
    <s v="Bebida"/>
    <s v="186"/>
    <n v="1293"/>
    <n v="186"/>
    <n v="4756.2277555665596"/>
    <n v="1.24844373980399"/>
    <n v="1614.2377555665591"/>
    <n v="0.3393945451155696"/>
  </r>
  <r>
    <x v="0"/>
    <n v="1.92"/>
    <n v="3.21106033797895"/>
    <s v="Delivery"/>
    <s v="1544"/>
    <d v="2024-08-24T00:00:00"/>
    <s v="false"/>
    <s v="Postre"/>
    <s v="187"/>
    <n v="1544"/>
    <n v="187"/>
    <n v="4957.8771618394985"/>
    <n v="1.29106033797895"/>
    <n v="1993.3971618394989"/>
    <n v="0.40206667022381365"/>
  </r>
  <r>
    <x v="3"/>
    <n v="1.58"/>
    <n v="2.2682358699015501"/>
    <s v="Presencial"/>
    <s v="1392"/>
    <d v="2024-10-26T00:00:00"/>
    <s v="false"/>
    <s v="Postre"/>
    <s v="188"/>
    <n v="1392"/>
    <n v="188"/>
    <n v="3157.3843309029576"/>
    <n v="0.68823586990155006"/>
    <n v="958.02433090295767"/>
    <n v="0.30342341333814726"/>
  </r>
  <r>
    <x v="0"/>
    <n v="5.92"/>
    <n v="10.457184283710401"/>
    <s v="Delivery"/>
    <s v="586"/>
    <d v="2024-05-12T00:00:00"/>
    <s v="false"/>
    <s v="Combo"/>
    <s v="189"/>
    <n v="586"/>
    <n v="189"/>
    <n v="6127.9099902542948"/>
    <n v="4.5371842837104008"/>
    <n v="2658.7899902542949"/>
    <n v="0.4338820241293983"/>
  </r>
  <r>
    <x v="5"/>
    <n v="4.57"/>
    <n v="6.9814119535114001"/>
    <s v="App"/>
    <s v="1612"/>
    <d v="2024-10-22T00:00:00"/>
    <s v="true"/>
    <s v="Postre"/>
    <s v="190"/>
    <n v="1612"/>
    <n v="190"/>
    <n v="11254.036069060377"/>
    <n v="2.4114119535113998"/>
    <n v="3887.1960690603764"/>
    <n v="0.34540462152481144"/>
  </r>
  <r>
    <x v="4"/>
    <n v="1.27"/>
    <n v="2.01621320042883"/>
    <s v="Delivery"/>
    <s v="1105"/>
    <d v="2024-01-22T00:00:00"/>
    <s v="false"/>
    <s v="Bebida"/>
    <s v="191"/>
    <n v="1105"/>
    <n v="191"/>
    <n v="2227.9155864738573"/>
    <n v="0.74621320042882999"/>
    <n v="824.56558647385714"/>
    <n v="0.37010629643239973"/>
  </r>
  <r>
    <x v="1"/>
    <n v="2.4900000000000002"/>
    <n v="3.9019634435336599"/>
    <s v="App"/>
    <s v="1931"/>
    <d v="2024-03-23T00:00:00"/>
    <s v="false"/>
    <s v="Comida"/>
    <s v="192"/>
    <n v="1931"/>
    <n v="192"/>
    <n v="7534.6914094634976"/>
    <n v="1.4119634435336597"/>
    <n v="2726.5014094634967"/>
    <n v="0.36185973138050986"/>
  </r>
  <r>
    <x v="5"/>
    <n v="3.01"/>
    <n v="4.8142449420075"/>
    <s v="App"/>
    <s v="1986"/>
    <d v="2024-09-15T00:00:00"/>
    <s v="false"/>
    <s v="Combo"/>
    <s v="193"/>
    <n v="1986"/>
    <n v="193"/>
    <n v="9561.0904548268954"/>
    <n v="1.8042449420075002"/>
    <n v="3583.2304548268953"/>
    <n v="0.37477215300456751"/>
  </r>
  <r>
    <x v="4"/>
    <n v="2.63"/>
    <n v="3.9551609608720102"/>
    <s v="App"/>
    <s v="244"/>
    <d v="2024-10-16T00:00:00"/>
    <s v="false"/>
    <s v="Bebida"/>
    <s v="194"/>
    <n v="244"/>
    <n v="194"/>
    <n v="965.05927445277052"/>
    <n v="1.3251609608720103"/>
    <n v="323.3392744527705"/>
    <n v="0.33504602568180858"/>
  </r>
  <r>
    <x v="4"/>
    <n v="1.92"/>
    <n v="2.93448935042648"/>
    <s v="Delivery"/>
    <s v="1209"/>
    <d v="2024-03-23T00:00:00"/>
    <s v="false"/>
    <s v="Bebida"/>
    <s v="195"/>
    <n v="1209"/>
    <n v="195"/>
    <n v="3547.7976246656144"/>
    <n v="1.01448935042648"/>
    <n v="1226.5176246656144"/>
    <n v="0.34571239806307036"/>
  </r>
  <r>
    <x v="4"/>
    <n v="0.67"/>
    <n v="1.0538976832795"/>
    <s v="Delivery"/>
    <s v="1749"/>
    <d v="2024-08-09T00:00:00"/>
    <s v="false"/>
    <s v="Bebida"/>
    <s v="196"/>
    <n v="1749"/>
    <n v="196"/>
    <n v="1843.2670480558454"/>
    <n v="0.38389768327949991"/>
    <n v="671.43704805584537"/>
    <n v="0.36426466190237178"/>
  </r>
  <r>
    <x v="0"/>
    <n v="1.04"/>
    <n v="1.56690142784519"/>
    <s v="App"/>
    <s v="785"/>
    <d v="2024-10-04T00:00:00"/>
    <s v="true"/>
    <s v="Bebida"/>
    <s v="197"/>
    <n v="785"/>
    <n v="197"/>
    <n v="1230.0176208584742"/>
    <n v="0.52690142784519001"/>
    <n v="413.61762085847414"/>
    <n v="0.33626967113673972"/>
  </r>
  <r>
    <x v="1"/>
    <n v="2.98"/>
    <n v="4.4790945896114103"/>
    <s v="App"/>
    <s v="1808"/>
    <d v="2024-04-26T00:00:00"/>
    <s v="true"/>
    <s v="Bebida"/>
    <s v="198"/>
    <n v="1808"/>
    <n v="198"/>
    <n v="8098.2030180174297"/>
    <n v="1.4990945896114103"/>
    <n v="2710.36301801743"/>
    <n v="0.33468696845302975"/>
  </r>
  <r>
    <x v="1"/>
    <n v="2.02"/>
    <n v="3.1470924850761799"/>
    <s v="Delivery"/>
    <s v="1042"/>
    <d v="2024-01-18T00:00:00"/>
    <s v="true"/>
    <s v="Combo"/>
    <s v="199"/>
    <n v="1042"/>
    <n v="199"/>
    <n v="3279.2703694493794"/>
    <n v="1.1270924850761799"/>
    <n v="1174.4303694493794"/>
    <n v="0.35813770660409971"/>
  </r>
  <r>
    <x v="4"/>
    <n v="4.37"/>
    <n v="6.44290564337311"/>
    <s v="Presencial"/>
    <s v="1763"/>
    <d v="2024-10-28T00:00:00"/>
    <s v="true"/>
    <s v="Postre"/>
    <s v="200"/>
    <n v="1763"/>
    <n v="200"/>
    <n v="11358.842649266793"/>
    <n v="2.0729056433731099"/>
    <n v="3654.5326492667928"/>
    <n v="0.32173459586595216"/>
  </r>
  <r>
    <x v="1"/>
    <n v="1.55"/>
    <n v="2.6277814235828498"/>
    <s v="Delivery"/>
    <s v="1599"/>
    <d v="2024-06-05T00:00:00"/>
    <s v="true"/>
    <s v="Postre"/>
    <s v="201"/>
    <n v="1599"/>
    <n v="201"/>
    <n v="4201.822496308977"/>
    <n v="1.0777814235828498"/>
    <n v="1723.3724963089769"/>
    <n v="0.41014880990875879"/>
  </r>
  <r>
    <x v="4"/>
    <n v="2.36"/>
    <n v="3.72207734111212"/>
    <s v="Presencial"/>
    <s v="1634"/>
    <d v="2024-11-20T00:00:00"/>
    <s v="false"/>
    <s v="Postre"/>
    <s v="202"/>
    <n v="1634"/>
    <n v="202"/>
    <n v="6081.8743753772042"/>
    <n v="1.3620773411121201"/>
    <n v="2225.6343753772044"/>
    <n v="0.36594546976961656"/>
  </r>
  <r>
    <x v="2"/>
    <n v="4.1900000000000004"/>
    <n v="6.4563703794531699"/>
    <s v="Presencial"/>
    <s v="1775"/>
    <d v="2024-10-06T00:00:00"/>
    <s v="true"/>
    <s v="Comida"/>
    <s v="203"/>
    <n v="1775"/>
    <n v="203"/>
    <n v="11460.057423529377"/>
    <n v="2.2663703794531695"/>
    <n v="4022.8074235293761"/>
    <n v="0.35102855726271431"/>
  </r>
  <r>
    <x v="3"/>
    <n v="0.68"/>
    <n v="1.13818082803541"/>
    <s v="Delivery"/>
    <s v="1674"/>
    <d v="2024-10-15T00:00:00"/>
    <s v="true"/>
    <s v="Comida"/>
    <s v="204"/>
    <n v="1674"/>
    <n v="204"/>
    <n v="1905.3147061312764"/>
    <n v="0.45818082803540994"/>
    <n v="766.99470613127619"/>
    <n v="0.40255539080399572"/>
  </r>
  <r>
    <x v="0"/>
    <n v="4.3"/>
    <n v="6.89576718389488"/>
    <s v="Presencial"/>
    <s v="1682"/>
    <d v="2024-06-25T00:00:00"/>
    <s v="false"/>
    <s v="Combo"/>
    <s v="205"/>
    <n v="1682"/>
    <n v="205"/>
    <n v="11598.680403311188"/>
    <n v="2.5957671838948801"/>
    <n v="4366.0804033111881"/>
    <n v="0.37642906360837058"/>
  </r>
  <r>
    <x v="2"/>
    <n v="4.8499999999999996"/>
    <n v="7.7448086470770701"/>
    <s v="Delivery"/>
    <s v="1909"/>
    <d v="2024-09-20T00:00:00"/>
    <s v="false"/>
    <s v="Combo"/>
    <s v="206"/>
    <n v="1909"/>
    <n v="206"/>
    <n v="14784.839707270126"/>
    <n v="2.8948086470770704"/>
    <n v="5526.1897072701277"/>
    <n v="0.37377406970146204"/>
  </r>
  <r>
    <x v="4"/>
    <n v="3.84"/>
    <n v="6.7210419075812098"/>
    <s v="Presencial"/>
    <s v="151"/>
    <d v="2024-11-13T00:00:00"/>
    <s v="true"/>
    <s v="Bebida"/>
    <s v="207"/>
    <n v="151"/>
    <n v="207"/>
    <n v="1014.8773280447626"/>
    <n v="2.8810419075812099"/>
    <n v="435.03732804476272"/>
    <n v="0.42866001242031371"/>
  </r>
  <r>
    <x v="0"/>
    <n v="2.1800000000000002"/>
    <n v="3.3744486156832001"/>
    <s v="App"/>
    <s v="639"/>
    <d v="2024-03-31T00:00:00"/>
    <s v="false"/>
    <s v="Postre"/>
    <s v="208"/>
    <n v="639"/>
    <n v="208"/>
    <n v="2156.2726654215649"/>
    <n v="1.1944486156831999"/>
    <n v="763.25266542156476"/>
    <n v="0.35396852989013988"/>
  </r>
  <r>
    <x v="5"/>
    <n v="1.28"/>
    <n v="1.84938725882744"/>
    <s v="Presencial"/>
    <s v="1768"/>
    <d v="2024-07-27T00:00:00"/>
    <s v="false"/>
    <s v="Comida"/>
    <s v="209"/>
    <n v="1768"/>
    <n v="209"/>
    <n v="3269.7166736069139"/>
    <n v="0.56938725882744001"/>
    <n v="1006.6766736069139"/>
    <n v="0.30787886966867417"/>
  </r>
  <r>
    <x v="2"/>
    <n v="1.55"/>
    <n v="2.7642916650667999"/>
    <s v="App"/>
    <s v="1568"/>
    <d v="2024-01-26T00:00:00"/>
    <s v="false"/>
    <s v="Combo"/>
    <s v="210"/>
    <n v="1568"/>
    <n v="210"/>
    <n v="4334.409330824742"/>
    <n v="1.2142916650667999"/>
    <n v="1904.0093308247422"/>
    <n v="0.43927769287596363"/>
  </r>
  <r>
    <x v="3"/>
    <n v="5.59"/>
    <n v="9.3572518616086509"/>
    <s v="App"/>
    <s v="438"/>
    <d v="2024-10-26T00:00:00"/>
    <s v="false"/>
    <s v="Comida"/>
    <s v="211"/>
    <n v="438"/>
    <n v="211"/>
    <n v="4098.4763153845888"/>
    <n v="3.767251861608651"/>
    <n v="1650.0563153845892"/>
    <n v="0.40260237913068259"/>
  </r>
  <r>
    <x v="1"/>
    <n v="2.3199999999999998"/>
    <n v="3.4336084474767801"/>
    <s v="Delivery"/>
    <s v="947"/>
    <d v="2024-08-23T00:00:00"/>
    <s v="true"/>
    <s v="Comida"/>
    <s v="212"/>
    <n v="947"/>
    <n v="212"/>
    <n v="3251.6271997605108"/>
    <n v="1.1136084474767802"/>
    <n v="1054.5871997605109"/>
    <n v="0.32432598664391277"/>
  </r>
  <r>
    <x v="1"/>
    <n v="0.77"/>
    <n v="1.2226503176805299"/>
    <s v="Presencial"/>
    <s v="1343"/>
    <d v="2024-01-12T00:00:00"/>
    <s v="true"/>
    <s v="Comida"/>
    <s v="213"/>
    <n v="1343"/>
    <n v="213"/>
    <n v="1642.0193766449518"/>
    <n v="0.45265031768052988"/>
    <n v="607.90937664495164"/>
    <n v="0.37022058648726763"/>
  </r>
  <r>
    <x v="0"/>
    <n v="3.08"/>
    <n v="4.87077628448389"/>
    <s v="Delivery"/>
    <s v="1818"/>
    <d v="2024-05-23T00:00:00"/>
    <s v="true"/>
    <s v="Comida"/>
    <s v="214"/>
    <n v="1818"/>
    <n v="214"/>
    <n v="8855.0712851917124"/>
    <n v="1.7907762844838899"/>
    <n v="3255.6312851917119"/>
    <n v="0.36765726444642927"/>
  </r>
  <r>
    <x v="5"/>
    <n v="5.89"/>
    <n v="8.4051116651523898"/>
    <s v="Delivery"/>
    <s v="170"/>
    <d v="2024-05-28T00:00:00"/>
    <s v="true"/>
    <s v="Comida"/>
    <s v="215"/>
    <n v="170"/>
    <n v="215"/>
    <n v="1428.8689830759063"/>
    <n v="2.5151116651523902"/>
    <n v="427.56898307590632"/>
    <n v="0.29923596084749809"/>
  </r>
  <r>
    <x v="5"/>
    <n v="0.71"/>
    <n v="1.2292338188632801"/>
    <s v="Presencial"/>
    <s v="348"/>
    <d v="2024-12-15T00:00:00"/>
    <s v="false"/>
    <s v="Comida"/>
    <s v="216"/>
    <n v="348"/>
    <n v="216"/>
    <n v="427.77336896442148"/>
    <n v="0.51923381886328013"/>
    <n v="180.6933689644215"/>
    <n v="0.42240443672745326"/>
  </r>
  <r>
    <x v="2"/>
    <n v="1.91"/>
    <n v="2.7145369601926701"/>
    <s v="App"/>
    <s v="1548"/>
    <d v="2024-02-15T00:00:00"/>
    <s v="false"/>
    <s v="Bebida"/>
    <s v="217"/>
    <n v="1548"/>
    <n v="217"/>
    <n v="4202.1032143782531"/>
    <n v="0.80453696019267018"/>
    <n v="1245.4232143782535"/>
    <n v="0.29638091946833045"/>
  </r>
  <r>
    <x v="2"/>
    <n v="4.38"/>
    <n v="6.6054367272999199"/>
    <s v="App"/>
    <s v="403"/>
    <d v="2024-05-05T00:00:00"/>
    <s v="false"/>
    <s v="Postre"/>
    <s v="218"/>
    <n v="403"/>
    <n v="218"/>
    <n v="2661.9910011018678"/>
    <n v="2.22543672729992"/>
    <n v="896.85100110186772"/>
    <n v="0.33690985459028133"/>
  </r>
  <r>
    <x v="0"/>
    <n v="4.71"/>
    <n v="7.2306479792002198"/>
    <s v="Presencial"/>
    <s v="1669"/>
    <d v="2024-08-27T00:00:00"/>
    <s v="true"/>
    <s v="Postre"/>
    <s v="219"/>
    <n v="1669"/>
    <n v="219"/>
    <n v="12067.951477285167"/>
    <n v="2.5206479792002199"/>
    <n v="4206.9614772851673"/>
    <n v="0.3486060981603793"/>
  </r>
  <r>
    <x v="5"/>
    <n v="3.68"/>
    <n v="6.4693065206208002"/>
    <s v="Delivery"/>
    <s v="123"/>
    <d v="2024-04-24T00:00:00"/>
    <s v="true"/>
    <s v="Postre"/>
    <s v="220"/>
    <n v="123"/>
    <n v="220"/>
    <n v="795.72470203635839"/>
    <n v="2.7893065206208001"/>
    <n v="343.08470203635841"/>
    <n v="0.43116004964827914"/>
  </r>
  <r>
    <x v="0"/>
    <n v="4.37"/>
    <n v="7.2225217935843604"/>
    <s v="Delivery"/>
    <s v="1410"/>
    <d v="2024-06-26T00:00:00"/>
    <s v="true"/>
    <s v="Combo"/>
    <s v="221"/>
    <n v="1410"/>
    <n v="221"/>
    <n v="10183.755728953949"/>
    <n v="2.8525217935843603"/>
    <n v="4022.0557289539479"/>
    <n v="0.39494817393534282"/>
  </r>
  <r>
    <x v="0"/>
    <n v="3.03"/>
    <n v="4.8904993304558104"/>
    <s v="App"/>
    <s v="1209"/>
    <d v="2024-01-15T00:00:00"/>
    <s v="true"/>
    <s v="Postre"/>
    <s v="222"/>
    <n v="1209"/>
    <n v="222"/>
    <n v="5912.6136905210751"/>
    <n v="1.8604993304558106"/>
    <n v="2249.3436905210751"/>
    <n v="0.38043136390377669"/>
  </r>
  <r>
    <x v="5"/>
    <n v="4.2699999999999996"/>
    <n v="6.85626580081626"/>
    <s v="Delivery"/>
    <s v="1764"/>
    <d v="2024-09-04T00:00:00"/>
    <s v="true"/>
    <s v="Bebida"/>
    <s v="223"/>
    <n v="1764"/>
    <n v="223"/>
    <n v="12094.452872639882"/>
    <n v="2.5862658008162605"/>
    <n v="4562.1728726398833"/>
    <n v="0.37721200956187512"/>
  </r>
  <r>
    <x v="4"/>
    <n v="3.29"/>
    <n v="5.2667311957005198"/>
    <s v="App"/>
    <s v="1246"/>
    <d v="2024-01-07T00:00:00"/>
    <s v="false"/>
    <s v="Bebida"/>
    <s v="224"/>
    <n v="1246"/>
    <n v="224"/>
    <n v="6562.3470698428473"/>
    <n v="1.9767311957005198"/>
    <n v="2463.0070698428476"/>
    <n v="0.37532410944272576"/>
  </r>
  <r>
    <x v="5"/>
    <n v="2.2000000000000002"/>
    <n v="3.4630511751747499"/>
    <s v="Presencial"/>
    <s v="927"/>
    <d v="2024-06-10T00:00:00"/>
    <s v="true"/>
    <s v="Comida"/>
    <s v="225"/>
    <n v="927"/>
    <n v="225"/>
    <n v="3210.2484393869931"/>
    <n v="1.2630511751747497"/>
    <n v="1170.848439386993"/>
    <n v="0.36472206481644459"/>
  </r>
  <r>
    <x v="5"/>
    <n v="5.14"/>
    <n v="8.0737916611791096"/>
    <s v="Delivery"/>
    <s v="1700"/>
    <d v="2024-10-14T00:00:00"/>
    <s v="true"/>
    <s v="Comida"/>
    <s v="226"/>
    <n v="1700"/>
    <n v="226"/>
    <n v="13725.445824004486"/>
    <n v="2.9337916611791099"/>
    <n v="4987.4458240044869"/>
    <n v="0.3633722276096798"/>
  </r>
  <r>
    <x v="5"/>
    <n v="3.52"/>
    <n v="6.2609007086153596"/>
    <s v="Presencial"/>
    <s v="1966"/>
    <d v="2024-02-19T00:00:00"/>
    <s v="true"/>
    <s v="Bebida"/>
    <s v="227"/>
    <n v="1966"/>
    <n v="227"/>
    <n v="12308.930793137797"/>
    <n v="2.7409007086153596"/>
    <n v="5388.6107931377974"/>
    <n v="0.4377805744217797"/>
  </r>
  <r>
    <x v="3"/>
    <n v="3.21"/>
    <n v="4.8126957724917601"/>
    <s v="Presencial"/>
    <s v="213"/>
    <d v="2024-07-22T00:00:00"/>
    <s v="true"/>
    <s v="Bebida"/>
    <s v="228"/>
    <n v="213"/>
    <n v="228"/>
    <n v="1025.104199540745"/>
    <n v="1.6026957724917601"/>
    <n v="341.37419954074488"/>
    <n v="0.33301414597041284"/>
  </r>
  <r>
    <x v="5"/>
    <n v="3.23"/>
    <n v="4.9025262250147499"/>
    <s v="Delivery"/>
    <s v="1845"/>
    <d v="2024-12-10T00:00:00"/>
    <s v="true"/>
    <s v="Postre"/>
    <s v="229"/>
    <n v="1845"/>
    <n v="229"/>
    <n v="9045.1608851522142"/>
    <n v="1.6725262250147499"/>
    <n v="3085.8108851522134"/>
    <n v="0.34115599759177578"/>
  </r>
  <r>
    <x v="3"/>
    <n v="1.06"/>
    <n v="1.8528066517960899"/>
    <s v="App"/>
    <s v="1046"/>
    <d v="2024-10-16T00:00:00"/>
    <s v="false"/>
    <s v="Postre"/>
    <s v="230"/>
    <n v="1046"/>
    <n v="230"/>
    <n v="1938.0357577787101"/>
    <n v="0.79280665179608989"/>
    <n v="829.27575777871004"/>
    <n v="0.42789497275797883"/>
  </r>
  <r>
    <x v="0"/>
    <n v="3.69"/>
    <n v="5.5065611779891404"/>
    <s v="App"/>
    <s v="1845"/>
    <d v="2024-08-13T00:00:00"/>
    <s v="false"/>
    <s v="Bebida"/>
    <s v="231"/>
    <n v="1845"/>
    <n v="231"/>
    <n v="10159.605373389964"/>
    <n v="1.8165611779891404"/>
    <n v="3351.5553733899642"/>
    <n v="0.32989031071702424"/>
  </r>
  <r>
    <x v="0"/>
    <n v="3.31"/>
    <n v="5.4784893074340602"/>
    <s v="Presencial"/>
    <s v="1541"/>
    <d v="2024-01-30T00:00:00"/>
    <s v="false"/>
    <s v="Combo"/>
    <s v="232"/>
    <n v="1541"/>
    <n v="232"/>
    <n v="8442.3520227558874"/>
    <n v="2.1684893074340601"/>
    <n v="3341.6420227558865"/>
    <n v="0.39581884452918775"/>
  </r>
  <r>
    <x v="4"/>
    <n v="3.77"/>
    <n v="6.5451123745760302"/>
    <s v="App"/>
    <s v="229"/>
    <d v="2024-03-08T00:00:00"/>
    <s v="false"/>
    <s v="Comida"/>
    <s v="233"/>
    <n v="229"/>
    <n v="233"/>
    <n v="1498.8307337779108"/>
    <n v="2.7751123745760302"/>
    <n v="635.50073377791091"/>
    <n v="0.42399766661848837"/>
  </r>
  <r>
    <x v="1"/>
    <n v="4.1500000000000004"/>
    <n v="7.4246801722260001"/>
    <s v="Presencial"/>
    <s v="631"/>
    <d v="2024-02-01T00:00:00"/>
    <s v="true"/>
    <s v="Postre"/>
    <s v="234"/>
    <n v="631"/>
    <n v="234"/>
    <n v="4684.9731886746058"/>
    <n v="3.2746801722259997"/>
    <n v="2066.3231886746057"/>
    <n v="0.4410533647598473"/>
  </r>
  <r>
    <x v="3"/>
    <n v="2.36"/>
    <n v="4.0876775786299699"/>
    <s v="Delivery"/>
    <s v="1457"/>
    <d v="2024-02-11T00:00:00"/>
    <s v="false"/>
    <s v="Comida"/>
    <s v="235"/>
    <n v="1457"/>
    <n v="235"/>
    <n v="5955.746232063866"/>
    <n v="1.7276775786299701"/>
    <n v="2517.2262320638665"/>
    <n v="0.42265505177368229"/>
  </r>
  <r>
    <x v="5"/>
    <n v="2.5"/>
    <n v="4.2217513195926397"/>
    <s v="App"/>
    <s v="1083"/>
    <d v="2024-10-03T00:00:00"/>
    <s v="true"/>
    <s v="Combo"/>
    <s v="236"/>
    <n v="1083"/>
    <n v="236"/>
    <n v="4572.1566791188288"/>
    <n v="1.7217513195926397"/>
    <n v="1864.6566791188288"/>
    <n v="0.40782869223068613"/>
  </r>
  <r>
    <x v="5"/>
    <n v="0.96"/>
    <n v="1.55223454369364"/>
    <s v="App"/>
    <s v="166"/>
    <d v="2024-03-13T00:00:00"/>
    <s v="true"/>
    <s v="Combo"/>
    <s v="237"/>
    <n v="166"/>
    <n v="237"/>
    <n v="257.67093425314425"/>
    <n v="0.59223454369364004"/>
    <n v="98.310934253144239"/>
    <n v="0.38153676330664599"/>
  </r>
  <r>
    <x v="2"/>
    <n v="1.28"/>
    <n v="2.2933143339931701"/>
    <s v="Delivery"/>
    <s v="1431"/>
    <d v="2024-02-08T00:00:00"/>
    <s v="true"/>
    <s v="Combo"/>
    <s v="238"/>
    <n v="1431"/>
    <n v="238"/>
    <n v="3281.7328119442263"/>
    <n v="1.0133143339931701"/>
    <n v="1450.0528119442263"/>
    <n v="0.44185584111741216"/>
  </r>
  <r>
    <x v="4"/>
    <n v="0.8"/>
    <n v="1.2226725646614001"/>
    <s v="Delivery"/>
    <s v="1300"/>
    <d v="2024-05-06T00:00:00"/>
    <s v="true"/>
    <s v="Combo"/>
    <s v="239"/>
    <n v="1300"/>
    <n v="239"/>
    <n v="1589.4743340598202"/>
    <n v="0.42267256466140002"/>
    <n v="549.47433405982008"/>
    <n v="0.34569563174786094"/>
  </r>
  <r>
    <x v="4"/>
    <n v="3.47"/>
    <n v="5.7112243473541797"/>
    <s v="App"/>
    <s v="1055"/>
    <d v="2024-02-06T00:00:00"/>
    <s v="true"/>
    <s v="Postre"/>
    <s v="240"/>
    <n v="1055"/>
    <n v="240"/>
    <n v="6025.3416864586598"/>
    <n v="2.2412243473541795"/>
    <n v="2364.4916864586594"/>
    <n v="0.39242449797869772"/>
  </r>
  <r>
    <x v="2"/>
    <n v="2.78"/>
    <n v="4.4491138264220496"/>
    <s v="Presencial"/>
    <s v="345"/>
    <d v="2024-07-02T00:00:00"/>
    <s v="true"/>
    <s v="Comida"/>
    <s v="241"/>
    <n v="345"/>
    <n v="241"/>
    <n v="1534.9442701156072"/>
    <n v="1.6691138264220498"/>
    <n v="575.84427011560717"/>
    <n v="0.37515646745418085"/>
  </r>
  <r>
    <x v="3"/>
    <n v="3.15"/>
    <n v="5.1382716846943701"/>
    <s v="Delivery"/>
    <s v="1642"/>
    <d v="2024-12-20T00:00:00"/>
    <s v="false"/>
    <s v="Combo"/>
    <s v="242"/>
    <n v="1642"/>
    <n v="242"/>
    <n v="8437.0421062681562"/>
    <n v="1.9882716846943702"/>
    <n v="3264.742106268156"/>
    <n v="0.38695339731002071"/>
  </r>
  <r>
    <x v="2"/>
    <n v="1.19"/>
    <n v="2.09015005041543"/>
    <s v="Delivery"/>
    <s v="1429"/>
    <d v="2024-05-18T00:00:00"/>
    <s v="true"/>
    <s v="Postre"/>
    <s v="243"/>
    <n v="1429"/>
    <n v="243"/>
    <n v="2986.8244220436495"/>
    <n v="0.90015005041543006"/>
    <n v="1286.3144220436495"/>
    <n v="0.43066288481849413"/>
  </r>
  <r>
    <x v="0"/>
    <n v="2.97"/>
    <n v="5.1902667713431301"/>
    <s v="Delivery"/>
    <s v="1388"/>
    <d v="2024-05-12T00:00:00"/>
    <s v="true"/>
    <s v="Bebida"/>
    <s v="244"/>
    <n v="1388"/>
    <n v="244"/>
    <n v="7204.0902786242641"/>
    <n v="2.2202667713431299"/>
    <n v="3081.7302786242644"/>
    <n v="0.42777507768999945"/>
  </r>
  <r>
    <x v="0"/>
    <n v="5.53"/>
    <n v="7.9317479495787602"/>
    <s v="Delivery"/>
    <s v="1007"/>
    <d v="2024-10-29T00:00:00"/>
    <s v="true"/>
    <s v="Comida"/>
    <s v="245"/>
    <n v="1007"/>
    <n v="245"/>
    <n v="7987.2701852258115"/>
    <n v="2.4017479495787599"/>
    <n v="2418.5601852258114"/>
    <n v="0.30280184958553963"/>
  </r>
  <r>
    <x v="0"/>
    <n v="1.03"/>
    <n v="1.49328716375173"/>
    <s v="Presencial"/>
    <s v="1123"/>
    <d v="2024-10-04T00:00:00"/>
    <s v="false"/>
    <s v="Postre"/>
    <s v="246"/>
    <n v="1123"/>
    <n v="246"/>
    <n v="1676.9614848931928"/>
    <n v="0.46328716375172996"/>
    <n v="520.27148489319279"/>
    <n v="0.31024653194484625"/>
  </r>
  <r>
    <x v="5"/>
    <n v="4.4000000000000004"/>
    <n v="6.6346037803505702"/>
    <s v="App"/>
    <s v="1112"/>
    <d v="2024-11-12T00:00:00"/>
    <s v="false"/>
    <s v="Comida"/>
    <s v="247"/>
    <n v="1112"/>
    <n v="247"/>
    <n v="7377.6794037498339"/>
    <n v="2.2346037803505698"/>
    <n v="2484.8794037498337"/>
    <n v="0.33681043425211055"/>
  </r>
  <r>
    <x v="1"/>
    <n v="5.98"/>
    <n v="9.4251310065727694"/>
    <s v="Presencial"/>
    <s v="493"/>
    <d v="2024-08-13T00:00:00"/>
    <s v="true"/>
    <s v="Combo"/>
    <s v="248"/>
    <n v="493"/>
    <n v="248"/>
    <n v="4646.589586240375"/>
    <n v="3.4451310065727689"/>
    <n v="1698.4495862403751"/>
    <n v="0.36552606050464981"/>
  </r>
  <r>
    <x v="5"/>
    <n v="3.32"/>
    <n v="5.2158180053128103"/>
    <s v="Delivery"/>
    <s v="1254"/>
    <d v="2024-08-11T00:00:00"/>
    <s v="true"/>
    <s v="Combo"/>
    <s v="249"/>
    <n v="1254"/>
    <n v="249"/>
    <n v="6540.6357786622639"/>
    <n v="1.8958180053128104"/>
    <n v="2377.3557786622641"/>
    <n v="0.36347472311758927"/>
  </r>
  <r>
    <x v="5"/>
    <n v="5.62"/>
    <n v="8.9307745871293704"/>
    <s v="Delivery"/>
    <s v="908"/>
    <d v="2024-12-06T00:00:00"/>
    <s v="true"/>
    <s v="Combo"/>
    <s v="250"/>
    <n v="908"/>
    <n v="250"/>
    <n v="8109.1433251134686"/>
    <n v="3.3107745871293703"/>
    <n v="3006.1833251134681"/>
    <n v="0.37071527837022211"/>
  </r>
  <r>
    <x v="0"/>
    <n v="5.64"/>
    <n v="9.3095339384934608"/>
    <s v="App"/>
    <s v="1190"/>
    <d v="2024-07-31T00:00:00"/>
    <s v="true"/>
    <s v="Comida"/>
    <s v="251"/>
    <n v="1190"/>
    <n v="251"/>
    <n v="11078.345386807217"/>
    <n v="3.6695339384934611"/>
    <n v="4366.7453868072189"/>
    <n v="0.39416945711111434"/>
  </r>
  <r>
    <x v="4"/>
    <n v="4.37"/>
    <n v="6.9306388293385597"/>
    <s v="App"/>
    <s v="1659"/>
    <d v="2024-10-21T00:00:00"/>
    <s v="false"/>
    <s v="Bebida"/>
    <s v="252"/>
    <n v="1659"/>
    <n v="252"/>
    <n v="11497.929817872671"/>
    <n v="2.5606388293385596"/>
    <n v="4248.0998178726704"/>
    <n v="0.36946649398305748"/>
  </r>
  <r>
    <x v="4"/>
    <n v="4.75"/>
    <n v="7.4965300853593702"/>
    <s v="App"/>
    <s v="1134"/>
    <d v="2024-11-22T00:00:00"/>
    <s v="false"/>
    <s v="Combo"/>
    <s v="253"/>
    <n v="1134"/>
    <n v="253"/>
    <n v="8501.0651167975266"/>
    <n v="2.7465300853593702"/>
    <n v="3114.5651167975257"/>
    <n v="0.36637351602487517"/>
  </r>
  <r>
    <x v="5"/>
    <n v="0.57999999999999996"/>
    <n v="0.97583152552175101"/>
    <s v="Delivery"/>
    <s v="958"/>
    <d v="2024-08-15T00:00:00"/>
    <s v="false"/>
    <s v="Bebida"/>
    <s v="254"/>
    <n v="958"/>
    <n v="254"/>
    <n v="934.84660144983752"/>
    <n v="0.39583152552175105"/>
    <n v="379.20660144983748"/>
    <n v="0.40563510725902246"/>
  </r>
  <r>
    <x v="0"/>
    <n v="3.56"/>
    <n v="5.6484573789101198"/>
    <s v="Presencial"/>
    <s v="760"/>
    <d v="2024-01-11T00:00:00"/>
    <s v="true"/>
    <s v="Comida"/>
    <s v="255"/>
    <n v="760"/>
    <n v="255"/>
    <n v="4292.8276079716907"/>
    <n v="2.0884573789101197"/>
    <n v="1587.227607971691"/>
    <n v="0.36973942420241679"/>
  </r>
  <r>
    <x v="0"/>
    <n v="2.94"/>
    <n v="4.2204215607125697"/>
    <s v="Presencial"/>
    <s v="1598"/>
    <d v="2024-01-16T00:00:00"/>
    <s v="false"/>
    <s v="Combo"/>
    <s v="256"/>
    <n v="1598"/>
    <n v="256"/>
    <n v="6744.2336540186861"/>
    <n v="1.2804215607125697"/>
    <n v="2046.1136540186865"/>
    <n v="0.30338712431759668"/>
  </r>
  <r>
    <x v="2"/>
    <n v="0.96"/>
    <n v="1.6377800800555"/>
    <s v="App"/>
    <s v="948"/>
    <d v="2024-10-29T00:00:00"/>
    <s v="false"/>
    <s v="Combo"/>
    <s v="257"/>
    <n v="948"/>
    <n v="257"/>
    <n v="1552.615515892614"/>
    <n v="0.67778008005550006"/>
    <n v="642.53551589261406"/>
    <n v="0.41384071543508572"/>
  </r>
  <r>
    <x v="4"/>
    <n v="3.83"/>
    <n v="5.7628879234741497"/>
    <s v="App"/>
    <s v="358"/>
    <d v="2024-04-30T00:00:00"/>
    <s v="true"/>
    <s v="Bebida"/>
    <s v="258"/>
    <n v="358"/>
    <n v="258"/>
    <n v="2063.1138766037457"/>
    <n v="1.9328879234741496"/>
    <n v="691.97387660374557"/>
    <n v="0.33540265733797414"/>
  </r>
  <r>
    <x v="2"/>
    <n v="3.22"/>
    <n v="5.2294000868131896"/>
    <s v="App"/>
    <s v="909"/>
    <d v="2024-04-22T00:00:00"/>
    <s v="true"/>
    <s v="Combo"/>
    <s v="259"/>
    <n v="909"/>
    <n v="259"/>
    <n v="4753.5246789131897"/>
    <n v="2.0094000868131894"/>
    <n v="1826.544678913189"/>
    <n v="0.38425059346295359"/>
  </r>
  <r>
    <x v="4"/>
    <n v="3"/>
    <n v="5.0801057197993096"/>
    <s v="Delivery"/>
    <s v="1054"/>
    <d v="2024-03-08T00:00:00"/>
    <s v="true"/>
    <s v="Combo"/>
    <s v="260"/>
    <n v="1054"/>
    <n v="260"/>
    <n v="5354.4314286684721"/>
    <n v="2.0801057197993096"/>
    <n v="2192.4314286684721"/>
    <n v="0.40946110859312673"/>
  </r>
  <r>
    <x v="5"/>
    <n v="3.93"/>
    <n v="5.7175332029049297"/>
    <s v="App"/>
    <s v="779"/>
    <d v="2024-02-13T00:00:00"/>
    <s v="true"/>
    <s v="Postre"/>
    <s v="261"/>
    <n v="779"/>
    <n v="261"/>
    <n v="4453.9583650629402"/>
    <n v="1.7875332029049296"/>
    <n v="1392.4883650629401"/>
    <n v="0.31264063355097449"/>
  </r>
  <r>
    <x v="1"/>
    <n v="5.33"/>
    <n v="9.3989749083620406"/>
    <s v="Delivery"/>
    <s v="848"/>
    <d v="2024-02-11T00:00:00"/>
    <s v="true"/>
    <s v="Combo"/>
    <s v="262"/>
    <n v="848"/>
    <n v="262"/>
    <n v="7970.3307222910107"/>
    <n v="4.0689749083620406"/>
    <n v="3450.4907222910106"/>
    <n v="0.43291688168482845"/>
  </r>
  <r>
    <x v="3"/>
    <n v="1.77"/>
    <n v="3.0490531417659299"/>
    <s v="Presencial"/>
    <s v="1796"/>
    <d v="2024-12-25T00:00:00"/>
    <s v="true"/>
    <s v="Bebida"/>
    <s v="263"/>
    <n v="1796"/>
    <n v="263"/>
    <n v="5476.0994426116104"/>
    <n v="1.2790531417659299"/>
    <n v="2297.1794426116103"/>
    <n v="0.41949191512783429"/>
  </r>
  <r>
    <x v="5"/>
    <n v="2.36"/>
    <n v="4.0432058940716296"/>
    <s v="Delivery"/>
    <s v="807"/>
    <d v="2024-07-30T00:00:00"/>
    <s v="true"/>
    <s v="Combo"/>
    <s v="264"/>
    <n v="807"/>
    <n v="264"/>
    <n v="3262.8671565158052"/>
    <n v="1.6832058940716297"/>
    <n v="1358.3471565158052"/>
    <n v="0.41630476858466164"/>
  </r>
  <r>
    <x v="2"/>
    <n v="2.68"/>
    <n v="4.6085905153482898"/>
    <s v="Delivery"/>
    <s v="416"/>
    <d v="2024-04-03T00:00:00"/>
    <s v="true"/>
    <s v="Bebida"/>
    <s v="265"/>
    <n v="416"/>
    <n v="265"/>
    <n v="1917.1736543848886"/>
    <n v="1.9285905153482896"/>
    <n v="802.29365438488844"/>
    <n v="0.41847729993050559"/>
  </r>
  <r>
    <x v="0"/>
    <n v="1.1200000000000001"/>
    <n v="1.6679935937819099"/>
    <s v="Presencial"/>
    <s v="1267"/>
    <d v="2024-06-26T00:00:00"/>
    <s v="true"/>
    <s v="Postre"/>
    <s v="266"/>
    <n v="1267"/>
    <n v="266"/>
    <n v="2113.34788332168"/>
    <n v="0.54799359378190982"/>
    <n v="694.3078833216797"/>
    <n v="0.32853459139457575"/>
  </r>
  <r>
    <x v="3"/>
    <n v="4.88"/>
    <n v="8.4136286494514891"/>
    <s v="Presencial"/>
    <s v="1388"/>
    <d v="2024-10-23T00:00:00"/>
    <s v="true"/>
    <s v="Postre"/>
    <s v="267"/>
    <n v="1388"/>
    <n v="267"/>
    <n v="11678.116565438668"/>
    <n v="3.5336286494514892"/>
    <n v="4904.6765654386672"/>
    <n v="0.41998866323650469"/>
  </r>
  <r>
    <x v="1"/>
    <n v="5.23"/>
    <n v="8.8342687995357707"/>
    <s v="Delivery"/>
    <s v="477"/>
    <d v="2024-11-14T00:00:00"/>
    <s v="false"/>
    <s v="Combo"/>
    <s v="268"/>
    <n v="477"/>
    <n v="268"/>
    <n v="4213.9462173785623"/>
    <n v="3.6042687995357703"/>
    <n v="1719.2362173785625"/>
    <n v="0.40798722354080624"/>
  </r>
  <r>
    <x v="5"/>
    <n v="3.15"/>
    <n v="4.9790158644377698"/>
    <s v="Presencial"/>
    <s v="1368"/>
    <d v="2024-01-16T00:00:00"/>
    <s v="true"/>
    <s v="Combo"/>
    <s v="269"/>
    <n v="1368"/>
    <n v="269"/>
    <n v="6811.2937025508691"/>
    <n v="1.8290158644377699"/>
    <n v="2502.0937025508692"/>
    <n v="0.36734485573773168"/>
  </r>
  <r>
    <x v="2"/>
    <n v="2.4900000000000002"/>
    <n v="3.8766165074657799"/>
    <s v="App"/>
    <s v="1136"/>
    <d v="2024-01-27T00:00:00"/>
    <s v="true"/>
    <s v="Comida"/>
    <s v="270"/>
    <n v="1136"/>
    <n v="270"/>
    <n v="4403.8363524811257"/>
    <n v="1.3866165074657797"/>
    <n v="1575.1963524811258"/>
    <n v="0.35768730406924831"/>
  </r>
  <r>
    <x v="4"/>
    <n v="4.57"/>
    <n v="6.6651989986943203"/>
    <s v="Delivery"/>
    <s v="1964"/>
    <d v="2024-12-16T00:00:00"/>
    <s v="false"/>
    <s v="Combo"/>
    <s v="271"/>
    <n v="1964"/>
    <n v="271"/>
    <n v="13090.450833435645"/>
    <n v="2.09519899869432"/>
    <n v="4114.9708334356446"/>
    <n v="0.31434905380991013"/>
  </r>
  <r>
    <x v="0"/>
    <n v="2.2999999999999998"/>
    <n v="3.9372525255703401"/>
    <s v="Delivery"/>
    <s v="1172"/>
    <d v="2024-09-04T00:00:00"/>
    <s v="true"/>
    <s v="Bebida"/>
    <s v="272"/>
    <n v="1172"/>
    <n v="272"/>
    <n v="4614.4599599684389"/>
    <n v="1.6372525255703403"/>
    <n v="1918.8599599684387"/>
    <n v="0.41583630080551465"/>
  </r>
  <r>
    <x v="3"/>
    <n v="4.63"/>
    <n v="6.67760903295002"/>
    <s v="Delivery"/>
    <s v="1600"/>
    <d v="2024-03-27T00:00:00"/>
    <s v="true"/>
    <s v="Postre"/>
    <s v="273"/>
    <n v="1600"/>
    <n v="273"/>
    <n v="10684.174452720032"/>
    <n v="2.0476090329500201"/>
    <n v="3276.1744527200321"/>
    <n v="0.30663805305855585"/>
  </r>
  <r>
    <x v="3"/>
    <n v="2.52"/>
    <n v="4.1052825801222097"/>
    <s v="Delivery"/>
    <s v="1118"/>
    <d v="2024-12-04T00:00:00"/>
    <s v="false"/>
    <s v="Postre"/>
    <s v="274"/>
    <n v="1118"/>
    <n v="274"/>
    <n v="4589.7059245766304"/>
    <n v="1.5852825801222097"/>
    <n v="1772.3459245766305"/>
    <n v="0.38615675028027369"/>
  </r>
  <r>
    <x v="1"/>
    <n v="3.96"/>
    <n v="6.23008473672175"/>
    <s v="Presencial"/>
    <s v="1631"/>
    <d v="2024-10-05T00:00:00"/>
    <s v="true"/>
    <s v="Postre"/>
    <s v="275"/>
    <n v="1631"/>
    <n v="275"/>
    <n v="10161.268205593175"/>
    <n v="2.27008473672175"/>
    <n v="3702.5082055931744"/>
    <n v="0.36437461650260972"/>
  </r>
  <r>
    <x v="1"/>
    <n v="3.56"/>
    <n v="6.2167094723508702"/>
    <s v="Presencial"/>
    <s v="1213"/>
    <d v="2024-12-25T00:00:00"/>
    <s v="true"/>
    <s v="Combo"/>
    <s v="276"/>
    <n v="1213"/>
    <n v="276"/>
    <n v="7540.8685899616057"/>
    <n v="2.6567094723508702"/>
    <n v="3222.5885899616055"/>
    <n v="0.42734978756313446"/>
  </r>
  <r>
    <x v="0"/>
    <n v="1.44"/>
    <n v="2.1539315698766299"/>
    <s v="Presencial"/>
    <s v="1337"/>
    <d v="2024-09-04T00:00:00"/>
    <s v="true"/>
    <s v="Combo"/>
    <s v="277"/>
    <n v="1337"/>
    <n v="277"/>
    <n v="2879.806508925054"/>
    <n v="0.71393156987662998"/>
    <n v="954.52650892505426"/>
    <n v="0.33145508421027586"/>
  </r>
  <r>
    <x v="3"/>
    <n v="0.67"/>
    <n v="1.0791153949735599"/>
    <s v="Delivery"/>
    <s v="426"/>
    <d v="2024-07-30T00:00:00"/>
    <s v="false"/>
    <s v="Combo"/>
    <s v="278"/>
    <n v="426"/>
    <n v="278"/>
    <n v="459.70315825873649"/>
    <n v="0.40911539497355986"/>
    <n v="174.28315825873651"/>
    <n v="0.3791210809142278"/>
  </r>
  <r>
    <x v="4"/>
    <n v="0.97"/>
    <n v="1.6230470860273301"/>
    <s v="Delivery"/>
    <s v="213"/>
    <d v="2024-11-27T00:00:00"/>
    <s v="false"/>
    <s v="Postre"/>
    <s v="279"/>
    <n v="213"/>
    <n v="279"/>
    <n v="345.70902932382131"/>
    <n v="0.65304708602733008"/>
    <n v="139.0990293238213"/>
    <n v="0.40235868179632933"/>
  </r>
  <r>
    <x v="1"/>
    <n v="1.86"/>
    <n v="2.6384001903593401"/>
    <s v="Delivery"/>
    <s v="829"/>
    <d v="2024-11-23T00:00:00"/>
    <s v="true"/>
    <s v="Comida"/>
    <s v="280"/>
    <n v="829"/>
    <n v="280"/>
    <n v="2187.2337578078932"/>
    <n v="0.77840019035934005"/>
    <n v="645.29375780789292"/>
    <n v="0.29502734012967335"/>
  </r>
  <r>
    <x v="1"/>
    <n v="4.2699999999999996"/>
    <n v="7.0908798011451504"/>
    <s v="Delivery"/>
    <s v="140"/>
    <d v="2024-06-05T00:00:00"/>
    <s v="false"/>
    <s v="Combo"/>
    <s v="281"/>
    <n v="140"/>
    <n v="281"/>
    <n v="992.72317216032104"/>
    <n v="2.8208798011451508"/>
    <n v="394.92317216032109"/>
    <n v="0.39781802544299077"/>
  </r>
  <r>
    <x v="4"/>
    <n v="4.74"/>
    <n v="7.8661714738674497"/>
    <s v="App"/>
    <s v="1856"/>
    <d v="2024-01-16T00:00:00"/>
    <s v="true"/>
    <s v="Combo"/>
    <s v="282"/>
    <n v="1856"/>
    <n v="282"/>
    <n v="14599.614255497987"/>
    <n v="3.1261714738674495"/>
    <n v="5802.1742554979865"/>
    <n v="0.397419695750727"/>
  </r>
  <r>
    <x v="4"/>
    <n v="4.63"/>
    <n v="7.3390711897408298"/>
    <s v="App"/>
    <s v="621"/>
    <d v="2024-05-17T00:00:00"/>
    <s v="false"/>
    <s v="Bebida"/>
    <s v="283"/>
    <n v="621"/>
    <n v="283"/>
    <n v="4557.5632088290549"/>
    <n v="2.7090711897408299"/>
    <n v="1682.3332088290554"/>
    <n v="0.36912997839941891"/>
  </r>
  <r>
    <x v="3"/>
    <n v="4"/>
    <n v="6.93020770974619"/>
    <s v="Presencial"/>
    <s v="1859"/>
    <d v="2024-09-09T00:00:00"/>
    <s v="true"/>
    <s v="Bebida"/>
    <s v="284"/>
    <n v="1859"/>
    <n v="284"/>
    <n v="12883.256132418168"/>
    <n v="2.93020770974619"/>
    <n v="5447.256132418167"/>
    <n v="0.42281672245196023"/>
  </r>
  <r>
    <x v="0"/>
    <n v="3.38"/>
    <n v="5.9456998178820797"/>
    <s v="Presencial"/>
    <s v="762"/>
    <d v="2024-08-23T00:00:00"/>
    <s v="true"/>
    <s v="Combo"/>
    <s v="285"/>
    <n v="762"/>
    <n v="285"/>
    <n v="4530.6232612261447"/>
    <n v="2.5656998178820798"/>
    <n v="1955.0632612261447"/>
    <n v="0.43152192281311785"/>
  </r>
  <r>
    <x v="4"/>
    <n v="5.93"/>
    <n v="10.1134238496069"/>
    <s v="App"/>
    <s v="498"/>
    <d v="2024-04-24T00:00:00"/>
    <s v="false"/>
    <s v="Comida"/>
    <s v="286"/>
    <n v="498"/>
    <n v="286"/>
    <n v="5036.4850771042356"/>
    <n v="4.1834238496068998"/>
    <n v="2083.3450771042362"/>
    <n v="0.4136506006093581"/>
  </r>
  <r>
    <x v="4"/>
    <n v="4.4400000000000004"/>
    <n v="7.3610064093175396"/>
    <s v="App"/>
    <s v="597"/>
    <d v="2024-07-16T00:00:00"/>
    <s v="false"/>
    <s v="Postre"/>
    <s v="287"/>
    <n v="597"/>
    <n v="287"/>
    <n v="4394.5208263625709"/>
    <n v="2.9210064093175392"/>
    <n v="1743.8408263625709"/>
    <n v="0.39682160928703147"/>
  </r>
  <r>
    <x v="4"/>
    <n v="3.97"/>
    <n v="6.9101096319299797"/>
    <s v="App"/>
    <s v="112"/>
    <d v="2024-12-27T00:00:00"/>
    <s v="false"/>
    <s v="Combo"/>
    <s v="288"/>
    <n v="112"/>
    <n v="288"/>
    <n v="773.93227877615777"/>
    <n v="2.9401096319299795"/>
    <n v="329.29227877615773"/>
    <n v="0.42547944801692139"/>
  </r>
  <r>
    <x v="2"/>
    <n v="3.95"/>
    <n v="5.7766299668210603"/>
    <s v="Presencial"/>
    <s v="150"/>
    <d v="2024-05-30T00:00:00"/>
    <s v="true"/>
    <s v="Postre"/>
    <s v="289"/>
    <n v="150"/>
    <n v="289"/>
    <n v="866.49449502315906"/>
    <n v="1.8266299668210602"/>
    <n v="273.994495023159"/>
    <n v="0.31621031246809694"/>
  </r>
  <r>
    <x v="1"/>
    <n v="3.13"/>
    <n v="4.4945146930059501"/>
    <s v="App"/>
    <s v="1468"/>
    <d v="2024-07-23T00:00:00"/>
    <s v="true"/>
    <s v="Comida"/>
    <s v="290"/>
    <n v="1468"/>
    <n v="290"/>
    <n v="6597.9475693327349"/>
    <n v="1.3645146930059502"/>
    <n v="2003.1075693327348"/>
    <n v="0.30359555729772397"/>
  </r>
  <r>
    <x v="0"/>
    <n v="1.7"/>
    <n v="2.6460564861293299"/>
    <s v="Delivery"/>
    <s v="1745"/>
    <d v="2024-03-02T00:00:00"/>
    <s v="false"/>
    <s v="Combo"/>
    <s v="291"/>
    <n v="1745"/>
    <n v="291"/>
    <n v="4617.3685682956802"/>
    <n v="0.94605648612932991"/>
    <n v="1650.8685682956807"/>
    <n v="0.35753450128089598"/>
  </r>
  <r>
    <x v="5"/>
    <n v="3.37"/>
    <n v="5.6356526355745702"/>
    <s v="App"/>
    <s v="485"/>
    <d v="2024-10-07T00:00:00"/>
    <s v="false"/>
    <s v="Comida"/>
    <s v="292"/>
    <n v="485"/>
    <n v="292"/>
    <n v="2733.2915282536665"/>
    <n v="2.2656526355745701"/>
    <n v="1098.8415282536664"/>
    <n v="0.40202134199557182"/>
  </r>
  <r>
    <x v="4"/>
    <n v="4.0999999999999996"/>
    <n v="6.6734347034251504"/>
    <s v="App"/>
    <s v="1907"/>
    <d v="2024-01-19T00:00:00"/>
    <s v="false"/>
    <s v="Comida"/>
    <s v="293"/>
    <n v="1907"/>
    <n v="293"/>
    <n v="12726.239979431763"/>
    <n v="2.5734347034251508"/>
    <n v="4907.5399794317627"/>
    <n v="0.38562371818882585"/>
  </r>
  <r>
    <x v="2"/>
    <n v="2.72"/>
    <n v="4.3944340714363301"/>
    <s v="Delivery"/>
    <s v="473"/>
    <d v="2024-04-06T00:00:00"/>
    <s v="false"/>
    <s v="Bebida"/>
    <s v="294"/>
    <n v="473"/>
    <n v="294"/>
    <n v="2078.5673157893843"/>
    <n v="1.6744340714363299"/>
    <n v="792.00731578938405"/>
    <n v="0.38103520139717045"/>
  </r>
  <r>
    <x v="4"/>
    <n v="1.85"/>
    <n v="2.7898710103487101"/>
    <s v="Delivery"/>
    <s v="986"/>
    <d v="2024-08-16T00:00:00"/>
    <s v="true"/>
    <s v="Comida"/>
    <s v="295"/>
    <n v="986"/>
    <n v="295"/>
    <n v="2750.8128162038283"/>
    <n v="0.93987101034871001"/>
    <n v="926.71281620382808"/>
    <n v="0.33688690511581543"/>
  </r>
  <r>
    <x v="4"/>
    <n v="2.09"/>
    <n v="3.14546652383854"/>
    <s v="Presencial"/>
    <s v="1769"/>
    <d v="2024-11-14T00:00:00"/>
    <s v="true"/>
    <s v="Bebida"/>
    <s v="296"/>
    <n v="1769"/>
    <n v="296"/>
    <n v="5564.3302806703769"/>
    <n v="1.0554665238385401"/>
    <n v="1867.1202806703775"/>
    <n v="0.33555166327140296"/>
  </r>
  <r>
    <x v="0"/>
    <n v="2.2599999999999998"/>
    <n v="3.8228395665783199"/>
    <s v="Presencial"/>
    <s v="832"/>
    <d v="2024-04-06T00:00:00"/>
    <s v="true"/>
    <s v="Bebida"/>
    <s v="297"/>
    <n v="832"/>
    <n v="297"/>
    <n v="3180.6025193931623"/>
    <n v="1.5628395665783201"/>
    <n v="1300.2825193931624"/>
    <n v="0.40881641496066212"/>
  </r>
  <r>
    <x v="4"/>
    <n v="3.32"/>
    <n v="5.7170287311242403"/>
    <s v="App"/>
    <s v="683"/>
    <d v="2024-07-05T00:00:00"/>
    <s v="false"/>
    <s v="Combo"/>
    <s v="298"/>
    <n v="683"/>
    <n v="298"/>
    <n v="3904.7306233578561"/>
    <n v="2.3970287311242404"/>
    <n v="1637.1706233578561"/>
    <n v="0.41927876242330347"/>
  </r>
  <r>
    <x v="4"/>
    <n v="1.24"/>
    <n v="2.0191164074938102"/>
    <s v="Delivery"/>
    <s v="1285"/>
    <d v="2024-04-09T00:00:00"/>
    <s v="true"/>
    <s v="Postre"/>
    <s v="299"/>
    <n v="1285"/>
    <n v="299"/>
    <n v="2594.5645836295462"/>
    <n v="0.77911640749381017"/>
    <n v="1001.1645836295461"/>
    <n v="0.38586997985959293"/>
  </r>
  <r>
    <x v="1"/>
    <n v="5.63"/>
    <n v="9.1183176684174807"/>
    <s v="Presencial"/>
    <s v="665"/>
    <d v="2024-04-30T00:00:00"/>
    <s v="true"/>
    <s v="Comida"/>
    <s v="300"/>
    <n v="665"/>
    <n v="300"/>
    <n v="6063.6812494976248"/>
    <n v="3.4883176684174808"/>
    <n v="2319.731249497625"/>
    <n v="0.38256154208135768"/>
  </r>
  <r>
    <x v="1"/>
    <n v="4.1399999999999997"/>
    <n v="6.1198256804175699"/>
    <s v="Delivery"/>
    <s v="1030"/>
    <d v="2024-05-06T00:00:00"/>
    <s v="false"/>
    <s v="Combo"/>
    <s v="301"/>
    <n v="1030"/>
    <n v="301"/>
    <n v="6303.4204508300973"/>
    <n v="1.9798256804175702"/>
    <n v="2039.2204508300974"/>
    <n v="0.32351014290369168"/>
  </r>
  <r>
    <x v="5"/>
    <n v="5.16"/>
    <n v="7.5644211395991601"/>
    <s v="App"/>
    <s v="819"/>
    <d v="2024-04-17T00:00:00"/>
    <s v="true"/>
    <s v="Combo"/>
    <s v="302"/>
    <n v="819"/>
    <n v="302"/>
    <n v="6195.2609133317119"/>
    <n v="2.4044211395991599"/>
    <n v="1969.2209133317119"/>
    <n v="0.3178592380337209"/>
  </r>
  <r>
    <x v="5"/>
    <n v="1.1599999999999999"/>
    <n v="1.8555296238880801"/>
    <s v="Presencial"/>
    <s v="1937"/>
    <d v="2024-01-23T00:00:00"/>
    <s v="true"/>
    <s v="Combo"/>
    <s v="303"/>
    <n v="1937"/>
    <n v="303"/>
    <n v="3594.1608814712113"/>
    <n v="0.69552962388808015"/>
    <n v="1347.2408814712112"/>
    <n v="0.37484156271817753"/>
  </r>
  <r>
    <x v="1"/>
    <n v="4.3"/>
    <n v="6.0242142976585802"/>
    <s v="Presencial"/>
    <s v="1355"/>
    <d v="2024-09-14T00:00:00"/>
    <s v="true"/>
    <s v="Postre"/>
    <s v="304"/>
    <n v="1355"/>
    <n v="304"/>
    <n v="8162.8103733273765"/>
    <n v="1.7242142976585804"/>
    <n v="2336.3103733273765"/>
    <n v="0.28621397122753872"/>
  </r>
  <r>
    <x v="2"/>
    <n v="2.58"/>
    <n v="4.1235618128506202"/>
    <s v="Delivery"/>
    <s v="215"/>
    <d v="2024-03-06T00:00:00"/>
    <s v="true"/>
    <s v="Postre"/>
    <s v="305"/>
    <n v="215"/>
    <n v="305"/>
    <n v="886.56578976288336"/>
    <n v="1.5435618128506201"/>
    <n v="331.86578976288331"/>
    <n v="0.37432731286827858"/>
  </r>
  <r>
    <x v="3"/>
    <n v="3.07"/>
    <n v="4.9686152331540603"/>
    <s v="Delivery"/>
    <s v="1382"/>
    <d v="2024-08-14T00:00:00"/>
    <s v="true"/>
    <s v="Postre"/>
    <s v="306"/>
    <n v="1382"/>
    <n v="306"/>
    <n v="6866.6262522189118"/>
    <n v="1.8986152331540604"/>
    <n v="2623.8862522189115"/>
    <n v="0.38212160613387358"/>
  </r>
  <r>
    <x v="4"/>
    <n v="0.63"/>
    <n v="1.02350453269705"/>
    <s v="Delivery"/>
    <s v="119"/>
    <d v="2024-06-16T00:00:00"/>
    <s v="false"/>
    <s v="Postre"/>
    <s v="307"/>
    <n v="119"/>
    <n v="307"/>
    <n v="121.79703939094895"/>
    <n v="0.39350453269704999"/>
    <n v="46.827039390948947"/>
    <n v="0.38446779679628884"/>
  </r>
  <r>
    <x v="2"/>
    <n v="3.71"/>
    <n v="6.1621498194298097"/>
    <s v="Delivery"/>
    <s v="1133"/>
    <d v="2024-05-29T00:00:00"/>
    <s v="false"/>
    <s v="Combo"/>
    <s v="308"/>
    <n v="1133"/>
    <n v="308"/>
    <n v="6981.7157454139742"/>
    <n v="2.4521498194298097"/>
    <n v="2778.2857454139744"/>
    <n v="0.397937390567487"/>
  </r>
  <r>
    <x v="5"/>
    <n v="4.58"/>
    <n v="6.8177878929234996"/>
    <s v="Delivery"/>
    <s v="901"/>
    <d v="2024-11-10T00:00:00"/>
    <s v="true"/>
    <s v="Comida"/>
    <s v="309"/>
    <n v="901"/>
    <n v="309"/>
    <n v="6142.8268915240733"/>
    <n v="2.2377878929234996"/>
    <n v="2016.2468915240731"/>
    <n v="0.3282278545576644"/>
  </r>
  <r>
    <x v="1"/>
    <n v="4.88"/>
    <n v="7.5074577222015"/>
    <s v="Presencial"/>
    <s v="1444"/>
    <d v="2024-12-03T00:00:00"/>
    <s v="false"/>
    <s v="Bebida"/>
    <s v="310"/>
    <n v="1444"/>
    <n v="310"/>
    <n v="10840.768950858966"/>
    <n v="2.6274577222015001"/>
    <n v="3794.0489508589662"/>
    <n v="0.34997968945351848"/>
  </r>
  <r>
    <x v="2"/>
    <n v="5.51"/>
    <n v="8.2717566109615408"/>
    <s v="Presencial"/>
    <s v="204"/>
    <d v="2024-04-22T00:00:00"/>
    <s v="true"/>
    <s v="Bebida"/>
    <s v="311"/>
    <n v="204"/>
    <n v="311"/>
    <n v="1687.4383486361544"/>
    <n v="2.761756610961541"/>
    <n v="563.39834863615442"/>
    <n v="0.33387788602262852"/>
  </r>
  <r>
    <x v="5"/>
    <n v="0.77"/>
    <n v="1.37363495139459"/>
    <s v="Presencial"/>
    <s v="1322"/>
    <d v="2024-06-16T00:00:00"/>
    <s v="false"/>
    <s v="Bebida"/>
    <s v="312"/>
    <n v="1322"/>
    <n v="312"/>
    <n v="1815.9454057436481"/>
    <n v="0.60363495139459"/>
    <n v="798.005405743648"/>
    <n v="0.43944350045967195"/>
  </r>
  <r>
    <x v="1"/>
    <n v="3.25"/>
    <n v="5.8249626429223396"/>
    <s v="Delivery"/>
    <s v="1593"/>
    <d v="2024-05-18T00:00:00"/>
    <s v="false"/>
    <s v="Combo"/>
    <s v="313"/>
    <n v="1593"/>
    <n v="313"/>
    <n v="9279.1654901752863"/>
    <n v="2.5749626429223396"/>
    <n v="4101.9154901752872"/>
    <n v="0.44205650761572968"/>
  </r>
  <r>
    <x v="5"/>
    <n v="0.51"/>
    <n v="0.75560259537776597"/>
    <s v="Delivery"/>
    <s v="706"/>
    <d v="2024-08-08T00:00:00"/>
    <s v="false"/>
    <s v="Combo"/>
    <s v="314"/>
    <n v="706"/>
    <n v="314"/>
    <n v="533.45543233670276"/>
    <n v="0.24560259537776596"/>
    <n v="173.39543233670278"/>
    <n v="0.32504202193082221"/>
  </r>
  <r>
    <x v="2"/>
    <n v="3.96"/>
    <n v="7.0259214629949902"/>
    <s v="Delivery"/>
    <s v="1228"/>
    <d v="2024-06-11T00:00:00"/>
    <s v="false"/>
    <s v="Combo"/>
    <s v="315"/>
    <n v="1228"/>
    <n v="315"/>
    <n v="8627.8315565578487"/>
    <n v="3.0659214629949902"/>
    <n v="3764.9515565578481"/>
    <n v="0.43637286285407145"/>
  </r>
  <r>
    <x v="4"/>
    <n v="3.63"/>
    <n v="6.4152486214947801"/>
    <s v="Presencial"/>
    <s v="1445"/>
    <d v="2024-01-03T00:00:00"/>
    <s v="true"/>
    <s v="Comida"/>
    <s v="316"/>
    <n v="1445"/>
    <n v="316"/>
    <n v="9270.0342580599572"/>
    <n v="2.7852486214947803"/>
    <n v="4024.6842580599573"/>
    <n v="0.43416066715833773"/>
  </r>
  <r>
    <x v="1"/>
    <n v="2.8"/>
    <n v="4.5832736207417799"/>
    <s v="App"/>
    <s v="1108"/>
    <d v="2024-03-15T00:00:00"/>
    <s v="false"/>
    <s v="Postre"/>
    <s v="317"/>
    <n v="1108"/>
    <n v="317"/>
    <n v="5078.2671717818921"/>
    <n v="1.7832736207417801"/>
    <n v="1975.8671717818922"/>
    <n v="0.38908294994030185"/>
  </r>
  <r>
    <x v="0"/>
    <n v="5.31"/>
    <n v="8.1313132842201092"/>
    <s v="Delivery"/>
    <s v="318"/>
    <d v="2024-09-04T00:00:00"/>
    <s v="false"/>
    <s v="Combo"/>
    <s v="318"/>
    <n v="318"/>
    <n v="318"/>
    <n v="2585.7576243819949"/>
    <n v="2.8213132842201096"/>
    <n v="897.17762438199486"/>
    <n v="0.3469689563794377"/>
  </r>
  <r>
    <x v="0"/>
    <n v="5.0199999999999996"/>
    <n v="7.58693709221708"/>
    <s v="App"/>
    <s v="211"/>
    <d v="2024-07-17T00:00:00"/>
    <s v="false"/>
    <s v="Bebida"/>
    <s v="319"/>
    <n v="211"/>
    <n v="319"/>
    <n v="1600.843726457804"/>
    <n v="2.5669370922170804"/>
    <n v="541.62372645780397"/>
    <n v="0.33833641442082413"/>
  </r>
  <r>
    <x v="0"/>
    <n v="1.83"/>
    <n v="3.1612145209967402"/>
    <s v="App"/>
    <s v="871"/>
    <d v="2024-11-16T00:00:00"/>
    <s v="false"/>
    <s v="Postre"/>
    <s v="320"/>
    <n v="871"/>
    <n v="320"/>
    <n v="2753.4178477881605"/>
    <n v="1.3312145209967401"/>
    <n v="1159.4878477881607"/>
    <n v="0.42110856829071014"/>
  </r>
  <r>
    <x v="0"/>
    <n v="2.93"/>
    <n v="4.8710927109320501"/>
    <s v="App"/>
    <s v="995"/>
    <d v="2024-08-19T00:00:00"/>
    <s v="true"/>
    <s v="Comida"/>
    <s v="321"/>
    <n v="995"/>
    <n v="321"/>
    <n v="4846.7372473773894"/>
    <n v="1.9410927109320499"/>
    <n v="1931.3872473773897"/>
    <n v="0.39849225340665612"/>
  </r>
  <r>
    <x v="2"/>
    <n v="1.08"/>
    <n v="1.69399901787741"/>
    <s v="Presencial"/>
    <s v="856"/>
    <d v="2024-12-10T00:00:00"/>
    <s v="false"/>
    <s v="Postre"/>
    <s v="322"/>
    <n v="856"/>
    <n v="322"/>
    <n v="1450.063159303063"/>
    <n v="0.61399901787740996"/>
    <n v="525.58315930306287"/>
    <n v="0.36245535646576349"/>
  </r>
  <r>
    <x v="5"/>
    <n v="4.04"/>
    <n v="6.3181065153686502"/>
    <s v="App"/>
    <s v="1594"/>
    <d v="2024-05-13T00:00:00"/>
    <s v="false"/>
    <s v="Comida"/>
    <s v="323"/>
    <n v="1594"/>
    <n v="323"/>
    <n v="10071.061785497628"/>
    <n v="2.2781065153686502"/>
    <n v="3631.3017854976283"/>
    <n v="0.36056791854129205"/>
  </r>
  <r>
    <x v="0"/>
    <n v="1.18"/>
    <n v="1.98286786473751"/>
    <s v="Delivery"/>
    <s v="1853"/>
    <d v="2024-11-05T00:00:00"/>
    <s v="false"/>
    <s v="Comida"/>
    <s v="324"/>
    <n v="1853"/>
    <n v="324"/>
    <n v="3674.2541533586059"/>
    <n v="0.80286786473751004"/>
    <n v="1487.7141533586062"/>
    <n v="0.40490235331126967"/>
  </r>
  <r>
    <x v="1"/>
    <n v="5.85"/>
    <n v="8.3338436073303299"/>
    <s v="App"/>
    <s v="790"/>
    <d v="2024-04-27T00:00:00"/>
    <s v="true"/>
    <s v="Combo"/>
    <s v="325"/>
    <n v="790"/>
    <n v="325"/>
    <n v="6583.7364497909603"/>
    <n v="2.4838436073303303"/>
    <n v="1962.2364497909609"/>
    <n v="0.29804298284954339"/>
  </r>
  <r>
    <x v="2"/>
    <n v="5.19"/>
    <n v="7.4433983698042097"/>
    <s v="App"/>
    <s v="1824"/>
    <d v="2024-04-06T00:00:00"/>
    <s v="false"/>
    <s v="Bebida"/>
    <s v="326"/>
    <n v="1824"/>
    <n v="326"/>
    <n v="13576.758626522878"/>
    <n v="2.2533983698042093"/>
    <n v="4110.1986265228779"/>
    <n v="0.30273784336810694"/>
  </r>
  <r>
    <x v="4"/>
    <n v="3.83"/>
    <n v="5.8872337292712"/>
    <s v="App"/>
    <s v="940"/>
    <d v="2024-02-18T00:00:00"/>
    <s v="true"/>
    <s v="Postre"/>
    <s v="327"/>
    <n v="940"/>
    <n v="327"/>
    <n v="5533.9997055149279"/>
    <n v="2.0572337292712"/>
    <n v="1933.7997055149281"/>
    <n v="0.34943979190815511"/>
  </r>
  <r>
    <x v="4"/>
    <n v="2.09"/>
    <n v="3.17890706196998"/>
    <s v="Delivery"/>
    <s v="1706"/>
    <d v="2024-07-07T00:00:00"/>
    <s v="false"/>
    <s v="Bebida"/>
    <s v="328"/>
    <n v="1706"/>
    <n v="328"/>
    <n v="5423.215447720786"/>
    <n v="1.0889070619699801"/>
    <n v="1857.675447720786"/>
    <n v="0.34254133283631782"/>
  </r>
  <r>
    <x v="3"/>
    <n v="0.59"/>
    <n v="1.01556014085656"/>
    <s v="Delivery"/>
    <s v="481"/>
    <d v="2024-01-22T00:00:00"/>
    <s v="true"/>
    <s v="Postre"/>
    <s v="329"/>
    <n v="481"/>
    <n v="329"/>
    <n v="488.48442775200533"/>
    <n v="0.42556014085656002"/>
    <n v="204.69442775200537"/>
    <n v="0.41903982219864133"/>
  </r>
  <r>
    <x v="4"/>
    <n v="2.87"/>
    <n v="4.51889236341116"/>
    <s v="App"/>
    <s v="693"/>
    <d v="2024-12-03T00:00:00"/>
    <s v="true"/>
    <s v="Comida"/>
    <s v="330"/>
    <n v="693"/>
    <n v="330"/>
    <n v="3131.5924078439339"/>
    <n v="1.6488923634111599"/>
    <n v="1142.6824078439338"/>
    <n v="0.36488861225419106"/>
  </r>
  <r>
    <x v="4"/>
    <n v="4.62"/>
    <n v="8.2623507493679593"/>
    <s v="App"/>
    <s v="222"/>
    <d v="2024-06-25T00:00:00"/>
    <s v="false"/>
    <s v="Bebida"/>
    <s v="331"/>
    <n v="222"/>
    <n v="331"/>
    <n v="1834.241866359687"/>
    <n v="3.6423507493679592"/>
    <n v="808.60186635968694"/>
    <n v="0.44083710070606552"/>
  </r>
  <r>
    <x v="2"/>
    <n v="2.78"/>
    <n v="4.6060497158971803"/>
    <s v="Delivery"/>
    <s v="611"/>
    <d v="2024-07-21T00:00:00"/>
    <s v="false"/>
    <s v="Combo"/>
    <s v="332"/>
    <n v="611"/>
    <n v="332"/>
    <n v="2814.2963764131773"/>
    <n v="1.8260497158971805"/>
    <n v="1115.7163764131772"/>
    <n v="0.3964459414310722"/>
  </r>
  <r>
    <x v="3"/>
    <n v="4.2699999999999996"/>
    <n v="6.0854489847086901"/>
    <s v="Presencial"/>
    <s v="1005"/>
    <d v="2024-09-15T00:00:00"/>
    <s v="true"/>
    <s v="Bebida"/>
    <s v="333"/>
    <n v="1005"/>
    <n v="333"/>
    <n v="6115.8762296322338"/>
    <n v="1.8154489847086905"/>
    <n v="1824.5262296322339"/>
    <n v="0.29832621870144488"/>
  </r>
  <r>
    <x v="1"/>
    <n v="5.79"/>
    <n v="8.2170087015497995"/>
    <s v="Presencial"/>
    <s v="397"/>
    <d v="2024-07-14T00:00:00"/>
    <s v="true"/>
    <s v="Bebida"/>
    <s v="334"/>
    <n v="397"/>
    <n v="334"/>
    <n v="3262.1524545152702"/>
    <n v="2.4270087015497994"/>
    <n v="963.5224545152704"/>
    <n v="0.29536401745467844"/>
  </r>
  <r>
    <x v="1"/>
    <n v="4.5599999999999996"/>
    <n v="6.82117457609837"/>
    <s v="Presencial"/>
    <s v="1239"/>
    <d v="2024-01-22T00:00:00"/>
    <s v="false"/>
    <s v="Combo"/>
    <s v="335"/>
    <n v="1239"/>
    <n v="335"/>
    <n v="8451.4352997858805"/>
    <n v="2.2611745760983704"/>
    <n v="2801.5952997858808"/>
    <n v="0.33149343282044175"/>
  </r>
  <r>
    <x v="2"/>
    <n v="1.92"/>
    <n v="3.2584820010418101"/>
    <s v="Delivery"/>
    <s v="477"/>
    <d v="2024-05-10T00:00:00"/>
    <s v="true"/>
    <s v="Postre"/>
    <s v="336"/>
    <n v="477"/>
    <n v="336"/>
    <n v="1554.2959144969434"/>
    <n v="1.3384820010418101"/>
    <n v="638.45591449694348"/>
    <n v="0.41076857279367124"/>
  </r>
  <r>
    <x v="0"/>
    <n v="1.29"/>
    <n v="2.2201211541830901"/>
    <s v="Delivery"/>
    <s v="1950"/>
    <d v="2024-10-29T00:00:00"/>
    <s v="true"/>
    <s v="Comida"/>
    <s v="337"/>
    <n v="1950"/>
    <n v="337"/>
    <n v="4329.2362506570253"/>
    <n v="0.93012115418309005"/>
    <n v="1813.7362506570255"/>
    <n v="0.41895062908192277"/>
  </r>
  <r>
    <x v="3"/>
    <n v="4.57"/>
    <n v="7.5577381852677199"/>
    <s v="Presencial"/>
    <s v="268"/>
    <d v="2024-09-11T00:00:00"/>
    <s v="true"/>
    <s v="Comida"/>
    <s v="338"/>
    <n v="268"/>
    <n v="338"/>
    <n v="2025.4738336517489"/>
    <n v="2.9877381852677196"/>
    <n v="800.71383365174881"/>
    <n v="0.39532173674548693"/>
  </r>
  <r>
    <x v="0"/>
    <n v="2.68"/>
    <n v="4.7838666026231396"/>
    <s v="Delivery"/>
    <s v="218"/>
    <d v="2024-10-10T00:00:00"/>
    <s v="false"/>
    <s v="Postre"/>
    <s v="339"/>
    <n v="218"/>
    <n v="339"/>
    <n v="1042.8829193718445"/>
    <n v="2.1038666026231394"/>
    <n v="458.64291937184441"/>
    <n v="0.43978370999507493"/>
  </r>
  <r>
    <x v="1"/>
    <n v="3.07"/>
    <n v="5.0875671472533703"/>
    <s v="Presencial"/>
    <s v="1723"/>
    <d v="2024-05-22T00:00:00"/>
    <s v="true"/>
    <s v="Comida"/>
    <s v="340"/>
    <n v="1723"/>
    <n v="340"/>
    <n v="8765.8781947175576"/>
    <n v="2.0175671472533705"/>
    <n v="3476.2681947175574"/>
    <n v="0.3965681609416391"/>
  </r>
  <r>
    <x v="0"/>
    <n v="4.4400000000000004"/>
    <n v="7.0477429243978396"/>
    <s v="Presencial"/>
    <s v="1274"/>
    <d v="2024-04-08T00:00:00"/>
    <s v="false"/>
    <s v="Comida"/>
    <s v="341"/>
    <n v="1274"/>
    <n v="341"/>
    <n v="8978.8244856828478"/>
    <n v="2.6077429243978392"/>
    <n v="3322.264485682847"/>
    <n v="0.37001107338497952"/>
  </r>
  <r>
    <x v="4"/>
    <n v="1.36"/>
    <n v="2.17138550992521"/>
    <s v="App"/>
    <s v="1688"/>
    <d v="2024-06-29T00:00:00"/>
    <s v="false"/>
    <s v="Bebida"/>
    <s v="342"/>
    <n v="1688"/>
    <n v="342"/>
    <n v="3665.2987407537544"/>
    <n v="0.81138550992520986"/>
    <n v="1369.6187407537543"/>
    <n v="0.37367178983945454"/>
  </r>
  <r>
    <x v="1"/>
    <n v="5.73"/>
    <n v="8.5434679048100399"/>
    <s v="App"/>
    <s v="1073"/>
    <d v="2024-09-06T00:00:00"/>
    <s v="true"/>
    <s v="Combo"/>
    <s v="343"/>
    <n v="1073"/>
    <n v="343"/>
    <n v="9167.1410618611735"/>
    <n v="2.8134679048100395"/>
    <n v="3018.8510618611722"/>
    <n v="0.32931216411851144"/>
  </r>
  <r>
    <x v="2"/>
    <n v="3.84"/>
    <n v="6.2437582900902697"/>
    <s v="App"/>
    <s v="390"/>
    <d v="2024-06-06T00:00:00"/>
    <s v="true"/>
    <s v="Postre"/>
    <s v="344"/>
    <n v="390"/>
    <n v="344"/>
    <n v="2435.0657331352054"/>
    <n v="2.4037582900902699"/>
    <n v="937.46573313520526"/>
    <n v="0.38498580156528084"/>
  </r>
  <r>
    <x v="1"/>
    <n v="5.94"/>
    <n v="8.4500395782035707"/>
    <s v="App"/>
    <s v="359"/>
    <d v="2024-01-20T00:00:00"/>
    <s v="true"/>
    <s v="Combo"/>
    <s v="345"/>
    <n v="359"/>
    <n v="345"/>
    <n v="3033.5642085750819"/>
    <n v="2.5100395782035703"/>
    <n v="901.10420857508177"/>
    <n v="0.29704471262810228"/>
  </r>
  <r>
    <x v="0"/>
    <n v="1.44"/>
    <n v="2.3638628897487801"/>
    <s v="Delivery"/>
    <s v="906"/>
    <d v="2024-09-24T00:00:00"/>
    <s v="true"/>
    <s v="Combo"/>
    <s v="346"/>
    <n v="906"/>
    <n v="346"/>
    <n v="2141.6597781123946"/>
    <n v="0.92386288974878017"/>
    <n v="837.01977811239487"/>
    <n v="0.39082761261460641"/>
  </r>
  <r>
    <x v="5"/>
    <n v="2.9"/>
    <n v="4.6902294519842203"/>
    <s v="Delivery"/>
    <s v="1215"/>
    <d v="2024-11-03T00:00:00"/>
    <s v="true"/>
    <s v="Postre"/>
    <s v="347"/>
    <n v="1215"/>
    <n v="347"/>
    <n v="5698.6287841608273"/>
    <n v="1.7902294519842203"/>
    <n v="2175.1287841608278"/>
    <n v="0.38169336283257033"/>
  </r>
  <r>
    <x v="5"/>
    <n v="2.72"/>
    <n v="4.09469777489638"/>
    <s v="Presencial"/>
    <s v="1801"/>
    <d v="2024-12-04T00:00:00"/>
    <s v="false"/>
    <s v="Combo"/>
    <s v="348"/>
    <n v="1801"/>
    <n v="348"/>
    <n v="7374.5506925883801"/>
    <n v="1.3746977748963798"/>
    <n v="2475.8306925883799"/>
    <n v="0.33572631008919035"/>
  </r>
  <r>
    <x v="4"/>
    <n v="2.81"/>
    <n v="4.9161429299808104"/>
    <s v="Delivery"/>
    <s v="516"/>
    <d v="2024-11-22T00:00:00"/>
    <s v="false"/>
    <s v="Postre"/>
    <s v="349"/>
    <n v="516"/>
    <n v="349"/>
    <n v="2536.729751870098"/>
    <n v="2.1061429299808103"/>
    <n v="1086.7697518700982"/>
    <n v="0.42841368934508006"/>
  </r>
  <r>
    <x v="1"/>
    <n v="2.14"/>
    <n v="3.72995156859393"/>
    <s v="Presencial"/>
    <s v="1384"/>
    <d v="2024-01-01T00:00:00"/>
    <s v="true"/>
    <s v="Comida"/>
    <s v="350"/>
    <n v="1384"/>
    <n v="350"/>
    <n v="5162.2529709339988"/>
    <n v="1.5899515685939298"/>
    <n v="2200.492970933999"/>
    <n v="0.42626600891584493"/>
  </r>
  <r>
    <x v="1"/>
    <n v="4.8099999999999996"/>
    <n v="8.53480795720575"/>
    <s v="App"/>
    <s v="815"/>
    <d v="2024-06-12T00:00:00"/>
    <s v="false"/>
    <s v="Comida"/>
    <s v="351"/>
    <n v="815"/>
    <n v="351"/>
    <n v="6955.8684851226863"/>
    <n v="3.7248079572057504"/>
    <n v="3035.7184851226866"/>
    <n v="0.43642551488940973"/>
  </r>
  <r>
    <x v="1"/>
    <n v="2.98"/>
    <n v="4.2389437549885098"/>
    <s v="Presencial"/>
    <s v="1425"/>
    <d v="2024-11-27T00:00:00"/>
    <s v="true"/>
    <s v="Postre"/>
    <s v="352"/>
    <n v="1425"/>
    <n v="352"/>
    <n v="6040.4948508586267"/>
    <n v="1.2589437549885099"/>
    <n v="1793.9948508586265"/>
    <n v="0.29699468258028877"/>
  </r>
  <r>
    <x v="5"/>
    <n v="5.67"/>
    <n v="8.6606733494458794"/>
    <s v="Delivery"/>
    <s v="763"/>
    <d v="2024-05-30T00:00:00"/>
    <s v="false"/>
    <s v="Comida"/>
    <s v="353"/>
    <n v="763"/>
    <n v="353"/>
    <n v="6608.0937656272063"/>
    <n v="2.9906733494458795"/>
    <n v="2281.8837656272062"/>
    <n v="0.34531649316126517"/>
  </r>
  <r>
    <x v="1"/>
    <n v="5.98"/>
    <n v="9.4374115168508297"/>
    <s v="App"/>
    <s v="715"/>
    <d v="2024-10-09T00:00:00"/>
    <s v="true"/>
    <s v="Bebida"/>
    <s v="354"/>
    <n v="715"/>
    <n v="354"/>
    <n v="6747.7492345483433"/>
    <n v="3.4574115168508293"/>
    <n v="2472.0492345483431"/>
    <n v="0.3663516749987536"/>
  </r>
  <r>
    <x v="0"/>
    <n v="2.2999999999999998"/>
    <n v="3.8764968956820698"/>
    <s v="Presencial"/>
    <s v="174"/>
    <d v="2024-08-27T00:00:00"/>
    <s v="true"/>
    <s v="Combo"/>
    <s v="355"/>
    <n v="174"/>
    <n v="355"/>
    <n v="674.51045984868017"/>
    <n v="1.57649689568207"/>
    <n v="274.31045984868018"/>
    <n v="0.40668080953143271"/>
  </r>
  <r>
    <x v="2"/>
    <n v="5.26"/>
    <n v="9.4193623029581097"/>
    <s v="App"/>
    <s v="1371"/>
    <d v="2024-06-03T00:00:00"/>
    <s v="false"/>
    <s v="Combo"/>
    <s v="356"/>
    <n v="1371"/>
    <n v="356"/>
    <n v="12913.945717355569"/>
    <n v="4.1593623029581099"/>
    <n v="5702.4857173555683"/>
    <n v="0.44157578498194933"/>
  </r>
  <r>
    <x v="0"/>
    <n v="4.12"/>
    <n v="6.4520653791161999"/>
    <s v="App"/>
    <s v="1880"/>
    <d v="2024-11-26T00:00:00"/>
    <s v="false"/>
    <s v="Comida"/>
    <s v="357"/>
    <n v="1880"/>
    <n v="357"/>
    <n v="12129.882912738456"/>
    <n v="2.3320653791161998"/>
    <n v="4384.2829127384557"/>
    <n v="0.36144478428016868"/>
  </r>
  <r>
    <x v="0"/>
    <n v="4.16"/>
    <n v="6.1706201510760303"/>
    <s v="Delivery"/>
    <s v="1658"/>
    <d v="2024-05-24T00:00:00"/>
    <s v="true"/>
    <s v="Combo"/>
    <s v="358"/>
    <n v="1658"/>
    <n v="358"/>
    <n v="10230.888210484058"/>
    <n v="2.0106201510760302"/>
    <n v="3333.608210484058"/>
    <n v="0.32583761467239547"/>
  </r>
  <r>
    <x v="5"/>
    <n v="5.82"/>
    <n v="9.2816145777885506"/>
    <s v="Presencial"/>
    <s v="1061"/>
    <d v="2024-12-14T00:00:00"/>
    <s v="true"/>
    <s v="Comida"/>
    <s v="359"/>
    <n v="1061"/>
    <n v="359"/>
    <n v="9847.7930670336518"/>
    <n v="3.4616145777885503"/>
    <n v="3672.7730670336518"/>
    <n v="0.37295392399425825"/>
  </r>
  <r>
    <x v="2"/>
    <n v="2.34"/>
    <n v="3.5334677475295702"/>
    <s v="Presencial"/>
    <s v="1635"/>
    <d v="2024-07-19T00:00:00"/>
    <s v="false"/>
    <s v="Bebida"/>
    <s v="360"/>
    <n v="1635"/>
    <n v="360"/>
    <n v="5777.2197672108468"/>
    <n v="1.1934677475295703"/>
    <n v="1951.3197672108474"/>
    <n v="0.33776104178791083"/>
  </r>
  <r>
    <x v="5"/>
    <n v="4.16"/>
    <n v="6.8564425545181704"/>
    <s v="App"/>
    <s v="1104"/>
    <d v="2024-09-24T00:00:00"/>
    <s v="true"/>
    <s v="Combo"/>
    <s v="361"/>
    <n v="1104"/>
    <n v="361"/>
    <n v="7569.5125801880604"/>
    <n v="2.6964425545181703"/>
    <n v="2976.8725801880601"/>
    <n v="0.39327136967570786"/>
  </r>
  <r>
    <x v="5"/>
    <n v="4.21"/>
    <n v="6.0722100975154598"/>
    <s v="Delivery"/>
    <s v="1361"/>
    <d v="2024-02-08T00:00:00"/>
    <s v="false"/>
    <s v="Comida"/>
    <s v="362"/>
    <n v="1361"/>
    <n v="362"/>
    <n v="8264.2779427185415"/>
    <n v="1.8622100975154599"/>
    <n v="2534.4679427185411"/>
    <n v="0.30667748111637516"/>
  </r>
  <r>
    <x v="1"/>
    <n v="5.57"/>
    <n v="9.35586207492371"/>
    <s v="Presencial"/>
    <s v="1495"/>
    <d v="2024-02-10T00:00:00"/>
    <s v="false"/>
    <s v="Bebida"/>
    <s v="363"/>
    <n v="1495"/>
    <n v="363"/>
    <n v="13987.013802010946"/>
    <n v="3.7858620749237097"/>
    <n v="5659.8638020109456"/>
    <n v="0.40465133459703984"/>
  </r>
  <r>
    <x v="3"/>
    <n v="4.92"/>
    <n v="8.0731275065046493"/>
    <s v="Delivery"/>
    <s v="362"/>
    <d v="2024-10-24T00:00:00"/>
    <s v="false"/>
    <s v="Postre"/>
    <s v="364"/>
    <n v="362"/>
    <n v="364"/>
    <n v="2922.4721573546831"/>
    <n v="3.1531275065046493"/>
    <n v="1141.4321573546831"/>
    <n v="0.39057075513351219"/>
  </r>
  <r>
    <x v="3"/>
    <n v="1.25"/>
    <n v="1.97324681101516"/>
    <s v="Presencial"/>
    <s v="405"/>
    <d v="2024-11-18T00:00:00"/>
    <s v="false"/>
    <s v="Combo"/>
    <s v="365"/>
    <n v="405"/>
    <n v="365"/>
    <n v="799.1649584611398"/>
    <n v="0.72324681101515997"/>
    <n v="292.9149584611398"/>
    <n v="0.36652627891139333"/>
  </r>
  <r>
    <x v="1"/>
    <n v="2.72"/>
    <n v="4.1446976104866904"/>
    <s v="Presencial"/>
    <s v="544"/>
    <d v="2024-06-13T00:00:00"/>
    <s v="false"/>
    <s v="Comida"/>
    <s v="366"/>
    <n v="544"/>
    <n v="366"/>
    <n v="2254.7155001047595"/>
    <n v="1.4246976104866902"/>
    <n v="775.03550010475942"/>
    <n v="0.34373981997673297"/>
  </r>
  <r>
    <x v="1"/>
    <n v="5.63"/>
    <n v="9.6338150467913692"/>
    <s v="Presencial"/>
    <s v="1319"/>
    <d v="2024-07-08T00:00:00"/>
    <s v="false"/>
    <s v="Comida"/>
    <s v="367"/>
    <n v="1319"/>
    <n v="367"/>
    <n v="12707.002046717816"/>
    <n v="4.0038150467913693"/>
    <n v="5281.0320467178162"/>
    <n v="0.41560015708676873"/>
  </r>
  <r>
    <x v="5"/>
    <n v="3.47"/>
    <n v="5.5920825317305702"/>
    <s v="Delivery"/>
    <s v="262"/>
    <d v="2024-11-22T00:00:00"/>
    <s v="true"/>
    <s v="Comida"/>
    <s v="368"/>
    <n v="262"/>
    <n v="368"/>
    <n v="1465.1256233134095"/>
    <n v="2.12208253173057"/>
    <n v="555.98562331340941"/>
    <n v="0.37947983058001356"/>
  </r>
  <r>
    <x v="3"/>
    <n v="0.55000000000000004"/>
    <n v="0.96765813821803803"/>
    <s v="Delivery"/>
    <s v="1478"/>
    <d v="2024-02-28T00:00:00"/>
    <s v="true"/>
    <s v="Comida"/>
    <s v="369"/>
    <n v="1478"/>
    <n v="369"/>
    <n v="1430.1987282862601"/>
    <n v="0.41765813821803799"/>
    <n v="617.29872828626014"/>
    <n v="0.43161745013291974"/>
  </r>
  <r>
    <x v="4"/>
    <n v="4.83"/>
    <n v="8.4671528081394101"/>
    <s v="App"/>
    <s v="660"/>
    <d v="2024-01-16T00:00:00"/>
    <s v="false"/>
    <s v="Bebida"/>
    <s v="370"/>
    <n v="660"/>
    <n v="370"/>
    <n v="5588.3208533720108"/>
    <n v="3.63715280813941"/>
    <n v="2400.5208533720106"/>
    <n v="0.42956031272319101"/>
  </r>
  <r>
    <x v="3"/>
    <n v="0.69"/>
    <n v="1.0475127763992"/>
    <s v="App"/>
    <s v="1103"/>
    <d v="2024-10-28T00:00:00"/>
    <s v="false"/>
    <s v="Postre"/>
    <s v="371"/>
    <n v="1103"/>
    <n v="371"/>
    <n v="1155.4065923683177"/>
    <n v="0.35751277639920009"/>
    <n v="394.33659236831772"/>
    <n v="0.34129681704517406"/>
  </r>
  <r>
    <x v="4"/>
    <n v="0.6"/>
    <n v="0.92363490413919602"/>
    <s v="Delivery"/>
    <s v="725"/>
    <d v="2024-04-23T00:00:00"/>
    <s v="true"/>
    <s v="Bebida"/>
    <s v="372"/>
    <n v="725"/>
    <n v="372"/>
    <n v="669.63530550091707"/>
    <n v="0.32363490413919604"/>
    <n v="234.63530550091713"/>
    <n v="0.35039267430112492"/>
  </r>
  <r>
    <x v="0"/>
    <n v="3.61"/>
    <n v="5.6836297204104902"/>
    <s v="Delivery"/>
    <s v="198"/>
    <d v="2024-09-21T00:00:00"/>
    <s v="true"/>
    <s v="Combo"/>
    <s v="373"/>
    <n v="198"/>
    <n v="373"/>
    <n v="1125.358684641277"/>
    <n v="2.0736297204104903"/>
    <n v="410.57868464127711"/>
    <n v="0.36484250776645005"/>
  </r>
  <r>
    <x v="5"/>
    <n v="1.22"/>
    <n v="1.9009647968072201"/>
    <s v="Delivery"/>
    <s v="397"/>
    <d v="2024-03-05T00:00:00"/>
    <s v="true"/>
    <s v="Comida"/>
    <s v="374"/>
    <n v="397"/>
    <n v="374"/>
    <n v="754.6830243324664"/>
    <n v="0.68096479680722011"/>
    <n v="270.34302433246637"/>
    <n v="0.35822062457492093"/>
  </r>
  <r>
    <x v="0"/>
    <n v="2.44"/>
    <n v="4.1276116532630498"/>
    <s v="Delivery"/>
    <s v="1976"/>
    <d v="2024-02-13T00:00:00"/>
    <s v="false"/>
    <s v="Bebida"/>
    <s v="375"/>
    <n v="1976"/>
    <n v="375"/>
    <n v="8156.1606268477863"/>
    <n v="1.6876116532630498"/>
    <n v="3334.7206268477867"/>
    <n v="0.40885911636791761"/>
  </r>
  <r>
    <x v="3"/>
    <n v="1.1499999999999999"/>
    <n v="1.86537074584411"/>
    <s v="Delivery"/>
    <s v="1651"/>
    <d v="2024-07-24T00:00:00"/>
    <s v="false"/>
    <s v="Combo"/>
    <s v="376"/>
    <n v="1651"/>
    <n v="376"/>
    <n v="3079.7271013886257"/>
    <n v="0.71537074584411009"/>
    <n v="1181.0771013886258"/>
    <n v="0.38350057083177502"/>
  </r>
  <r>
    <x v="3"/>
    <n v="5.48"/>
    <n v="7.9119478318876304"/>
    <s v="Delivery"/>
    <s v="564"/>
    <d v="2024-12-18T00:00:00"/>
    <s v="false"/>
    <s v="Comida"/>
    <s v="377"/>
    <n v="564"/>
    <n v="377"/>
    <n v="4462.3385771846233"/>
    <n v="2.43194783188763"/>
    <n v="1371.6185771846233"/>
    <n v="0.30737662628235712"/>
  </r>
  <r>
    <x v="5"/>
    <n v="0.81"/>
    <n v="1.2884015899463499"/>
    <s v="App"/>
    <s v="1428"/>
    <d v="2024-06-20T00:00:00"/>
    <s v="false"/>
    <s v="Comida"/>
    <s v="378"/>
    <n v="1428"/>
    <n v="378"/>
    <n v="1839.8374704433877"/>
    <n v="0.47840158994634985"/>
    <n v="683.15747044338764"/>
    <n v="0.37131403258068851"/>
  </r>
  <r>
    <x v="0"/>
    <n v="2.15"/>
    <n v="3.3262228033109"/>
    <s v="App"/>
    <s v="1693"/>
    <d v="2024-12-11T00:00:00"/>
    <s v="true"/>
    <s v="Combo"/>
    <s v="379"/>
    <n v="1693"/>
    <n v="379"/>
    <n v="5631.295206005354"/>
    <n v="1.1762228033109001"/>
    <n v="1991.3452060053539"/>
    <n v="0.35362117117954206"/>
  </r>
  <r>
    <x v="4"/>
    <n v="1.06"/>
    <n v="1.70816892353053"/>
    <s v="App"/>
    <s v="688"/>
    <d v="2024-07-14T00:00:00"/>
    <s v="true"/>
    <s v="Comida"/>
    <s v="380"/>
    <n v="688"/>
    <n v="380"/>
    <n v="1175.2202193890046"/>
    <n v="0.64816892353052991"/>
    <n v="445.9402193890046"/>
    <n v="0.37945247369965124"/>
  </r>
  <r>
    <x v="0"/>
    <n v="4.29"/>
    <n v="7.16045272225902"/>
    <s v="App"/>
    <s v="207"/>
    <d v="2024-07-04T00:00:00"/>
    <s v="true"/>
    <s v="Comida"/>
    <s v="381"/>
    <n v="207"/>
    <n v="381"/>
    <n v="1482.2137135076171"/>
    <n v="2.8704527222590199"/>
    <n v="594.18371350761709"/>
    <n v="0.40087587106551459"/>
  </r>
  <r>
    <x v="1"/>
    <n v="3.29"/>
    <n v="4.8734391526208301"/>
    <s v="Delivery"/>
    <s v="203"/>
    <d v="2024-10-19T00:00:00"/>
    <s v="false"/>
    <s v="Bebida"/>
    <s v="382"/>
    <n v="203"/>
    <n v="382"/>
    <n v="989.30814798202846"/>
    <n v="1.58343915262083"/>
    <n v="321.43814798202851"/>
    <n v="0.32491205964258135"/>
  </r>
  <r>
    <x v="1"/>
    <n v="4.9400000000000004"/>
    <n v="7.8577311320313603"/>
    <s v="Presencial"/>
    <s v="495"/>
    <d v="2024-05-01T00:00:00"/>
    <s v="true"/>
    <s v="Comida"/>
    <s v="383"/>
    <n v="495"/>
    <n v="383"/>
    <n v="3889.5769103555235"/>
    <n v="2.9177311320313599"/>
    <n v="1444.2769103555231"/>
    <n v="0.37131979740786514"/>
  </r>
  <r>
    <x v="5"/>
    <n v="0.72"/>
    <n v="1.21194538943565"/>
    <s v="Delivery"/>
    <s v="542"/>
    <d v="2024-02-18T00:00:00"/>
    <s v="true"/>
    <s v="Bebida"/>
    <s v="384"/>
    <n v="542"/>
    <n v="384"/>
    <n v="656.87440107412226"/>
    <n v="0.49194538943565003"/>
    <n v="266.63440107412231"/>
    <n v="0.40591382559302241"/>
  </r>
  <r>
    <x v="1"/>
    <n v="1.81"/>
    <n v="2.8078441212844001"/>
    <s v="Delivery"/>
    <s v="812"/>
    <d v="2024-07-31T00:00:00"/>
    <s v="false"/>
    <s v="Postre"/>
    <s v="385"/>
    <n v="812"/>
    <n v="385"/>
    <n v="2279.9694264829327"/>
    <n v="0.99784412128440003"/>
    <n v="810.24942648293279"/>
    <n v="0.35537732088487639"/>
  </r>
  <r>
    <x v="5"/>
    <n v="5.98"/>
    <n v="10.1246905124124"/>
    <s v="Presencial"/>
    <s v="511"/>
    <d v="2024-06-29T00:00:00"/>
    <s v="false"/>
    <s v="Comida"/>
    <s v="386"/>
    <n v="511"/>
    <n v="386"/>
    <n v="5173.7168518427361"/>
    <n v="4.1446905124123994"/>
    <n v="2117.9368518427359"/>
    <n v="0.40936466229078322"/>
  </r>
  <r>
    <x v="5"/>
    <n v="1.2"/>
    <n v="2.1590337803129498"/>
    <s v="Delivery"/>
    <s v="1388"/>
    <d v="2024-03-04T00:00:00"/>
    <s v="false"/>
    <s v="Postre"/>
    <s v="387"/>
    <n v="1388"/>
    <n v="387"/>
    <n v="2996.7388870743744"/>
    <n v="0.95903378031294984"/>
    <n v="1331.1388870743745"/>
    <n v="0.44419581993475754"/>
  </r>
  <r>
    <x v="0"/>
    <n v="0.76"/>
    <n v="1.07750964753428"/>
    <s v="App"/>
    <s v="357"/>
    <d v="2024-06-15T00:00:00"/>
    <s v="true"/>
    <s v="Bebida"/>
    <s v="388"/>
    <n v="357"/>
    <n v="388"/>
    <n v="384.67094416973799"/>
    <n v="0.31750964753428002"/>
    <n v="113.35094416973797"/>
    <n v="0.29466988834935581"/>
  </r>
  <r>
    <x v="0"/>
    <n v="1.81"/>
    <n v="3.0190694705401602"/>
    <s v="Delivery"/>
    <s v="882"/>
    <d v="2024-09-23T00:00:00"/>
    <s v="false"/>
    <s v="Comida"/>
    <s v="389"/>
    <n v="882"/>
    <n v="389"/>
    <n v="2662.8192730164214"/>
    <n v="1.2090694705401601"/>
    <n v="1066.3992730164211"/>
    <n v="0.40047752538925113"/>
  </r>
  <r>
    <x v="5"/>
    <n v="1.02"/>
    <n v="1.5914037374100301"/>
    <s v="Delivery"/>
    <s v="922"/>
    <d v="2024-11-22T00:00:00"/>
    <s v="true"/>
    <s v="Comida"/>
    <s v="390"/>
    <n v="922"/>
    <n v="390"/>
    <n v="1467.2742458920477"/>
    <n v="0.57140373741003003"/>
    <n v="526.83424589204765"/>
    <n v="0.35905642545491023"/>
  </r>
  <r>
    <x v="1"/>
    <n v="1.1599999999999999"/>
    <n v="1.63663190165443"/>
    <s v="Presencial"/>
    <s v="1718"/>
    <d v="2024-02-20T00:00:00"/>
    <s v="false"/>
    <s v="Postre"/>
    <s v="391"/>
    <n v="1718"/>
    <n v="391"/>
    <n v="2811.7336070423107"/>
    <n v="0.47663190165443003"/>
    <n v="818.85360704231084"/>
    <n v="0.29122730723543572"/>
  </r>
  <r>
    <x v="4"/>
    <n v="5.44"/>
    <n v="8.2392546894418501"/>
    <s v="App"/>
    <s v="592"/>
    <d v="2024-12-13T00:00:00"/>
    <s v="false"/>
    <s v="Postre"/>
    <s v="392"/>
    <n v="592"/>
    <n v="392"/>
    <n v="4877.6387761495753"/>
    <n v="2.7992546894418497"/>
    <n v="1657.158776149575"/>
    <n v="0.33974610507294306"/>
  </r>
  <r>
    <x v="3"/>
    <n v="2.08"/>
    <n v="3.59618329354466"/>
    <s v="App"/>
    <s v="896"/>
    <d v="2024-04-24T00:00:00"/>
    <s v="false"/>
    <s v="Bebida"/>
    <s v="393"/>
    <n v="896"/>
    <n v="393"/>
    <n v="3222.1802310160156"/>
    <n v="1.51618329354466"/>
    <n v="1358.5002310160153"/>
    <n v="0.42160901427529829"/>
  </r>
  <r>
    <x v="4"/>
    <n v="1.26"/>
    <n v="2.20238677652201"/>
    <s v="Presencial"/>
    <s v="409"/>
    <d v="2024-01-07T00:00:00"/>
    <s v="false"/>
    <s v="Bebida"/>
    <s v="394"/>
    <n v="409"/>
    <n v="394"/>
    <n v="900.77619159750213"/>
    <n v="0.94238677652200997"/>
    <n v="385.4361915975021"/>
    <n v="0.42789340481339927"/>
  </r>
  <r>
    <x v="0"/>
    <n v="3.83"/>
    <n v="6.1939428215286796"/>
    <s v="Delivery"/>
    <s v="398"/>
    <d v="2024-04-22T00:00:00"/>
    <s v="false"/>
    <s v="Postre"/>
    <s v="395"/>
    <n v="398"/>
    <n v="395"/>
    <n v="2465.1892429684144"/>
    <n v="2.3639428215286795"/>
    <n v="940.8492429684145"/>
    <n v="0.3816539625312933"/>
  </r>
  <r>
    <x v="4"/>
    <n v="0.56000000000000005"/>
    <n v="0.96277300123151699"/>
    <s v="App"/>
    <s v="922"/>
    <d v="2024-04-18T00:00:00"/>
    <s v="true"/>
    <s v="Postre"/>
    <s v="396"/>
    <n v="922"/>
    <n v="396"/>
    <n v="887.67670713545863"/>
    <n v="0.40277300123151694"/>
    <n v="371.35670713545863"/>
    <n v="0.4183467969254599"/>
  </r>
  <r>
    <x v="4"/>
    <n v="4.3600000000000003"/>
    <n v="6.5969597783362897"/>
    <s v="Delivery"/>
    <s v="297"/>
    <d v="2024-09-13T00:00:00"/>
    <s v="true"/>
    <s v="Combo"/>
    <s v="397"/>
    <n v="297"/>
    <n v="397"/>
    <n v="1959.2970541658781"/>
    <n v="2.2369597783362893"/>
    <n v="664.37705416587789"/>
    <n v="0.3390894978141637"/>
  </r>
  <r>
    <x v="5"/>
    <n v="2.84"/>
    <n v="4.2989530699813896"/>
    <s v="App"/>
    <s v="393"/>
    <d v="2024-02-14T00:00:00"/>
    <s v="true"/>
    <s v="Combo"/>
    <s v="398"/>
    <n v="393"/>
    <n v="398"/>
    <n v="1689.4885565026862"/>
    <n v="1.4589530699813897"/>
    <n v="573.36855650268615"/>
    <n v="0.33937403973281932"/>
  </r>
  <r>
    <x v="0"/>
    <n v="1.77"/>
    <n v="2.6981576583322302"/>
    <s v="Delivery"/>
    <s v="1601"/>
    <d v="2024-08-01T00:00:00"/>
    <s v="true"/>
    <s v="Postre"/>
    <s v="399"/>
    <n v="1601"/>
    <n v="399"/>
    <n v="4319.750410989901"/>
    <n v="0.92815765833223018"/>
    <n v="1485.9804109899005"/>
    <n v="0.34399682148519728"/>
  </r>
  <r>
    <x v="4"/>
    <n v="4.32"/>
    <n v="7.0666644564833501"/>
    <s v="Delivery"/>
    <s v="1508"/>
    <d v="2024-05-05T00:00:00"/>
    <s v="false"/>
    <s v="Comida"/>
    <s v="400"/>
    <n v="1508"/>
    <n v="400"/>
    <n v="10656.530000376892"/>
    <n v="2.7466644564833498"/>
    <n v="4141.9700003768912"/>
    <n v="0.38867905408518544"/>
  </r>
  <r>
    <x v="5"/>
    <n v="1.91"/>
    <n v="3.12536732797727"/>
    <s v="Presencial"/>
    <s v="1130"/>
    <d v="2024-04-12T00:00:00"/>
    <s v="false"/>
    <s v="Combo"/>
    <s v="401"/>
    <n v="1130"/>
    <n v="401"/>
    <n v="3531.6650806143152"/>
    <n v="1.2153673279772701"/>
    <n v="1373.3650806143153"/>
    <n v="0.38887183503126105"/>
  </r>
  <r>
    <x v="0"/>
    <n v="0.87"/>
    <n v="1.53482830317925"/>
    <s v="Presencial"/>
    <s v="776"/>
    <d v="2024-06-27T00:00:00"/>
    <s v="true"/>
    <s v="Combo"/>
    <s v="402"/>
    <n v="776"/>
    <n v="402"/>
    <n v="1191.026763267098"/>
    <n v="0.66482830317925001"/>
    <n v="515.90676326709797"/>
    <n v="0.43316135218650959"/>
  </r>
  <r>
    <x v="5"/>
    <n v="2.0699999999999998"/>
    <n v="3.6155995669593102"/>
    <s v="Delivery"/>
    <s v="1304"/>
    <d v="2024-11-19T00:00:00"/>
    <s v="true"/>
    <s v="Postre"/>
    <s v="403"/>
    <n v="1304"/>
    <n v="403"/>
    <n v="4714.7418353149405"/>
    <n v="1.5455995669593103"/>
    <n v="2015.4618353149406"/>
    <n v="0.42748084745987147"/>
  </r>
  <r>
    <x v="1"/>
    <n v="1.91"/>
    <n v="3.1914104816496001"/>
    <s v="Presencial"/>
    <s v="1230"/>
    <d v="2024-07-10T00:00:00"/>
    <s v="false"/>
    <s v="Combo"/>
    <s v="404"/>
    <n v="1230"/>
    <n v="404"/>
    <n v="3925.434892429008"/>
    <n v="1.2814104816496001"/>
    <n v="1576.1348924290082"/>
    <n v="0.40151854141534787"/>
  </r>
  <r>
    <x v="4"/>
    <n v="3.99"/>
    <n v="6.0480821129676698"/>
    <s v="App"/>
    <s v="916"/>
    <d v="2024-06-29T00:00:00"/>
    <s v="true"/>
    <s v="Combo"/>
    <s v="405"/>
    <n v="916"/>
    <n v="405"/>
    <n v="5540.0432154783857"/>
    <n v="2.0580821129676696"/>
    <n v="1885.2032154783853"/>
    <n v="0.34028673462533576"/>
  </r>
  <r>
    <x v="1"/>
    <n v="2.35"/>
    <n v="3.9401674132514302"/>
    <s v="Delivery"/>
    <s v="1739"/>
    <d v="2024-01-24T00:00:00"/>
    <s v="true"/>
    <s v="Combo"/>
    <s v="406"/>
    <n v="1739"/>
    <n v="406"/>
    <n v="6851.9511316442367"/>
    <n v="1.5901674132514301"/>
    <n v="2765.3011316442371"/>
    <n v="0.403578641837257"/>
  </r>
  <r>
    <x v="3"/>
    <n v="2.39"/>
    <n v="3.7482123336735298"/>
    <s v="App"/>
    <s v="233"/>
    <d v="2024-12-29T00:00:00"/>
    <s v="false"/>
    <s v="Postre"/>
    <s v="407"/>
    <n v="233"/>
    <n v="407"/>
    <n v="873.33347374593245"/>
    <n v="1.3582123336735297"/>
    <n v="316.46347374593239"/>
    <n v="0.36236269793776049"/>
  </r>
  <r>
    <x v="0"/>
    <n v="1.45"/>
    <n v="2.1393070562032199"/>
    <s v="Delivery"/>
    <s v="1028"/>
    <d v="2024-04-29T00:00:00"/>
    <s v="false"/>
    <s v="Bebida"/>
    <s v="408"/>
    <n v="1028"/>
    <n v="408"/>
    <n v="2199.2076537769099"/>
    <n v="0.68930705620321997"/>
    <n v="708.60765377691018"/>
    <n v="0.32221043454443715"/>
  </r>
  <r>
    <x v="4"/>
    <n v="5.44"/>
    <n v="9.7913286398892101"/>
    <s v="Delivery"/>
    <s v="530"/>
    <d v="2024-01-13T00:00:00"/>
    <s v="true"/>
    <s v="Combo"/>
    <s v="409"/>
    <n v="530"/>
    <n v="409"/>
    <n v="5189.404179141281"/>
    <n v="4.3513286398892097"/>
    <n v="2306.2041791412812"/>
    <n v="0.44440635177561005"/>
  </r>
  <r>
    <x v="4"/>
    <n v="5.18"/>
    <n v="8.8586625649525494"/>
    <s v="App"/>
    <s v="1066"/>
    <d v="2024-05-17T00:00:00"/>
    <s v="false"/>
    <s v="Combo"/>
    <s v="410"/>
    <n v="1066"/>
    <n v="410"/>
    <n v="9443.3342942394174"/>
    <n v="3.6786625649525497"/>
    <n v="3921.4542942394182"/>
    <n v="0.41526161968358644"/>
  </r>
  <r>
    <x v="5"/>
    <n v="5.39"/>
    <n v="8.2496183958921794"/>
    <s v="App"/>
    <s v="1627"/>
    <d v="2024-08-15T00:00:00"/>
    <s v="true"/>
    <s v="Comida"/>
    <s v="411"/>
    <n v="1627"/>
    <n v="411"/>
    <n v="13422.129130116577"/>
    <n v="2.8596183958921797"/>
    <n v="4652.5991301165768"/>
    <n v="0.34663644530710658"/>
  </r>
  <r>
    <x v="4"/>
    <n v="4.13"/>
    <n v="6.0133952516781202"/>
    <s v="Delivery"/>
    <s v="810"/>
    <d v="2024-03-17T00:00:00"/>
    <s v="false"/>
    <s v="Bebida"/>
    <s v="412"/>
    <n v="810"/>
    <n v="412"/>
    <n v="4870.8501538592773"/>
    <n v="1.8833952516781203"/>
    <n v="1525.5501538592773"/>
    <n v="0.31319997652782477"/>
  </r>
  <r>
    <x v="2"/>
    <n v="5.56"/>
    <n v="9.4229394870146201"/>
    <s v="Delivery"/>
    <s v="1983"/>
    <d v="2024-04-26T00:00:00"/>
    <s v="true"/>
    <s v="Postre"/>
    <s v="413"/>
    <n v="1983"/>
    <n v="413"/>
    <n v="18685.68900274999"/>
    <n v="3.8629394870146205"/>
    <n v="7660.2090027499926"/>
    <n v="0.40995057777225302"/>
  </r>
  <r>
    <x v="5"/>
    <n v="2.39"/>
    <n v="4.2689759646661001"/>
    <s v="Delivery"/>
    <s v="918"/>
    <d v="2024-05-10T00:00:00"/>
    <s v="true"/>
    <s v="Comida"/>
    <s v="414"/>
    <n v="918"/>
    <n v="414"/>
    <n v="3918.9199355634801"/>
    <n v="1.8789759646661"/>
    <n v="1724.8999355634799"/>
    <n v="0.44014676592658325"/>
  </r>
  <r>
    <x v="1"/>
    <n v="3.72"/>
    <n v="5.2770040351980798"/>
    <s v="App"/>
    <s v="1097"/>
    <d v="2024-07-22T00:00:00"/>
    <s v="false"/>
    <s v="Postre"/>
    <s v="415"/>
    <n v="1097"/>
    <n v="415"/>
    <n v="5788.8734266122938"/>
    <n v="1.5570040351980796"/>
    <n v="1708.0334266122934"/>
    <n v="0.29505454701431461"/>
  </r>
  <r>
    <x v="1"/>
    <n v="3.42"/>
    <n v="4.8947064586294298"/>
    <s v="Presencial"/>
    <s v="1330"/>
    <d v="2024-09-15T00:00:00"/>
    <s v="false"/>
    <s v="Bebida"/>
    <s v="416"/>
    <n v="1330"/>
    <n v="416"/>
    <n v="6509.9595899771411"/>
    <n v="1.4747064586294298"/>
    <n v="1961.3595899771417"/>
    <n v="0.30128598539949292"/>
  </r>
  <r>
    <x v="4"/>
    <n v="4.9000000000000004"/>
    <n v="7.9219062554430497"/>
    <s v="App"/>
    <s v="1042"/>
    <d v="2024-12-21T00:00:00"/>
    <s v="true"/>
    <s v="Combo"/>
    <s v="417"/>
    <n v="1042"/>
    <n v="417"/>
    <n v="8254.6263181716586"/>
    <n v="3.0219062554430494"/>
    <n v="3148.8263181716575"/>
    <n v="0.38146200649202738"/>
  </r>
  <r>
    <x v="5"/>
    <n v="2.23"/>
    <n v="3.2998740098245101"/>
    <s v="Delivery"/>
    <s v="1063"/>
    <d v="2024-11-30T00:00:00"/>
    <s v="false"/>
    <s v="Postre"/>
    <s v="418"/>
    <n v="1063"/>
    <n v="418"/>
    <n v="3507.766072443454"/>
    <n v="1.0698740098245101"/>
    <n v="1137.2760724434543"/>
    <n v="0.32421662361630799"/>
  </r>
  <r>
    <x v="3"/>
    <n v="3.7"/>
    <n v="5.2793012344767396"/>
    <s v="App"/>
    <s v="947"/>
    <d v="2024-11-26T00:00:00"/>
    <s v="true"/>
    <s v="Combo"/>
    <s v="419"/>
    <n v="947"/>
    <n v="419"/>
    <n v="4999.4982690494726"/>
    <n v="1.5793012344767394"/>
    <n v="1495.5982690494723"/>
    <n v="0.29914967233978507"/>
  </r>
  <r>
    <x v="3"/>
    <n v="4.08"/>
    <n v="7.0076496804151303"/>
    <s v="Delivery"/>
    <s v="1607"/>
    <d v="2024-06-03T00:00:00"/>
    <s v="false"/>
    <s v="Postre"/>
    <s v="420"/>
    <n v="1607"/>
    <n v="420"/>
    <n v="11261.293036427114"/>
    <n v="2.9276496804151302"/>
    <n v="4704.7330364271138"/>
    <n v="0.41777911481466884"/>
  </r>
  <r>
    <x v="1"/>
    <n v="1.3"/>
    <n v="1.9059333832571801"/>
    <s v="App"/>
    <s v="1070"/>
    <d v="2024-09-11T00:00:00"/>
    <s v="false"/>
    <s v="Bebida"/>
    <s v="421"/>
    <n v="1070"/>
    <n v="421"/>
    <n v="2039.3487200851828"/>
    <n v="0.60593338325718005"/>
    <n v="648.34872008518266"/>
    <n v="0.31791949738645059"/>
  </r>
  <r>
    <x v="1"/>
    <n v="4.95"/>
    <n v="7.1221531073054596"/>
    <s v="App"/>
    <s v="1168"/>
    <d v="2024-01-15T00:00:00"/>
    <s v="true"/>
    <s v="Combo"/>
    <s v="422"/>
    <n v="1168"/>
    <n v="422"/>
    <n v="8318.6748293327764"/>
    <n v="2.1721531073054594"/>
    <n v="2537.0748293327765"/>
    <n v="0.30498545518172032"/>
  </r>
  <r>
    <x v="2"/>
    <n v="4.99"/>
    <n v="8.2559065788466199"/>
    <s v="Presencial"/>
    <s v="976"/>
    <d v="2024-04-05T00:00:00"/>
    <s v="true"/>
    <s v="Postre"/>
    <s v="423"/>
    <n v="976"/>
    <n v="423"/>
    <n v="8057.7648209543013"/>
    <n v="3.2659065788466197"/>
    <n v="3187.524820954301"/>
    <n v="0.39558424597663977"/>
  </r>
  <r>
    <x v="2"/>
    <n v="3.44"/>
    <n v="5.8466053670668403"/>
    <s v="App"/>
    <s v="755"/>
    <d v="2024-09-09T00:00:00"/>
    <s v="false"/>
    <s v="Combo"/>
    <s v="424"/>
    <n v="755"/>
    <n v="424"/>
    <n v="4414.187052135464"/>
    <n v="2.4066053670668404"/>
    <n v="1816.9870521354644"/>
    <n v="0.41162438987637723"/>
  </r>
  <r>
    <x v="5"/>
    <n v="3"/>
    <n v="4.2485970922402396"/>
    <s v="Delivery"/>
    <s v="868"/>
    <d v="2024-11-14T00:00:00"/>
    <s v="false"/>
    <s v="Bebida"/>
    <s v="425"/>
    <n v="868"/>
    <n v="425"/>
    <n v="3687.7822760645281"/>
    <n v="1.2485970922402396"/>
    <n v="1083.7822760645281"/>
    <n v="0.29388456121685758"/>
  </r>
  <r>
    <x v="5"/>
    <n v="5.65"/>
    <n v="9.1942626796849503"/>
    <s v="Delivery"/>
    <s v="1568"/>
    <d v="2024-06-17T00:00:00"/>
    <s v="true"/>
    <s v="Postre"/>
    <s v="426"/>
    <n v="1568"/>
    <n v="426"/>
    <n v="14416.603881746001"/>
    <n v="3.5442626796849499"/>
    <n v="5557.4038817460014"/>
    <n v="0.38548634111967717"/>
  </r>
  <r>
    <x v="1"/>
    <n v="5.21"/>
    <n v="8.6512431338845701"/>
    <s v="Delivery"/>
    <s v="1967"/>
    <d v="2024-08-14T00:00:00"/>
    <s v="false"/>
    <s v="Postre"/>
    <s v="427"/>
    <n v="1967"/>
    <n v="427"/>
    <n v="17016.99524435095"/>
    <n v="3.4412431338845701"/>
    <n v="6768.9252443509495"/>
    <n v="0.39777441006208175"/>
  </r>
  <r>
    <x v="0"/>
    <n v="5.66"/>
    <n v="9.1166961696318207"/>
    <s v="App"/>
    <s v="1629"/>
    <d v="2024-11-25T00:00:00"/>
    <s v="true"/>
    <s v="Bebida"/>
    <s v="428"/>
    <n v="1629"/>
    <n v="428"/>
    <n v="14851.098060330236"/>
    <n v="3.4566961696318206"/>
    <n v="5630.9580603302356"/>
    <n v="0.37916105849246701"/>
  </r>
  <r>
    <x v="0"/>
    <n v="5.42"/>
    <n v="9.2744040112067498"/>
    <s v="App"/>
    <s v="1400"/>
    <d v="2024-11-11T00:00:00"/>
    <s v="true"/>
    <s v="Combo"/>
    <s v="429"/>
    <n v="1400"/>
    <n v="429"/>
    <n v="12984.16561568945"/>
    <n v="3.8544040112067499"/>
    <n v="5396.1656156894496"/>
    <n v="0.41559587080196969"/>
  </r>
  <r>
    <x v="2"/>
    <n v="1.47"/>
    <n v="2.36325052900512"/>
    <s v="Presencial"/>
    <s v="353"/>
    <d v="2024-09-04T00:00:00"/>
    <s v="false"/>
    <s v="Bebida"/>
    <s v="430"/>
    <n v="353"/>
    <n v="430"/>
    <n v="834.22743673880734"/>
    <n v="0.89325052900512003"/>
    <n v="315.31743673880737"/>
    <n v="0.37797538519166657"/>
  </r>
  <r>
    <x v="4"/>
    <n v="4.12"/>
    <n v="7.0826580857372496"/>
    <s v="Delivery"/>
    <s v="1024"/>
    <d v="2024-01-08T00:00:00"/>
    <s v="true"/>
    <s v="Comida"/>
    <s v="431"/>
    <n v="1024"/>
    <n v="431"/>
    <n v="7252.6418797949436"/>
    <n v="2.9626580857372495"/>
    <n v="3033.7618797949435"/>
    <n v="0.41829748801559719"/>
  </r>
  <r>
    <x v="4"/>
    <n v="2.58"/>
    <n v="4.55856954077412"/>
    <s v="Presencial"/>
    <s v="282"/>
    <d v="2024-01-14T00:00:00"/>
    <s v="false"/>
    <s v="Combo"/>
    <s v="432"/>
    <n v="282"/>
    <n v="432"/>
    <n v="1285.5166104983018"/>
    <n v="1.97856954077412"/>
    <n v="557.95661049830187"/>
    <n v="0.43403298404835272"/>
  </r>
  <r>
    <x v="1"/>
    <n v="2.35"/>
    <n v="3.3331910071022599"/>
    <s v="Delivery"/>
    <s v="1884"/>
    <d v="2024-02-28T00:00:00"/>
    <s v="false"/>
    <s v="Comida"/>
    <s v="433"/>
    <n v="1884"/>
    <n v="433"/>
    <n v="6279.7318573806579"/>
    <n v="0.98319100710225982"/>
    <n v="1852.3318573806575"/>
    <n v="0.29496989671678187"/>
  </r>
  <r>
    <x v="0"/>
    <n v="3.13"/>
    <n v="5.5909763306403102"/>
    <s v="Presencial"/>
    <s v="430"/>
    <d v="2024-12-06T00:00:00"/>
    <s v="true"/>
    <s v="Bebida"/>
    <s v="434"/>
    <n v="430"/>
    <n v="434"/>
    <n v="2404.1198221753334"/>
    <n v="2.4609763306403103"/>
    <n v="1058.2198221753333"/>
    <n v="0.44016933449590639"/>
  </r>
  <r>
    <x v="0"/>
    <n v="1.1599999999999999"/>
    <n v="1.95589809609785"/>
    <s v="Presencial"/>
    <s v="376"/>
    <d v="2024-03-25T00:00:00"/>
    <s v="false"/>
    <s v="Comida"/>
    <s v="435"/>
    <n v="376"/>
    <n v="435"/>
    <n v="735.41768413279158"/>
    <n v="0.79589809609785012"/>
    <n v="299.25768413279167"/>
    <n v="0.40692206699608796"/>
  </r>
  <r>
    <x v="5"/>
    <n v="4.07"/>
    <n v="7.1915822577855204"/>
    <s v="Presencial"/>
    <s v="1779"/>
    <d v="2024-02-18T00:00:00"/>
    <s v="false"/>
    <s v="Bebida"/>
    <s v="436"/>
    <n v="1779"/>
    <n v="436"/>
    <n v="12793.824836600441"/>
    <n v="3.1215822577855201"/>
    <n v="5553.2948366004402"/>
    <n v="0.43406056496206141"/>
  </r>
  <r>
    <x v="4"/>
    <n v="2.63"/>
    <n v="4.2470124515340402"/>
    <s v="Presencial"/>
    <s v="974"/>
    <d v="2024-06-20T00:00:00"/>
    <s v="true"/>
    <s v="Postre"/>
    <s v="437"/>
    <n v="974"/>
    <n v="437"/>
    <n v="4136.5901277941548"/>
    <n v="1.6170124515340403"/>
    <n v="1574.9701277941551"/>
    <n v="0.38074116098952526"/>
  </r>
  <r>
    <x v="4"/>
    <n v="1.61"/>
    <n v="2.78665602980809"/>
    <s v="App"/>
    <s v="1848"/>
    <d v="2024-06-20T00:00:00"/>
    <s v="false"/>
    <s v="Combo"/>
    <s v="438"/>
    <n v="1848"/>
    <n v="438"/>
    <n v="5149.7403430853501"/>
    <n v="1.1766560298080899"/>
    <n v="2174.4603430853504"/>
    <n v="0.42224659851152258"/>
  </r>
  <r>
    <x v="1"/>
    <n v="1.52"/>
    <n v="2.58648199728274"/>
    <s v="Presencial"/>
    <s v="1302"/>
    <d v="2024-05-09T00:00:00"/>
    <s v="false"/>
    <s v="Postre"/>
    <s v="439"/>
    <n v="1302"/>
    <n v="439"/>
    <n v="3367.5995604621276"/>
    <n v="1.06648199728274"/>
    <n v="1388.5595604621274"/>
    <n v="0.41232917855339624"/>
  </r>
  <r>
    <x v="5"/>
    <n v="4.3499999999999996"/>
    <n v="6.7774401002617397"/>
    <s v="Presencial"/>
    <s v="1977"/>
    <d v="2024-09-30T00:00:00"/>
    <s v="true"/>
    <s v="Bebida"/>
    <s v="440"/>
    <n v="1977"/>
    <n v="440"/>
    <n v="13398.999078217459"/>
    <n v="2.4274401002617401"/>
    <n v="4799.0490782174602"/>
    <n v="0.3581647442620694"/>
  </r>
  <r>
    <x v="1"/>
    <n v="2.63"/>
    <n v="3.7221171509007598"/>
    <s v="Presencial"/>
    <s v="593"/>
    <d v="2024-10-22T00:00:00"/>
    <s v="true"/>
    <s v="Bebida"/>
    <s v="441"/>
    <n v="593"/>
    <n v="441"/>
    <n v="2207.2154704841505"/>
    <n v="1.0921171509007599"/>
    <n v="647.62547048415058"/>
    <n v="0.29341289019784489"/>
  </r>
  <r>
    <x v="3"/>
    <n v="4.03"/>
    <n v="6.4874645974784899"/>
    <s v="Presencial"/>
    <s v="1876"/>
    <d v="2024-08-06T00:00:00"/>
    <s v="false"/>
    <s v="Combo"/>
    <s v="442"/>
    <n v="1876"/>
    <n v="442"/>
    <n v="12170.483584869648"/>
    <n v="2.4574645974784897"/>
    <n v="4610.2035848696469"/>
    <n v="0.37880200509050066"/>
  </r>
  <r>
    <x v="0"/>
    <n v="5.64"/>
    <n v="9.8692777750513496"/>
    <s v="Presencial"/>
    <s v="1934"/>
    <d v="2024-01-26T00:00:00"/>
    <s v="false"/>
    <s v="Combo"/>
    <s v="443"/>
    <n v="1934"/>
    <n v="443"/>
    <n v="19087.18321694931"/>
    <n v="4.2292777750513499"/>
    <n v="8179.4232169493107"/>
    <n v="0.42852961193802708"/>
  </r>
  <r>
    <x v="2"/>
    <n v="2.98"/>
    <n v="4.38584496790968"/>
    <s v="Presencial"/>
    <s v="1207"/>
    <d v="2024-09-22T00:00:00"/>
    <s v="false"/>
    <s v="Comida"/>
    <s v="444"/>
    <n v="1207"/>
    <n v="444"/>
    <n v="5293.714876266984"/>
    <n v="1.4058449679096801"/>
    <n v="1696.8548762669839"/>
    <n v="0.3205414186310635"/>
  </r>
  <r>
    <x v="2"/>
    <n v="2.91"/>
    <n v="5.0002806994138496"/>
    <s v="Delivery"/>
    <s v="1516"/>
    <d v="2024-08-15T00:00:00"/>
    <s v="true"/>
    <s v="Comida"/>
    <s v="445"/>
    <n v="1516"/>
    <n v="445"/>
    <n v="7580.4255403113957"/>
    <n v="2.0902806994138494"/>
    <n v="3168.8655403113958"/>
    <n v="0.41803267157759355"/>
  </r>
  <r>
    <x v="0"/>
    <n v="3.54"/>
    <n v="6.2193261310684802"/>
    <s v="Delivery"/>
    <s v="756"/>
    <d v="2024-11-07T00:00:00"/>
    <s v="true"/>
    <s v="Comida"/>
    <s v="446"/>
    <n v="756"/>
    <n v="446"/>
    <n v="4701.8105550877708"/>
    <n v="2.6793261310684802"/>
    <n v="2025.570555087771"/>
    <n v="0.43080650131595077"/>
  </r>
  <r>
    <x v="2"/>
    <n v="2.69"/>
    <n v="3.86931988479702"/>
    <s v="App"/>
    <s v="1296"/>
    <d v="2024-05-04T00:00:00"/>
    <s v="true"/>
    <s v="Bebida"/>
    <s v="447"/>
    <n v="1296"/>
    <n v="447"/>
    <n v="5014.6385706969377"/>
    <n v="1.1793198847970201"/>
    <n v="1528.3985706969381"/>
    <n v="0.30478738380631093"/>
  </r>
  <r>
    <x v="3"/>
    <n v="2.08"/>
    <n v="3.65290469085893"/>
    <s v="Delivery"/>
    <s v="1344"/>
    <d v="2024-05-06T00:00:00"/>
    <s v="false"/>
    <s v="Postre"/>
    <s v="448"/>
    <n v="1344"/>
    <n v="448"/>
    <n v="4909.5039045144022"/>
    <n v="1.5729046908589299"/>
    <n v="2113.9839045144017"/>
    <n v="0.43059012593320167"/>
  </r>
  <r>
    <x v="3"/>
    <n v="3"/>
    <n v="4.6001261097718702"/>
    <s v="App"/>
    <s v="350"/>
    <d v="2024-03-01T00:00:00"/>
    <s v="true"/>
    <s v="Comida"/>
    <s v="449"/>
    <n v="350"/>
    <n v="449"/>
    <n v="1610.0441384201545"/>
    <n v="1.6001261097718702"/>
    <n v="560.04413842015458"/>
    <n v="0.34784396592362637"/>
  </r>
  <r>
    <x v="4"/>
    <n v="2.59"/>
    <n v="4.3634496334381501"/>
    <s v="Presencial"/>
    <s v="1952"/>
    <d v="2024-03-23T00:00:00"/>
    <s v="false"/>
    <s v="Combo"/>
    <s v="450"/>
    <n v="1952"/>
    <n v="450"/>
    <n v="8517.4536844712693"/>
    <n v="1.7734496334381502"/>
    <n v="3461.773684471269"/>
    <n v="0.4064329332113254"/>
  </r>
  <r>
    <x v="4"/>
    <n v="5.81"/>
    <n v="9.5351769261590107"/>
    <s v="Presencial"/>
    <s v="1712"/>
    <d v="2024-06-12T00:00:00"/>
    <s v="true"/>
    <s v="Combo"/>
    <s v="451"/>
    <n v="1712"/>
    <n v="451"/>
    <n v="16324.222897584226"/>
    <n v="3.7251769261590111"/>
    <n v="6377.502897584227"/>
    <n v="0.39067727374195649"/>
  </r>
  <r>
    <x v="5"/>
    <n v="4.78"/>
    <n v="7.9211930738599596"/>
    <s v="App"/>
    <s v="240"/>
    <d v="2024-12-02T00:00:00"/>
    <s v="false"/>
    <s v="Bebida"/>
    <s v="452"/>
    <n v="240"/>
    <n v="452"/>
    <n v="1901.0863377263904"/>
    <n v="3.1411930738599594"/>
    <n v="753.88633772639025"/>
    <n v="0.39655554972216717"/>
  </r>
  <r>
    <x v="3"/>
    <n v="3.2"/>
    <n v="5.1845089622175102"/>
    <s v="Delivery"/>
    <s v="1933"/>
    <d v="2024-01-17T00:00:00"/>
    <s v="false"/>
    <s v="Combo"/>
    <s v="453"/>
    <n v="1933"/>
    <n v="453"/>
    <n v="10021.655823966446"/>
    <n v="1.9845089622175101"/>
    <n v="3836.055823966447"/>
    <n v="0.38277664802583333"/>
  </r>
  <r>
    <x v="1"/>
    <n v="5.82"/>
    <n v="9.9641463123134706"/>
    <s v="Presencial"/>
    <s v="564"/>
    <d v="2024-11-22T00:00:00"/>
    <s v="false"/>
    <s v="Combo"/>
    <s v="454"/>
    <n v="564"/>
    <n v="454"/>
    <n v="5619.7785201447978"/>
    <n v="4.1441463123134703"/>
    <n v="2337.2985201447973"/>
    <n v="0.4159058069221872"/>
  </r>
  <r>
    <x v="2"/>
    <n v="2.57"/>
    <n v="3.9578994276102599"/>
    <s v="App"/>
    <s v="729"/>
    <d v="2024-06-03T00:00:00"/>
    <s v="false"/>
    <s v="Combo"/>
    <s v="455"/>
    <n v="729"/>
    <n v="455"/>
    <n v="2885.3086827278794"/>
    <n v="1.3878994276102601"/>
    <n v="1011.7786827278796"/>
    <n v="0.35066566318696479"/>
  </r>
  <r>
    <x v="1"/>
    <n v="1.66"/>
    <n v="2.8766545141508799"/>
    <s v="Delivery"/>
    <s v="911"/>
    <d v="2024-12-08T00:00:00"/>
    <s v="true"/>
    <s v="Combo"/>
    <s v="456"/>
    <n v="911"/>
    <n v="456"/>
    <n v="2620.6322623914516"/>
    <n v="1.21665451415088"/>
    <n v="1108.3722623914516"/>
    <n v="0.4229407835268002"/>
  </r>
  <r>
    <x v="0"/>
    <n v="4.6399999999999997"/>
    <n v="7.3896937509596698"/>
    <s v="Presencial"/>
    <s v="742"/>
    <d v="2024-12-27T00:00:00"/>
    <s v="false"/>
    <s v="Bebida"/>
    <s v="457"/>
    <n v="742"/>
    <n v="457"/>
    <n v="5483.1527632120751"/>
    <n v="2.7496937509596702"/>
    <n v="2040.2727632120752"/>
    <n v="0.37209847168599897"/>
  </r>
  <r>
    <x v="0"/>
    <n v="3.84"/>
    <n v="6.3625036237689701"/>
    <s v="Presencial"/>
    <s v="537"/>
    <d v="2024-11-27T00:00:00"/>
    <s v="false"/>
    <s v="Combo"/>
    <s v="458"/>
    <n v="537"/>
    <n v="458"/>
    <n v="3416.6644459639369"/>
    <n v="2.5225036237689702"/>
    <n v="1354.584445963937"/>
    <n v="0.39646399796857157"/>
  </r>
  <r>
    <x v="3"/>
    <n v="1.2"/>
    <n v="2.1341394100644901"/>
    <s v="Presencial"/>
    <s v="1563"/>
    <d v="2024-11-08T00:00:00"/>
    <s v="true"/>
    <s v="Combo"/>
    <s v="459"/>
    <n v="1563"/>
    <n v="459"/>
    <n v="3335.6598979307983"/>
    <n v="0.93413941006449019"/>
    <n v="1460.0598979307981"/>
    <n v="0.43771245948560689"/>
  </r>
  <r>
    <x v="4"/>
    <n v="4.13"/>
    <n v="6.5423798355001797"/>
    <s v="Delivery"/>
    <s v="1788"/>
    <d v="2024-05-18T00:00:00"/>
    <s v="true"/>
    <s v="Bebida"/>
    <s v="460"/>
    <n v="1788"/>
    <n v="460"/>
    <n v="11697.775145874321"/>
    <n v="2.4123798355001798"/>
    <n v="4313.3351458743218"/>
    <n v="0.36873124094846266"/>
  </r>
  <r>
    <x v="5"/>
    <n v="4.6100000000000003"/>
    <n v="7.4535612879917199"/>
    <s v="App"/>
    <s v="340"/>
    <d v="2024-04-10T00:00:00"/>
    <s v="true"/>
    <s v="Comida"/>
    <s v="461"/>
    <n v="340"/>
    <n v="461"/>
    <n v="2534.2108379171846"/>
    <n v="2.8435612879917196"/>
    <n v="966.8108379171847"/>
    <n v="0.3815037105246486"/>
  </r>
  <r>
    <x v="2"/>
    <n v="5.33"/>
    <n v="8.3626682058221995"/>
    <s v="App"/>
    <s v="401"/>
    <d v="2024-03-18T00:00:00"/>
    <s v="true"/>
    <s v="Comida"/>
    <s v="462"/>
    <n v="401"/>
    <n v="462"/>
    <n v="3353.4299505347021"/>
    <n v="3.0326682058221994"/>
    <n v="1216.099950534702"/>
    <n v="0.3626436122039155"/>
  </r>
  <r>
    <x v="0"/>
    <n v="2.39"/>
    <n v="4.2724866412693698"/>
    <s v="App"/>
    <s v="589"/>
    <d v="2024-02-11T00:00:00"/>
    <s v="true"/>
    <s v="Postre"/>
    <s v="463"/>
    <n v="589"/>
    <n v="463"/>
    <n v="2516.4946317076588"/>
    <n v="1.8824866412693697"/>
    <n v="1108.7846317076587"/>
    <n v="0.44060679396532337"/>
  </r>
  <r>
    <x v="3"/>
    <n v="2.37"/>
    <n v="4.26562238520874"/>
    <s v="Presencial"/>
    <s v="1823"/>
    <d v="2024-02-19T00:00:00"/>
    <s v="false"/>
    <s v="Comida"/>
    <s v="464"/>
    <n v="1823"/>
    <n v="464"/>
    <n v="7776.2296082355333"/>
    <n v="1.8956223852087399"/>
    <n v="3455.7196082355331"/>
    <n v="0.44439526381470285"/>
  </r>
  <r>
    <x v="1"/>
    <n v="1.1200000000000001"/>
    <n v="1.65808075753391"/>
    <s v="App"/>
    <s v="1269"/>
    <d v="2024-05-05T00:00:00"/>
    <s v="true"/>
    <s v="Bebida"/>
    <s v="465"/>
    <n v="1269"/>
    <n v="465"/>
    <n v="2104.1044813105318"/>
    <n v="0.53808075753390994"/>
    <n v="682.82448131053172"/>
    <n v="0.32452023527141466"/>
  </r>
  <r>
    <x v="1"/>
    <n v="5.22"/>
    <n v="8.1180757898001996"/>
    <s v="Delivery"/>
    <s v="165"/>
    <d v="2024-07-07T00:00:00"/>
    <s v="false"/>
    <s v="Postre"/>
    <s v="466"/>
    <n v="165"/>
    <n v="466"/>
    <n v="1339.482505317033"/>
    <n v="2.8980757898001999"/>
    <n v="478.18250531703296"/>
    <n v="0.35699048208461315"/>
  </r>
  <r>
    <x v="5"/>
    <n v="5.0599999999999996"/>
    <n v="8.2922542557670802"/>
    <s v="Delivery"/>
    <s v="1766"/>
    <d v="2024-10-18T00:00:00"/>
    <s v="true"/>
    <s v="Comida"/>
    <s v="467"/>
    <n v="1766"/>
    <n v="467"/>
    <n v="14644.121015684663"/>
    <n v="3.2322542557670806"/>
    <n v="5708.1610156846646"/>
    <n v="0.38979198611995275"/>
  </r>
  <r>
    <x v="3"/>
    <n v="0.98"/>
    <n v="1.70327289457497"/>
    <s v="Presencial"/>
    <s v="984"/>
    <d v="2024-02-02T00:00:00"/>
    <s v="true"/>
    <s v="Bebida"/>
    <s v="468"/>
    <n v="984"/>
    <n v="468"/>
    <n v="1676.0205282617706"/>
    <n v="0.72327289457497002"/>
    <n v="711.7005282617705"/>
    <n v="0.4246371188543181"/>
  </r>
  <r>
    <x v="5"/>
    <n v="2.44"/>
    <n v="4.3701152391361902"/>
    <s v="Delivery"/>
    <s v="745"/>
    <d v="2024-09-22T00:00:00"/>
    <s v="true"/>
    <s v="Comida"/>
    <s v="469"/>
    <n v="745"/>
    <n v="469"/>
    <n v="3255.7358531564619"/>
    <n v="1.9301152391361902"/>
    <n v="1437.9358531564617"/>
    <n v="0.44166232090431151"/>
  </r>
  <r>
    <x v="3"/>
    <n v="1.44"/>
    <n v="2.4619397744335298"/>
    <s v="App"/>
    <s v="1084"/>
    <d v="2024-10-25T00:00:00"/>
    <s v="false"/>
    <s v="Postre"/>
    <s v="470"/>
    <n v="1084"/>
    <n v="470"/>
    <n v="2668.7427154859465"/>
    <n v="1.0219397744335299"/>
    <n v="1107.7827154859465"/>
    <n v="0.41509535897102479"/>
  </r>
  <r>
    <x v="2"/>
    <n v="2.76"/>
    <n v="4.8555262947036804"/>
    <s v="App"/>
    <s v="1665"/>
    <d v="2024-10-10T00:00:00"/>
    <s v="true"/>
    <s v="Bebida"/>
    <s v="471"/>
    <n v="1665"/>
    <n v="471"/>
    <n v="8084.4512806816274"/>
    <n v="2.0955262947036806"/>
    <n v="3489.0512806816282"/>
    <n v="0.43157552189336151"/>
  </r>
  <r>
    <x v="2"/>
    <n v="1.18"/>
    <n v="1.98311865556089"/>
    <s v="App"/>
    <s v="1082"/>
    <d v="2024-05-06T00:00:00"/>
    <s v="false"/>
    <s v="Bebida"/>
    <s v="472"/>
    <n v="1082"/>
    <n v="472"/>
    <n v="2145.7343853168827"/>
    <n v="0.80311865556089002"/>
    <n v="868.97438531688294"/>
    <n v="0.40497761105158991"/>
  </r>
  <r>
    <x v="5"/>
    <n v="4.96"/>
    <n v="7.9683486451894101"/>
    <s v="Delivery"/>
    <s v="763"/>
    <d v="2024-04-22T00:00:00"/>
    <s v="false"/>
    <s v="Postre"/>
    <s v="473"/>
    <n v="763"/>
    <n v="473"/>
    <n v="6079.8500162795199"/>
    <n v="3.0083486451894101"/>
    <n v="2295.3700162795199"/>
    <n v="0.37753727643500978"/>
  </r>
  <r>
    <x v="4"/>
    <n v="0.63"/>
    <n v="0.92825333643977503"/>
    <s v="Presencial"/>
    <s v="1998"/>
    <d v="2024-08-06T00:00:00"/>
    <s v="true"/>
    <s v="Comida"/>
    <s v="474"/>
    <n v="1998"/>
    <n v="474"/>
    <n v="1854.6501662066705"/>
    <n v="0.29825333643977503"/>
    <n v="595.91016620667051"/>
    <n v="0.32130596759683788"/>
  </r>
  <r>
    <x v="4"/>
    <n v="2.2000000000000002"/>
    <n v="3.3750923524491498"/>
    <s v="Presencial"/>
    <s v="1667"/>
    <d v="2024-07-29T00:00:00"/>
    <s v="false"/>
    <s v="Bebida"/>
    <s v="475"/>
    <n v="1667"/>
    <n v="475"/>
    <n v="5626.2789515327331"/>
    <n v="1.1750923524491497"/>
    <n v="1958.8789515327326"/>
    <n v="0.34816598473118493"/>
  </r>
  <r>
    <x v="1"/>
    <n v="2.2999999999999998"/>
    <n v="3.50723090667314"/>
    <s v="Delivery"/>
    <s v="1322"/>
    <d v="2024-07-03T00:00:00"/>
    <s v="true"/>
    <s v="Comida"/>
    <s v="476"/>
    <n v="1322"/>
    <n v="476"/>
    <n v="4636.5592586218909"/>
    <n v="1.2072309066731401"/>
    <n v="1595.9592586218912"/>
    <n v="0.34421198341294423"/>
  </r>
  <r>
    <x v="4"/>
    <n v="1.24"/>
    <n v="2.1459432249691801"/>
    <s v="Delivery"/>
    <s v="1839"/>
    <d v="2024-08-24T00:00:00"/>
    <s v="false"/>
    <s v="Bebida"/>
    <s v="477"/>
    <n v="1839"/>
    <n v="477"/>
    <n v="3946.3895907183223"/>
    <n v="0.90594322496918012"/>
    <n v="1666.0295907183222"/>
    <n v="0.42216551417952408"/>
  </r>
  <r>
    <x v="1"/>
    <n v="3.82"/>
    <n v="6.5645831237303396"/>
    <s v="App"/>
    <s v="946"/>
    <d v="2024-12-22T00:00:00"/>
    <s v="true"/>
    <s v="Combo"/>
    <s v="478"/>
    <n v="946"/>
    <n v="478"/>
    <n v="6210.0956350489014"/>
    <n v="2.7445831237303397"/>
    <n v="2596.3756350489016"/>
    <n v="0.41808947681825137"/>
  </r>
  <r>
    <x v="5"/>
    <n v="4.3499999999999996"/>
    <n v="6.3126531869470597"/>
    <s v="Presencial"/>
    <s v="1371"/>
    <d v="2024-05-16T00:00:00"/>
    <s v="true"/>
    <s v="Comida"/>
    <s v="479"/>
    <n v="1371"/>
    <n v="479"/>
    <n v="8654.6475193044189"/>
    <n v="1.96265318694706"/>
    <n v="2690.7975193044194"/>
    <n v="0.31090781147383817"/>
  </r>
  <r>
    <x v="4"/>
    <n v="4.49"/>
    <n v="7.0864220250082601"/>
    <s v="Presencial"/>
    <s v="1683"/>
    <d v="2024-02-08T00:00:00"/>
    <s v="true"/>
    <s v="Comida"/>
    <s v="480"/>
    <n v="1683"/>
    <n v="480"/>
    <n v="11926.448268088901"/>
    <n v="2.5964220250082599"/>
    <n v="4369.7782680889013"/>
    <n v="0.36639393135850296"/>
  </r>
  <r>
    <x v="2"/>
    <n v="3.12"/>
    <n v="5.5641987205231702"/>
    <s v="Delivery"/>
    <s v="1886"/>
    <d v="2024-08-03T00:00:00"/>
    <s v="true"/>
    <s v="Bebida"/>
    <s v="481"/>
    <n v="1886"/>
    <n v="481"/>
    <n v="10494.078786906699"/>
    <n v="2.4441987205231701"/>
    <n v="4609.7587869066992"/>
    <n v="0.43927236306422862"/>
  </r>
  <r>
    <x v="4"/>
    <n v="1.57"/>
    <n v="2.2884313490062298"/>
    <s v="Presencial"/>
    <s v="925"/>
    <d v="2024-12-30T00:00:00"/>
    <s v="false"/>
    <s v="Comida"/>
    <s v="482"/>
    <n v="925"/>
    <n v="482"/>
    <n v="2116.7989978307623"/>
    <n v="0.71843134900622974"/>
    <n v="664.54899783076246"/>
    <n v="0.3139405293142023"/>
  </r>
  <r>
    <x v="3"/>
    <n v="2.02"/>
    <n v="3.0357923273153702"/>
    <s v="Presencial"/>
    <s v="1230"/>
    <d v="2024-01-12T00:00:00"/>
    <s v="true"/>
    <s v="Postre"/>
    <s v="483"/>
    <n v="1230"/>
    <n v="483"/>
    <n v="3734.0245625979055"/>
    <n v="1.0157923273153702"/>
    <n v="1249.4245625979054"/>
    <n v="0.33460534114125706"/>
  </r>
  <r>
    <x v="4"/>
    <n v="3.47"/>
    <n v="5.4189718136456904"/>
    <s v="Presencial"/>
    <s v="1736"/>
    <d v="2024-09-11T00:00:00"/>
    <s v="true"/>
    <s v="Postre"/>
    <s v="484"/>
    <n v="1736"/>
    <n v="484"/>
    <n v="9407.3350684889192"/>
    <n v="1.9489718136456902"/>
    <n v="3383.4150684889182"/>
    <n v="0.35965712328267152"/>
  </r>
  <r>
    <x v="5"/>
    <n v="0.76"/>
    <n v="1.33784411076149"/>
    <s v="App"/>
    <s v="1471"/>
    <d v="2024-04-08T00:00:00"/>
    <s v="true"/>
    <s v="Postre"/>
    <s v="485"/>
    <n v="1471"/>
    <n v="485"/>
    <n v="1967.9686869301518"/>
    <n v="0.57784411076149"/>
    <n v="850.00868693015184"/>
    <n v="0.43192185555354867"/>
  </r>
  <r>
    <x v="2"/>
    <n v="4.63"/>
    <n v="7.5810216834161599"/>
    <s v="Delivery"/>
    <s v="643"/>
    <d v="2024-03-31T00:00:00"/>
    <s v="true"/>
    <s v="Combo"/>
    <s v="486"/>
    <n v="643"/>
    <n v="486"/>
    <n v="4874.5969424365912"/>
    <n v="2.95102168341616"/>
    <n v="1897.5069424365909"/>
    <n v="0.38926437710522027"/>
  </r>
  <r>
    <x v="0"/>
    <n v="5.26"/>
    <n v="8.0129252459208402"/>
    <s v="App"/>
    <s v="905"/>
    <d v="2024-11-10T00:00:00"/>
    <s v="false"/>
    <s v="Combo"/>
    <s v="487"/>
    <n v="905"/>
    <n v="487"/>
    <n v="7251.69734755836"/>
    <n v="2.7529252459208404"/>
    <n v="2491.3973475583607"/>
    <n v="0.3435605801167656"/>
  </r>
  <r>
    <x v="2"/>
    <n v="1.36"/>
    <n v="1.9450871642432099"/>
    <s v="Delivery"/>
    <s v="989"/>
    <d v="2024-08-10T00:00:00"/>
    <s v="false"/>
    <s v="Combo"/>
    <s v="488"/>
    <n v="989"/>
    <n v="488"/>
    <n v="1923.6912054365346"/>
    <n v="0.58508716424320983"/>
    <n v="578.6512054365345"/>
    <n v="0.30080254242531812"/>
  </r>
  <r>
    <x v="1"/>
    <n v="3.95"/>
    <n v="5.6147409720179402"/>
    <s v="App"/>
    <s v="981"/>
    <d v="2024-10-01T00:00:00"/>
    <s v="true"/>
    <s v="Postre"/>
    <s v="489"/>
    <n v="981"/>
    <n v="489"/>
    <n v="5508.0608935495993"/>
    <n v="1.66474097201794"/>
    <n v="1633.1108935495993"/>
    <n v="0.29649470568891295"/>
  </r>
  <r>
    <x v="3"/>
    <n v="5.8"/>
    <n v="10.328395493491699"/>
    <s v="Delivery"/>
    <s v="401"/>
    <d v="2024-10-09T00:00:00"/>
    <s v="false"/>
    <s v="Comida"/>
    <s v="490"/>
    <n v="401"/>
    <n v="490"/>
    <n v="4141.6865928901716"/>
    <n v="4.5283954934916997"/>
    <n v="1815.8865928901716"/>
    <n v="0.43844133353967785"/>
  </r>
  <r>
    <x v="0"/>
    <n v="0.51"/>
    <n v="0.82986355663826505"/>
    <s v="Presencial"/>
    <s v="1996"/>
    <d v="2024-05-14T00:00:00"/>
    <s v="true"/>
    <s v="Combo"/>
    <s v="491"/>
    <n v="1996"/>
    <n v="491"/>
    <n v="1656.4076590499772"/>
    <n v="0.31986355663826505"/>
    <n v="638.44765904997701"/>
    <n v="0.38544114159442783"/>
  </r>
  <r>
    <x v="1"/>
    <n v="1.6"/>
    <n v="2.7371686214840198"/>
    <s v="Presencial"/>
    <s v="1902"/>
    <d v="2024-06-27T00:00:00"/>
    <s v="false"/>
    <s v="Comida"/>
    <s v="492"/>
    <n v="1902"/>
    <n v="492"/>
    <n v="5206.0947180626054"/>
    <n v="1.1371686214840198"/>
    <n v="2162.8947180626055"/>
    <n v="0.41545435402057085"/>
  </r>
  <r>
    <x v="0"/>
    <n v="1.28"/>
    <n v="2.0886076643384199"/>
    <s v="App"/>
    <s v="1207"/>
    <d v="2024-12-25T00:00:00"/>
    <s v="true"/>
    <s v="Bebida"/>
    <s v="493"/>
    <n v="1207"/>
    <n v="493"/>
    <n v="2520.949450856473"/>
    <n v="0.80860766433841991"/>
    <n v="975.98945085647279"/>
    <n v="0.38715153551567166"/>
  </r>
  <r>
    <x v="4"/>
    <n v="4.08"/>
    <n v="5.8962886043051199"/>
    <s v="Presencial"/>
    <s v="347"/>
    <d v="2024-07-30T00:00:00"/>
    <s v="false"/>
    <s v="Comida"/>
    <s v="494"/>
    <n v="347"/>
    <n v="494"/>
    <n v="2046.0121456938766"/>
    <n v="1.8162886043051198"/>
    <n v="630.25214569387663"/>
    <n v="0.30803929831029198"/>
  </r>
  <r>
    <x v="3"/>
    <n v="0.82"/>
    <n v="1.4050202213178"/>
    <s v="Delivery"/>
    <s v="1218"/>
    <d v="2024-06-18T00:00:00"/>
    <s v="true"/>
    <s v="Combo"/>
    <s v="495"/>
    <n v="1218"/>
    <n v="495"/>
    <n v="1711.3146295650804"/>
    <n v="0.58502022131780007"/>
    <n v="712.55462956508052"/>
    <n v="0.4163785064738047"/>
  </r>
  <r>
    <x v="5"/>
    <n v="2.91"/>
    <n v="4.2156488102443799"/>
    <s v="App"/>
    <s v="281"/>
    <d v="2024-09-14T00:00:00"/>
    <s v="true"/>
    <s v="Combo"/>
    <s v="496"/>
    <n v="281"/>
    <n v="496"/>
    <n v="1184.5973156786708"/>
    <n v="1.3056488102443797"/>
    <n v="366.88731567867069"/>
    <n v="0.30971479575612265"/>
  </r>
  <r>
    <x v="5"/>
    <n v="3.69"/>
    <n v="5.4196232431408902"/>
    <s v="Delivery"/>
    <s v="732"/>
    <d v="2024-04-06T00:00:00"/>
    <s v="false"/>
    <s v="Comida"/>
    <s v="497"/>
    <n v="732"/>
    <n v="497"/>
    <n v="3967.1642139791315"/>
    <n v="1.7296232431408902"/>
    <n v="1266.0842139791316"/>
    <n v="0.31914086377312528"/>
  </r>
  <r>
    <x v="2"/>
    <n v="4.71"/>
    <n v="7.1613968766279301"/>
    <s v="App"/>
    <s v="1647"/>
    <d v="2024-12-09T00:00:00"/>
    <s v="true"/>
    <s v="Combo"/>
    <s v="498"/>
    <n v="1647"/>
    <n v="498"/>
    <n v="11794.820655806201"/>
    <n v="2.4513968766279302"/>
    <n v="4037.4506558062008"/>
    <n v="0.34230708322120157"/>
  </r>
  <r>
    <x v="3"/>
    <n v="2.2799999999999998"/>
    <n v="3.8186208923121101"/>
    <s v="App"/>
    <s v="1097"/>
    <d v="2024-08-22T00:00:00"/>
    <s v="true"/>
    <s v="Postre"/>
    <s v="499"/>
    <n v="1097"/>
    <n v="499"/>
    <n v="4189.0271188663846"/>
    <n v="1.5386208923121103"/>
    <n v="1687.867118866385"/>
    <n v="0.4029258037658987"/>
  </r>
  <r>
    <x v="3"/>
    <n v="2.66"/>
    <n v="3.89822794978571"/>
    <s v="App"/>
    <s v="188"/>
    <d v="2024-11-04T00:00:00"/>
    <s v="true"/>
    <s v="Bebida"/>
    <s v="500"/>
    <n v="188"/>
    <n v="500"/>
    <n v="732.86685455971349"/>
    <n v="1.2382279497857098"/>
    <n v="232.78685455971345"/>
    <n v="0.31763867216994751"/>
  </r>
  <r>
    <x v="5"/>
    <n v="5.13"/>
    <n v="7.7360295647045696"/>
    <s v="App"/>
    <s v="1523"/>
    <d v="2024-07-26T00:00:00"/>
    <s v="false"/>
    <s v="Postre"/>
    <s v="501"/>
    <n v="1523"/>
    <n v="501"/>
    <n v="11781.97302704506"/>
    <n v="2.6060295647045697"/>
    <n v="3968.9830270450598"/>
    <n v="0.33686913201502106"/>
  </r>
  <r>
    <x v="1"/>
    <n v="0.85"/>
    <n v="1.4738987139309601"/>
    <s v="Presencial"/>
    <s v="531"/>
    <d v="2024-07-23T00:00:00"/>
    <s v="true"/>
    <s v="Postre"/>
    <s v="502"/>
    <n v="531"/>
    <n v="502"/>
    <n v="782.64021709733981"/>
    <n v="0.62389871393096008"/>
    <n v="331.29021709733979"/>
    <n v="0.42329822804919315"/>
  </r>
  <r>
    <x v="1"/>
    <n v="4.1100000000000003"/>
    <n v="6.9142129645969801"/>
    <s v="Presencial"/>
    <s v="1322"/>
    <d v="2024-06-15T00:00:00"/>
    <s v="true"/>
    <s v="Comida"/>
    <s v="503"/>
    <n v="1322"/>
    <n v="503"/>
    <n v="9140.5895391972081"/>
    <n v="2.8042129645969798"/>
    <n v="3707.1695391972071"/>
    <n v="0.40557225803652019"/>
  </r>
  <r>
    <x v="1"/>
    <n v="2.5"/>
    <n v="4.4450579884949102"/>
    <s v="App"/>
    <s v="1120"/>
    <d v="2024-05-22T00:00:00"/>
    <s v="true"/>
    <s v="Combo"/>
    <s v="504"/>
    <n v="1120"/>
    <n v="504"/>
    <n v="4978.4649471142993"/>
    <n v="1.9450579884949102"/>
    <n v="2178.4649471142993"/>
    <n v="0.4375776409507548"/>
  </r>
  <r>
    <x v="3"/>
    <n v="1.82"/>
    <n v="2.6744458986871602"/>
    <s v="Presencial"/>
    <s v="1259"/>
    <d v="2024-01-04T00:00:00"/>
    <s v="false"/>
    <s v="Combo"/>
    <s v="505"/>
    <n v="1259"/>
    <n v="505"/>
    <n v="3367.1273864471345"/>
    <n v="0.85444589868716014"/>
    <n v="1075.7473864471347"/>
    <n v="0.31948520592867224"/>
  </r>
  <r>
    <x v="4"/>
    <n v="4.17"/>
    <n v="6.5427814008076197"/>
    <s v="App"/>
    <s v="412"/>
    <d v="2024-04-08T00:00:00"/>
    <s v="false"/>
    <s v="Bebida"/>
    <s v="506"/>
    <n v="412"/>
    <n v="506"/>
    <n v="2695.6259371327392"/>
    <n v="2.3727814008076198"/>
    <n v="977.58593713273933"/>
    <n v="0.36265637738022721"/>
  </r>
  <r>
    <x v="1"/>
    <n v="3.45"/>
    <n v="6.0976807097592198"/>
    <s v="Delivery"/>
    <s v="211"/>
    <d v="2024-09-05T00:00:00"/>
    <s v="true"/>
    <s v="Postre"/>
    <s v="507"/>
    <n v="211"/>
    <n v="507"/>
    <n v="1286.6106297591955"/>
    <n v="2.6476807097592197"/>
    <n v="558.66062975919533"/>
    <n v="0.43421111005724811"/>
  </r>
  <r>
    <x v="5"/>
    <n v="1.9"/>
    <n v="2.7066077136699498"/>
    <s v="Presencial"/>
    <s v="1287"/>
    <d v="2024-11-18T00:00:00"/>
    <s v="true"/>
    <s v="Comida"/>
    <s v="508"/>
    <n v="1287"/>
    <n v="508"/>
    <n v="3483.4041274932256"/>
    <n v="0.80660771366994988"/>
    <n v="1038.1041274932254"/>
    <n v="0.29801426693499383"/>
  </r>
  <r>
    <x v="1"/>
    <n v="2.19"/>
    <n v="3.6568609174979301"/>
    <s v="App"/>
    <s v="1793"/>
    <d v="2024-10-11T00:00:00"/>
    <s v="false"/>
    <s v="Bebida"/>
    <s v="509"/>
    <n v="1793"/>
    <n v="509"/>
    <n v="6556.751625073789"/>
    <n v="1.4668609174979301"/>
    <n v="2630.0816250737889"/>
    <n v="0.40112570606091708"/>
  </r>
  <r>
    <x v="5"/>
    <n v="3.85"/>
    <n v="6.9120290118773804"/>
    <s v="Presencial"/>
    <s v="823"/>
    <d v="2024-06-30T00:00:00"/>
    <s v="true"/>
    <s v="Comida"/>
    <s v="510"/>
    <n v="823"/>
    <n v="510"/>
    <n v="5688.5998767750843"/>
    <n v="3.0620290118773803"/>
    <n v="2520.0498767750842"/>
    <n v="0.4430000230924524"/>
  </r>
  <r>
    <x v="5"/>
    <n v="4.46"/>
    <n v="7.4520445545258402"/>
    <s v="App"/>
    <s v="1720"/>
    <d v="2024-02-09T00:00:00"/>
    <s v="false"/>
    <s v="Postre"/>
    <s v="511"/>
    <n v="1720"/>
    <n v="511"/>
    <n v="12817.516633784446"/>
    <n v="2.9920445545258403"/>
    <n v="5146.316633784445"/>
    <n v="0.40150653054116342"/>
  </r>
  <r>
    <x v="1"/>
    <n v="1.94"/>
    <n v="2.9250215341810502"/>
    <s v="Delivery"/>
    <s v="217"/>
    <d v="2024-11-20T00:00:00"/>
    <s v="true"/>
    <s v="Comida"/>
    <s v="512"/>
    <n v="217"/>
    <n v="512"/>
    <n v="634.72967291728787"/>
    <n v="0.98502153418105021"/>
    <n v="213.74967291728788"/>
    <n v="0.33675701962202381"/>
  </r>
  <r>
    <x v="2"/>
    <n v="5.01"/>
    <n v="7.9683606826242004"/>
    <s v="Delivery"/>
    <s v="990"/>
    <d v="2024-04-14T00:00:00"/>
    <s v="false"/>
    <s v="Comida"/>
    <s v="513"/>
    <n v="990"/>
    <n v="513"/>
    <n v="7888.6770757979584"/>
    <n v="2.9583606826242006"/>
    <n v="2928.7770757979588"/>
    <n v="0.37126340039742417"/>
  </r>
  <r>
    <x v="3"/>
    <n v="2.75"/>
    <n v="4.5577562505932798"/>
    <s v="Presencial"/>
    <s v="618"/>
    <d v="2024-07-10T00:00:00"/>
    <s v="true"/>
    <s v="Comida"/>
    <s v="514"/>
    <n v="618"/>
    <n v="514"/>
    <n v="2816.693362866647"/>
    <n v="1.8077562505932798"/>
    <n v="1117.193362866647"/>
    <n v="0.39663293761222213"/>
  </r>
  <r>
    <x v="0"/>
    <n v="3.81"/>
    <n v="5.9834570844293804"/>
    <s v="App"/>
    <s v="484"/>
    <d v="2024-03-14T00:00:00"/>
    <s v="true"/>
    <s v="Comida"/>
    <s v="515"/>
    <n v="484"/>
    <n v="515"/>
    <n v="2895.9932288638201"/>
    <n v="2.1734570844293803"/>
    <n v="1051.9532288638202"/>
    <n v="0.36324436755555922"/>
  </r>
  <r>
    <x v="4"/>
    <n v="4.9000000000000004"/>
    <n v="7.2470744797323796"/>
    <s v="App"/>
    <s v="847"/>
    <d v="2024-06-22T00:00:00"/>
    <s v="false"/>
    <s v="Combo"/>
    <s v="516"/>
    <n v="847"/>
    <n v="516"/>
    <n v="6138.2720843333254"/>
    <n v="2.3470744797323793"/>
    <n v="1987.9720843333253"/>
    <n v="0.32386509705348748"/>
  </r>
  <r>
    <x v="4"/>
    <n v="1.81"/>
    <n v="2.93510236924479"/>
    <s v="App"/>
    <s v="272"/>
    <d v="2024-08-12T00:00:00"/>
    <s v="false"/>
    <s v="Bebida"/>
    <s v="517"/>
    <n v="272"/>
    <n v="517"/>
    <n v="798.34784443458284"/>
    <n v="1.1251023692447899"/>
    <n v="306.02784443458285"/>
    <n v="0.38332644920125286"/>
  </r>
  <r>
    <x v="3"/>
    <n v="4.9400000000000004"/>
    <n v="7.1803860447192003"/>
    <s v="Presencial"/>
    <s v="604"/>
    <d v="2024-09-03T00:00:00"/>
    <s v="false"/>
    <s v="Bebida"/>
    <s v="518"/>
    <n v="604"/>
    <n v="518"/>
    <n v="4336.9531710103965"/>
    <n v="2.2403860447191999"/>
    <n v="1353.1931710103968"/>
    <n v="0.31201470655841512"/>
  </r>
  <r>
    <x v="0"/>
    <n v="3.08"/>
    <n v="4.35617956486211"/>
    <s v="App"/>
    <s v="1300"/>
    <d v="2024-06-05T00:00:00"/>
    <s v="false"/>
    <s v="Postre"/>
    <s v="519"/>
    <n v="1300"/>
    <n v="519"/>
    <n v="5663.0334343207433"/>
    <n v="1.2761795648621099"/>
    <n v="1659.0334343207428"/>
    <n v="0.29295843889357803"/>
  </r>
  <r>
    <x v="2"/>
    <n v="4.2699999999999996"/>
    <n v="6.9581711233001799"/>
    <s v="App"/>
    <s v="1386"/>
    <d v="2024-07-31T00:00:00"/>
    <s v="true"/>
    <s v="Postre"/>
    <s v="520"/>
    <n v="1386"/>
    <n v="520"/>
    <n v="9644.0251768940489"/>
    <n v="2.6881711233001804"/>
    <n v="3725.80517689405"/>
    <n v="0.38633299981636726"/>
  </r>
  <r>
    <x v="1"/>
    <n v="3.11"/>
    <n v="5.2588205153091598"/>
    <s v="Delivery"/>
    <s v="839"/>
    <d v="2024-07-22T00:00:00"/>
    <s v="false"/>
    <s v="Bebida"/>
    <s v="521"/>
    <n v="839"/>
    <n v="521"/>
    <n v="4412.1504123443847"/>
    <n v="2.14882051530916"/>
    <n v="1802.8604123443852"/>
    <n v="0.40861263643694323"/>
  </r>
  <r>
    <x v="0"/>
    <n v="1.66"/>
    <n v="2.65896714597715"/>
    <s v="App"/>
    <s v="1426"/>
    <d v="2024-05-04T00:00:00"/>
    <s v="true"/>
    <s v="Combo"/>
    <s v="522"/>
    <n v="1426"/>
    <n v="522"/>
    <n v="3791.6871501634159"/>
    <n v="0.99896714597715008"/>
    <n v="1424.5271501634161"/>
    <n v="0.37569743856689791"/>
  </r>
  <r>
    <x v="2"/>
    <n v="2.29"/>
    <n v="4.0617818563389703"/>
    <s v="App"/>
    <s v="553"/>
    <d v="2024-11-15T00:00:00"/>
    <s v="true"/>
    <s v="Postre"/>
    <s v="523"/>
    <n v="553"/>
    <n v="523"/>
    <n v="2246.1653665554504"/>
    <n v="1.7717818563389702"/>
    <n v="979.79536655545053"/>
    <n v="0.43620802864483249"/>
  </r>
  <r>
    <x v="3"/>
    <n v="1.55"/>
    <n v="2.6230019368280701"/>
    <s v="App"/>
    <s v="1005"/>
    <d v="2024-01-29T00:00:00"/>
    <s v="true"/>
    <s v="Postre"/>
    <s v="524"/>
    <n v="1005"/>
    <n v="524"/>
    <n v="2636.1169465122107"/>
    <n v="1.0730019368280701"/>
    <n v="1078.3669465122105"/>
    <n v="0.40907401621122097"/>
  </r>
  <r>
    <x v="1"/>
    <n v="0.96"/>
    <n v="1.6720522189821501"/>
    <s v="Presencial"/>
    <s v="616"/>
    <d v="2024-12-30T00:00:00"/>
    <s v="false"/>
    <s v="Bebida"/>
    <s v="525"/>
    <n v="616"/>
    <n v="525"/>
    <n v="1029.9841668930044"/>
    <n v="0.7120522189821501"/>
    <n v="438.62416689300449"/>
    <n v="0.42585525194638174"/>
  </r>
  <r>
    <x v="1"/>
    <n v="5.34"/>
    <n v="7.8521291021251702"/>
    <s v="Presencial"/>
    <s v="1552"/>
    <d v="2024-08-06T00:00:00"/>
    <s v="false"/>
    <s v="Comida"/>
    <s v="526"/>
    <n v="1552"/>
    <n v="526"/>
    <n v="12186.504366498264"/>
    <n v="2.5121291021251704"/>
    <n v="3898.8243664982642"/>
    <n v="0.31992967378048653"/>
  </r>
  <r>
    <x v="4"/>
    <n v="3.61"/>
    <n v="5.9059082917114401"/>
    <s v="App"/>
    <s v="137"/>
    <d v="2024-07-22T00:00:00"/>
    <s v="true"/>
    <s v="Bebida"/>
    <s v="527"/>
    <n v="137"/>
    <n v="527"/>
    <n v="809.10943596446725"/>
    <n v="2.2959082917114402"/>
    <n v="314.53943596446732"/>
    <n v="0.38874770455436958"/>
  </r>
  <r>
    <x v="1"/>
    <n v="1.64"/>
    <n v="2.40638574908973"/>
    <s v="Delivery"/>
    <s v="1816"/>
    <d v="2024-04-03T00:00:00"/>
    <s v="true"/>
    <s v="Postre"/>
    <s v="528"/>
    <n v="1816"/>
    <n v="528"/>
    <n v="4369.9965203469501"/>
    <n v="0.76638574908973012"/>
    <n v="1391.7565203469499"/>
    <n v="0.31848000653246589"/>
  </r>
  <r>
    <x v="5"/>
    <n v="3.2"/>
    <n v="4.9577817392746999"/>
    <s v="Presencial"/>
    <s v="522"/>
    <d v="2024-01-13T00:00:00"/>
    <s v="false"/>
    <s v="Comida"/>
    <s v="529"/>
    <n v="522"/>
    <n v="529"/>
    <n v="2587.9620679013933"/>
    <n v="1.7577817392746997"/>
    <n v="917.56206790139322"/>
    <n v="0.35455004510381188"/>
  </r>
  <r>
    <x v="5"/>
    <n v="0.91"/>
    <n v="1.56651920698869"/>
    <s v="Delivery"/>
    <s v="1691"/>
    <d v="2024-08-28T00:00:00"/>
    <s v="true"/>
    <s v="Postre"/>
    <s v="530"/>
    <n v="1691"/>
    <n v="530"/>
    <n v="2648.9839790178748"/>
    <n v="0.65651920698868993"/>
    <n v="1110.1739790178747"/>
    <n v="0.41909425946376533"/>
  </r>
  <r>
    <x v="2"/>
    <n v="5.93"/>
    <n v="9.0577246864649403"/>
    <s v="Presencial"/>
    <s v="1797"/>
    <d v="2024-09-13T00:00:00"/>
    <s v="true"/>
    <s v="Bebida"/>
    <s v="531"/>
    <n v="1797"/>
    <n v="531"/>
    <n v="16276.731261577497"/>
    <n v="3.1277246864649406"/>
    <n v="5620.5212615774981"/>
    <n v="0.34531019596331236"/>
  </r>
  <r>
    <x v="2"/>
    <n v="3.04"/>
    <n v="5.3930129024960598"/>
    <s v="App"/>
    <s v="1421"/>
    <d v="2024-10-11T00:00:00"/>
    <s v="false"/>
    <s v="Bebida"/>
    <s v="532"/>
    <n v="1421"/>
    <n v="532"/>
    <n v="7663.471334446901"/>
    <n v="2.3530129024960598"/>
    <n v="3343.6313344469008"/>
    <n v="0.43630767161840273"/>
  </r>
  <r>
    <x v="2"/>
    <n v="0.51"/>
    <n v="0.915364535220203"/>
    <s v="Presencial"/>
    <s v="1122"/>
    <d v="2024-09-29T00:00:00"/>
    <s v="true"/>
    <s v="Combo"/>
    <s v="533"/>
    <n v="1122"/>
    <n v="533"/>
    <n v="1027.0390085170677"/>
    <n v="0.40536453522020299"/>
    <n v="454.81900851706774"/>
    <n v="0.44284492092834604"/>
  </r>
  <r>
    <x v="2"/>
    <n v="5.13"/>
    <n v="9.1616904126019598"/>
    <s v="Presencial"/>
    <s v="870"/>
    <d v="2024-07-12T00:00:00"/>
    <s v="false"/>
    <s v="Comida"/>
    <s v="534"/>
    <n v="870"/>
    <n v="534"/>
    <n v="7970.6706589637051"/>
    <n v="4.0316904126019599"/>
    <n v="3507.5706589637052"/>
    <n v="0.44005966486887027"/>
  </r>
  <r>
    <x v="1"/>
    <n v="4.3600000000000003"/>
    <n v="7.11522169484308"/>
    <s v="Presencial"/>
    <s v="232"/>
    <d v="2024-01-11T00:00:00"/>
    <s v="false"/>
    <s v="Postre"/>
    <s v="535"/>
    <n v="232"/>
    <n v="535"/>
    <n v="1650.7314332035946"/>
    <n v="2.7552216948430797"/>
    <n v="639.21143320359442"/>
    <n v="0.38722921266669585"/>
  </r>
  <r>
    <x v="2"/>
    <n v="3.04"/>
    <n v="5.10497835152756"/>
    <s v="App"/>
    <s v="1290"/>
    <d v="2024-11-24T00:00:00"/>
    <s v="false"/>
    <s v="Bebida"/>
    <s v="536"/>
    <n v="1290"/>
    <n v="536"/>
    <n v="6585.4220734705523"/>
    <n v="2.0649783515275599"/>
    <n v="2663.8220734705524"/>
    <n v="0.40450286158601584"/>
  </r>
  <r>
    <x v="4"/>
    <n v="3.37"/>
    <n v="5.1776874804041597"/>
    <s v="App"/>
    <s v="1396"/>
    <d v="2024-07-19T00:00:00"/>
    <s v="true"/>
    <s v="Postre"/>
    <s v="537"/>
    <n v="1396"/>
    <n v="537"/>
    <n v="7228.0517226442071"/>
    <n v="1.8076874804041596"/>
    <n v="2523.5317226442066"/>
    <n v="0.34913028011938935"/>
  </r>
  <r>
    <x v="4"/>
    <n v="5.94"/>
    <n v="9.8660421046659295"/>
    <s v="Delivery"/>
    <s v="1689"/>
    <d v="2024-12-21T00:00:00"/>
    <s v="false"/>
    <s v="Bebida"/>
    <s v="538"/>
    <n v="1689"/>
    <n v="538"/>
    <n v="16663.745114780755"/>
    <n v="3.9260421046659291"/>
    <n v="6631.0851147807543"/>
    <n v="0.39793486212766038"/>
  </r>
  <r>
    <x v="2"/>
    <n v="1.86"/>
    <n v="3.0024464511242299"/>
    <s v="App"/>
    <s v="1808"/>
    <d v="2024-08-02T00:00:00"/>
    <s v="true"/>
    <s v="Comida"/>
    <s v="539"/>
    <n v="1808"/>
    <n v="539"/>
    <n v="5428.423183632608"/>
    <n v="1.1424464511242298"/>
    <n v="2065.5431836326075"/>
    <n v="0.38050518792648391"/>
  </r>
  <r>
    <x v="0"/>
    <n v="2.64"/>
    <n v="4.1292983926522897"/>
    <s v="Presencial"/>
    <s v="991"/>
    <d v="2024-04-30T00:00:00"/>
    <s v="false"/>
    <s v="Bebida"/>
    <s v="540"/>
    <n v="991"/>
    <n v="540"/>
    <n v="4092.1347071184191"/>
    <n v="1.4892983926522896"/>
    <n v="1475.8947071184189"/>
    <n v="0.36066620792102605"/>
  </r>
  <r>
    <x v="1"/>
    <n v="4.87"/>
    <n v="8.1891129906171791"/>
    <s v="Delivery"/>
    <s v="1713"/>
    <d v="2024-05-22T00:00:00"/>
    <s v="false"/>
    <s v="Combo"/>
    <s v="541"/>
    <n v="1713"/>
    <n v="541"/>
    <n v="14027.950552927228"/>
    <n v="3.319112990617179"/>
    <n v="5685.6405529272279"/>
    <n v="0.40530799787719518"/>
  </r>
  <r>
    <x v="3"/>
    <n v="2.75"/>
    <n v="4.3479988724186196"/>
    <s v="Presencial"/>
    <s v="290"/>
    <d v="2024-08-17T00:00:00"/>
    <s v="false"/>
    <s v="Combo"/>
    <s v="542"/>
    <n v="290"/>
    <n v="542"/>
    <n v="1260.9196730013996"/>
    <n v="1.5979988724186196"/>
    <n v="463.4196730013997"/>
    <n v="0.36752513496621869"/>
  </r>
  <r>
    <x v="3"/>
    <n v="1.39"/>
    <n v="2.0180607935400601"/>
    <s v="App"/>
    <s v="1301"/>
    <d v="2024-11-26T00:00:00"/>
    <s v="true"/>
    <s v="Bebida"/>
    <s v="543"/>
    <n v="1301"/>
    <n v="543"/>
    <n v="2625.497092395618"/>
    <n v="0.62806079354006017"/>
    <n v="817.10709239561822"/>
    <n v="0.31121995707489208"/>
  </r>
  <r>
    <x v="2"/>
    <n v="1.81"/>
    <n v="2.7596639948804"/>
    <s v="Presencial"/>
    <s v="1892"/>
    <d v="2024-07-06T00:00:00"/>
    <s v="true"/>
    <s v="Combo"/>
    <s v="544"/>
    <n v="1892"/>
    <n v="544"/>
    <n v="5221.2842783137166"/>
    <n v="0.94966399488039999"/>
    <n v="1796.7642783137169"/>
    <n v="0.3441230514447311"/>
  </r>
  <r>
    <x v="5"/>
    <n v="4.25"/>
    <n v="7.0113862756866201"/>
    <s v="App"/>
    <s v="386"/>
    <d v="2024-04-06T00:00:00"/>
    <s v="true"/>
    <s v="Comida"/>
    <s v="545"/>
    <n v="386"/>
    <n v="545"/>
    <n v="2706.3951024150356"/>
    <n v="2.7613862756866201"/>
    <n v="1065.8951024150354"/>
    <n v="0.39384312418533796"/>
  </r>
  <r>
    <x v="5"/>
    <n v="1.6"/>
    <n v="2.6767066248306701"/>
    <s v="Delivery"/>
    <s v="1047"/>
    <d v="2024-04-21T00:00:00"/>
    <s v="false"/>
    <s v="Bebida"/>
    <s v="546"/>
    <n v="1047"/>
    <n v="546"/>
    <n v="2802.5118361977115"/>
    <n v="1.07670662483067"/>
    <n v="1127.3118361977115"/>
    <n v="0.40225051742410622"/>
  </r>
  <r>
    <x v="3"/>
    <n v="3.71"/>
    <n v="6.32044892342988"/>
    <s v="Delivery"/>
    <s v="854"/>
    <d v="2024-03-20T00:00:00"/>
    <s v="true"/>
    <s v="Bebida"/>
    <s v="547"/>
    <n v="854"/>
    <n v="547"/>
    <n v="5397.6633806091177"/>
    <n v="2.61044892342988"/>
    <n v="2229.3233806091175"/>
    <n v="0.4130163782754348"/>
  </r>
  <r>
    <x v="2"/>
    <n v="5.54"/>
    <n v="8.4623118904145205"/>
    <s v="Presencial"/>
    <s v="1446"/>
    <d v="2024-12-04T00:00:00"/>
    <s v="false"/>
    <s v="Combo"/>
    <s v="548"/>
    <n v="1446"/>
    <n v="548"/>
    <n v="12236.502993539396"/>
    <n v="2.9223118904145204"/>
    <n v="4225.6629935393967"/>
    <n v="0.34533256730051498"/>
  </r>
  <r>
    <x v="5"/>
    <n v="4.72"/>
    <n v="7.9026046476032796"/>
    <s v="App"/>
    <s v="737"/>
    <d v="2024-06-02T00:00:00"/>
    <s v="true"/>
    <s v="Comida"/>
    <s v="549"/>
    <n v="737"/>
    <n v="549"/>
    <n v="5824.2196252836175"/>
    <n v="3.1826046476032799"/>
    <n v="2345.5796252836171"/>
    <n v="0.40272856729186207"/>
  </r>
  <r>
    <x v="3"/>
    <n v="2.4700000000000002"/>
    <n v="3.5425253706835602"/>
    <s v="Delivery"/>
    <s v="444"/>
    <d v="2024-11-24T00:00:00"/>
    <s v="false"/>
    <s v="Bebida"/>
    <s v="550"/>
    <n v="444"/>
    <n v="550"/>
    <n v="1572.8812645835008"/>
    <n v="1.07252537068356"/>
    <n v="476.20126458350063"/>
    <n v="0.30275728709223249"/>
  </r>
  <r>
    <x v="5"/>
    <n v="3.74"/>
    <n v="6.1301946724702798"/>
    <s v="Presencial"/>
    <s v="1511"/>
    <d v="2024-05-20T00:00:00"/>
    <s v="true"/>
    <s v="Comida"/>
    <s v="551"/>
    <n v="1511"/>
    <n v="551"/>
    <n v="9262.7241501025928"/>
    <n v="2.3901946724702796"/>
    <n v="3611.5841501025925"/>
    <n v="0.38990518249024947"/>
  </r>
  <r>
    <x v="4"/>
    <n v="3.19"/>
    <n v="5.3350319405260302"/>
    <s v="App"/>
    <s v="356"/>
    <d v="2024-10-04T00:00:00"/>
    <s v="false"/>
    <s v="Postre"/>
    <s v="552"/>
    <n v="356"/>
    <n v="552"/>
    <n v="1899.2713708272668"/>
    <n v="2.1450319405260303"/>
    <n v="763.63137082726678"/>
    <n v="0.40206543549100698"/>
  </r>
  <r>
    <x v="1"/>
    <n v="0.74"/>
    <n v="1.29362217586046"/>
    <s v="Delivery"/>
    <s v="1811"/>
    <d v="2024-04-15T00:00:00"/>
    <s v="false"/>
    <s v="Combo"/>
    <s v="553"/>
    <n v="1811"/>
    <n v="553"/>
    <n v="2342.7497604832929"/>
    <n v="0.55362217586046003"/>
    <n v="1002.6097604832931"/>
    <n v="0.42796280567176825"/>
  </r>
  <r>
    <x v="5"/>
    <n v="4.28"/>
    <n v="6.8691166299067996"/>
    <s v="Presencial"/>
    <s v="1602"/>
    <d v="2024-01-23T00:00:00"/>
    <s v="false"/>
    <s v="Comida"/>
    <s v="554"/>
    <n v="1602"/>
    <n v="554"/>
    <n v="11004.324841110692"/>
    <n v="2.5891166299067994"/>
    <n v="4147.7648411106929"/>
    <n v="0.37692133783757414"/>
  </r>
  <r>
    <x v="0"/>
    <n v="2.0299999999999998"/>
    <n v="3.56669152413739"/>
    <s v="Delivery"/>
    <s v="662"/>
    <d v="2024-08-25T00:00:00"/>
    <s v="true"/>
    <s v="Combo"/>
    <s v="555"/>
    <n v="662"/>
    <n v="555"/>
    <n v="2361.1497889789521"/>
    <n v="1.5366915241373902"/>
    <n v="1017.2897889789523"/>
    <n v="0.43084508815464256"/>
  </r>
  <r>
    <x v="4"/>
    <n v="1.02"/>
    <n v="1.4300444509947701"/>
    <s v="Delivery"/>
    <s v="158"/>
    <d v="2024-07-04T00:00:00"/>
    <s v="false"/>
    <s v="Bebida"/>
    <s v="556"/>
    <n v="158"/>
    <n v="556"/>
    <n v="225.94702325717367"/>
    <n v="0.41004445099477005"/>
    <n v="64.787023257173672"/>
    <n v="0.28673545826462543"/>
  </r>
  <r>
    <x v="1"/>
    <n v="4.09"/>
    <n v="6.8263094362840002"/>
    <s v="App"/>
    <s v="1747"/>
    <d v="2024-01-14T00:00:00"/>
    <s v="true"/>
    <s v="Combo"/>
    <s v="557"/>
    <n v="1747"/>
    <n v="557"/>
    <n v="11925.562585188149"/>
    <n v="2.7363094362840004"/>
    <n v="4780.3325851881482"/>
    <n v="0.40084755339974004"/>
  </r>
  <r>
    <x v="3"/>
    <n v="0.96"/>
    <n v="1.69023249810514"/>
    <s v="Presencial"/>
    <s v="177"/>
    <d v="2024-06-30T00:00:00"/>
    <s v="false"/>
    <s v="Bebida"/>
    <s v="558"/>
    <n v="177"/>
    <n v="558"/>
    <n v="299.17115216460979"/>
    <n v="0.73023249810514002"/>
    <n v="129.25115216460978"/>
    <n v="0.43203079985965115"/>
  </r>
  <r>
    <x v="4"/>
    <n v="2.4500000000000002"/>
    <n v="4.32806229021935"/>
    <s v="App"/>
    <s v="1147"/>
    <d v="2024-04-29T00:00:00"/>
    <s v="true"/>
    <s v="Comida"/>
    <s v="559"/>
    <n v="1147"/>
    <n v="559"/>
    <n v="4964.2874468815944"/>
    <n v="1.8780622902193498"/>
    <n v="2154.1374468815943"/>
    <n v="0.43392681627143775"/>
  </r>
  <r>
    <x v="0"/>
    <n v="3.24"/>
    <n v="5.8056268814110403"/>
    <s v="Presencial"/>
    <s v="1067"/>
    <d v="2024-03-01T00:00:00"/>
    <s v="false"/>
    <s v="Comida"/>
    <s v="560"/>
    <n v="1067"/>
    <n v="560"/>
    <n v="6194.6038824655798"/>
    <n v="2.5656268814110401"/>
    <n v="2737.5238824655798"/>
    <n v="0.44192073204461124"/>
  </r>
  <r>
    <x v="0"/>
    <n v="4.34"/>
    <n v="6.8089954607889398"/>
    <s v="Presencial"/>
    <s v="1400"/>
    <d v="2024-02-12T00:00:00"/>
    <s v="true"/>
    <s v="Postre"/>
    <s v="561"/>
    <n v="1400"/>
    <n v="561"/>
    <n v="9532.5936451045163"/>
    <n v="2.4689954607889399"/>
    <n v="3456.5936451045159"/>
    <n v="0.36260788761090818"/>
  </r>
  <r>
    <x v="2"/>
    <n v="3.4"/>
    <n v="5.5702181559799504"/>
    <s v="Delivery"/>
    <s v="244"/>
    <d v="2024-12-04T00:00:00"/>
    <s v="true"/>
    <s v="Bebida"/>
    <s v="562"/>
    <n v="244"/>
    <n v="562"/>
    <n v="1359.133230059108"/>
    <n v="2.1702181559799505"/>
    <n v="529.53323005910795"/>
    <n v="0.38961098025399526"/>
  </r>
  <r>
    <x v="0"/>
    <n v="0.68"/>
    <n v="1.20584931858602"/>
    <s v="Presencial"/>
    <s v="1714"/>
    <d v="2024-10-26T00:00:00"/>
    <s v="false"/>
    <s v="Combo"/>
    <s v="563"/>
    <n v="1714"/>
    <n v="563"/>
    <n v="2066.825732056438"/>
    <n v="0.52584931858601991"/>
    <n v="901.30573205643816"/>
    <n v="0.43608211281541492"/>
  </r>
  <r>
    <x v="2"/>
    <n v="2.95"/>
    <n v="4.5921670809696398"/>
    <s v="App"/>
    <s v="1119"/>
    <d v="2024-07-07T00:00:00"/>
    <s v="false"/>
    <s v="Combo"/>
    <s v="564"/>
    <n v="1119"/>
    <n v="564"/>
    <n v="5138.6349636050272"/>
    <n v="1.6421670809696396"/>
    <n v="1837.5849636050268"/>
    <n v="0.35760177101894441"/>
  </r>
  <r>
    <x v="0"/>
    <n v="1.48"/>
    <n v="2.28750291830251"/>
    <s v="Delivery"/>
    <s v="610"/>
    <d v="2024-03-26T00:00:00"/>
    <s v="false"/>
    <s v="Postre"/>
    <s v="565"/>
    <n v="610"/>
    <n v="565"/>
    <n v="1395.3767801645311"/>
    <n v="0.80750291830250998"/>
    <n v="492.5767801645311"/>
    <n v="0.35300628988999705"/>
  </r>
  <r>
    <x v="3"/>
    <n v="1.05"/>
    <n v="1.85584133238363"/>
    <s v="Presencial"/>
    <s v="1652"/>
    <d v="2024-04-24T00:00:00"/>
    <s v="false"/>
    <s v="Bebida"/>
    <s v="566"/>
    <n v="1652"/>
    <n v="566"/>
    <n v="3065.8498810977567"/>
    <n v="0.80584133238362998"/>
    <n v="1331.2498810977568"/>
    <n v="0.43421887330670284"/>
  </r>
  <r>
    <x v="5"/>
    <n v="5.87"/>
    <n v="9.14044541010065"/>
    <s v="Presencial"/>
    <s v="1135"/>
    <d v="2024-10-11T00:00:00"/>
    <s v="false"/>
    <s v="Postre"/>
    <s v="567"/>
    <n v="1135"/>
    <n v="567"/>
    <n v="10374.405540464239"/>
    <n v="3.2704454101006499"/>
    <n v="3711.9555404642379"/>
    <n v="0.35779934821192017"/>
  </r>
  <r>
    <x v="4"/>
    <n v="0.76"/>
    <n v="1.1325108901857299"/>
    <s v="Presencial"/>
    <s v="950"/>
    <d v="2024-12-22T00:00:00"/>
    <s v="true"/>
    <s v="Postre"/>
    <s v="568"/>
    <n v="950"/>
    <n v="568"/>
    <n v="1075.8853456764434"/>
    <n v="0.37251089018572991"/>
    <n v="353.88534567644342"/>
    <n v="0.32892477539411452"/>
  </r>
  <r>
    <x v="1"/>
    <n v="5.33"/>
    <n v="7.64267165364737"/>
    <s v="Presencial"/>
    <s v="1908"/>
    <d v="2024-12-01T00:00:00"/>
    <s v="false"/>
    <s v="Combo"/>
    <s v="569"/>
    <n v="1908"/>
    <n v="569"/>
    <n v="14582.217515159182"/>
    <n v="2.3126716536473699"/>
    <n v="4412.5775151591815"/>
    <n v="0.30259989679704163"/>
  </r>
  <r>
    <x v="1"/>
    <n v="4.9800000000000004"/>
    <n v="8.7112080817047808"/>
    <s v="App"/>
    <s v="1845"/>
    <d v="2024-05-12T00:00:00"/>
    <s v="true"/>
    <s v="Combo"/>
    <s v="570"/>
    <n v="1845"/>
    <n v="570"/>
    <n v="16072.178910745321"/>
    <n v="3.7312080817047804"/>
    <n v="6884.0789107453202"/>
    <n v="0.42832269034429771"/>
  </r>
  <r>
    <x v="3"/>
    <n v="0.66"/>
    <n v="1.0770646895920899"/>
    <s v="Presencial"/>
    <s v="1618"/>
    <d v="2024-03-12T00:00:00"/>
    <s v="false"/>
    <s v="Comida"/>
    <s v="571"/>
    <n v="1618"/>
    <n v="571"/>
    <n v="1742.6906677600014"/>
    <n v="0.41706468959208987"/>
    <n v="674.81066776000137"/>
    <n v="0.38722343571586421"/>
  </r>
  <r>
    <x v="5"/>
    <n v="0.96"/>
    <n v="1.4483859530909"/>
    <s v="Delivery"/>
    <s v="603"/>
    <d v="2024-03-14T00:00:00"/>
    <s v="false"/>
    <s v="Postre"/>
    <s v="572"/>
    <n v="603"/>
    <n v="572"/>
    <n v="873.37672971381267"/>
    <n v="0.48838595309090005"/>
    <n v="294.49672971381273"/>
    <n v="0.33719324055074512"/>
  </r>
  <r>
    <x v="2"/>
    <n v="3.18"/>
    <n v="4.9502988093630398"/>
    <s v="Presencial"/>
    <s v="721"/>
    <d v="2024-01-27T00:00:00"/>
    <s v="false"/>
    <s v="Comida"/>
    <s v="573"/>
    <n v="721"/>
    <n v="573"/>
    <n v="3569.1654415507519"/>
    <n v="1.7702988093630396"/>
    <n v="1276.3854415507515"/>
    <n v="0.35761453551342803"/>
  </r>
  <r>
    <x v="2"/>
    <n v="3.35"/>
    <n v="4.8993458950294899"/>
    <s v="Presencial"/>
    <s v="1807"/>
    <d v="2024-02-29T00:00:00"/>
    <s v="true"/>
    <s v="Postre"/>
    <s v="574"/>
    <n v="1807"/>
    <n v="574"/>
    <n v="8853.1180323182889"/>
    <n v="1.5493458950294898"/>
    <n v="2799.6680323182882"/>
    <n v="0.3162352543022815"/>
  </r>
  <r>
    <x v="4"/>
    <n v="5.03"/>
    <n v="8.6782474650062795"/>
    <s v="Delivery"/>
    <s v="1834"/>
    <d v="2024-06-20T00:00:00"/>
    <s v="true"/>
    <s v="Postre"/>
    <s v="575"/>
    <n v="1834"/>
    <n v="575"/>
    <n v="15915.905850821517"/>
    <n v="3.6482474650062793"/>
    <n v="6690.8858508215162"/>
    <n v="0.42038988628951701"/>
  </r>
  <r>
    <x v="4"/>
    <n v="5.82"/>
    <n v="9.3804304354691901"/>
    <s v="App"/>
    <s v="1372"/>
    <d v="2024-03-31T00:00:00"/>
    <s v="false"/>
    <s v="Combo"/>
    <s v="576"/>
    <n v="1372"/>
    <n v="576"/>
    <n v="12869.95055746373"/>
    <n v="3.5604304354691898"/>
    <n v="4884.9105574637288"/>
    <n v="0.37955938802195321"/>
  </r>
  <r>
    <x v="0"/>
    <n v="4.07"/>
    <n v="6.3128760358114002"/>
    <s v="Delivery"/>
    <s v="1838"/>
    <d v="2024-08-04T00:00:00"/>
    <s v="false"/>
    <s v="Comida"/>
    <s v="577"/>
    <n v="1838"/>
    <n v="577"/>
    <n v="11603.066153821354"/>
    <n v="2.2428760358113999"/>
    <n v="4122.4061538213527"/>
    <n v="0.35528593038863954"/>
  </r>
  <r>
    <x v="5"/>
    <n v="1.42"/>
    <n v="1.99429720064296"/>
    <s v="Delivery"/>
    <s v="943"/>
    <d v="2024-03-07T00:00:00"/>
    <s v="false"/>
    <s v="Combo"/>
    <s v="578"/>
    <n v="943"/>
    <n v="578"/>
    <n v="1880.6222602063112"/>
    <n v="0.57429720064296008"/>
    <n v="541.56226020631141"/>
    <n v="0.28796971708018604"/>
  </r>
  <r>
    <x v="3"/>
    <n v="3.09"/>
    <n v="5.1710692899432402"/>
    <s v="App"/>
    <s v="1067"/>
    <d v="2024-10-11T00:00:00"/>
    <s v="false"/>
    <s v="Comida"/>
    <s v="579"/>
    <n v="1067"/>
    <n v="579"/>
    <n v="5517.5309323694373"/>
    <n v="2.0810692899432404"/>
    <n v="2220.5009323694376"/>
    <n v="0.40244467309508497"/>
  </r>
  <r>
    <x v="2"/>
    <n v="5.25"/>
    <n v="9.2153761070951692"/>
    <s v="Delivery"/>
    <s v="495"/>
    <d v="2024-09-23T00:00:00"/>
    <s v="true"/>
    <s v="Comida"/>
    <s v="580"/>
    <n v="495"/>
    <n v="580"/>
    <n v="4561.6111730121083"/>
    <n v="3.9653761070951692"/>
    <n v="1962.8611730121088"/>
    <n v="0.43029997484770249"/>
  </r>
  <r>
    <x v="0"/>
    <n v="2.82"/>
    <n v="3.9643172622295699"/>
    <s v="Delivery"/>
    <s v="921"/>
    <d v="2024-01-23T00:00:00"/>
    <s v="true"/>
    <s v="Comida"/>
    <s v="581"/>
    <n v="921"/>
    <n v="581"/>
    <n v="3651.136198513434"/>
    <n v="1.1443172622295701"/>
    <n v="1053.916198513434"/>
    <n v="0.28865430956602978"/>
  </r>
  <r>
    <x v="2"/>
    <n v="3.16"/>
    <n v="5.1306750472453997"/>
    <s v="App"/>
    <s v="1148"/>
    <d v="2024-06-10T00:00:00"/>
    <s v="true"/>
    <s v="Comida"/>
    <s v="582"/>
    <n v="1148"/>
    <n v="582"/>
    <n v="5890.0149542377185"/>
    <n v="1.9706750472453995"/>
    <n v="2262.3349542377186"/>
    <n v="0.3840966401299245"/>
  </r>
  <r>
    <x v="4"/>
    <n v="0.64"/>
    <n v="1.11136098926284"/>
    <s v="Delivery"/>
    <s v="445"/>
    <d v="2024-10-28T00:00:00"/>
    <s v="false"/>
    <s v="Bebida"/>
    <s v="583"/>
    <n v="445"/>
    <n v="583"/>
    <n v="494.55564022196381"/>
    <n v="0.47136098926283998"/>
    <n v="209.7556402219638"/>
    <n v="0.42412950770882402"/>
  </r>
  <r>
    <x v="1"/>
    <n v="2.78"/>
    <n v="3.9271995719604602"/>
    <s v="Presencial"/>
    <s v="1289"/>
    <d v="2024-05-18T00:00:00"/>
    <s v="false"/>
    <s v="Bebida"/>
    <s v="584"/>
    <n v="1289"/>
    <n v="584"/>
    <n v="5062.1602482570333"/>
    <n v="1.1471995719604604"/>
    <n v="1478.7402482570335"/>
    <n v="0.29211644352155441"/>
  </r>
  <r>
    <x v="2"/>
    <n v="2.06"/>
    <n v="3.05160974617973"/>
    <s v="Presencial"/>
    <s v="102"/>
    <d v="2024-05-25T00:00:00"/>
    <s v="false"/>
    <s v="Combo"/>
    <s v="585"/>
    <n v="102"/>
    <n v="585"/>
    <n v="311.26419411033248"/>
    <n v="0.99160974617972997"/>
    <n v="101.14419411033245"/>
    <n v="0.32494644750073726"/>
  </r>
  <r>
    <x v="1"/>
    <n v="4.8099999999999996"/>
    <n v="6.8435963732505103"/>
    <s v="Presencial"/>
    <s v="1587"/>
    <d v="2024-03-22T00:00:00"/>
    <s v="false"/>
    <s v="Bebida"/>
    <s v="586"/>
    <n v="1587"/>
    <n v="586"/>
    <n v="10860.78744434856"/>
    <n v="2.0335963732505107"/>
    <n v="3227.3174443485605"/>
    <n v="0.29715317244588041"/>
  </r>
  <r>
    <x v="2"/>
    <n v="2.86"/>
    <n v="5.0105897754576398"/>
    <s v="Presencial"/>
    <s v="1736"/>
    <d v="2024-03-07T00:00:00"/>
    <s v="true"/>
    <s v="Comida"/>
    <s v="587"/>
    <n v="1736"/>
    <n v="587"/>
    <n v="8698.3838501944629"/>
    <n v="2.15058977545764"/>
    <n v="3733.4238501944628"/>
    <n v="0.42920890989548566"/>
  </r>
  <r>
    <x v="1"/>
    <n v="4.46"/>
    <n v="7.0410281897067701"/>
    <s v="App"/>
    <s v="969"/>
    <d v="2024-09-10T00:00:00"/>
    <s v="true"/>
    <s v="Comida"/>
    <s v="588"/>
    <n v="969"/>
    <n v="588"/>
    <n v="6822.7563158258599"/>
    <n v="2.5810281897067702"/>
    <n v="2501.0163158258601"/>
    <n v="0.36656978500383752"/>
  </r>
  <r>
    <x v="0"/>
    <n v="4.8"/>
    <n v="6.8819784192977398"/>
    <s v="Delivery"/>
    <s v="1449"/>
    <d v="2024-08-10T00:00:00"/>
    <s v="true"/>
    <s v="Postre"/>
    <s v="589"/>
    <n v="1449"/>
    <n v="589"/>
    <n v="9971.9867295624244"/>
    <n v="2.08197841929774"/>
    <n v="3016.7867295624251"/>
    <n v="0.30252614763505636"/>
  </r>
  <r>
    <x v="0"/>
    <n v="4.05"/>
    <n v="5.8525804759935296"/>
    <s v="Presencial"/>
    <s v="328"/>
    <d v="2024-03-12T00:00:00"/>
    <s v="true"/>
    <s v="Combo"/>
    <s v="590"/>
    <n v="328"/>
    <n v="590"/>
    <n v="1919.6463961258778"/>
    <n v="1.8025804759935298"/>
    <n v="591.24639612587771"/>
    <n v="0.30799755482004282"/>
  </r>
  <r>
    <x v="3"/>
    <n v="5.3"/>
    <n v="9.0035296155447995"/>
    <s v="Delivery"/>
    <s v="324"/>
    <d v="2024-08-13T00:00:00"/>
    <s v="true"/>
    <s v="Bebida"/>
    <s v="591"/>
    <n v="324"/>
    <n v="591"/>
    <n v="2917.1435954365152"/>
    <n v="3.7035296155447996"/>
    <n v="1199.9435954365151"/>
    <n v="0.41134197072563311"/>
  </r>
  <r>
    <x v="3"/>
    <n v="2.2400000000000002"/>
    <n v="3.6582111547652199"/>
    <s v="App"/>
    <s v="1859"/>
    <d v="2024-03-07T00:00:00"/>
    <s v="true"/>
    <s v="Combo"/>
    <s v="592"/>
    <n v="1859"/>
    <n v="592"/>
    <n v="6800.6145367085437"/>
    <n v="1.4182111547652196"/>
    <n v="2636.4545367085434"/>
    <n v="0.38767886673732449"/>
  </r>
  <r>
    <x v="2"/>
    <n v="0.77"/>
    <n v="1.1527306502575101"/>
    <s v="Presencial"/>
    <s v="1216"/>
    <d v="2024-11-06T00:00:00"/>
    <s v="true"/>
    <s v="Comida"/>
    <s v="593"/>
    <n v="1216"/>
    <n v="593"/>
    <n v="1401.7204707131323"/>
    <n v="0.38273065025751007"/>
    <n v="465.40047071313222"/>
    <n v="0.33202088464639273"/>
  </r>
  <r>
    <x v="2"/>
    <n v="0.91"/>
    <n v="1.30352552005111"/>
    <s v="App"/>
    <s v="1315"/>
    <d v="2024-09-19T00:00:00"/>
    <s v="false"/>
    <s v="Postre"/>
    <s v="594"/>
    <n v="1315"/>
    <n v="594"/>
    <n v="1714.1360588672096"/>
    <n v="0.39352552005110997"/>
    <n v="517.48605886720964"/>
    <n v="0.30189322264721002"/>
  </r>
  <r>
    <x v="3"/>
    <n v="1.87"/>
    <n v="3.2848190317361099"/>
    <s v="App"/>
    <s v="778"/>
    <d v="2024-09-29T00:00:00"/>
    <s v="false"/>
    <s v="Combo"/>
    <s v="595"/>
    <n v="778"/>
    <n v="595"/>
    <n v="2555.5892066906936"/>
    <n v="1.4148190317361098"/>
    <n v="1100.7292066906934"/>
    <n v="0.43071445278017101"/>
  </r>
  <r>
    <x v="2"/>
    <n v="5.13"/>
    <n v="7.6553946305092602"/>
    <s v="Delivery"/>
    <s v="1647"/>
    <d v="2024-05-01T00:00:00"/>
    <s v="true"/>
    <s v="Comida"/>
    <s v="596"/>
    <n v="1647"/>
    <n v="596"/>
    <n v="12608.434956448751"/>
    <n v="2.5253946305092603"/>
    <n v="4159.3249564487514"/>
    <n v="0.329884317190486"/>
  </r>
  <r>
    <x v="1"/>
    <n v="4.5999999999999996"/>
    <n v="6.8472555999423301"/>
    <s v="Delivery"/>
    <s v="1651"/>
    <d v="2024-12-20T00:00:00"/>
    <s v="false"/>
    <s v="Postre"/>
    <s v="597"/>
    <n v="1651"/>
    <n v="597"/>
    <n v="11304.818995504787"/>
    <n v="2.2472555999423305"/>
    <n v="3710.2189955047875"/>
    <n v="0.32819800095694651"/>
  </r>
  <r>
    <x v="0"/>
    <n v="3.14"/>
    <n v="4.6516018518571398"/>
    <s v="Delivery"/>
    <s v="615"/>
    <d v="2024-06-17T00:00:00"/>
    <s v="true"/>
    <s v="Bebida"/>
    <s v="598"/>
    <n v="615"/>
    <n v="598"/>
    <n v="2860.7351388921411"/>
    <n v="1.5116018518571397"/>
    <n v="929.63513889214096"/>
    <n v="0.32496372217532693"/>
  </r>
  <r>
    <x v="2"/>
    <n v="1.37"/>
    <n v="2.1148172349257499"/>
    <s v="App"/>
    <s v="561"/>
    <d v="2024-01-12T00:00:00"/>
    <s v="true"/>
    <s v="Combo"/>
    <s v="599"/>
    <n v="561"/>
    <n v="599"/>
    <n v="1186.4124687933456"/>
    <n v="0.7448172349257498"/>
    <n v="417.84246879334563"/>
    <n v="0.35218988318482281"/>
  </r>
  <r>
    <x v="2"/>
    <n v="1.1599999999999999"/>
    <n v="1.8393442815049199"/>
    <s v="App"/>
    <s v="487"/>
    <d v="2024-11-03T00:00:00"/>
    <s v="false"/>
    <s v="Comida"/>
    <s v="600"/>
    <n v="487"/>
    <n v="600"/>
    <n v="895.76066509289603"/>
    <n v="0.67934428150491999"/>
    <n v="330.84066509289602"/>
    <n v="0.36934047004462489"/>
  </r>
  <r>
    <x v="1"/>
    <n v="5.31"/>
    <n v="9.1694673197760199"/>
    <s v="Delivery"/>
    <s v="1931"/>
    <d v="2024-09-14T00:00:00"/>
    <s v="false"/>
    <s v="Bebida"/>
    <s v="601"/>
    <n v="1931"/>
    <n v="601"/>
    <n v="17706.241394487493"/>
    <n v="3.8594673197760203"/>
    <n v="7452.6313944874955"/>
    <n v="0.42090420143078661"/>
  </r>
  <r>
    <x v="0"/>
    <n v="4.29"/>
    <n v="6.0697118993859602"/>
    <s v="Delivery"/>
    <s v="1291"/>
    <d v="2024-04-29T00:00:00"/>
    <s v="true"/>
    <s v="Postre"/>
    <s v="602"/>
    <n v="1291"/>
    <n v="602"/>
    <n v="7835.9980621072746"/>
    <n v="1.7797118993859602"/>
    <n v="2297.6080621072747"/>
    <n v="0.29321192321599382"/>
  </r>
  <r>
    <x v="0"/>
    <n v="0.68"/>
    <n v="1.2218565464570901"/>
    <s v="Presencial"/>
    <s v="1907"/>
    <d v="2024-04-19T00:00:00"/>
    <s v="false"/>
    <s v="Combo"/>
    <s v="603"/>
    <n v="1907"/>
    <n v="603"/>
    <n v="2330.0804340936706"/>
    <n v="0.54185654645709003"/>
    <n v="1033.3204340936707"/>
    <n v="0.44346985579302561"/>
  </r>
  <r>
    <x v="2"/>
    <n v="4.93"/>
    <n v="8.8673703716440997"/>
    <s v="Presencial"/>
    <s v="100"/>
    <d v="2024-07-04T00:00:00"/>
    <s v="true"/>
    <s v="Postre"/>
    <s v="604"/>
    <n v="100"/>
    <n v="604"/>
    <n v="886.73703716440991"/>
    <n v="3.9373703716441"/>
    <n v="393.73703716441003"/>
    <n v="0.44402908716150452"/>
  </r>
  <r>
    <x v="4"/>
    <n v="4.5"/>
    <n v="7.59797009873893"/>
    <s v="Presencial"/>
    <s v="335"/>
    <d v="2024-02-17T00:00:00"/>
    <s v="true"/>
    <s v="Combo"/>
    <s v="605"/>
    <n v="335"/>
    <n v="605"/>
    <n v="2545.3199830775416"/>
    <n v="3.09797009873893"/>
    <n v="1037.8199830775416"/>
    <n v="0.40773654785152608"/>
  </r>
  <r>
    <x v="0"/>
    <n v="4.0599999999999996"/>
    <n v="6.2989765499525996"/>
    <s v="Presencial"/>
    <s v="331"/>
    <d v="2024-05-12T00:00:00"/>
    <s v="true"/>
    <s v="Postre"/>
    <s v="606"/>
    <n v="331"/>
    <n v="606"/>
    <n v="2084.9612380343106"/>
    <n v="2.2389765499526"/>
    <n v="741.10123803431054"/>
    <n v="0.35545084700616136"/>
  </r>
  <r>
    <x v="4"/>
    <n v="1.34"/>
    <n v="2.0854492281383399"/>
    <s v="App"/>
    <s v="1520"/>
    <d v="2024-10-04T00:00:00"/>
    <s v="false"/>
    <s v="Combo"/>
    <s v="607"/>
    <n v="1520"/>
    <n v="607"/>
    <n v="3169.8828267702766"/>
    <n v="0.7454492281383398"/>
    <n v="1133.0828267702766"/>
    <n v="0.35745259010874847"/>
  </r>
  <r>
    <x v="0"/>
    <n v="5.82"/>
    <n v="9.0826057371570208"/>
    <s v="Presencial"/>
    <s v="1257"/>
    <d v="2024-05-04T00:00:00"/>
    <s v="false"/>
    <s v="Postre"/>
    <s v="608"/>
    <n v="1257"/>
    <n v="608"/>
    <n v="11416.835411606375"/>
    <n v="3.2626057371570205"/>
    <n v="4101.0954116063749"/>
    <n v="0.35921472665158982"/>
  </r>
  <r>
    <x v="0"/>
    <n v="0.89"/>
    <n v="1.3876139684780799"/>
    <s v="App"/>
    <s v="673"/>
    <d v="2024-04-18T00:00:00"/>
    <s v="false"/>
    <s v="Postre"/>
    <s v="609"/>
    <n v="673"/>
    <n v="609"/>
    <n v="933.86420078574781"/>
    <n v="0.49761396847807993"/>
    <n v="334.89420078574778"/>
    <n v="0.35861124187432153"/>
  </r>
  <r>
    <x v="5"/>
    <n v="2.2000000000000002"/>
    <n v="3.4147137899279598"/>
    <s v="Delivery"/>
    <s v="1970"/>
    <d v="2024-06-26T00:00:00"/>
    <s v="false"/>
    <s v="Postre"/>
    <s v="610"/>
    <n v="1970"/>
    <n v="610"/>
    <n v="6726.9861661580808"/>
    <n v="1.2147137899279596"/>
    <n v="2392.9861661580803"/>
    <n v="0.3557293128082592"/>
  </r>
  <r>
    <x v="3"/>
    <n v="3.09"/>
    <n v="4.8966589263884499"/>
    <s v="Presencial"/>
    <s v="1553"/>
    <d v="2024-02-13T00:00:00"/>
    <s v="false"/>
    <s v="Postre"/>
    <s v="611"/>
    <n v="1553"/>
    <n v="611"/>
    <n v="7604.511312681263"/>
    <n v="1.80665892638845"/>
    <n v="2805.741312681263"/>
    <n v="0.36895747764914444"/>
  </r>
  <r>
    <x v="3"/>
    <n v="4.96"/>
    <n v="8.2823868193714993"/>
    <s v="Delivery"/>
    <s v="1781"/>
    <d v="2024-03-18T00:00:00"/>
    <s v="false"/>
    <s v="Postre"/>
    <s v="612"/>
    <n v="1781"/>
    <n v="612"/>
    <n v="14750.93092530064"/>
    <n v="3.3223868193714994"/>
    <n v="5917.1709253006402"/>
    <n v="0.40113881322239614"/>
  </r>
  <r>
    <x v="5"/>
    <n v="5.54"/>
    <n v="9.8966566948409493"/>
    <s v="App"/>
    <s v="1911"/>
    <d v="2024-04-26T00:00:00"/>
    <s v="false"/>
    <s v="Bebida"/>
    <s v="613"/>
    <n v="1911"/>
    <n v="613"/>
    <n v="18912.510943841055"/>
    <n v="4.3566566948409493"/>
    <n v="8325.570943841054"/>
    <n v="0.44021499675865694"/>
  </r>
  <r>
    <x v="3"/>
    <n v="4.96"/>
    <n v="7.1367516762135796"/>
    <s v="Presencial"/>
    <s v="674"/>
    <d v="2024-01-24T00:00:00"/>
    <s v="true"/>
    <s v="Bebida"/>
    <s v="614"/>
    <n v="674"/>
    <n v="614"/>
    <n v="4810.170629767953"/>
    <n v="2.1767516762135797"/>
    <n v="1467.1306297679528"/>
    <n v="0.30500594317560176"/>
  </r>
  <r>
    <x v="4"/>
    <n v="4.62"/>
    <n v="7.4475420373095798"/>
    <s v="App"/>
    <s v="359"/>
    <d v="2024-10-02T00:00:00"/>
    <s v="false"/>
    <s v="Bebida"/>
    <s v="615"/>
    <n v="359"/>
    <n v="615"/>
    <n v="2673.667591394139"/>
    <n v="2.8275420373095796"/>
    <n v="1015.0875913941391"/>
    <n v="0.3796611047167755"/>
  </r>
  <r>
    <x v="5"/>
    <n v="2.44"/>
    <n v="3.5860491961562402"/>
    <s v="App"/>
    <s v="857"/>
    <d v="2024-03-25T00:00:00"/>
    <s v="false"/>
    <s v="Comida"/>
    <s v="616"/>
    <n v="857"/>
    <n v="616"/>
    <n v="3073.244161105898"/>
    <n v="1.1460491961562402"/>
    <n v="982.16416110589785"/>
    <n v="0.31958546396537169"/>
  </r>
  <r>
    <x v="4"/>
    <n v="5.39"/>
    <n v="9.0113509503636795"/>
    <s v="Delivery"/>
    <s v="617"/>
    <d v="2024-04-30T00:00:00"/>
    <s v="true"/>
    <s v="Combo"/>
    <s v="617"/>
    <n v="617"/>
    <n v="617"/>
    <n v="5560.00353637439"/>
    <n v="3.6213509503636798"/>
    <n v="2234.3735363743904"/>
    <n v="0.40186548835028224"/>
  </r>
  <r>
    <x v="1"/>
    <n v="5.98"/>
    <n v="10.083912303335699"/>
    <s v="Presencial"/>
    <s v="1724"/>
    <d v="2024-10-09T00:00:00"/>
    <s v="false"/>
    <s v="Combo"/>
    <s v="618"/>
    <n v="1724"/>
    <n v="618"/>
    <n v="17384.664810950744"/>
    <n v="4.103912303335699"/>
    <n v="7075.1448109507455"/>
    <n v="0.40697619930492152"/>
  </r>
  <r>
    <x v="0"/>
    <n v="1.64"/>
    <n v="2.88592767966797"/>
    <s v="App"/>
    <s v="920"/>
    <d v="2024-06-23T00:00:00"/>
    <s v="true"/>
    <s v="Comida"/>
    <s v="619"/>
    <n v="920"/>
    <n v="619"/>
    <n v="2655.0534652945325"/>
    <n v="1.2459276796679701"/>
    <n v="1146.2534652945326"/>
    <n v="0.43172519132957476"/>
  </r>
  <r>
    <x v="1"/>
    <n v="3.99"/>
    <n v="5.8365816600309399"/>
    <s v="Presencial"/>
    <s v="999"/>
    <d v="2024-08-27T00:00:00"/>
    <s v="false"/>
    <s v="Bebida"/>
    <s v="620"/>
    <n v="999"/>
    <n v="620"/>
    <n v="5830.7450783709091"/>
    <n v="1.8465816600309397"/>
    <n v="1844.7350783709087"/>
    <n v="0.31638067752506194"/>
  </r>
  <r>
    <x v="0"/>
    <n v="1.4"/>
    <n v="2.3563728462483602"/>
    <s v="Presencial"/>
    <s v="1892"/>
    <d v="2024-03-27T00:00:00"/>
    <s v="true"/>
    <s v="Comida"/>
    <s v="621"/>
    <n v="1892"/>
    <n v="621"/>
    <n v="4458.2574251018978"/>
    <n v="0.95637284624836028"/>
    <n v="1809.4574251018976"/>
    <n v="0.40586651971101484"/>
  </r>
  <r>
    <x v="4"/>
    <n v="5.29"/>
    <n v="7.99611114214769"/>
    <s v="Presencial"/>
    <s v="899"/>
    <d v="2024-10-27T00:00:00"/>
    <s v="true"/>
    <s v="Postre"/>
    <s v="622"/>
    <n v="899"/>
    <n v="622"/>
    <n v="7188.5039167907735"/>
    <n v="2.70611114214769"/>
    <n v="2432.7939167907734"/>
    <n v="0.338428405263618"/>
  </r>
  <r>
    <x v="0"/>
    <n v="5.1100000000000003"/>
    <n v="7.3933548516066496"/>
    <s v="Presencial"/>
    <s v="436"/>
    <d v="2024-09-12T00:00:00"/>
    <s v="true"/>
    <s v="Postre"/>
    <s v="623"/>
    <n v="436"/>
    <n v="623"/>
    <n v="3223.5027153004994"/>
    <n v="2.2833548516066493"/>
    <n v="995.54271530049914"/>
    <n v="0.30883880152329679"/>
  </r>
  <r>
    <x v="2"/>
    <n v="2.1"/>
    <n v="3.3600130504771002"/>
    <s v="App"/>
    <s v="1766"/>
    <d v="2024-08-17T00:00:00"/>
    <s v="true"/>
    <s v="Bebida"/>
    <s v="624"/>
    <n v="1766"/>
    <n v="624"/>
    <n v="5933.7830471425586"/>
    <n v="1.2600130504771001"/>
    <n v="2225.1830471425587"/>
    <n v="0.37500242753467472"/>
  </r>
  <r>
    <x v="3"/>
    <n v="0.61"/>
    <n v="0.96292488329744896"/>
    <s v="Presencial"/>
    <s v="1456"/>
    <d v="2024-02-03T00:00:00"/>
    <s v="true"/>
    <s v="Postre"/>
    <s v="625"/>
    <n v="1456"/>
    <n v="625"/>
    <n v="1402.0186300810858"/>
    <n v="0.35292488329744898"/>
    <n v="513.85863008108572"/>
    <n v="0.3665134107749814"/>
  </r>
  <r>
    <x v="2"/>
    <n v="1.94"/>
    <n v="3.3412419382145"/>
    <s v="App"/>
    <s v="1980"/>
    <d v="2024-04-03T00:00:00"/>
    <s v="false"/>
    <s v="Postre"/>
    <s v="626"/>
    <n v="1980"/>
    <n v="626"/>
    <n v="6615.65903766471"/>
    <n v="1.4012419382145"/>
    <n v="2774.4590376647102"/>
    <n v="0.41937757400570003"/>
  </r>
  <r>
    <x v="4"/>
    <n v="5.92"/>
    <n v="9.5149909800436703"/>
    <s v="App"/>
    <s v="1113"/>
    <d v="2024-07-17T00:00:00"/>
    <s v="false"/>
    <s v="Bebida"/>
    <s v="627"/>
    <n v="1113"/>
    <n v="627"/>
    <n v="10590.184960788605"/>
    <n v="3.5949909800436703"/>
    <n v="4001.2249607886051"/>
    <n v="0.37782389784537351"/>
  </r>
  <r>
    <x v="4"/>
    <n v="4.08"/>
    <n v="7.2996443913958204"/>
    <s v="Delivery"/>
    <s v="1958"/>
    <d v="2024-11-15T00:00:00"/>
    <s v="true"/>
    <s v="Bebida"/>
    <s v="628"/>
    <n v="1958"/>
    <n v="628"/>
    <n v="14292.703718353016"/>
    <n v="3.2196443913958204"/>
    <n v="6304.0637183530162"/>
    <n v="0.44106866290512103"/>
  </r>
  <r>
    <x v="1"/>
    <n v="3.37"/>
    <n v="5.4673065575111703"/>
    <s v="App"/>
    <s v="780"/>
    <d v="2024-10-13T00:00:00"/>
    <s v="false"/>
    <s v="Combo"/>
    <s v="629"/>
    <n v="780"/>
    <n v="629"/>
    <n v="4264.4991148587133"/>
    <n v="2.0973065575111702"/>
    <n v="1635.8991148587129"/>
    <n v="0.38360873593777534"/>
  </r>
  <r>
    <x v="2"/>
    <n v="2.86"/>
    <n v="4.4650163805026999"/>
    <s v="App"/>
    <s v="447"/>
    <d v="2024-06-23T00:00:00"/>
    <s v="false"/>
    <s v="Comida"/>
    <s v="630"/>
    <n v="447"/>
    <n v="630"/>
    <n v="1995.8623220847069"/>
    <n v="1.6050163805027"/>
    <n v="717.44232208470692"/>
    <n v="0.35946483589876488"/>
  </r>
  <r>
    <x v="3"/>
    <n v="1.97"/>
    <n v="3.0855601140368099"/>
    <s v="App"/>
    <s v="183"/>
    <d v="2024-04-20T00:00:00"/>
    <s v="true"/>
    <s v="Comida"/>
    <s v="631"/>
    <n v="183"/>
    <n v="631"/>
    <n v="564.65750086873618"/>
    <n v="1.1155601140368099"/>
    <n v="204.14750086873622"/>
    <n v="0.36154217477789891"/>
  </r>
  <r>
    <x v="0"/>
    <n v="4.4000000000000004"/>
    <n v="6.6750290790762099"/>
    <s v="Delivery"/>
    <s v="1766"/>
    <d v="2024-05-12T00:00:00"/>
    <s v="true"/>
    <s v="Combo"/>
    <s v="632"/>
    <n v="1766"/>
    <n v="632"/>
    <n v="11788.101353648586"/>
    <n v="2.2750290790762095"/>
    <n v="4017.7013536485861"/>
    <n v="0.34082684166988858"/>
  </r>
  <r>
    <x v="4"/>
    <n v="4.22"/>
    <n v="6.4717388484057103"/>
    <s v="App"/>
    <s v="1770"/>
    <d v="2024-01-24T00:00:00"/>
    <s v="false"/>
    <s v="Comida"/>
    <s v="633"/>
    <n v="1770"/>
    <n v="633"/>
    <n v="11454.977761678107"/>
    <n v="2.2517388484057106"/>
    <n v="3985.5777616781079"/>
    <n v="0.34793413349186958"/>
  </r>
  <r>
    <x v="3"/>
    <n v="3"/>
    <n v="4.2343752013841698"/>
    <s v="Delivery"/>
    <s v="485"/>
    <d v="2024-06-24T00:00:00"/>
    <s v="false"/>
    <s v="Combo"/>
    <s v="634"/>
    <n v="485"/>
    <n v="634"/>
    <n v="2053.6719726713222"/>
    <n v="1.2343752013841698"/>
    <n v="598.67197267132235"/>
    <n v="0.29151294882434281"/>
  </r>
  <r>
    <x v="4"/>
    <n v="4.24"/>
    <n v="7.2292618702420102"/>
    <s v="Presencial"/>
    <s v="418"/>
    <d v="2024-01-04T00:00:00"/>
    <s v="false"/>
    <s v="Postre"/>
    <s v="635"/>
    <n v="418"/>
    <n v="635"/>
    <n v="3021.8314617611604"/>
    <n v="2.98926187024201"/>
    <n v="1249.5114617611603"/>
    <n v="0.41349475560524135"/>
  </r>
  <r>
    <x v="3"/>
    <n v="2.4500000000000002"/>
    <n v="3.7730655769883898"/>
    <s v="Presencial"/>
    <s v="1763"/>
    <d v="2024-08-18T00:00:00"/>
    <s v="true"/>
    <s v="Comida"/>
    <s v="636"/>
    <n v="1763"/>
    <n v="636"/>
    <n v="6651.914612230531"/>
    <n v="1.3230655769883897"/>
    <n v="2332.5646122305311"/>
    <n v="0.3506606365544388"/>
  </r>
  <r>
    <x v="4"/>
    <n v="3.2"/>
    <n v="5.3279273978237001"/>
    <s v="Presencial"/>
    <s v="281"/>
    <d v="2024-04-24T00:00:00"/>
    <s v="false"/>
    <s v="Comida"/>
    <s v="637"/>
    <n v="281"/>
    <n v="637"/>
    <n v="1497.1475987884596"/>
    <n v="2.1279273978236999"/>
    <n v="597.94759878845969"/>
    <n v="0.39939121518301757"/>
  </r>
  <r>
    <x v="1"/>
    <n v="2.11"/>
    <n v="3.2225807594570002"/>
    <s v="Presencial"/>
    <s v="1110"/>
    <d v="2024-10-10T00:00:00"/>
    <s v="true"/>
    <s v="Bebida"/>
    <s v="638"/>
    <n v="1110"/>
    <n v="638"/>
    <n v="3577.0646429972703"/>
    <n v="1.1125807594570003"/>
    <n v="1234.9646429972704"/>
    <n v="0.34524526846752118"/>
  </r>
  <r>
    <x v="3"/>
    <n v="4.83"/>
    <n v="8.0888476126928897"/>
    <s v="Presencial"/>
    <s v="544"/>
    <d v="2024-03-02T00:00:00"/>
    <s v="false"/>
    <s v="Comida"/>
    <s v="639"/>
    <n v="544"/>
    <n v="639"/>
    <n v="4400.3331013049319"/>
    <n v="3.2588476126928896"/>
    <n v="1772.8131013049319"/>
    <n v="0.40288156839290162"/>
  </r>
  <r>
    <x v="1"/>
    <n v="5.38"/>
    <n v="8.5499408659397407"/>
    <s v="Delivery"/>
    <s v="1405"/>
    <d v="2024-10-09T00:00:00"/>
    <s v="false"/>
    <s v="Postre"/>
    <s v="640"/>
    <n v="1405"/>
    <n v="640"/>
    <n v="12012.666916645336"/>
    <n v="3.1699408659397408"/>
    <n v="4453.7669166453361"/>
    <n v="0.37075588189946229"/>
  </r>
  <r>
    <x v="1"/>
    <n v="0.86"/>
    <n v="1.4720677065336001"/>
    <s v="Delivery"/>
    <s v="116"/>
    <d v="2024-01-24T00:00:00"/>
    <s v="true"/>
    <s v="Combo"/>
    <s v="641"/>
    <n v="116"/>
    <n v="641"/>
    <n v="170.7598539578976"/>
    <n v="0.6120677065336001"/>
    <n v="70.999853957897614"/>
    <n v="0.4157877411596011"/>
  </r>
  <r>
    <x v="2"/>
    <n v="1.82"/>
    <n v="2.62020564384619"/>
    <s v="Presencial"/>
    <s v="864"/>
    <d v="2024-10-14T00:00:00"/>
    <s v="true"/>
    <s v="Comida"/>
    <s v="642"/>
    <n v="864"/>
    <n v="642"/>
    <n v="2263.857676283108"/>
    <n v="0.80020564384618997"/>
    <n v="691.37767628310814"/>
    <n v="0.30539803077119215"/>
  </r>
  <r>
    <x v="2"/>
    <n v="3.43"/>
    <n v="4.9120489410252599"/>
    <s v="Presencial"/>
    <s v="624"/>
    <d v="2024-01-27T00:00:00"/>
    <s v="false"/>
    <s v="Postre"/>
    <s v="643"/>
    <n v="624"/>
    <n v="643"/>
    <n v="3065.1185391997624"/>
    <n v="1.4820489410252597"/>
    <n v="924.7985391997621"/>
    <n v="0.30171705510652369"/>
  </r>
  <r>
    <x v="3"/>
    <n v="1.1299999999999999"/>
    <n v="1.94613237518573"/>
    <s v="Presencial"/>
    <s v="1679"/>
    <d v="2024-06-09T00:00:00"/>
    <s v="false"/>
    <s v="Bebida"/>
    <s v="644"/>
    <n v="1679"/>
    <n v="644"/>
    <n v="3267.5562579368407"/>
    <n v="0.81613237518573012"/>
    <n v="1370.2862579368409"/>
    <n v="0.41936118302735814"/>
  </r>
  <r>
    <x v="1"/>
    <n v="4.3499999999999996"/>
    <n v="7.0878643567405497"/>
    <s v="Presencial"/>
    <s v="173"/>
    <d v="2024-02-24T00:00:00"/>
    <s v="false"/>
    <s v="Postre"/>
    <s v="645"/>
    <n v="173"/>
    <n v="645"/>
    <n v="1226.2005337161152"/>
    <n v="2.7378643567405501"/>
    <n v="473.65053371611515"/>
    <n v="0.38627493684142594"/>
  </r>
  <r>
    <x v="3"/>
    <n v="1.17"/>
    <n v="1.6558928612020001"/>
    <s v="App"/>
    <s v="1363"/>
    <d v="2024-11-15T00:00:00"/>
    <s v="false"/>
    <s v="Combo"/>
    <s v="646"/>
    <n v="1363"/>
    <n v="646"/>
    <n v="2256.981969818326"/>
    <n v="0.48589286120200015"/>
    <n v="662.27196981832617"/>
    <n v="0.29343254783361661"/>
  </r>
  <r>
    <x v="0"/>
    <n v="1.63"/>
    <n v="2.4503577478135399"/>
    <s v="Presencial"/>
    <s v="1056"/>
    <d v="2024-02-09T00:00:00"/>
    <s v="true"/>
    <s v="Combo"/>
    <s v="647"/>
    <n v="1056"/>
    <n v="647"/>
    <n v="2587.5777816910982"/>
    <n v="0.82035774781353998"/>
    <n v="866.29778169109818"/>
    <n v="0.33479101104544717"/>
  </r>
  <r>
    <x v="3"/>
    <n v="2.56"/>
    <n v="4.3951965980319301"/>
    <s v="App"/>
    <s v="124"/>
    <d v="2024-09-23T00:00:00"/>
    <s v="false"/>
    <s v="Bebida"/>
    <s v="648"/>
    <n v="124"/>
    <n v="648"/>
    <n v="545.00437815595933"/>
    <n v="1.83519659803193"/>
    <n v="227.56437815595933"/>
    <n v="0.41754596343965361"/>
  </r>
  <r>
    <x v="1"/>
    <n v="3.2"/>
    <n v="4.7678484667615297"/>
    <s v="Delivery"/>
    <s v="218"/>
    <d v="2024-06-22T00:00:00"/>
    <s v="true"/>
    <s v="Bebida"/>
    <s v="649"/>
    <n v="218"/>
    <n v="649"/>
    <n v="1039.3909657540135"/>
    <n v="1.5678484667615296"/>
    <n v="341.79096575401343"/>
    <n v="0.32883772999322286"/>
  </r>
  <r>
    <x v="4"/>
    <n v="5.17"/>
    <n v="7.7839382978296099"/>
    <s v="App"/>
    <s v="768"/>
    <d v="2024-12-25T00:00:00"/>
    <s v="false"/>
    <s v="Combo"/>
    <s v="650"/>
    <n v="768"/>
    <n v="650"/>
    <n v="5978.0646127331402"/>
    <n v="2.61393829782961"/>
    <n v="2007.5046127331404"/>
    <n v="0.33581179575362935"/>
  </r>
  <r>
    <x v="5"/>
    <n v="2.96"/>
    <n v="4.7782101818312697"/>
    <s v="App"/>
    <s v="141"/>
    <d v="2024-01-13T00:00:00"/>
    <s v="true"/>
    <s v="Comida"/>
    <s v="651"/>
    <n v="141"/>
    <n v="651"/>
    <n v="673.72763563820899"/>
    <n v="1.8182101818312697"/>
    <n v="256.36763563820904"/>
    <n v="0.38052118107839972"/>
  </r>
  <r>
    <x v="3"/>
    <n v="4.2"/>
    <n v="6.3588909539510903"/>
    <s v="Presencial"/>
    <s v="1027"/>
    <d v="2024-10-31T00:00:00"/>
    <s v="true"/>
    <s v="Combo"/>
    <s v="652"/>
    <n v="1027"/>
    <n v="652"/>
    <n v="6530.5810097077701"/>
    <n v="2.1588909539510901"/>
    <n v="2217.1810097077696"/>
    <n v="0.33950746593785591"/>
  </r>
  <r>
    <x v="0"/>
    <n v="5.5"/>
    <n v="8.1138317171441106"/>
    <s v="Delivery"/>
    <s v="1397"/>
    <d v="2024-12-25T00:00:00"/>
    <s v="false"/>
    <s v="Combo"/>
    <s v="653"/>
    <n v="1397"/>
    <n v="653"/>
    <n v="11335.022908850322"/>
    <n v="2.6138317171441106"/>
    <n v="3651.5229088503224"/>
    <n v="0.32214517237536716"/>
  </r>
  <r>
    <x v="1"/>
    <n v="0.67"/>
    <n v="1.2043344330180601"/>
    <s v="Delivery"/>
    <s v="1669"/>
    <d v="2024-04-17T00:00:00"/>
    <s v="false"/>
    <s v="Comida"/>
    <s v="654"/>
    <n v="1669"/>
    <n v="654"/>
    <n v="2010.0341687071423"/>
    <n v="0.53433443301806005"/>
    <n v="891.80416870714225"/>
    <n v="0.44367612381472715"/>
  </r>
  <r>
    <x v="5"/>
    <n v="1.05"/>
    <n v="1.70872451684122"/>
    <s v="App"/>
    <s v="1398"/>
    <d v="2024-11-30T00:00:00"/>
    <s v="true"/>
    <s v="Comida"/>
    <s v="655"/>
    <n v="1398"/>
    <n v="655"/>
    <n v="2388.7968745440253"/>
    <n v="0.65872451684121991"/>
    <n v="920.89687454402542"/>
    <n v="0.38550656372564396"/>
  </r>
  <r>
    <x v="0"/>
    <n v="3.01"/>
    <n v="4.6022119947575497"/>
    <s v="App"/>
    <s v="1113"/>
    <d v="2024-01-28T00:00:00"/>
    <s v="false"/>
    <s v="Postre"/>
    <s v="656"/>
    <n v="1113"/>
    <n v="656"/>
    <n v="5122.2619501651525"/>
    <n v="1.5922119947575499"/>
    <n v="1772.1319501651531"/>
    <n v="0.3459666778869081"/>
  </r>
  <r>
    <x v="1"/>
    <n v="5.0999999999999996"/>
    <n v="9.1016153309028205"/>
    <s v="Delivery"/>
    <s v="1128"/>
    <d v="2024-01-05T00:00:00"/>
    <s v="true"/>
    <s v="Comida"/>
    <s v="657"/>
    <n v="1128"/>
    <n v="657"/>
    <n v="10266.622093258382"/>
    <n v="4.0016153309028208"/>
    <n v="4513.8220932583818"/>
    <n v="0.43965990490897694"/>
  </r>
  <r>
    <x v="0"/>
    <n v="4.41"/>
    <n v="7.4679087275335503"/>
    <s v="App"/>
    <s v="1315"/>
    <d v="2024-09-29T00:00:00"/>
    <s v="true"/>
    <s v="Postre"/>
    <s v="658"/>
    <n v="1315"/>
    <n v="658"/>
    <n v="9820.2999767066194"/>
    <n v="3.0579087275335501"/>
    <n v="4021.1499767066184"/>
    <n v="0.40947323261454682"/>
  </r>
  <r>
    <x v="5"/>
    <n v="1.59"/>
    <n v="2.2848071024977599"/>
    <s v="App"/>
    <s v="853"/>
    <d v="2024-04-25T00:00:00"/>
    <s v="true"/>
    <s v="Combo"/>
    <s v="659"/>
    <n v="853"/>
    <n v="659"/>
    <n v="1948.9404584305892"/>
    <n v="0.69480710249775979"/>
    <n v="592.67045843058906"/>
    <n v="0.30409880192432609"/>
  </r>
  <r>
    <x v="2"/>
    <n v="3.82"/>
    <n v="6.8406588161649102"/>
    <s v="Delivery"/>
    <s v="447"/>
    <d v="2024-12-11T00:00:00"/>
    <s v="false"/>
    <s v="Bebida"/>
    <s v="660"/>
    <n v="447"/>
    <n v="660"/>
    <n v="3057.774490825715"/>
    <n v="3.0206588161649104"/>
    <n v="1350.2344908257151"/>
    <n v="0.44157425437253239"/>
  </r>
  <r>
    <x v="1"/>
    <n v="3.59"/>
    <n v="5.9691808134280802"/>
    <s v="App"/>
    <s v="381"/>
    <d v="2024-06-19T00:00:00"/>
    <s v="false"/>
    <s v="Combo"/>
    <s v="661"/>
    <n v="381"/>
    <n v="661"/>
    <n v="2274.2578899160985"/>
    <n v="2.3791808134280803"/>
    <n v="906.46788991609856"/>
    <n v="0.39857744099088949"/>
  </r>
  <r>
    <x v="0"/>
    <n v="3.01"/>
    <n v="5.2415256431282202"/>
    <s v="Presencial"/>
    <s v="1629"/>
    <d v="2024-12-19T00:00:00"/>
    <s v="true"/>
    <s v="Bebida"/>
    <s v="662"/>
    <n v="1629"/>
    <n v="662"/>
    <n v="8538.4452726558702"/>
    <n v="2.2315256431282204"/>
    <n v="3635.1552726558712"/>
    <n v="0.42573971684252088"/>
  </r>
  <r>
    <x v="5"/>
    <n v="1.76"/>
    <n v="2.50726964870988"/>
    <s v="Delivery"/>
    <s v="720"/>
    <d v="2024-09-26T00:00:00"/>
    <s v="false"/>
    <s v="Comida"/>
    <s v="663"/>
    <n v="720"/>
    <n v="663"/>
    <n v="1805.2341470711135"/>
    <n v="0.74726964870988"/>
    <n v="538.03414707111358"/>
    <n v="0.29804119756101577"/>
  </r>
  <r>
    <x v="4"/>
    <n v="4.25"/>
    <n v="5.9837046447436597"/>
    <s v="Delivery"/>
    <s v="740"/>
    <d v="2024-04-15T00:00:00"/>
    <s v="false"/>
    <s v="Comida"/>
    <s v="664"/>
    <n v="740"/>
    <n v="664"/>
    <n v="4427.9414371103085"/>
    <n v="1.7337046447436597"/>
    <n v="1282.9414371103082"/>
    <n v="0.28973767050260735"/>
  </r>
  <r>
    <x v="5"/>
    <n v="2.2599999999999998"/>
    <n v="3.2915468665573799"/>
    <s v="Presencial"/>
    <s v="1315"/>
    <d v="2024-06-06T00:00:00"/>
    <s v="true"/>
    <s v="Combo"/>
    <s v="665"/>
    <n v="1315"/>
    <n v="665"/>
    <n v="4328.3841295229549"/>
    <n v="1.0315468665573801"/>
    <n v="1356.4841295229548"/>
    <n v="0.31339273246814564"/>
  </r>
  <r>
    <x v="0"/>
    <n v="0.6"/>
    <n v="0.97205383587009198"/>
    <s v="Delivery"/>
    <s v="945"/>
    <d v="2024-05-10T00:00:00"/>
    <s v="false"/>
    <s v="Postre"/>
    <s v="666"/>
    <n v="945"/>
    <n v="666"/>
    <n v="918.59087489723697"/>
    <n v="0.372053835870092"/>
    <n v="351.59087489723692"/>
    <n v="0.38275023680870929"/>
  </r>
  <r>
    <x v="3"/>
    <n v="3.64"/>
    <n v="5.6381416183229502"/>
    <s v="App"/>
    <s v="1995"/>
    <d v="2024-01-27T00:00:00"/>
    <s v="false"/>
    <s v="Combo"/>
    <s v="667"/>
    <n v="1995"/>
    <n v="667"/>
    <n v="11248.092528554285"/>
    <n v="1.9981416183229501"/>
    <n v="3986.2925285542856"/>
    <n v="0.35439720276435555"/>
  </r>
  <r>
    <x v="3"/>
    <n v="5.62"/>
    <n v="9.4049554693402104"/>
    <s v="Delivery"/>
    <s v="1874"/>
    <d v="2024-12-24T00:00:00"/>
    <s v="true"/>
    <s v="Bebida"/>
    <s v="668"/>
    <n v="1874"/>
    <n v="668"/>
    <n v="17624.886549543553"/>
    <n v="3.7849554693402103"/>
    <n v="7093.0065495435538"/>
    <n v="0.40244267840278652"/>
  </r>
  <r>
    <x v="4"/>
    <n v="4.75"/>
    <n v="7.2141171880583697"/>
    <s v="App"/>
    <s v="1821"/>
    <d v="2024-06-08T00:00:00"/>
    <s v="false"/>
    <s v="Postre"/>
    <s v="669"/>
    <n v="1821"/>
    <n v="669"/>
    <n v="13136.90739945429"/>
    <n v="2.4641171880583697"/>
    <n v="4487.1573994542914"/>
    <n v="0.34156877741565633"/>
  </r>
  <r>
    <x v="4"/>
    <n v="1.77"/>
    <n v="3.0812248676039502"/>
    <s v="Delivery"/>
    <s v="309"/>
    <d v="2024-07-04T00:00:00"/>
    <s v="true"/>
    <s v="Bebida"/>
    <s v="670"/>
    <n v="309"/>
    <n v="670"/>
    <n v="952.09848408962057"/>
    <n v="1.3112248676039502"/>
    <n v="405.16848408962062"/>
    <n v="0.42555312382104615"/>
  </r>
  <r>
    <x v="4"/>
    <n v="2.62"/>
    <n v="4.5523252807238199"/>
    <s v="Presencial"/>
    <s v="1183"/>
    <d v="2024-07-16T00:00:00"/>
    <s v="false"/>
    <s v="Comida"/>
    <s v="671"/>
    <n v="1183"/>
    <n v="671"/>
    <n v="5385.4008070962791"/>
    <n v="1.9323252807238198"/>
    <n v="2285.9408070962791"/>
    <n v="0.42446994921605868"/>
  </r>
  <r>
    <x v="2"/>
    <n v="4.16"/>
    <n v="7.46818228178625"/>
    <s v="App"/>
    <s v="1588"/>
    <d v="2024-05-20T00:00:00"/>
    <s v="false"/>
    <s v="Postre"/>
    <s v="672"/>
    <n v="1588"/>
    <n v="672"/>
    <n v="11859.473463476565"/>
    <n v="3.3081822817862498"/>
    <n v="5253.3934634765646"/>
    <n v="0.44297021108528623"/>
  </r>
  <r>
    <x v="2"/>
    <n v="5.38"/>
    <n v="9.5826447476704004"/>
    <s v="Presencial"/>
    <s v="1555"/>
    <d v="2024-04-09T00:00:00"/>
    <s v="true"/>
    <s v="Combo"/>
    <s v="673"/>
    <n v="1555"/>
    <n v="673"/>
    <n v="14901.012582627473"/>
    <n v="4.2026447476704005"/>
    <n v="6535.1125826274729"/>
    <n v="0.43856835543153044"/>
  </r>
  <r>
    <x v="4"/>
    <n v="4.54"/>
    <n v="6.8207200809699797"/>
    <s v="Presencial"/>
    <s v="411"/>
    <d v="2024-04-27T00:00:00"/>
    <s v="true"/>
    <s v="Postre"/>
    <s v="674"/>
    <n v="411"/>
    <n v="674"/>
    <n v="2803.3159532786617"/>
    <n v="2.2807200809699797"/>
    <n v="937.37595327866165"/>
    <n v="0.33438112895634864"/>
  </r>
  <r>
    <x v="0"/>
    <n v="0.54"/>
    <n v="0.909431613587663"/>
    <s v="Delivery"/>
    <s v="585"/>
    <d v="2024-03-30T00:00:00"/>
    <s v="true"/>
    <s v="Postre"/>
    <s v="675"/>
    <n v="585"/>
    <n v="675"/>
    <n v="532.01749394878289"/>
    <n v="0.36943161358766297"/>
    <n v="216.11749394878282"/>
    <n v="0.40622253291841637"/>
  </r>
  <r>
    <x v="0"/>
    <n v="3.94"/>
    <n v="6.8843280441225998"/>
    <s v="App"/>
    <s v="1660"/>
    <d v="2024-05-23T00:00:00"/>
    <s v="false"/>
    <s v="Comida"/>
    <s v="676"/>
    <n v="1660"/>
    <n v="676"/>
    <n v="11427.984553243516"/>
    <n v="2.9443280441225999"/>
    <n v="4887.584553243516"/>
    <n v="0.42768561074544953"/>
  </r>
  <r>
    <x v="3"/>
    <n v="2.27"/>
    <n v="3.6739123704046901"/>
    <s v="App"/>
    <s v="1545"/>
    <d v="2024-09-07T00:00:00"/>
    <s v="false"/>
    <s v="Combo"/>
    <s v="677"/>
    <n v="1545"/>
    <n v="677"/>
    <n v="5676.1946122752461"/>
    <n v="1.4039123704046901"/>
    <n v="2169.044612275246"/>
    <n v="0.38213006431888458"/>
  </r>
  <r>
    <x v="2"/>
    <n v="1.25"/>
    <n v="2.2194315472555202"/>
    <s v="Delivery"/>
    <s v="1781"/>
    <d v="2024-04-26T00:00:00"/>
    <s v="false"/>
    <s v="Comida"/>
    <s v="678"/>
    <n v="1781"/>
    <n v="678"/>
    <n v="3952.8075856620812"/>
    <n v="0.96943154725552017"/>
    <n v="1726.5575856620815"/>
    <n v="0.43679272219694681"/>
  </r>
  <r>
    <x v="2"/>
    <n v="0.99"/>
    <n v="1.49315002278516"/>
    <s v="Delivery"/>
    <s v="361"/>
    <d v="2024-01-03T00:00:00"/>
    <s v="false"/>
    <s v="Bebida"/>
    <s v="679"/>
    <n v="361"/>
    <n v="679"/>
    <n v="539.02715822544269"/>
    <n v="0.50315002278515997"/>
    <n v="181.63715822544276"/>
    <n v="0.33697218304068244"/>
  </r>
  <r>
    <x v="2"/>
    <n v="1.07"/>
    <n v="1.6106771429206399"/>
    <s v="App"/>
    <s v="980"/>
    <d v="2024-04-02T00:00:00"/>
    <s v="true"/>
    <s v="Combo"/>
    <s v="680"/>
    <n v="980"/>
    <n v="680"/>
    <n v="1578.4636000622272"/>
    <n v="0.54067714292063984"/>
    <n v="529.86360006222708"/>
    <n v="0.33568312886108903"/>
  </r>
  <r>
    <x v="4"/>
    <n v="4.57"/>
    <n v="6.5696908689547602"/>
    <s v="Delivery"/>
    <s v="1566"/>
    <d v="2024-07-28T00:00:00"/>
    <s v="false"/>
    <s v="Comida"/>
    <s v="681"/>
    <n v="1566"/>
    <n v="681"/>
    <n v="10288.135900783154"/>
    <n v="1.9996908689547599"/>
    <n v="3131.5159007831539"/>
    <n v="0.30438127285476241"/>
  </r>
  <r>
    <x v="1"/>
    <n v="4.53"/>
    <n v="8.0437422299354804"/>
    <s v="Presencial"/>
    <s v="1496"/>
    <d v="2024-06-30T00:00:00"/>
    <s v="false"/>
    <s v="Bebida"/>
    <s v="682"/>
    <n v="1496"/>
    <n v="682"/>
    <n v="12033.438375983478"/>
    <n v="3.5137422299354801"/>
    <n v="5256.5583759834781"/>
    <n v="0.43682929282079497"/>
  </r>
  <r>
    <x v="1"/>
    <n v="4.62"/>
    <n v="7.7980839269584799"/>
    <s v="App"/>
    <s v="1893"/>
    <d v="2024-12-05T00:00:00"/>
    <s v="true"/>
    <s v="Postre"/>
    <s v="683"/>
    <n v="1893"/>
    <n v="683"/>
    <n v="14761.772873732403"/>
    <n v="3.1780839269584797"/>
    <n v="6016.1128737324025"/>
    <n v="0.40754677132566353"/>
  </r>
  <r>
    <x v="5"/>
    <n v="0.87"/>
    <n v="1.33464277155302"/>
    <s v="Presencial"/>
    <s v="1381"/>
    <d v="2024-08-14T00:00:00"/>
    <s v="false"/>
    <s v="Combo"/>
    <s v="684"/>
    <n v="1381"/>
    <n v="684"/>
    <n v="1843.1416675147207"/>
    <n v="0.46464277155302003"/>
    <n v="641.67166751472064"/>
    <n v="0.34814017762397298"/>
  </r>
  <r>
    <x v="0"/>
    <n v="2.54"/>
    <n v="4.35451897855416"/>
    <s v="Delivery"/>
    <s v="1967"/>
    <d v="2024-01-05T00:00:00"/>
    <s v="true"/>
    <s v="Bebida"/>
    <s v="685"/>
    <n v="1967"/>
    <n v="685"/>
    <n v="8565.338830816032"/>
    <n v="1.81451897855416"/>
    <n v="3569.1588308160326"/>
    <n v="0.41669791485364904"/>
  </r>
  <r>
    <x v="3"/>
    <n v="1.88"/>
    <n v="3.14644200621807"/>
    <s v="App"/>
    <s v="1224"/>
    <d v="2024-01-24T00:00:00"/>
    <s v="true"/>
    <s v="Comida"/>
    <s v="686"/>
    <n v="1224"/>
    <n v="686"/>
    <n v="3851.2450156109176"/>
    <n v="1.2664420062180701"/>
    <n v="1550.1250156109179"/>
    <n v="0.40249971355432546"/>
  </r>
  <r>
    <x v="1"/>
    <n v="4.29"/>
    <n v="7.7023439850930702"/>
    <s v="Presencial"/>
    <s v="1485"/>
    <d v="2024-09-17T00:00:00"/>
    <s v="false"/>
    <s v="Combo"/>
    <s v="687"/>
    <n v="1485"/>
    <n v="687"/>
    <n v="11437.980817863208"/>
    <n v="3.4123439850930701"/>
    <n v="5067.3308178632087"/>
    <n v="0.44302669313357568"/>
  </r>
  <r>
    <x v="4"/>
    <n v="3.67"/>
    <n v="6.1505688597780201"/>
    <s v="Presencial"/>
    <s v="353"/>
    <d v="2024-01-02T00:00:00"/>
    <s v="true"/>
    <s v="Postre"/>
    <s v="688"/>
    <n v="353"/>
    <n v="688"/>
    <n v="2171.1508075016413"/>
    <n v="2.4805688597780202"/>
    <n v="875.64080750164112"/>
    <n v="0.40330722512511569"/>
  </r>
  <r>
    <x v="0"/>
    <n v="4.62"/>
    <n v="7.4696598249507602"/>
    <s v="Presencial"/>
    <s v="976"/>
    <d v="2024-09-08T00:00:00"/>
    <s v="true"/>
    <s v="Postre"/>
    <s v="689"/>
    <n v="976"/>
    <n v="689"/>
    <n v="7290.3879891519418"/>
    <n v="2.8496598249507601"/>
    <n v="2781.2679891519419"/>
    <n v="0.38149793855833924"/>
  </r>
  <r>
    <x v="2"/>
    <n v="1.76"/>
    <n v="2.9097224177682799"/>
    <s v="Delivery"/>
    <s v="1190"/>
    <d v="2024-05-11T00:00:00"/>
    <s v="false"/>
    <s v="Postre"/>
    <s v="690"/>
    <n v="1190"/>
    <n v="690"/>
    <n v="3462.5696771442531"/>
    <n v="1.1497224177682799"/>
    <n v="1368.169677144253"/>
    <n v="0.39513130556628911"/>
  </r>
  <r>
    <x v="1"/>
    <n v="4.66"/>
    <n v="6.6018669889316897"/>
    <s v="Presencial"/>
    <s v="1087"/>
    <d v="2024-08-13T00:00:00"/>
    <s v="true"/>
    <s v="Postre"/>
    <s v="691"/>
    <n v="1087"/>
    <n v="691"/>
    <n v="7176.2294169687466"/>
    <n v="1.9418669889316895"/>
    <n v="2110.8094169687465"/>
    <n v="0.29413906584111921"/>
  </r>
  <r>
    <x v="1"/>
    <n v="1.03"/>
    <n v="1.53231540848351"/>
    <s v="Presencial"/>
    <s v="630"/>
    <d v="2024-03-15T00:00:00"/>
    <s v="true"/>
    <s v="Bebida"/>
    <s v="692"/>
    <n v="630"/>
    <n v="692"/>
    <n v="965.35870734461128"/>
    <n v="0.50231540848350997"/>
    <n v="316.4587073446113"/>
    <n v="0.32781462987482296"/>
  </r>
  <r>
    <x v="3"/>
    <n v="1.94"/>
    <n v="3.2640052683189702"/>
    <s v="Presencial"/>
    <s v="895"/>
    <d v="2024-01-26T00:00:00"/>
    <s v="true"/>
    <s v="Bebida"/>
    <s v="693"/>
    <n v="895"/>
    <n v="693"/>
    <n v="2921.2847151454785"/>
    <n v="1.3240052683189703"/>
    <n v="1184.9847151454783"/>
    <n v="0.40563821424248497"/>
  </r>
  <r>
    <x v="2"/>
    <n v="2.4700000000000002"/>
    <n v="3.4662572130535199"/>
    <s v="App"/>
    <s v="233"/>
    <d v="2024-10-17T00:00:00"/>
    <s v="false"/>
    <s v="Combo"/>
    <s v="694"/>
    <n v="233"/>
    <n v="694"/>
    <n v="807.63793064147012"/>
    <n v="0.99625721305351966"/>
    <n v="232.12793064147007"/>
    <n v="0.28741583553053457"/>
  </r>
  <r>
    <x v="0"/>
    <n v="2.83"/>
    <n v="4.6534241235770502"/>
    <s v="Presencial"/>
    <s v="1474"/>
    <d v="2024-06-24T00:00:00"/>
    <s v="false"/>
    <s v="Combo"/>
    <s v="695"/>
    <n v="1474"/>
    <n v="695"/>
    <n v="6859.147158152572"/>
    <n v="1.8234241235770501"/>
    <n v="2687.727158152572"/>
    <n v="0.39184567646402246"/>
  </r>
  <r>
    <x v="4"/>
    <n v="3.61"/>
    <n v="5.3068248940638201"/>
    <s v="Presencial"/>
    <s v="854"/>
    <d v="2024-01-03T00:00:00"/>
    <s v="true"/>
    <s v="Postre"/>
    <s v="696"/>
    <n v="854"/>
    <n v="696"/>
    <n v="4532.028459530502"/>
    <n v="1.6968248940638202"/>
    <n v="1449.0884595305024"/>
    <n v="0.31974390109646872"/>
  </r>
  <r>
    <x v="0"/>
    <n v="1.04"/>
    <n v="1.52811170836467"/>
    <s v="App"/>
    <s v="221"/>
    <d v="2024-03-06T00:00:00"/>
    <s v="true"/>
    <s v="Bebida"/>
    <s v="697"/>
    <n v="221"/>
    <n v="697"/>
    <n v="337.7126875485921"/>
    <n v="0.48811170836466999"/>
    <n v="107.87268754859207"/>
    <n v="0.3194214831892293"/>
  </r>
  <r>
    <x v="2"/>
    <n v="0.87"/>
    <n v="1.34580122126436"/>
    <s v="App"/>
    <s v="1148"/>
    <d v="2024-01-10T00:00:00"/>
    <s v="false"/>
    <s v="Bebida"/>
    <s v="698"/>
    <n v="1148"/>
    <n v="698"/>
    <n v="1544.9798020114852"/>
    <n v="0.47580122126435997"/>
    <n v="546.21980201148529"/>
    <n v="0.3535449468661887"/>
  </r>
  <r>
    <x v="2"/>
    <n v="5.9"/>
    <n v="9.4050952876497895"/>
    <s v="Delivery"/>
    <s v="312"/>
    <d v="2024-10-29T00:00:00"/>
    <s v="true"/>
    <s v="Combo"/>
    <s v="699"/>
    <n v="312"/>
    <n v="699"/>
    <n v="2934.3897297467342"/>
    <n v="3.5050952876497892"/>
    <n v="1093.5897297467343"/>
    <n v="0.37268046526359722"/>
  </r>
  <r>
    <x v="2"/>
    <n v="5.34"/>
    <n v="8.2648210787834593"/>
    <s v="Presencial"/>
    <s v="1025"/>
    <d v="2024-09-06T00:00:00"/>
    <s v="false"/>
    <s v="Bebida"/>
    <s v="700"/>
    <n v="1025"/>
    <n v="700"/>
    <n v="8471.4416057530452"/>
    <n v="2.9248210787834594"/>
    <n v="2997.9416057530461"/>
    <n v="0.35388800929904451"/>
  </r>
  <r>
    <x v="1"/>
    <n v="5.66"/>
    <n v="8.0403096775710807"/>
    <s v="Delivery"/>
    <s v="1227"/>
    <d v="2024-05-16T00:00:00"/>
    <s v="false"/>
    <s v="Combo"/>
    <s v="701"/>
    <n v="1227"/>
    <n v="701"/>
    <n v="9865.4599743797153"/>
    <n v="2.3803096775710806"/>
    <n v="2920.639974379716"/>
    <n v="0.29604701473266576"/>
  </r>
  <r>
    <x v="4"/>
    <n v="2.57"/>
    <n v="4.3791105932751"/>
    <s v="Presencial"/>
    <s v="1016"/>
    <d v="2024-12-23T00:00:00"/>
    <s v="true"/>
    <s v="Combo"/>
    <s v="702"/>
    <n v="1016"/>
    <n v="702"/>
    <n v="4449.1763627675018"/>
    <n v="1.8091105932751002"/>
    <n v="1838.0563627675017"/>
    <n v="0.4131228373298701"/>
  </r>
  <r>
    <x v="3"/>
    <n v="3.75"/>
    <n v="6.3672931826497097"/>
    <s v="App"/>
    <s v="1770"/>
    <d v="2024-01-26T00:00:00"/>
    <s v="true"/>
    <s v="Comida"/>
    <s v="703"/>
    <n v="1770"/>
    <n v="703"/>
    <n v="11270.108933289986"/>
    <n v="2.6172931826497097"/>
    <n v="4632.6089332899865"/>
    <n v="0.41105272013884864"/>
  </r>
  <r>
    <x v="1"/>
    <n v="2.54"/>
    <n v="3.9122253780362701"/>
    <s v="Delivery"/>
    <s v="1599"/>
    <d v="2024-07-31T00:00:00"/>
    <s v="false"/>
    <s v="Bebida"/>
    <s v="704"/>
    <n v="1599"/>
    <n v="704"/>
    <n v="6255.648379479996"/>
    <n v="1.3722253780362701"/>
    <n v="2194.188379479996"/>
    <n v="0.35075315081286412"/>
  </r>
  <r>
    <x v="4"/>
    <n v="0.79"/>
    <n v="1.40801545179544"/>
    <s v="Delivery"/>
    <s v="299"/>
    <d v="2024-06-03T00:00:00"/>
    <s v="true"/>
    <s v="Postre"/>
    <s v="705"/>
    <n v="299"/>
    <n v="705"/>
    <n v="420.99662008683657"/>
    <n v="0.61801545179543993"/>
    <n v="184.78662008683654"/>
    <n v="0.43892661192558186"/>
  </r>
  <r>
    <x v="4"/>
    <n v="3.36"/>
    <n v="5.8342462255439198"/>
    <s v="App"/>
    <s v="1364"/>
    <d v="2024-02-06T00:00:00"/>
    <s v="false"/>
    <s v="Combo"/>
    <s v="706"/>
    <n v="1364"/>
    <n v="706"/>
    <n v="7957.9118516419067"/>
    <n v="2.4742462255439199"/>
    <n v="3374.8718516419067"/>
    <n v="0.42409012748056391"/>
  </r>
  <r>
    <x v="3"/>
    <n v="1.04"/>
    <n v="1.5907422854439801"/>
    <s v="App"/>
    <s v="1139"/>
    <d v="2024-03-05T00:00:00"/>
    <s v="true"/>
    <s v="Postre"/>
    <s v="707"/>
    <n v="1139"/>
    <n v="707"/>
    <n v="1811.8554631206935"/>
    <n v="0.55074228544398007"/>
    <n v="627.29546312069328"/>
    <n v="0.34621716571158256"/>
  </r>
  <r>
    <x v="2"/>
    <n v="4.07"/>
    <n v="6.3504314958666299"/>
    <s v="Delivery"/>
    <s v="402"/>
    <d v="2024-02-18T00:00:00"/>
    <s v="false"/>
    <s v="Comida"/>
    <s v="708"/>
    <n v="402"/>
    <n v="708"/>
    <n v="2552.8734613383854"/>
    <n v="2.2804314958666296"/>
    <n v="916.73346133838515"/>
    <n v="0.35909866870478285"/>
  </r>
  <r>
    <x v="4"/>
    <n v="5.37"/>
    <n v="8.1499837592490803"/>
    <s v="Delivery"/>
    <s v="1452"/>
    <d v="2024-06-02T00:00:00"/>
    <s v="true"/>
    <s v="Comida"/>
    <s v="709"/>
    <n v="1452"/>
    <n v="709"/>
    <n v="11833.776418429665"/>
    <n v="2.7799837592490801"/>
    <n v="4036.5364184296645"/>
    <n v="0.34110298147455709"/>
  </r>
  <r>
    <x v="1"/>
    <n v="5.24"/>
    <n v="8.7163835990435405"/>
    <s v="App"/>
    <s v="1123"/>
    <d v="2024-11-05T00:00:00"/>
    <s v="false"/>
    <s v="Combo"/>
    <s v="710"/>
    <n v="1123"/>
    <n v="710"/>
    <n v="9788.4987817258952"/>
    <n v="3.4763835990435403"/>
    <n v="3903.9787817258957"/>
    <n v="0.39883324999888814"/>
  </r>
  <r>
    <x v="3"/>
    <n v="5.97"/>
    <n v="9.4757662496614508"/>
    <s v="Delivery"/>
    <s v="1382"/>
    <d v="2024-07-28T00:00:00"/>
    <s v="false"/>
    <s v="Postre"/>
    <s v="711"/>
    <n v="1382"/>
    <n v="711"/>
    <n v="13095.508957032125"/>
    <n v="3.505766249661451"/>
    <n v="4844.9689570321252"/>
    <n v="0.36997179513442563"/>
  </r>
  <r>
    <x v="1"/>
    <n v="0.73"/>
    <n v="1.2915528316868199"/>
    <s v="Presencial"/>
    <s v="193"/>
    <d v="2024-03-23T00:00:00"/>
    <s v="false"/>
    <s v="Combo"/>
    <s v="712"/>
    <n v="193"/>
    <n v="712"/>
    <n v="249.26969651555623"/>
    <n v="0.56155283168681991"/>
    <n v="108.37969651555625"/>
    <n v="0.43478889744944416"/>
  </r>
  <r>
    <x v="2"/>
    <n v="4.41"/>
    <n v="7.2190313054259097"/>
    <s v="Presencial"/>
    <s v="1494"/>
    <d v="2024-03-04T00:00:00"/>
    <s v="true"/>
    <s v="Combo"/>
    <s v="713"/>
    <n v="1494"/>
    <n v="713"/>
    <n v="10785.232770306309"/>
    <n v="2.8090313054259095"/>
    <n v="4196.6927703063084"/>
    <n v="0.38911471450672447"/>
  </r>
  <r>
    <x v="2"/>
    <n v="0.76"/>
    <n v="1.1922805462739801"/>
    <s v="App"/>
    <s v="626"/>
    <d v="2024-01-28T00:00:00"/>
    <s v="true"/>
    <s v="Postre"/>
    <s v="714"/>
    <n v="626"/>
    <n v="714"/>
    <n v="746.36762196751147"/>
    <n v="0.43228054627398005"/>
    <n v="270.60762196751153"/>
    <n v="0.36256613229571577"/>
  </r>
  <r>
    <x v="4"/>
    <n v="0.83"/>
    <n v="1.1927439378821001"/>
    <s v="Presencial"/>
    <s v="1446"/>
    <d v="2024-11-12T00:00:00"/>
    <s v="true"/>
    <s v="Postre"/>
    <s v="715"/>
    <n v="1446"/>
    <n v="715"/>
    <n v="1724.7077341775168"/>
    <n v="0.36274393788210013"/>
    <n v="524.52773417751678"/>
    <n v="0.30412557663148354"/>
  </r>
  <r>
    <x v="3"/>
    <n v="3.55"/>
    <n v="6.2564694757980597"/>
    <s v="Presencial"/>
    <s v="1067"/>
    <d v="2024-03-04T00:00:00"/>
    <s v="true"/>
    <s v="Bebida"/>
    <s v="716"/>
    <n v="1067"/>
    <n v="716"/>
    <n v="6675.6529306765296"/>
    <n v="2.7064694757980599"/>
    <n v="2887.8029306765297"/>
    <n v="0.43258733799749405"/>
  </r>
  <r>
    <x v="5"/>
    <n v="4.25"/>
    <n v="7.4937667944164499"/>
    <s v="Presencial"/>
    <s v="822"/>
    <d v="2024-04-14T00:00:00"/>
    <s v="true"/>
    <s v="Combo"/>
    <s v="717"/>
    <n v="822"/>
    <n v="717"/>
    <n v="6159.8763050103216"/>
    <n v="3.2437667944164499"/>
    <n v="2666.3763050103216"/>
    <n v="0.43286198829050249"/>
  </r>
  <r>
    <x v="0"/>
    <n v="4.1399999999999997"/>
    <n v="6.9882310823904596"/>
    <s v="Delivery"/>
    <s v="500"/>
    <d v="2024-09-30T00:00:00"/>
    <s v="true"/>
    <s v="Postre"/>
    <s v="718"/>
    <n v="500"/>
    <n v="718"/>
    <n v="3494.11554119523"/>
    <n v="2.84823108239046"/>
    <n v="1424.11554119523"/>
    <n v="0.40757540052842206"/>
  </r>
  <r>
    <x v="1"/>
    <n v="1.63"/>
    <n v="2.8519177832637301"/>
    <s v="Delivery"/>
    <s v="1785"/>
    <d v="2024-09-07T00:00:00"/>
    <s v="true"/>
    <s v="Comida"/>
    <s v="719"/>
    <n v="1785"/>
    <n v="719"/>
    <n v="5090.6732431257578"/>
    <n v="1.2219177832637302"/>
    <n v="2181.1232431257586"/>
    <n v="0.42845477188524334"/>
  </r>
  <r>
    <x v="0"/>
    <n v="4.33"/>
    <n v="6.8155646497066096"/>
    <s v="Presencial"/>
    <s v="555"/>
    <d v="2024-02-03T00:00:00"/>
    <s v="false"/>
    <s v="Comida"/>
    <s v="720"/>
    <n v="555"/>
    <n v="720"/>
    <n v="3782.6383805871683"/>
    <n v="2.4855646497066095"/>
    <n v="1379.4883805871682"/>
    <n v="0.36468946851140288"/>
  </r>
  <r>
    <x v="3"/>
    <n v="2.6"/>
    <n v="3.81712746396268"/>
    <s v="Presencial"/>
    <s v="1069"/>
    <d v="2024-09-23T00:00:00"/>
    <s v="false"/>
    <s v="Postre"/>
    <s v="721"/>
    <n v="1069"/>
    <n v="721"/>
    <n v="4080.5092589761048"/>
    <n v="1.2171274639626799"/>
    <n v="1301.1092589761049"/>
    <n v="0.31885952865172118"/>
  </r>
  <r>
    <x v="0"/>
    <n v="2.11"/>
    <n v="3.6431539215165398"/>
    <s v="Presencial"/>
    <s v="390"/>
    <d v="2024-11-25T00:00:00"/>
    <s v="true"/>
    <s v="Comida"/>
    <s v="722"/>
    <n v="390"/>
    <n v="722"/>
    <n v="1420.8300293914506"/>
    <n v="1.53315392151654"/>
    <n v="597.9300293914506"/>
    <n v="0.42083149780241297"/>
  </r>
  <r>
    <x v="3"/>
    <n v="1.25"/>
    <n v="2.0775354457507"/>
    <s v="Delivery"/>
    <s v="379"/>
    <d v="2024-09-17T00:00:00"/>
    <s v="true"/>
    <s v="Postre"/>
    <s v="723"/>
    <n v="379"/>
    <n v="723"/>
    <n v="787.38593393951533"/>
    <n v="0.82753544575070004"/>
    <n v="313.63593393951533"/>
    <n v="0.39832554840077689"/>
  </r>
  <r>
    <x v="1"/>
    <n v="1.68"/>
    <n v="2.5725488936102998"/>
    <s v="Delivery"/>
    <s v="914"/>
    <d v="2024-07-31T00:00:00"/>
    <s v="true"/>
    <s v="Postre"/>
    <s v="724"/>
    <n v="914"/>
    <n v="724"/>
    <n v="2351.309688759814"/>
    <n v="0.89254889361029988"/>
    <n v="815.78968875981411"/>
    <n v="0.34695118752736398"/>
  </r>
  <r>
    <x v="4"/>
    <n v="4.01"/>
    <n v="6.1767507429091797"/>
    <s v="App"/>
    <s v="1713"/>
    <d v="2024-12-17T00:00:00"/>
    <s v="true"/>
    <s v="Combo"/>
    <s v="725"/>
    <n v="1713"/>
    <n v="725"/>
    <n v="10580.774022603426"/>
    <n v="2.1667507429091799"/>
    <n v="3711.6440226034251"/>
    <n v="0.35079135181172366"/>
  </r>
  <r>
    <x v="3"/>
    <n v="3.86"/>
    <n v="6.30943522942923"/>
    <s v="Presencial"/>
    <s v="134"/>
    <d v="2024-03-18T00:00:00"/>
    <s v="true"/>
    <s v="Combo"/>
    <s v="726"/>
    <n v="134"/>
    <n v="726"/>
    <n v="845.46432074351685"/>
    <n v="2.4494352294292301"/>
    <n v="328.22432074351684"/>
    <n v="0.38821782621751599"/>
  </r>
  <r>
    <x v="0"/>
    <n v="5.78"/>
    <n v="8.6614755522669693"/>
    <s v="App"/>
    <s v="1426"/>
    <d v="2024-01-19T00:00:00"/>
    <s v="true"/>
    <s v="Postre"/>
    <s v="727"/>
    <n v="1426"/>
    <n v="727"/>
    <n v="12351.264137532698"/>
    <n v="2.8814755522669691"/>
    <n v="4108.9841375326978"/>
    <n v="0.3326772135854843"/>
  </r>
  <r>
    <x v="4"/>
    <n v="0.75"/>
    <n v="1.15769352855453"/>
    <s v="Presencial"/>
    <s v="297"/>
    <d v="2024-03-02T00:00:00"/>
    <s v="false"/>
    <s v="Bebida"/>
    <s v="728"/>
    <n v="297"/>
    <n v="728"/>
    <n v="343.83497798069538"/>
    <n v="0.40769352855453"/>
    <n v="121.08497798069541"/>
    <n v="0.35216015162801073"/>
  </r>
  <r>
    <x v="2"/>
    <n v="1.59"/>
    <n v="2.2445160819362999"/>
    <s v="Delivery"/>
    <s v="1928"/>
    <d v="2024-07-03T00:00:00"/>
    <s v="false"/>
    <s v="Comida"/>
    <s v="729"/>
    <n v="1928"/>
    <n v="729"/>
    <n v="4327.4270059731862"/>
    <n v="0.65451608193629984"/>
    <n v="1261.9070059731862"/>
    <n v="0.29160676869450708"/>
  </r>
  <r>
    <x v="2"/>
    <n v="1.07"/>
    <n v="1.6044522554793501"/>
    <s v="App"/>
    <s v="105"/>
    <d v="2024-08-08T00:00:00"/>
    <s v="false"/>
    <s v="Comida"/>
    <s v="730"/>
    <n v="105"/>
    <n v="730"/>
    <n v="168.46748682533178"/>
    <n v="0.53445225547935005"/>
    <n v="56.117486825331753"/>
    <n v="0.33310573976517344"/>
  </r>
  <r>
    <x v="3"/>
    <n v="6"/>
    <n v="9.4957090831974806"/>
    <s v="App"/>
    <s v="1219"/>
    <d v="2024-06-02T00:00:00"/>
    <s v="false"/>
    <s v="Bebida"/>
    <s v="731"/>
    <n v="1219"/>
    <n v="731"/>
    <n v="11575.26937241773"/>
    <n v="3.4957090831974806"/>
    <n v="4261.2693724177288"/>
    <n v="0.3681356550173896"/>
  </r>
  <r>
    <x v="3"/>
    <n v="6"/>
    <n v="9.1414917136649301"/>
    <s v="Delivery"/>
    <s v="1183"/>
    <d v="2024-10-15T00:00:00"/>
    <s v="false"/>
    <s v="Comida"/>
    <s v="732"/>
    <n v="1183"/>
    <n v="732"/>
    <n v="10814.384697265612"/>
    <n v="3.1414917136649301"/>
    <n v="3716.3846972656124"/>
    <n v="0.34365197848059637"/>
  </r>
  <r>
    <x v="2"/>
    <n v="4.17"/>
    <n v="7.1007947223962704"/>
    <s v="Delivery"/>
    <s v="1140"/>
    <d v="2024-01-14T00:00:00"/>
    <s v="false"/>
    <s v="Combo"/>
    <s v="733"/>
    <n v="1140"/>
    <n v="733"/>
    <n v="8094.9059835317485"/>
    <n v="2.9307947223962705"/>
    <n v="3341.1059835317483"/>
    <n v="0.41274178975381354"/>
  </r>
  <r>
    <x v="3"/>
    <n v="2.2200000000000002"/>
    <n v="3.2302848440769698"/>
    <s v="Presencial"/>
    <s v="1350"/>
    <d v="2024-04-18T00:00:00"/>
    <s v="false"/>
    <s v="Combo"/>
    <s v="734"/>
    <n v="1350"/>
    <n v="734"/>
    <n v="4360.8845395039089"/>
    <n v="1.0102848440769696"/>
    <n v="1363.8845395039091"/>
    <n v="0.31275410462003739"/>
  </r>
  <r>
    <x v="3"/>
    <n v="5.53"/>
    <n v="8.7939784654760906"/>
    <s v="App"/>
    <s v="220"/>
    <d v="2024-08-17T00:00:00"/>
    <s v="true"/>
    <s v="Bebida"/>
    <s v="735"/>
    <n v="220"/>
    <n v="735"/>
    <n v="1934.6752624047399"/>
    <n v="3.2639784654760904"/>
    <n v="718.07526240473987"/>
    <n v="0.37116061612954887"/>
  </r>
  <r>
    <x v="2"/>
    <n v="3.15"/>
    <n v="4.9175468473347603"/>
    <s v="Presencial"/>
    <s v="940"/>
    <d v="2024-11-24T00:00:00"/>
    <s v="true"/>
    <s v="Postre"/>
    <s v="736"/>
    <n v="940"/>
    <n v="736"/>
    <n v="4622.4940364946751"/>
    <n v="1.7675468473347604"/>
    <n v="1661.4940364946749"/>
    <n v="0.35943670740884659"/>
  </r>
  <r>
    <x v="3"/>
    <n v="2.56"/>
    <n v="3.6104911079235298"/>
    <s v="App"/>
    <s v="1361"/>
    <d v="2024-04-19T00:00:00"/>
    <s v="true"/>
    <s v="Postre"/>
    <s v="737"/>
    <n v="1361"/>
    <n v="737"/>
    <n v="4913.8783978839238"/>
    <n v="1.0504911079235297"/>
    <n v="1429.7183978839239"/>
    <n v="0.29095518491047873"/>
  </r>
  <r>
    <x v="2"/>
    <n v="5.91"/>
    <n v="8.9561651033644392"/>
    <s v="Delivery"/>
    <s v="1798"/>
    <d v="2024-03-29T00:00:00"/>
    <s v="false"/>
    <s v="Bebida"/>
    <s v="738"/>
    <n v="1798"/>
    <n v="738"/>
    <n v="16103.184855849262"/>
    <n v="3.046165103364439"/>
    <n v="5477.0048558492617"/>
    <n v="0.34011935557330542"/>
  </r>
  <r>
    <x v="1"/>
    <n v="5.64"/>
    <n v="8.1583487332905609"/>
    <s v="Delivery"/>
    <s v="152"/>
    <d v="2024-12-13T00:00:00"/>
    <s v="false"/>
    <s v="Comida"/>
    <s v="739"/>
    <n v="152"/>
    <n v="739"/>
    <n v="1240.0690074601653"/>
    <n v="2.5183487332905612"/>
    <n v="382.78900746016529"/>
    <n v="0.30868363386015968"/>
  </r>
  <r>
    <x v="4"/>
    <n v="1.72"/>
    <n v="2.5182128921242102"/>
    <s v="Delivery"/>
    <s v="1216"/>
    <d v="2024-09-04T00:00:00"/>
    <s v="true"/>
    <s v="Combo"/>
    <s v="740"/>
    <n v="1216"/>
    <n v="740"/>
    <n v="3062.1468768230397"/>
    <n v="0.7982128921242102"/>
    <n v="970.62687682303965"/>
    <n v="0.31697593742794583"/>
  </r>
  <r>
    <x v="3"/>
    <n v="4.72"/>
    <n v="6.6334401211130203"/>
    <s v="Delivery"/>
    <s v="131"/>
    <d v="2024-09-10T00:00:00"/>
    <s v="false"/>
    <s v="Bebida"/>
    <s v="741"/>
    <n v="131"/>
    <n v="741"/>
    <n v="868.9806558658056"/>
    <n v="1.9134401211130205"/>
    <n v="250.66065586580569"/>
    <n v="0.28845366599796274"/>
  </r>
  <r>
    <x v="4"/>
    <n v="2.85"/>
    <n v="4.7557040396283403"/>
    <s v="App"/>
    <s v="1746"/>
    <d v="2024-07-03T00:00:00"/>
    <s v="true"/>
    <s v="Postre"/>
    <s v="742"/>
    <n v="1746"/>
    <n v="742"/>
    <n v="8303.4592531910821"/>
    <n v="1.9057040396283402"/>
    <n v="3327.3592531910822"/>
    <n v="0.40071964608152355"/>
  </r>
  <r>
    <x v="0"/>
    <n v="3.55"/>
    <n v="5.5559276638245096"/>
    <s v="Delivery"/>
    <s v="1227"/>
    <d v="2024-09-04T00:00:00"/>
    <s v="true"/>
    <s v="Combo"/>
    <s v="743"/>
    <n v="1227"/>
    <n v="743"/>
    <n v="6817.1232435126731"/>
    <n v="2.0059276638245098"/>
    <n v="2461.2732435126736"/>
    <n v="0.36104279702657222"/>
  </r>
  <r>
    <x v="3"/>
    <n v="3.29"/>
    <n v="5.3412307991338501"/>
    <s v="Delivery"/>
    <s v="1397"/>
    <d v="2024-02-24T00:00:00"/>
    <s v="false"/>
    <s v="Bebida"/>
    <s v="744"/>
    <n v="1397"/>
    <n v="744"/>
    <n v="7461.6994263899887"/>
    <n v="2.0512307991338501"/>
    <n v="2865.5694263899886"/>
    <n v="0.384037102359719"/>
  </r>
  <r>
    <x v="0"/>
    <n v="1.1599999999999999"/>
    <n v="1.6917428227386"/>
    <s v="Delivery"/>
    <s v="1106"/>
    <d v="2024-08-07T00:00:00"/>
    <s v="false"/>
    <s v="Bebida"/>
    <s v="745"/>
    <n v="1106"/>
    <n v="745"/>
    <n v="1871.0675619488916"/>
    <n v="0.53174282273860007"/>
    <n v="588.10756194889166"/>
    <n v="0.31431658263388562"/>
  </r>
  <r>
    <x v="3"/>
    <n v="1.55"/>
    <n v="2.7675094272699798"/>
    <s v="Delivery"/>
    <s v="1770"/>
    <d v="2024-04-14T00:00:00"/>
    <s v="true"/>
    <s v="Comida"/>
    <s v="746"/>
    <n v="1770"/>
    <n v="746"/>
    <n v="4898.4916862678647"/>
    <n v="1.2175094272699798"/>
    <n v="2154.9916862678642"/>
    <n v="0.43992964044606581"/>
  </r>
  <r>
    <x v="3"/>
    <n v="2.68"/>
    <n v="4.0723780418418203"/>
    <s v="Presencial"/>
    <s v="425"/>
    <d v="2024-04-23T00:00:00"/>
    <s v="false"/>
    <s v="Bebida"/>
    <s v="747"/>
    <n v="425"/>
    <n v="747"/>
    <n v="1730.7606677827737"/>
    <n v="1.3923780418418201"/>
    <n v="591.76066778277357"/>
    <n v="0.34190785519806194"/>
  </r>
  <r>
    <x v="5"/>
    <n v="4.0999999999999996"/>
    <n v="6.1250837606603596"/>
    <s v="Delivery"/>
    <s v="375"/>
    <d v="2024-11-16T00:00:00"/>
    <s v="true"/>
    <s v="Bebida"/>
    <s v="748"/>
    <n v="375"/>
    <n v="748"/>
    <n v="2296.906410247635"/>
    <n v="2.02508376066036"/>
    <n v="759.40641024763499"/>
    <n v="0.33062139879080293"/>
  </r>
  <r>
    <x v="5"/>
    <n v="1.0900000000000001"/>
    <n v="1.82845386014442"/>
    <s v="Presencial"/>
    <s v="1808"/>
    <d v="2024-06-12T00:00:00"/>
    <s v="true"/>
    <s v="Bebida"/>
    <s v="749"/>
    <n v="1808"/>
    <n v="749"/>
    <n v="3305.8445791411114"/>
    <n v="0.73845386014441994"/>
    <n v="1335.1245791411113"/>
    <n v="0.40386792154880702"/>
  </r>
  <r>
    <x v="1"/>
    <n v="5.55"/>
    <n v="9.3534419097883994"/>
    <s v="App"/>
    <s v="1591"/>
    <d v="2024-11-18T00:00:00"/>
    <s v="false"/>
    <s v="Postre"/>
    <s v="750"/>
    <n v="1591"/>
    <n v="750"/>
    <n v="14881.326078473343"/>
    <n v="3.8034419097883996"/>
    <n v="6051.2760784733437"/>
    <n v="0.40663554084920212"/>
  </r>
  <r>
    <x v="2"/>
    <n v="2.21"/>
    <n v="3.4341297524726899"/>
    <s v="App"/>
    <s v="1207"/>
    <d v="2024-04-17T00:00:00"/>
    <s v="false"/>
    <s v="Bebida"/>
    <s v="751"/>
    <n v="1207"/>
    <n v="751"/>
    <n v="4144.9946112345369"/>
    <n v="1.22412975247269"/>
    <n v="1477.5246112345367"/>
    <n v="0.35645995949665993"/>
  </r>
  <r>
    <x v="4"/>
    <n v="3.5"/>
    <n v="5.3256034279568798"/>
    <s v="App"/>
    <s v="714"/>
    <d v="2024-06-12T00:00:00"/>
    <s v="true"/>
    <s v="Comida"/>
    <s v="752"/>
    <n v="714"/>
    <n v="752"/>
    <n v="3802.4808475612122"/>
    <n v="1.8256034279568798"/>
    <n v="1303.4808475612122"/>
    <n v="0.34279747875580291"/>
  </r>
  <r>
    <x v="2"/>
    <n v="5.51"/>
    <n v="8.9749900463690206"/>
    <s v="Delivery"/>
    <s v="1271"/>
    <d v="2024-09-08T00:00:00"/>
    <s v="false"/>
    <s v="Bebida"/>
    <s v="753"/>
    <n v="1271"/>
    <n v="753"/>
    <n v="11407.212348935025"/>
    <n v="3.4649900463690209"/>
    <n v="4404.0023489350251"/>
    <n v="0.38607174252754062"/>
  </r>
  <r>
    <x v="0"/>
    <n v="3.21"/>
    <n v="4.9430682731623703"/>
    <s v="Delivery"/>
    <s v="397"/>
    <d v="2024-12-29T00:00:00"/>
    <s v="false"/>
    <s v="Comida"/>
    <s v="754"/>
    <n v="397"/>
    <n v="754"/>
    <n v="1962.3981044454611"/>
    <n v="1.7330682731623703"/>
    <n v="688.02810444546105"/>
    <n v="0.35060577305229595"/>
  </r>
  <r>
    <x v="0"/>
    <n v="4.95"/>
    <n v="8.2507695942562407"/>
    <s v="Presencial"/>
    <s v="1672"/>
    <d v="2024-05-11T00:00:00"/>
    <s v="false"/>
    <s v="Combo"/>
    <s v="755"/>
    <n v="1672"/>
    <n v="755"/>
    <n v="13795.286761596435"/>
    <n v="3.3007695942562405"/>
    <n v="5518.8867615964346"/>
    <n v="0.40005596527069009"/>
  </r>
  <r>
    <x v="4"/>
    <n v="5.27"/>
    <n v="7.6738792931037301"/>
    <s v="Delivery"/>
    <s v="1685"/>
    <d v="2024-01-25T00:00:00"/>
    <s v="false"/>
    <s v="Comida"/>
    <s v="756"/>
    <n v="1685"/>
    <n v="756"/>
    <n v="12930.486608879784"/>
    <n v="2.4038792931037305"/>
    <n v="4050.5366088797859"/>
    <n v="0.31325477001756075"/>
  </r>
  <r>
    <x v="1"/>
    <n v="3.94"/>
    <n v="5.9470833107335102"/>
    <s v="App"/>
    <s v="170"/>
    <d v="2024-10-03T00:00:00"/>
    <s v="false"/>
    <s v="Comida"/>
    <s v="757"/>
    <n v="170"/>
    <n v="757"/>
    <n v="1011.0041628246968"/>
    <n v="2.0070833107335102"/>
    <n v="341.20416282469671"/>
    <n v="0.33749036390848158"/>
  </r>
  <r>
    <x v="0"/>
    <n v="5.47"/>
    <n v="8.5828669151550496"/>
    <s v="App"/>
    <s v="406"/>
    <d v="2024-05-03T00:00:00"/>
    <s v="false"/>
    <s v="Combo"/>
    <s v="758"/>
    <n v="406"/>
    <n v="758"/>
    <n v="3484.64396755295"/>
    <n v="3.1128669151550499"/>
    <n v="1263.8239675529503"/>
    <n v="0.36268381485195339"/>
  </r>
  <r>
    <x v="3"/>
    <n v="1.74"/>
    <n v="2.8781067941132101"/>
    <s v="App"/>
    <s v="1990"/>
    <d v="2024-12-18T00:00:00"/>
    <s v="false"/>
    <s v="Bebida"/>
    <s v="759"/>
    <n v="1990"/>
    <n v="759"/>
    <n v="5727.4325202852879"/>
    <n v="1.1381067941132101"/>
    <n v="2264.832520285288"/>
    <n v="0.39543591517905391"/>
  </r>
  <r>
    <x v="3"/>
    <n v="0.83"/>
    <n v="1.3139696600506701"/>
    <s v="Delivery"/>
    <s v="1027"/>
    <d v="2024-12-05T00:00:00"/>
    <s v="false"/>
    <s v="Postre"/>
    <s v="760"/>
    <n v="1027"/>
    <n v="760"/>
    <n v="1349.4468408720381"/>
    <n v="0.4839696600506701"/>
    <n v="497.03684087203817"/>
    <n v="0.36832635848837403"/>
  </r>
  <r>
    <x v="5"/>
    <n v="0.54"/>
    <n v="0.91762622209731104"/>
    <s v="Delivery"/>
    <s v="1463"/>
    <d v="2024-12-20T00:00:00"/>
    <s v="true"/>
    <s v="Comida"/>
    <s v="761"/>
    <n v="1463"/>
    <n v="761"/>
    <n v="1342.4871629283662"/>
    <n v="0.377626222097311"/>
    <n v="552.46716292836595"/>
    <n v="0.41152509922200653"/>
  </r>
  <r>
    <x v="4"/>
    <n v="2.19"/>
    <n v="3.18497825022625"/>
    <s v="Presencial"/>
    <s v="1846"/>
    <d v="2024-01-09T00:00:00"/>
    <s v="true"/>
    <s v="Bebida"/>
    <s v="762"/>
    <n v="1846"/>
    <n v="762"/>
    <n v="5879.4698499176575"/>
    <n v="0.99497825022625008"/>
    <n v="1836.7298499176577"/>
    <n v="0.312397188318498"/>
  </r>
  <r>
    <x v="4"/>
    <n v="1.87"/>
    <n v="3.01768375307952"/>
    <s v="Delivery"/>
    <s v="481"/>
    <d v="2024-01-18T00:00:00"/>
    <s v="false"/>
    <s v="Bebida"/>
    <s v="763"/>
    <n v="481"/>
    <n v="763"/>
    <n v="1451.5058852312491"/>
    <n v="1.1476837530795199"/>
    <n v="552.03588523124904"/>
    <n v="0.38031942608575819"/>
  </r>
  <r>
    <x v="4"/>
    <n v="3.47"/>
    <n v="5.3968065995743899"/>
    <s v="Presencial"/>
    <s v="940"/>
    <d v="2024-02-29T00:00:00"/>
    <s v="true"/>
    <s v="Comida"/>
    <s v="764"/>
    <n v="940"/>
    <n v="764"/>
    <n v="5072.9982035999265"/>
    <n v="1.9268065995743897"/>
    <n v="1811.1982035999263"/>
    <n v="0.357027172277462"/>
  </r>
  <r>
    <x v="0"/>
    <n v="2.74"/>
    <n v="4.6367416857477997"/>
    <s v="App"/>
    <s v="647"/>
    <d v="2024-03-08T00:00:00"/>
    <s v="false"/>
    <s v="Combo"/>
    <s v="765"/>
    <n v="647"/>
    <n v="765"/>
    <n v="2999.9718706788262"/>
    <n v="1.8967416857477994"/>
    <n v="1227.1918706788263"/>
    <n v="0.40906779249271435"/>
  </r>
  <r>
    <x v="2"/>
    <n v="5.97"/>
    <n v="10.2021615658788"/>
    <s v="Presencial"/>
    <s v="121"/>
    <d v="2024-10-10T00:00:00"/>
    <s v="false"/>
    <s v="Comida"/>
    <s v="766"/>
    <n v="121"/>
    <n v="766"/>
    <n v="1234.4615494713348"/>
    <n v="4.2321615658788003"/>
    <n v="512.09154947133482"/>
    <n v="0.41482989056292674"/>
  </r>
  <r>
    <x v="2"/>
    <n v="2.95"/>
    <n v="4.5493086042300499"/>
    <s v="App"/>
    <s v="1534"/>
    <d v="2024-06-28T00:00:00"/>
    <s v="false"/>
    <s v="Postre"/>
    <s v="767"/>
    <n v="1534"/>
    <n v="767"/>
    <n v="6978.6393988888967"/>
    <n v="1.5993086042300497"/>
    <n v="2453.3393988888961"/>
    <n v="0.35154981632658999"/>
  </r>
  <r>
    <x v="0"/>
    <n v="3.46"/>
    <n v="5.9451480389111104"/>
    <s v="Delivery"/>
    <s v="250"/>
    <d v="2024-08-17T00:00:00"/>
    <s v="false"/>
    <s v="Bebida"/>
    <s v="768"/>
    <n v="250"/>
    <n v="768"/>
    <n v="1486.2870097277776"/>
    <n v="2.4851480389111105"/>
    <n v="621.28700972777767"/>
    <n v="0.41801281021864689"/>
  </r>
  <r>
    <x v="0"/>
    <n v="2.06"/>
    <n v="2.9819451279648002"/>
    <s v="App"/>
    <s v="1914"/>
    <d v="2024-10-11T00:00:00"/>
    <s v="true"/>
    <s v="Bebida"/>
    <s v="769"/>
    <n v="1914"/>
    <n v="769"/>
    <n v="5707.4429749246274"/>
    <n v="0.9219451279648001"/>
    <n v="1764.6029749246275"/>
    <n v="0.3091757522024004"/>
  </r>
  <r>
    <x v="3"/>
    <n v="2.78"/>
    <n v="4.2360534738962796"/>
    <s v="Delivery"/>
    <s v="1256"/>
    <d v="2024-01-19T00:00:00"/>
    <s v="false"/>
    <s v="Comida"/>
    <s v="770"/>
    <n v="1256"/>
    <n v="770"/>
    <n v="5320.4831632137275"/>
    <n v="1.4560534738962798"/>
    <n v="1828.8031632137274"/>
    <n v="0.34372877558531295"/>
  </r>
  <r>
    <x v="2"/>
    <n v="4.83"/>
    <n v="6.8799492260850199"/>
    <s v="App"/>
    <s v="196"/>
    <d v="2024-07-19T00:00:00"/>
    <s v="false"/>
    <s v="Comida"/>
    <s v="771"/>
    <n v="196"/>
    <n v="771"/>
    <n v="1348.4700483126639"/>
    <n v="2.0499492260850198"/>
    <n v="401.79004831266388"/>
    <n v="0.29795993527288384"/>
  </r>
  <r>
    <x v="1"/>
    <n v="2.68"/>
    <n v="4.0396227664211901"/>
    <s v="Delivery"/>
    <s v="1753"/>
    <d v="2024-08-22T00:00:00"/>
    <s v="true"/>
    <s v="Postre"/>
    <s v="772"/>
    <n v="1753"/>
    <n v="772"/>
    <n v="7081.4587095363459"/>
    <n v="1.35962276642119"/>
    <n v="2383.4187095363459"/>
    <n v="0.33657171598369723"/>
  </r>
  <r>
    <x v="1"/>
    <n v="4.79"/>
    <n v="8.5854219616239096"/>
    <s v="App"/>
    <s v="1411"/>
    <d v="2024-11-27T00:00:00"/>
    <s v="false"/>
    <s v="Combo"/>
    <s v="773"/>
    <n v="1411"/>
    <n v="773"/>
    <n v="12114.030387851337"/>
    <n v="3.7954219616239095"/>
    <n v="5355.3403878513363"/>
    <n v="0.44207750982876742"/>
  </r>
  <r>
    <x v="5"/>
    <n v="5.53"/>
    <n v="9.3398997763862699"/>
    <s v="Delivery"/>
    <s v="396"/>
    <d v="2024-03-26T00:00:00"/>
    <s v="false"/>
    <s v="Bebida"/>
    <s v="774"/>
    <n v="396"/>
    <n v="774"/>
    <n v="3698.6003114489627"/>
    <n v="3.8098997763862696"/>
    <n v="1508.7203114489628"/>
    <n v="0.40791655880705502"/>
  </r>
  <r>
    <x v="4"/>
    <n v="1.56"/>
    <n v="2.7175211112438902"/>
    <s v="Delivery"/>
    <s v="1988"/>
    <d v="2024-11-22T00:00:00"/>
    <s v="false"/>
    <s v="Postre"/>
    <s v="775"/>
    <n v="1988"/>
    <n v="775"/>
    <n v="5402.4319691528535"/>
    <n v="1.1575211112438901"/>
    <n v="2301.1519691528538"/>
    <n v="0.42594742188187029"/>
  </r>
  <r>
    <x v="2"/>
    <n v="1.48"/>
    <n v="2.13282919333091"/>
    <s v="Presencial"/>
    <s v="1639"/>
    <d v="2024-12-09T00:00:00"/>
    <s v="true"/>
    <s v="Comida"/>
    <s v="776"/>
    <n v="1639"/>
    <n v="776"/>
    <n v="3495.7070478693618"/>
    <n v="0.65282919333091005"/>
    <n v="1069.9870478693615"/>
    <n v="0.30608601728268964"/>
  </r>
  <r>
    <x v="1"/>
    <n v="3.55"/>
    <n v="5.51389542753342"/>
    <s v="Presencial"/>
    <s v="620"/>
    <d v="2024-07-18T00:00:00"/>
    <s v="false"/>
    <s v="Postre"/>
    <s v="777"/>
    <n v="620"/>
    <n v="777"/>
    <n v="3418.6151650707202"/>
    <n v="1.9638954275334202"/>
    <n v="1217.6151650707204"/>
    <n v="0.35617204811806652"/>
  </r>
  <r>
    <x v="1"/>
    <n v="4.3499999999999996"/>
    <n v="7.1859886671668303"/>
    <s v="Presencial"/>
    <s v="488"/>
    <d v="2024-09-25T00:00:00"/>
    <s v="true"/>
    <s v="Combo"/>
    <s v="778"/>
    <n v="488"/>
    <n v="778"/>
    <n v="3506.762469577413"/>
    <n v="2.8359886671668306"/>
    <n v="1383.9624695774132"/>
    <n v="0.39465532142078313"/>
  </r>
  <r>
    <x v="0"/>
    <n v="5.18"/>
    <n v="8.72670503380672"/>
    <s v="Presencial"/>
    <s v="658"/>
    <d v="2024-05-02T00:00:00"/>
    <s v="true"/>
    <s v="Bebida"/>
    <s v="779"/>
    <n v="658"/>
    <n v="779"/>
    <n v="5742.1719122448221"/>
    <n v="3.5467050338067203"/>
    <n v="2333.7319122448221"/>
    <n v="0.40641972199896781"/>
  </r>
  <r>
    <x v="0"/>
    <n v="2.0099999999999998"/>
    <n v="2.8441183222719499"/>
    <s v="Presencial"/>
    <s v="1826"/>
    <d v="2024-05-21T00:00:00"/>
    <s v="true"/>
    <s v="Bebida"/>
    <s v="780"/>
    <n v="1826"/>
    <n v="780"/>
    <n v="5193.3600564685803"/>
    <n v="0.83411832227195015"/>
    <n v="1523.100056468581"/>
    <n v="0.29327834771854233"/>
  </r>
  <r>
    <x v="4"/>
    <n v="3.93"/>
    <n v="6.20372135520795"/>
    <s v="Presencial"/>
    <s v="307"/>
    <d v="2024-09-23T00:00:00"/>
    <s v="false"/>
    <s v="Bebida"/>
    <s v="781"/>
    <n v="307"/>
    <n v="781"/>
    <n v="1904.5424560488407"/>
    <n v="2.2737213552079498"/>
    <n v="698.03245604884057"/>
    <n v="0.36650926516858912"/>
  </r>
  <r>
    <x v="0"/>
    <n v="3.11"/>
    <n v="5.3851059679800901"/>
    <s v="Delivery"/>
    <s v="1730"/>
    <d v="2024-12-18T00:00:00"/>
    <s v="true"/>
    <s v="Comida"/>
    <s v="782"/>
    <n v="1730"/>
    <n v="782"/>
    <n v="9316.233324605555"/>
    <n v="2.2751059679800902"/>
    <n v="3935.9333246055562"/>
    <n v="0.42248118820834724"/>
  </r>
  <r>
    <x v="2"/>
    <n v="1.26"/>
    <n v="1.80358993095265"/>
    <s v="App"/>
    <s v="1906"/>
    <d v="2024-10-04T00:00:00"/>
    <s v="true"/>
    <s v="Postre"/>
    <s v="783"/>
    <n v="1906"/>
    <n v="783"/>
    <n v="3437.6424083957509"/>
    <n v="0.54358993095264996"/>
    <n v="1036.0824083957509"/>
    <n v="0.30139330544251136"/>
  </r>
  <r>
    <x v="0"/>
    <n v="4.9000000000000004"/>
    <n v="7.9374465009587603"/>
    <s v="Presencial"/>
    <s v="954"/>
    <d v="2024-12-11T00:00:00"/>
    <s v="false"/>
    <s v="Postre"/>
    <s v="784"/>
    <n v="954"/>
    <n v="784"/>
    <n v="7572.323961914657"/>
    <n v="3.0374465009587599"/>
    <n v="2897.7239619146571"/>
    <n v="0.38267300454773062"/>
  </r>
  <r>
    <x v="2"/>
    <n v="1.74"/>
    <n v="2.7247843881007001"/>
    <s v="Delivery"/>
    <s v="1635"/>
    <d v="2024-07-15T00:00:00"/>
    <s v="false"/>
    <s v="Postre"/>
    <s v="785"/>
    <n v="1635"/>
    <n v="785"/>
    <n v="4455.0224745446449"/>
    <n v="0.98478438810070013"/>
    <n v="1610.1224745446448"/>
    <n v="0.36141736293018767"/>
  </r>
  <r>
    <x v="4"/>
    <n v="1.56"/>
    <n v="2.6517589438219602"/>
    <s v="App"/>
    <s v="1362"/>
    <d v="2024-10-10T00:00:00"/>
    <s v="true"/>
    <s v="Postre"/>
    <s v="786"/>
    <n v="1362"/>
    <n v="786"/>
    <n v="3611.6956814855098"/>
    <n v="1.0917589438219601"/>
    <n v="1486.9756814855098"/>
    <n v="0.41171123278966537"/>
  </r>
  <r>
    <x v="2"/>
    <n v="3.39"/>
    <n v="5.2205699701941901"/>
    <s v="Presencial"/>
    <s v="1754"/>
    <d v="2024-01-27T00:00:00"/>
    <s v="false"/>
    <s v="Postre"/>
    <s v="787"/>
    <n v="1754"/>
    <n v="787"/>
    <n v="9156.8797277206086"/>
    <n v="1.83056997019419"/>
    <n v="3210.8197277206091"/>
    <n v="0.35064561544916872"/>
  </r>
  <r>
    <x v="4"/>
    <n v="2.13"/>
    <n v="3.1296995161001102"/>
    <s v="Presencial"/>
    <s v="192"/>
    <d v="2024-09-21T00:00:00"/>
    <s v="false"/>
    <s v="Combo"/>
    <s v="788"/>
    <n v="192"/>
    <n v="788"/>
    <n v="600.90230709122113"/>
    <n v="0.99969951610011032"/>
    <n v="191.94230709122118"/>
    <n v="0.31942348169763812"/>
  </r>
  <r>
    <x v="3"/>
    <n v="5.04"/>
    <n v="7.2201013656992101"/>
    <s v="App"/>
    <s v="1209"/>
    <d v="2024-12-27T00:00:00"/>
    <s v="true"/>
    <s v="Comida"/>
    <s v="789"/>
    <n v="1209"/>
    <n v="789"/>
    <n v="8729.1025511303451"/>
    <n v="2.1801013656992101"/>
    <n v="2635.742551130345"/>
    <n v="0.30194885850997805"/>
  </r>
  <r>
    <x v="5"/>
    <n v="4.5999999999999996"/>
    <n v="6.8941192060192504"/>
    <s v="App"/>
    <s v="846"/>
    <d v="2024-06-26T00:00:00"/>
    <s v="true"/>
    <s v="Combo"/>
    <s v="790"/>
    <n v="846"/>
    <n v="790"/>
    <n v="5832.4248482922858"/>
    <n v="2.2941192060192508"/>
    <n v="1940.8248482922861"/>
    <n v="0.33276465600076321"/>
  </r>
  <r>
    <x v="0"/>
    <n v="3.55"/>
    <n v="5.8596378756999297"/>
    <s v="Presencial"/>
    <s v="1941"/>
    <d v="2024-01-06T00:00:00"/>
    <s v="false"/>
    <s v="Comida"/>
    <s v="791"/>
    <n v="1941"/>
    <n v="791"/>
    <n v="11373.557116733564"/>
    <n v="2.3096378756999298"/>
    <n v="4483.0071167335636"/>
    <n v="0.3941605137884131"/>
  </r>
  <r>
    <x v="0"/>
    <n v="1.35"/>
    <n v="2.0408986362855899"/>
    <s v="Presencial"/>
    <s v="1470"/>
    <d v="2024-01-26T00:00:00"/>
    <s v="true"/>
    <s v="Bebida"/>
    <s v="792"/>
    <n v="1470"/>
    <n v="792"/>
    <n v="3000.120995339817"/>
    <n v="0.69089863628558978"/>
    <n v="1015.620995339817"/>
    <n v="0.33852667839644246"/>
  </r>
  <r>
    <x v="5"/>
    <n v="4.2"/>
    <n v="7.4543739308546204"/>
    <s v="Presencial"/>
    <s v="1225"/>
    <d v="2024-08-25T00:00:00"/>
    <s v="true"/>
    <s v="Bebida"/>
    <s v="793"/>
    <n v="1225"/>
    <n v="793"/>
    <n v="9131.6080652969104"/>
    <n v="3.2543739308546202"/>
    <n v="3986.6080652969099"/>
    <n v="0.4365724017927709"/>
  </r>
  <r>
    <x v="5"/>
    <n v="2.4700000000000002"/>
    <n v="4.2436116368570103"/>
    <s v="Presencial"/>
    <s v="1101"/>
    <d v="2024-01-11T00:00:00"/>
    <s v="true"/>
    <s v="Combo"/>
    <s v="794"/>
    <n v="1101"/>
    <n v="794"/>
    <n v="4672.2164121795686"/>
    <n v="1.7736116368570101"/>
    <n v="1952.7464121795681"/>
    <n v="0.41794862221902523"/>
  </r>
  <r>
    <x v="1"/>
    <n v="4.95"/>
    <n v="8.4829246702796102"/>
    <s v="Presencial"/>
    <s v="1735"/>
    <d v="2024-10-09T00:00:00"/>
    <s v="false"/>
    <s v="Bebida"/>
    <s v="795"/>
    <n v="1735"/>
    <n v="795"/>
    <n v="14717.874302935124"/>
    <n v="3.53292467027961"/>
    <n v="6129.6243029351235"/>
    <n v="0.41647483711100303"/>
  </r>
  <r>
    <x v="1"/>
    <n v="0.95"/>
    <n v="1.68283456058656"/>
    <s v="App"/>
    <s v="1793"/>
    <d v="2024-02-26T00:00:00"/>
    <s v="true"/>
    <s v="Postre"/>
    <s v="796"/>
    <n v="1793"/>
    <n v="796"/>
    <n v="3017.3223671317019"/>
    <n v="0.73283456058656005"/>
    <n v="1313.9723671317022"/>
    <n v="0.43547629562060286"/>
  </r>
  <r>
    <x v="1"/>
    <n v="5.0599999999999996"/>
    <n v="8.4428447692700104"/>
    <s v="App"/>
    <s v="1071"/>
    <d v="2024-04-18T00:00:00"/>
    <s v="false"/>
    <s v="Combo"/>
    <s v="797"/>
    <n v="1071"/>
    <n v="797"/>
    <n v="9042.2867478881817"/>
    <n v="3.3828447692700108"/>
    <n v="3623.0267478881815"/>
    <n v="0.4006759406003505"/>
  </r>
  <r>
    <x v="0"/>
    <n v="2.36"/>
    <n v="3.3806689274413899"/>
    <s v="Presencial"/>
    <s v="1012"/>
    <d v="2024-12-25T00:00:00"/>
    <s v="false"/>
    <s v="Combo"/>
    <s v="798"/>
    <n v="1012"/>
    <n v="798"/>
    <n v="3421.2369545706865"/>
    <n v="1.02066892744139"/>
    <n v="1032.9169545706868"/>
    <n v="0.30191330454055099"/>
  </r>
  <r>
    <x v="5"/>
    <n v="4.0599999999999996"/>
    <n v="6.2202383230311202"/>
    <s v="App"/>
    <s v="1256"/>
    <d v="2024-08-23T00:00:00"/>
    <s v="false"/>
    <s v="Comida"/>
    <s v="799"/>
    <n v="1256"/>
    <n v="799"/>
    <n v="7812.619333727087"/>
    <n v="2.1602383230311206"/>
    <n v="2713.2593337270873"/>
    <n v="0.34729188993170879"/>
  </r>
  <r>
    <x v="5"/>
    <n v="0.53"/>
    <n v="0.82668425548836799"/>
    <s v="Delivery"/>
    <s v="1320"/>
    <d v="2024-03-28T00:00:00"/>
    <s v="false"/>
    <s v="Postre"/>
    <s v="800"/>
    <n v="1320"/>
    <n v="800"/>
    <n v="1091.2232172446456"/>
    <n v="0.29668425548836797"/>
    <n v="391.62321724464573"/>
    <n v="0.3588846086261801"/>
  </r>
  <r>
    <x v="0"/>
    <n v="0.81"/>
    <n v="1.3339479032557999"/>
    <s v="App"/>
    <s v="394"/>
    <d v="2024-02-09T00:00:00"/>
    <s v="true"/>
    <s v="Bebida"/>
    <s v="801"/>
    <n v="394"/>
    <n v="801"/>
    <n v="525.57547388278522"/>
    <n v="0.52394790325579987"/>
    <n v="206.43547388278515"/>
    <n v="0.39277988441451656"/>
  </r>
  <r>
    <x v="5"/>
    <n v="1.62"/>
    <n v="2.8758795323817301"/>
    <s v="Presencial"/>
    <s v="436"/>
    <d v="2024-12-14T00:00:00"/>
    <s v="false"/>
    <s v="Combo"/>
    <s v="802"/>
    <n v="436"/>
    <n v="802"/>
    <n v="1253.8834761184344"/>
    <n v="1.25587953238173"/>
    <n v="547.56347611843432"/>
    <n v="0.43669406810710276"/>
  </r>
  <r>
    <x v="5"/>
    <n v="2.73"/>
    <n v="4.7053307019007802"/>
    <s v="App"/>
    <s v="604"/>
    <d v="2024-09-03T00:00:00"/>
    <s v="true"/>
    <s v="Combo"/>
    <s v="803"/>
    <n v="604"/>
    <n v="803"/>
    <n v="2842.0197439480712"/>
    <n v="1.9753307019007802"/>
    <n v="1193.0997439480711"/>
    <n v="0.41980698638308656"/>
  </r>
  <r>
    <x v="0"/>
    <n v="5.18"/>
    <n v="8.9475845331728099"/>
    <s v="Presencial"/>
    <s v="936"/>
    <d v="2024-12-04T00:00:00"/>
    <s v="true"/>
    <s v="Bebida"/>
    <s v="804"/>
    <n v="936"/>
    <n v="804"/>
    <n v="8374.9391230497495"/>
    <n v="3.7675845331728102"/>
    <n v="3526.4591230497504"/>
    <n v="0.42107280676752951"/>
  </r>
  <r>
    <x v="4"/>
    <n v="1.31"/>
    <n v="1.9264921797488399"/>
    <s v="Delivery"/>
    <s v="1568"/>
    <d v="2024-07-06T00:00:00"/>
    <s v="false"/>
    <s v="Postre"/>
    <s v="805"/>
    <n v="1568"/>
    <n v="805"/>
    <n v="3020.739737846181"/>
    <n v="0.61649217974883985"/>
    <n v="966.65973784618086"/>
    <n v="0.32000762122440224"/>
  </r>
  <r>
    <x v="2"/>
    <n v="3.48"/>
    <n v="6.0987429122294703"/>
    <s v="App"/>
    <s v="1672"/>
    <d v="2024-01-21T00:00:00"/>
    <s v="true"/>
    <s v="Comida"/>
    <s v="806"/>
    <n v="1672"/>
    <n v="806"/>
    <n v="10197.098149247675"/>
    <n v="2.6187429122294703"/>
    <n v="4378.5381492476745"/>
    <n v="0.42939060555877023"/>
  </r>
  <r>
    <x v="2"/>
    <n v="4.05"/>
    <n v="6.2202854784860397"/>
    <s v="App"/>
    <s v="1296"/>
    <d v="2024-06-26T00:00:00"/>
    <s v="false"/>
    <s v="Comida"/>
    <s v="807"/>
    <n v="1296"/>
    <n v="807"/>
    <n v="8061.4899801179072"/>
    <n v="2.1702854784860399"/>
    <n v="2812.6899801179079"/>
    <n v="0.34890448131237017"/>
  </r>
  <r>
    <x v="0"/>
    <n v="3.31"/>
    <n v="5.4111372616605298"/>
    <s v="Delivery"/>
    <s v="1298"/>
    <d v="2024-02-04T00:00:00"/>
    <s v="true"/>
    <s v="Bebida"/>
    <s v="808"/>
    <n v="1298"/>
    <n v="808"/>
    <n v="7023.6561656353679"/>
    <n v="2.1011372616605297"/>
    <n v="2727.2761656353678"/>
    <n v="0.38829864408498638"/>
  </r>
  <r>
    <x v="1"/>
    <n v="4.46"/>
    <n v="6.5016127177902101"/>
    <s v="Delivery"/>
    <s v="423"/>
    <d v="2024-04-07T00:00:00"/>
    <s v="false"/>
    <s v="Postre"/>
    <s v="809"/>
    <n v="423"/>
    <n v="809"/>
    <n v="2750.1821796252589"/>
    <n v="2.0416127177902101"/>
    <n v="863.60217962525894"/>
    <n v="0.31401635354314372"/>
  </r>
  <r>
    <x v="5"/>
    <n v="4.24"/>
    <n v="7.3939298926575798"/>
    <s v="Presencial"/>
    <s v="1673"/>
    <d v="2024-04-13T00:00:00"/>
    <s v="true"/>
    <s v="Bebida"/>
    <s v="810"/>
    <n v="1673"/>
    <n v="810"/>
    <n v="12370.04471041613"/>
    <n v="3.1539298926575796"/>
    <n v="5276.5247104161308"/>
    <n v="0.42655664016905787"/>
  </r>
  <r>
    <x v="1"/>
    <n v="3.24"/>
    <n v="4.7148832767026603"/>
    <s v="Presencial"/>
    <s v="1812"/>
    <d v="2024-09-08T00:00:00"/>
    <s v="true"/>
    <s v="Combo"/>
    <s v="811"/>
    <n v="1812"/>
    <n v="811"/>
    <n v="8543.3684973852196"/>
    <n v="1.4748832767026601"/>
    <n v="2672.4884973852199"/>
    <n v="0.31281437739729484"/>
  </r>
  <r>
    <x v="2"/>
    <n v="4.62"/>
    <n v="8.2094213162667593"/>
    <s v="Presencial"/>
    <s v="1239"/>
    <d v="2024-04-22T00:00:00"/>
    <s v="false"/>
    <s v="Postre"/>
    <s v="812"/>
    <n v="1239"/>
    <n v="812"/>
    <n v="10171.473010854515"/>
    <n v="3.5894213162667592"/>
    <n v="4447.2930108545143"/>
    <n v="0.43723195314076668"/>
  </r>
  <r>
    <x v="0"/>
    <n v="5.0999999999999996"/>
    <n v="7.8471245385473098"/>
    <s v="App"/>
    <s v="1616"/>
    <d v="2024-02-20T00:00:00"/>
    <s v="true"/>
    <s v="Bebida"/>
    <s v="813"/>
    <n v="1616"/>
    <n v="813"/>
    <n v="12680.953254292453"/>
    <n v="2.7471245385473102"/>
    <n v="4439.3532542924531"/>
    <n v="0.35008040525579176"/>
  </r>
  <r>
    <x v="4"/>
    <n v="3.93"/>
    <n v="6.3362781793371701"/>
    <s v="App"/>
    <s v="184"/>
    <d v="2024-05-26T00:00:00"/>
    <s v="false"/>
    <s v="Combo"/>
    <s v="814"/>
    <n v="184"/>
    <n v="814"/>
    <n v="1165.8751849980392"/>
    <n v="2.4062781793371699"/>
    <n v="442.75518499803928"/>
    <n v="0.37976207976223791"/>
  </r>
  <r>
    <x v="5"/>
    <n v="4.71"/>
    <n v="7.2543435338437998"/>
    <s v="App"/>
    <s v="470"/>
    <d v="2024-02-25T00:00:00"/>
    <s v="false"/>
    <s v="Comida"/>
    <s v="815"/>
    <n v="470"/>
    <n v="815"/>
    <n v="3409.5414609065861"/>
    <n v="2.5443435338437999"/>
    <n v="1195.841460906586"/>
    <n v="0.35073380823139061"/>
  </r>
  <r>
    <x v="0"/>
    <n v="5.58"/>
    <n v="9.6326658070090101"/>
    <s v="Delivery"/>
    <s v="1996"/>
    <d v="2024-05-09T00:00:00"/>
    <s v="false"/>
    <s v="Combo"/>
    <s v="816"/>
    <n v="1996"/>
    <n v="816"/>
    <n v="19226.800950789984"/>
    <n v="4.05266580700901"/>
    <n v="8089.1209507899839"/>
    <n v="0.420721105476344"/>
  </r>
  <r>
    <x v="5"/>
    <n v="0.89"/>
    <n v="1.45475538667645"/>
    <s v="Delivery"/>
    <s v="1475"/>
    <d v="2024-11-11T00:00:00"/>
    <s v="false"/>
    <s v="Postre"/>
    <s v="817"/>
    <n v="1475"/>
    <n v="817"/>
    <n v="2145.7641953477637"/>
    <n v="0.56475538667644998"/>
    <n v="833.01419534776369"/>
    <n v="0.38821329815914707"/>
  </r>
  <r>
    <x v="0"/>
    <n v="1.39"/>
    <n v="2.3841204243403"/>
    <s v="Presencial"/>
    <s v="911"/>
    <d v="2024-03-18T00:00:00"/>
    <s v="false"/>
    <s v="Comida"/>
    <s v="818"/>
    <n v="911"/>
    <n v="818"/>
    <n v="2171.9337065740133"/>
    <n v="0.99412042434030012"/>
    <n v="905.64370657401344"/>
    <n v="0.41697575935803621"/>
  </r>
  <r>
    <x v="4"/>
    <n v="1.39"/>
    <n v="2.46231311866056"/>
    <s v="Presencial"/>
    <s v="822"/>
    <d v="2024-11-28T00:00:00"/>
    <s v="true"/>
    <s v="Combo"/>
    <s v="819"/>
    <n v="822"/>
    <n v="819"/>
    <n v="2024.0213835389804"/>
    <n v="1.0723131186605601"/>
    <n v="881.4413835389804"/>
    <n v="0.43549015376398309"/>
  </r>
  <r>
    <x v="4"/>
    <n v="3.61"/>
    <n v="5.9877699565422704"/>
    <s v="Delivery"/>
    <s v="817"/>
    <d v="2024-11-02T00:00:00"/>
    <s v="true"/>
    <s v="Combo"/>
    <s v="820"/>
    <n v="817"/>
    <n v="820"/>
    <n v="4892.0080544950351"/>
    <n v="2.3777699565422705"/>
    <n v="1942.638054495035"/>
    <n v="0.39710442682326264"/>
  </r>
  <r>
    <x v="4"/>
    <n v="0.69"/>
    <n v="1.0157366620757899"/>
    <s v="Presencial"/>
    <s v="385"/>
    <d v="2024-08-11T00:00:00"/>
    <s v="false"/>
    <s v="Postre"/>
    <s v="821"/>
    <n v="385"/>
    <n v="821"/>
    <n v="391.05861489917913"/>
    <n v="0.32573666207579"/>
    <n v="125.40861489917914"/>
    <n v="0.32069007080054074"/>
  </r>
  <r>
    <x v="5"/>
    <n v="1.72"/>
    <n v="2.8949046890535501"/>
    <s v="App"/>
    <s v="1943"/>
    <d v="2024-08-29T00:00:00"/>
    <s v="true"/>
    <s v="Bebida"/>
    <s v="822"/>
    <n v="1943"/>
    <n v="822"/>
    <n v="5624.7998108310476"/>
    <n v="1.1749046890535502"/>
    <n v="2282.839810831048"/>
    <n v="0.40585263255684917"/>
  </r>
  <r>
    <x v="3"/>
    <n v="3.59"/>
    <n v="6.15293195608165"/>
    <s v="App"/>
    <s v="1482"/>
    <d v="2024-01-04T00:00:00"/>
    <s v="true"/>
    <s v="Bebida"/>
    <s v="823"/>
    <n v="1482"/>
    <n v="823"/>
    <n v="9118.6451589130047"/>
    <n v="2.5629319560816501"/>
    <n v="3798.2651589130055"/>
    <n v="0.41653832260381329"/>
  </r>
  <r>
    <x v="5"/>
    <n v="4.26"/>
    <n v="6.7612293645605197"/>
    <s v="Delivery"/>
    <s v="946"/>
    <d v="2024-08-27T00:00:00"/>
    <s v="false"/>
    <s v="Postre"/>
    <s v="824"/>
    <n v="946"/>
    <n v="824"/>
    <n v="6396.1229788742512"/>
    <n v="2.5012293645605199"/>
    <n v="2366.1629788742516"/>
    <n v="0.36993706760946421"/>
  </r>
  <r>
    <x v="3"/>
    <n v="0.95"/>
    <n v="1.4153525996778999"/>
    <s v="Presencial"/>
    <s v="1309"/>
    <d v="2024-04-28T00:00:00"/>
    <s v="false"/>
    <s v="Combo"/>
    <s v="825"/>
    <n v="1309"/>
    <n v="825"/>
    <n v="1852.6965529783711"/>
    <n v="0.46535259967789999"/>
    <n v="609.14655297837112"/>
    <n v="0.32878916517608614"/>
  </r>
  <r>
    <x v="4"/>
    <n v="3.64"/>
    <n v="5.38226953575038"/>
    <s v="App"/>
    <s v="1149"/>
    <d v="2024-08-07T00:00:00"/>
    <s v="true"/>
    <s v="Comida"/>
    <s v="826"/>
    <n v="1149"/>
    <n v="826"/>
    <n v="6184.2276965771871"/>
    <n v="1.7422695357503799"/>
    <n v="2001.8676965771865"/>
    <n v="0.323705367071974"/>
  </r>
  <r>
    <x v="0"/>
    <n v="5.54"/>
    <n v="9.0676772605601101"/>
    <s v="Delivery"/>
    <s v="1082"/>
    <d v="2024-12-13T00:00:00"/>
    <s v="false"/>
    <s v="Comida"/>
    <s v="827"/>
    <n v="1082"/>
    <n v="827"/>
    <n v="9811.2267959260389"/>
    <n v="3.5276772605601101"/>
    <n v="3816.9467959260392"/>
    <n v="0.38903868754832654"/>
  </r>
  <r>
    <x v="5"/>
    <n v="5.96"/>
    <n v="9.8839831365602908"/>
    <s v="Delivery"/>
    <s v="686"/>
    <d v="2024-10-07T00:00:00"/>
    <s v="true"/>
    <s v="Bebida"/>
    <s v="828"/>
    <n v="686"/>
    <n v="828"/>
    <n v="6780.4124316803591"/>
    <n v="3.9239831365602909"/>
    <n v="2691.8524316803596"/>
    <n v="0.39700423223565617"/>
  </r>
  <r>
    <x v="0"/>
    <n v="3.34"/>
    <n v="5.1436656582652596"/>
    <s v="App"/>
    <s v="1157"/>
    <d v="2024-10-08T00:00:00"/>
    <s v="false"/>
    <s v="Postre"/>
    <s v="829"/>
    <n v="1157"/>
    <n v="829"/>
    <n v="5951.2211666129051"/>
    <n v="1.8036656582652597"/>
    <n v="2086.8411666129055"/>
    <n v="0.35065763953125206"/>
  </r>
  <r>
    <x v="0"/>
    <n v="1.29"/>
    <n v="1.89333941592879"/>
    <s v="App"/>
    <s v="1625"/>
    <d v="2024-02-01T00:00:00"/>
    <s v="false"/>
    <s v="Postre"/>
    <s v="830"/>
    <n v="1625"/>
    <n v="830"/>
    <n v="3076.6765508842836"/>
    <n v="0.60333941592878992"/>
    <n v="980.42655088428364"/>
    <n v="0.3186641607166974"/>
  </r>
  <r>
    <x v="5"/>
    <n v="4.4400000000000004"/>
    <n v="7.4323920538247803"/>
    <s v="Delivery"/>
    <s v="462"/>
    <d v="2024-02-26T00:00:00"/>
    <s v="true"/>
    <s v="Postre"/>
    <s v="831"/>
    <n v="462"/>
    <n v="831"/>
    <n v="3433.7651288670486"/>
    <n v="2.9923920538247799"/>
    <n v="1382.4851288670484"/>
    <n v="0.40261493636962631"/>
  </r>
  <r>
    <x v="4"/>
    <n v="4.8099999999999996"/>
    <n v="7.0412408232080299"/>
    <s v="Delivery"/>
    <s v="456"/>
    <d v="2024-12-20T00:00:00"/>
    <s v="false"/>
    <s v="Bebida"/>
    <s v="832"/>
    <n v="456"/>
    <n v="832"/>
    <n v="3210.8058153828615"/>
    <n v="2.2312408232080303"/>
    <n v="1017.4458153828618"/>
    <n v="0.31688176547716262"/>
  </r>
  <r>
    <x v="3"/>
    <n v="3.39"/>
    <n v="5.2384013457637897"/>
    <s v="App"/>
    <s v="1716"/>
    <d v="2024-06-21T00:00:00"/>
    <s v="false"/>
    <s v="Combo"/>
    <s v="833"/>
    <n v="1716"/>
    <n v="833"/>
    <n v="8989.0967093306626"/>
    <n v="1.8484013457637896"/>
    <n v="3171.8567093306629"/>
    <n v="0.35285600009601437"/>
  </r>
  <r>
    <x v="0"/>
    <n v="3"/>
    <n v="5.1050202559371201"/>
    <s v="App"/>
    <s v="347"/>
    <d v="2024-06-30T00:00:00"/>
    <s v="false"/>
    <s v="Combo"/>
    <s v="834"/>
    <n v="347"/>
    <n v="834"/>
    <n v="1771.4420288101805"/>
    <n v="2.1050202559371201"/>
    <n v="730.44202881018066"/>
    <n v="0.41234317405283344"/>
  </r>
  <r>
    <x v="3"/>
    <n v="3.57"/>
    <n v="5.2766687546478499"/>
    <s v="App"/>
    <s v="708"/>
    <d v="2024-06-10T00:00:00"/>
    <s v="true"/>
    <s v="Combo"/>
    <s v="835"/>
    <n v="708"/>
    <n v="835"/>
    <n v="3735.8814782906779"/>
    <n v="1.7066687546478501"/>
    <n v="1208.3214782906778"/>
    <n v="0.32343678066669701"/>
  </r>
  <r>
    <x v="5"/>
    <n v="3.58"/>
    <n v="5.3886688295338097"/>
    <s v="Presencial"/>
    <s v="1762"/>
    <d v="2024-12-04T00:00:00"/>
    <s v="false"/>
    <s v="Bebida"/>
    <s v="836"/>
    <n v="1762"/>
    <n v="836"/>
    <n v="9494.8344776385729"/>
    <n v="1.8086688295338096"/>
    <n v="3186.8744776385724"/>
    <n v="0.3356429735709483"/>
  </r>
  <r>
    <x v="3"/>
    <n v="1.96"/>
    <n v="3.45763510827258"/>
    <s v="Presencial"/>
    <s v="1743"/>
    <d v="2024-11-01T00:00:00"/>
    <s v="false"/>
    <s v="Comida"/>
    <s v="837"/>
    <n v="1743"/>
    <n v="837"/>
    <n v="6026.6579937191073"/>
    <n v="1.4976351082725801"/>
    <n v="2610.3779937191071"/>
    <n v="0.43313856476335705"/>
  </r>
  <r>
    <x v="4"/>
    <n v="3.17"/>
    <n v="5.4252827008373297"/>
    <s v="App"/>
    <s v="1202"/>
    <d v="2024-05-21T00:00:00"/>
    <s v="true"/>
    <s v="Bebida"/>
    <s v="838"/>
    <n v="1202"/>
    <n v="838"/>
    <n v="6521.1898064064699"/>
    <n v="2.2552827008373297"/>
    <n v="2710.8498064064702"/>
    <n v="0.41569865114849275"/>
  </r>
  <r>
    <x v="4"/>
    <n v="3.23"/>
    <n v="4.9794725591926099"/>
    <s v="App"/>
    <s v="768"/>
    <d v="2024-12-07T00:00:00"/>
    <s v="false"/>
    <s v="Combo"/>
    <s v="839"/>
    <n v="768"/>
    <n v="839"/>
    <n v="3824.2349254599244"/>
    <n v="1.7494725591926099"/>
    <n v="1343.5949254599245"/>
    <n v="0.35133692141006118"/>
  </r>
  <r>
    <x v="0"/>
    <n v="5.94"/>
    <n v="9.8537046468494704"/>
    <s v="Delivery"/>
    <s v="1471"/>
    <d v="2024-04-28T00:00:00"/>
    <s v="true"/>
    <s v="Comida"/>
    <s v="840"/>
    <n v="1471"/>
    <n v="840"/>
    <n v="14494.799535515571"/>
    <n v="3.9137046468494701"/>
    <n v="5757.0595355155701"/>
    <n v="0.39718103871733162"/>
  </r>
  <r>
    <x v="1"/>
    <n v="2.37"/>
    <n v="3.5001307947117302"/>
    <s v="App"/>
    <s v="837"/>
    <d v="2024-02-10T00:00:00"/>
    <s v="false"/>
    <s v="Bebida"/>
    <s v="841"/>
    <n v="837"/>
    <n v="841"/>
    <n v="2929.6094751737182"/>
    <n v="1.1301307947117301"/>
    <n v="945.91947517371807"/>
    <n v="0.32288244668434091"/>
  </r>
  <r>
    <x v="3"/>
    <n v="0.52"/>
    <n v="0.783706201145555"/>
    <s v="Presencial"/>
    <s v="866"/>
    <d v="2024-10-12T00:00:00"/>
    <s v="true"/>
    <s v="Comida"/>
    <s v="842"/>
    <n v="866"/>
    <n v="842"/>
    <n v="678.68957019205061"/>
    <n v="0.26370620114555499"/>
    <n v="228.36957019205062"/>
    <n v="0.33648604637821128"/>
  </r>
  <r>
    <x v="4"/>
    <n v="3.48"/>
    <n v="6.2260473411653203"/>
    <s v="App"/>
    <s v="1831"/>
    <d v="2024-06-19T00:00:00"/>
    <s v="true"/>
    <s v="Comida"/>
    <s v="843"/>
    <n v="1831"/>
    <n v="843"/>
    <n v="11399.892681673702"/>
    <n v="2.7460473411653203"/>
    <n v="5028.012681673702"/>
    <n v="0.44105789607622015"/>
  </r>
  <r>
    <x v="0"/>
    <n v="2.5499999999999998"/>
    <n v="4.5238614419626"/>
    <s v="Presencial"/>
    <s v="1114"/>
    <d v="2024-08-21T00:00:00"/>
    <s v="true"/>
    <s v="Combo"/>
    <s v="844"/>
    <n v="1114"/>
    <n v="844"/>
    <n v="5039.5816463463361"/>
    <n v="1.9738614419626002"/>
    <n v="2198.8816463463368"/>
    <n v="0.43632225860265833"/>
  </r>
  <r>
    <x v="0"/>
    <n v="2.2999999999999998"/>
    <n v="4.1302727952438802"/>
    <s v="Delivery"/>
    <s v="728"/>
    <d v="2024-04-05T00:00:00"/>
    <s v="true"/>
    <s v="Postre"/>
    <s v="845"/>
    <n v="728"/>
    <n v="845"/>
    <n v="3006.8385949375447"/>
    <n v="1.8302727952438804"/>
    <n v="1332.4385949375448"/>
    <n v="0.44313605565024383"/>
  </r>
  <r>
    <x v="1"/>
    <n v="2.2999999999999998"/>
    <n v="3.2943891917995698"/>
    <s v="App"/>
    <s v="1982"/>
    <d v="2024-06-01T00:00:00"/>
    <s v="true"/>
    <s v="Combo"/>
    <s v="846"/>
    <n v="1982"/>
    <n v="846"/>
    <n v="6529.479378146747"/>
    <n v="0.99438919179956997"/>
    <n v="1970.8793781467477"/>
    <n v="0.30184326559679553"/>
  </r>
  <r>
    <x v="4"/>
    <n v="1.53"/>
    <n v="2.3124470807686199"/>
    <s v="Presencial"/>
    <s v="1985"/>
    <d v="2024-03-13T00:00:00"/>
    <s v="false"/>
    <s v="Bebida"/>
    <s v="847"/>
    <n v="1985"/>
    <n v="847"/>
    <n v="4590.2074553257107"/>
    <n v="0.78244708076861991"/>
    <n v="1553.1574553257105"/>
    <n v="0.33836323748803243"/>
  </r>
  <r>
    <x v="4"/>
    <n v="4.1399999999999997"/>
    <n v="6.40140739679536"/>
    <s v="App"/>
    <s v="532"/>
    <d v="2024-11-11T00:00:00"/>
    <s v="false"/>
    <s v="Bebida"/>
    <s v="848"/>
    <n v="532"/>
    <n v="848"/>
    <n v="3405.5487350951316"/>
    <n v="2.2614073967953603"/>
    <n v="1203.0687350951316"/>
    <n v="0.35326722025651019"/>
  </r>
  <r>
    <x v="1"/>
    <n v="0.87"/>
    <n v="1.49483579929454"/>
    <s v="App"/>
    <s v="959"/>
    <d v="2024-05-19T00:00:00"/>
    <s v="true"/>
    <s v="Combo"/>
    <s v="849"/>
    <n v="959"/>
    <n v="849"/>
    <n v="1433.5475315234639"/>
    <n v="0.62483579929454003"/>
    <n v="599.21753152346389"/>
    <n v="0.41799627730980193"/>
  </r>
  <r>
    <x v="0"/>
    <n v="2.0699999999999998"/>
    <n v="3.6721322578186202"/>
    <s v="App"/>
    <s v="732"/>
    <d v="2024-08-31T00:00:00"/>
    <s v="false"/>
    <s v="Combo"/>
    <s v="850"/>
    <n v="732"/>
    <n v="850"/>
    <n v="2688.00081272323"/>
    <n v="1.6021322578186203"/>
    <n v="1172.7608127232302"/>
    <n v="0.43629481329475456"/>
  </r>
  <r>
    <x v="1"/>
    <n v="4.4000000000000004"/>
    <n v="7.0534426534229304"/>
    <s v="App"/>
    <s v="127"/>
    <d v="2024-08-18T00:00:00"/>
    <s v="true"/>
    <s v="Combo"/>
    <s v="851"/>
    <n v="127"/>
    <n v="851"/>
    <n v="895.78721698471213"/>
    <n v="2.6534426534229301"/>
    <n v="336.98721698471212"/>
    <n v="0.3761911429357484"/>
  </r>
  <r>
    <x v="5"/>
    <n v="4.17"/>
    <n v="6.9057880441923603"/>
    <s v="Presencial"/>
    <s v="363"/>
    <d v="2024-09-01T00:00:00"/>
    <s v="false"/>
    <s v="Combo"/>
    <s v="852"/>
    <n v="363"/>
    <n v="852"/>
    <n v="2506.801060041827"/>
    <n v="2.7357880441923603"/>
    <n v="993.09106004182684"/>
    <n v="0.39615870436294481"/>
  </r>
  <r>
    <x v="0"/>
    <n v="1.25"/>
    <n v="2.00158273137599"/>
    <s v="Delivery"/>
    <s v="347"/>
    <d v="2024-05-20T00:00:00"/>
    <s v="true"/>
    <s v="Comida"/>
    <s v="853"/>
    <n v="347"/>
    <n v="853"/>
    <n v="694.5492077874685"/>
    <n v="0.75158273137598997"/>
    <n v="260.7992077874685"/>
    <n v="0.37549421245221959"/>
  </r>
  <r>
    <x v="1"/>
    <n v="3.89"/>
    <n v="5.8737178090177604"/>
    <s v="App"/>
    <s v="848"/>
    <d v="2024-05-06T00:00:00"/>
    <s v="true"/>
    <s v="Postre"/>
    <s v="854"/>
    <n v="848"/>
    <n v="854"/>
    <n v="4980.9127020470605"/>
    <n v="1.9837178090177603"/>
    <n v="1682.1927020470607"/>
    <n v="0.33772780264864138"/>
  </r>
  <r>
    <x v="5"/>
    <n v="1.33"/>
    <n v="1.86584743263846"/>
    <s v="App"/>
    <s v="1466"/>
    <d v="2024-11-06T00:00:00"/>
    <s v="false"/>
    <s v="Postre"/>
    <s v="855"/>
    <n v="1466"/>
    <n v="855"/>
    <n v="2735.3323362479823"/>
    <n v="0.53584743263845991"/>
    <n v="785.55233624798223"/>
    <n v="0.28718716400125388"/>
  </r>
  <r>
    <x v="2"/>
    <n v="5.18"/>
    <n v="8.9937008472895208"/>
    <s v="Presencial"/>
    <s v="1164"/>
    <d v="2024-06-27T00:00:00"/>
    <s v="true"/>
    <s v="Bebida"/>
    <s v="856"/>
    <n v="1164"/>
    <n v="856"/>
    <n v="10468.667786245001"/>
    <n v="3.8137008472895211"/>
    <n v="4439.1477862450029"/>
    <n v="0.42404132759640062"/>
  </r>
  <r>
    <x v="5"/>
    <n v="3.21"/>
    <n v="5.4425256015468602"/>
    <s v="Presencial"/>
    <s v="1214"/>
    <d v="2024-01-10T00:00:00"/>
    <s v="true"/>
    <s v="Bebida"/>
    <s v="857"/>
    <n v="1214"/>
    <n v="857"/>
    <n v="6607.2260802778883"/>
    <n v="2.2325256015468602"/>
    <n v="2710.2860802778882"/>
    <n v="0.41020029394300644"/>
  </r>
  <r>
    <x v="1"/>
    <n v="5.46"/>
    <n v="9.2305338326195496"/>
    <s v="Delivery"/>
    <s v="976"/>
    <d v="2024-01-22T00:00:00"/>
    <s v="false"/>
    <s v="Bebida"/>
    <s v="858"/>
    <n v="976"/>
    <n v="858"/>
    <n v="9009.0010206366806"/>
    <n v="3.7705338326195497"/>
    <n v="3680.0410206366805"/>
    <n v="0.40848491549805666"/>
  </r>
  <r>
    <x v="3"/>
    <n v="2.25"/>
    <n v="3.6779798470154601"/>
    <s v="App"/>
    <s v="1927"/>
    <d v="2024-06-12T00:00:00"/>
    <s v="true"/>
    <s v="Combo"/>
    <s v="859"/>
    <n v="1927"/>
    <n v="859"/>
    <n v="7087.4671651987919"/>
    <n v="1.4279798470154601"/>
    <n v="2751.7171651987915"/>
    <n v="0.38825113415839158"/>
  </r>
  <r>
    <x v="4"/>
    <n v="4.46"/>
    <n v="7.0237153221219399"/>
    <s v="Delivery"/>
    <s v="1690"/>
    <d v="2024-03-20T00:00:00"/>
    <s v="false"/>
    <s v="Bebida"/>
    <s v="860"/>
    <n v="1690"/>
    <n v="860"/>
    <n v="11870.078894386079"/>
    <n v="2.56371532212194"/>
    <n v="4332.6788943860784"/>
    <n v="0.36500843279442791"/>
  </r>
  <r>
    <x v="2"/>
    <n v="4.1900000000000004"/>
    <n v="6.2173501652778702"/>
    <s v="App"/>
    <s v="643"/>
    <d v="2024-10-24T00:00:00"/>
    <s v="false"/>
    <s v="Combo"/>
    <s v="861"/>
    <n v="643"/>
    <n v="861"/>
    <n v="3997.7561562736705"/>
    <n v="2.0273501652778698"/>
    <n v="1303.5861562736702"/>
    <n v="0.32607945690433249"/>
  </r>
  <r>
    <x v="2"/>
    <n v="4.54"/>
    <n v="8.10902663183405"/>
    <s v="Presencial"/>
    <s v="1707"/>
    <d v="2024-02-04T00:00:00"/>
    <s v="false"/>
    <s v="Combo"/>
    <s v="862"/>
    <n v="1707"/>
    <n v="862"/>
    <n v="13842.108460540723"/>
    <n v="3.56902663183405"/>
    <n v="6092.3284605407234"/>
    <n v="0.44013009130133163"/>
  </r>
  <r>
    <x v="1"/>
    <n v="5.24"/>
    <n v="8.9663482291334997"/>
    <s v="Presencial"/>
    <s v="1668"/>
    <d v="2024-01-26T00:00:00"/>
    <s v="true"/>
    <s v="Comida"/>
    <s v="863"/>
    <n v="1668"/>
    <n v="863"/>
    <n v="14955.868846194677"/>
    <n v="3.7263482291334995"/>
    <n v="6215.548846194677"/>
    <n v="0.4155926285604023"/>
  </r>
  <r>
    <x v="1"/>
    <n v="0.98"/>
    <n v="1.3750028452291401"/>
    <s v="Delivery"/>
    <s v="1937"/>
    <d v="2024-04-23T00:00:00"/>
    <s v="true"/>
    <s v="Bebida"/>
    <s v="864"/>
    <n v="1937"/>
    <n v="864"/>
    <n v="2663.3805112088444"/>
    <n v="0.39500284522914009"/>
    <n v="765.12051120884439"/>
    <n v="0.28727420208597026"/>
  </r>
  <r>
    <x v="5"/>
    <n v="2.87"/>
    <n v="4.4604614863322896"/>
    <s v="Delivery"/>
    <s v="1906"/>
    <d v="2024-02-02T00:00:00"/>
    <s v="false"/>
    <s v="Bebida"/>
    <s v="865"/>
    <n v="1906"/>
    <n v="865"/>
    <n v="8501.6395929493447"/>
    <n v="1.5904614863322895"/>
    <n v="3031.4195929493435"/>
    <n v="0.35656881943847485"/>
  </r>
  <r>
    <x v="5"/>
    <n v="3.92"/>
    <n v="5.5235957760980199"/>
    <s v="Presencial"/>
    <s v="1722"/>
    <d v="2024-03-26T00:00:00"/>
    <s v="true"/>
    <s v="Comida"/>
    <s v="866"/>
    <n v="1722"/>
    <n v="866"/>
    <n v="9511.6319264407903"/>
    <n v="1.60359577609802"/>
    <n v="2761.3919264407905"/>
    <n v="0.29031736591536622"/>
  </r>
  <r>
    <x v="3"/>
    <n v="1.21"/>
    <n v="2.0746211656117901"/>
    <s v="Delivery"/>
    <s v="1263"/>
    <d v="2024-09-12T00:00:00"/>
    <s v="false"/>
    <s v="Postre"/>
    <s v="867"/>
    <n v="1263"/>
    <n v="867"/>
    <n v="2620.2465321676909"/>
    <n v="0.86462116561179014"/>
    <n v="1092.0165321676909"/>
    <n v="0.41676098747253448"/>
  </r>
  <r>
    <x v="0"/>
    <n v="3.67"/>
    <n v="5.5075252220513899"/>
    <s v="Presencial"/>
    <s v="1948"/>
    <d v="2024-04-07T00:00:00"/>
    <s v="true"/>
    <s v="Comida"/>
    <s v="868"/>
    <n v="1948"/>
    <n v="868"/>
    <n v="10728.659132556108"/>
    <n v="1.83752522205139"/>
    <n v="3579.4991325561077"/>
    <n v="0.33363900263119745"/>
  </r>
  <r>
    <x v="4"/>
    <n v="4.32"/>
    <n v="7.3585698416735301"/>
    <s v="App"/>
    <s v="109"/>
    <d v="2024-03-25T00:00:00"/>
    <s v="false"/>
    <s v="Bebida"/>
    <s v="869"/>
    <n v="109"/>
    <n v="869"/>
    <n v="802.08411274241473"/>
    <n v="3.0385698416735298"/>
    <n v="331.20411274241474"/>
    <n v="0.41292940164341502"/>
  </r>
  <r>
    <x v="0"/>
    <n v="5.29"/>
    <n v="7.5592999665242404"/>
    <s v="App"/>
    <s v="1148"/>
    <d v="2024-10-24T00:00:00"/>
    <s v="false"/>
    <s v="Comida"/>
    <s v="870"/>
    <n v="1148"/>
    <n v="870"/>
    <n v="8678.0763615698288"/>
    <n v="2.2692999665242404"/>
    <n v="2605.1563615698278"/>
    <n v="0.30019975084646128"/>
  </r>
  <r>
    <x v="0"/>
    <n v="1.21"/>
    <n v="1.8199541649194499"/>
    <s v="Presencial"/>
    <s v="981"/>
    <d v="2024-09-30T00:00:00"/>
    <s v="true"/>
    <s v="Combo"/>
    <s v="871"/>
    <n v="981"/>
    <n v="871"/>
    <n v="1785.3750357859803"/>
    <n v="0.60995416491944998"/>
    <n v="598.36503578598047"/>
    <n v="0.33514809146110897"/>
  </r>
  <r>
    <x v="3"/>
    <n v="5.71"/>
    <n v="8.7720265986603305"/>
    <s v="App"/>
    <s v="748"/>
    <d v="2024-08-05T00:00:00"/>
    <s v="false"/>
    <s v="Comida"/>
    <s v="872"/>
    <n v="748"/>
    <n v="872"/>
    <n v="6561.4758957979275"/>
    <n v="3.0620265986603306"/>
    <n v="2290.3958957979271"/>
    <n v="0.34906718125181757"/>
  </r>
  <r>
    <x v="1"/>
    <n v="4.07"/>
    <n v="7.0529127266129299"/>
    <s v="Delivery"/>
    <s v="833"/>
    <d v="2024-04-27T00:00:00"/>
    <s v="false"/>
    <s v="Postre"/>
    <s v="873"/>
    <n v="833"/>
    <n v="873"/>
    <n v="5875.0763012685702"/>
    <n v="2.9829127266129296"/>
    <n v="2484.7663012685703"/>
    <n v="0.42293345206972877"/>
  </r>
  <r>
    <x v="2"/>
    <n v="5.43"/>
    <n v="8.3641242728827798"/>
    <s v="App"/>
    <s v="1129"/>
    <d v="2024-12-11T00:00:00"/>
    <s v="false"/>
    <s v="Combo"/>
    <s v="874"/>
    <n v="1129"/>
    <n v="874"/>
    <n v="9443.0963040846582"/>
    <n v="2.9341242728827801"/>
    <n v="3312.6263040846588"/>
    <n v="0.35079874200284983"/>
  </r>
  <r>
    <x v="2"/>
    <n v="5.86"/>
    <n v="10.4970990631221"/>
    <s v="Delivery"/>
    <s v="659"/>
    <d v="2024-03-30T00:00:00"/>
    <s v="false"/>
    <s v="Comida"/>
    <s v="875"/>
    <n v="659"/>
    <n v="875"/>
    <n v="6917.5882825974641"/>
    <n v="4.6370990631220996"/>
    <n v="3055.8482825974638"/>
    <n v="0.44175052890687977"/>
  </r>
  <r>
    <x v="5"/>
    <n v="5.65"/>
    <n v="8.1050910920885606"/>
    <s v="App"/>
    <s v="1355"/>
    <d v="2024-03-12T00:00:00"/>
    <s v="false"/>
    <s v="Postre"/>
    <s v="876"/>
    <n v="1355"/>
    <n v="876"/>
    <n v="10982.39842978"/>
    <n v="2.4550910920885602"/>
    <n v="3326.6484297799993"/>
    <n v="0.30290727941170126"/>
  </r>
  <r>
    <x v="4"/>
    <n v="4.62"/>
    <n v="7.2388542953108299"/>
    <s v="Delivery"/>
    <s v="1514"/>
    <d v="2024-06-22T00:00:00"/>
    <s v="false"/>
    <s v="Bebida"/>
    <s v="877"/>
    <n v="1514"/>
    <n v="877"/>
    <n v="10959.625403100596"/>
    <n v="2.6188542953108298"/>
    <n v="3964.9454031005962"/>
    <n v="0.36177745655238092"/>
  </r>
  <r>
    <x v="1"/>
    <n v="4.8600000000000003"/>
    <n v="7.7148499982412204"/>
    <s v="Delivery"/>
    <s v="570"/>
    <d v="2024-03-08T00:00:00"/>
    <s v="false"/>
    <s v="Bebida"/>
    <s v="878"/>
    <n v="570"/>
    <n v="878"/>
    <n v="4397.4644989974959"/>
    <n v="2.8548499982412201"/>
    <n v="1627.2644989974954"/>
    <n v="0.37004607981905668"/>
  </r>
  <r>
    <x v="1"/>
    <n v="1.3"/>
    <n v="2.1305009826527499"/>
    <s v="Presencial"/>
    <s v="1070"/>
    <d v="2024-05-20T00:00:00"/>
    <s v="true"/>
    <s v="Combo"/>
    <s v="879"/>
    <n v="1070"/>
    <n v="879"/>
    <n v="2279.6360514384423"/>
    <n v="0.83050098265274985"/>
    <n v="888.63605143844234"/>
    <n v="0.38981487894864453"/>
  </r>
  <r>
    <x v="0"/>
    <n v="2.57"/>
    <n v="4.4744672699569099"/>
    <s v="App"/>
    <s v="1784"/>
    <d v="2024-12-16T00:00:00"/>
    <s v="true"/>
    <s v="Postre"/>
    <s v="880"/>
    <n v="1784"/>
    <n v="880"/>
    <n v="7982.4496096031271"/>
    <n v="1.9044672699569101"/>
    <n v="3397.5696096031274"/>
    <n v="0.42562994766866413"/>
  </r>
  <r>
    <x v="1"/>
    <n v="1.63"/>
    <n v="2.5573122533385"/>
    <s v="Presencial"/>
    <s v="126"/>
    <d v="2024-06-13T00:00:00"/>
    <s v="false"/>
    <s v="Combo"/>
    <s v="881"/>
    <n v="126"/>
    <n v="881"/>
    <n v="322.22134392065101"/>
    <n v="0.92731225333850009"/>
    <n v="116.84134392065101"/>
    <n v="0.36261205573465649"/>
  </r>
  <r>
    <x v="2"/>
    <n v="5.94"/>
    <n v="9.8747115058870794"/>
    <s v="Presencial"/>
    <s v="1826"/>
    <d v="2024-08-17T00:00:00"/>
    <s v="false"/>
    <s v="Comida"/>
    <s v="882"/>
    <n v="1826"/>
    <n v="882"/>
    <n v="18031.223209749805"/>
    <n v="3.934711505887079"/>
    <n v="7184.7832097498058"/>
    <n v="0.39846343901199477"/>
  </r>
  <r>
    <x v="0"/>
    <n v="2.19"/>
    <n v="3.6908891973542999"/>
    <s v="Presencial"/>
    <s v="1973"/>
    <d v="2024-11-06T00:00:00"/>
    <s v="false"/>
    <s v="Postre"/>
    <s v="883"/>
    <n v="1973"/>
    <n v="883"/>
    <n v="7282.1243863800337"/>
    <n v="1.5008891973542999"/>
    <n v="2961.2543863800338"/>
    <n v="0.40664704820458064"/>
  </r>
  <r>
    <x v="2"/>
    <n v="4.01"/>
    <n v="6.5885635634407"/>
    <s v="App"/>
    <s v="122"/>
    <d v="2024-01-29T00:00:00"/>
    <s v="false"/>
    <s v="Bebida"/>
    <s v="884"/>
    <n v="122"/>
    <n v="884"/>
    <n v="803.80475473976537"/>
    <n v="2.5785635634407003"/>
    <n v="314.58475473976546"/>
    <n v="0.39136961169334383"/>
  </r>
  <r>
    <x v="4"/>
    <n v="2.0499999999999998"/>
    <n v="3.0508609022458701"/>
    <s v="App"/>
    <s v="521"/>
    <d v="2024-06-29T00:00:00"/>
    <s v="true"/>
    <s v="Postre"/>
    <s v="885"/>
    <n v="521"/>
    <n v="885"/>
    <n v="1589.4985300700982"/>
    <n v="1.0008609022458703"/>
    <n v="521.4485300700984"/>
    <n v="0.32805851669903846"/>
  </r>
  <r>
    <x v="0"/>
    <n v="4.49"/>
    <n v="7.5839101371792097"/>
    <s v="App"/>
    <s v="1966"/>
    <d v="2024-10-11T00:00:00"/>
    <s v="true"/>
    <s v="Postre"/>
    <s v="886"/>
    <n v="1966"/>
    <n v="886"/>
    <n v="14909.967329694326"/>
    <n v="3.0939101371792095"/>
    <n v="6082.6273296943255"/>
    <n v="0.40795711990463679"/>
  </r>
  <r>
    <x v="4"/>
    <n v="3.81"/>
    <n v="6.5279904601458103"/>
    <s v="App"/>
    <s v="380"/>
    <d v="2024-07-18T00:00:00"/>
    <s v="false"/>
    <s v="Comida"/>
    <s v="887"/>
    <n v="380"/>
    <n v="887"/>
    <n v="2480.6363748554081"/>
    <n v="2.7179904601458102"/>
    <n v="1032.8363748554079"/>
    <n v="0.41635944120008728"/>
  </r>
  <r>
    <x v="4"/>
    <n v="5.07"/>
    <n v="8.3688505463431504"/>
    <s v="App"/>
    <s v="1357"/>
    <d v="2024-02-23T00:00:00"/>
    <s v="true"/>
    <s v="Comida"/>
    <s v="888"/>
    <n v="1357"/>
    <n v="888"/>
    <n v="11356.530191387656"/>
    <n v="3.2988505463431501"/>
    <n v="4476.5401913876549"/>
    <n v="0.39418203588121364"/>
  </r>
  <r>
    <x v="1"/>
    <n v="1.56"/>
    <n v="2.5694613630958099"/>
    <s v="Delivery"/>
    <s v="1347"/>
    <d v="2024-08-29T00:00:00"/>
    <s v="false"/>
    <s v="Postre"/>
    <s v="889"/>
    <n v="1347"/>
    <n v="889"/>
    <n v="3461.064456090056"/>
    <n v="1.0094613630958098"/>
    <n v="1359.7444560900558"/>
    <n v="0.39286886255396442"/>
  </r>
  <r>
    <x v="3"/>
    <n v="5.62"/>
    <n v="9.0815836522191606"/>
    <s v="Delivery"/>
    <s v="410"/>
    <d v="2024-09-08T00:00:00"/>
    <s v="false"/>
    <s v="Comida"/>
    <s v="890"/>
    <n v="410"/>
    <n v="890"/>
    <n v="3723.4492974098557"/>
    <n v="3.4615836522191605"/>
    <n v="1419.2492974098559"/>
    <n v="0.38116520034182522"/>
  </r>
  <r>
    <x v="2"/>
    <n v="2.65"/>
    <n v="3.79361427809107"/>
    <s v="App"/>
    <s v="857"/>
    <d v="2024-01-15T00:00:00"/>
    <s v="false"/>
    <s v="Combo"/>
    <s v="891"/>
    <n v="857"/>
    <n v="891"/>
    <n v="3251.1274363240468"/>
    <n v="1.1436142780910701"/>
    <n v="980.07743632404708"/>
    <n v="0.30145771136925703"/>
  </r>
  <r>
    <x v="3"/>
    <n v="3.13"/>
    <n v="5.1337606140467704"/>
    <s v="Presencial"/>
    <s v="1557"/>
    <d v="2024-10-09T00:00:00"/>
    <s v="false"/>
    <s v="Bebida"/>
    <s v="892"/>
    <n v="1557"/>
    <n v="892"/>
    <n v="7993.2652760708215"/>
    <n v="2.0037606140467705"/>
    <n v="3119.8552760708217"/>
    <n v="0.39031048868234502"/>
  </r>
  <r>
    <x v="2"/>
    <n v="2.68"/>
    <n v="4.2285939832258999"/>
    <s v="Presencial"/>
    <s v="1903"/>
    <d v="2024-12-11T00:00:00"/>
    <s v="false"/>
    <s v="Combo"/>
    <s v="893"/>
    <n v="1903"/>
    <n v="893"/>
    <n v="8047.0143500788872"/>
    <n v="1.5485939832258997"/>
    <n v="2946.9743500788873"/>
    <n v="0.36621959671912319"/>
  </r>
  <r>
    <x v="4"/>
    <n v="0.82"/>
    <n v="1.31145117074451"/>
    <s v="Delivery"/>
    <s v="1555"/>
    <d v="2024-01-24T00:00:00"/>
    <s v="true"/>
    <s v="Bebida"/>
    <s v="894"/>
    <n v="1555"/>
    <n v="894"/>
    <n v="2039.3065705077131"/>
    <n v="0.49145117074451006"/>
    <n v="764.2065705077132"/>
    <n v="0.37473844372376713"/>
  </r>
  <r>
    <x v="0"/>
    <n v="3.64"/>
    <n v="5.5978736285788999"/>
    <s v="Delivery"/>
    <s v="1444"/>
    <d v="2024-08-18T00:00:00"/>
    <s v="true"/>
    <s v="Combo"/>
    <s v="895"/>
    <n v="1444"/>
    <n v="895"/>
    <n v="8083.3295196679319"/>
    <n v="1.9578736285788998"/>
    <n v="2827.1695196679311"/>
    <n v="0.34975309527948983"/>
  </r>
  <r>
    <x v="2"/>
    <n v="0.99"/>
    <n v="1.7478970717814399"/>
    <s v="Presencial"/>
    <s v="501"/>
    <d v="2024-08-07T00:00:00"/>
    <s v="false"/>
    <s v="Bebida"/>
    <s v="896"/>
    <n v="501"/>
    <n v="896"/>
    <n v="875.69643296250138"/>
    <n v="0.75789707178143995"/>
    <n v="379.70643296250142"/>
    <n v="0.43360509266658281"/>
  </r>
  <r>
    <x v="5"/>
    <n v="0.59"/>
    <n v="1.0317947497106601"/>
    <s v="Presencial"/>
    <s v="1045"/>
    <d v="2024-07-17T00:00:00"/>
    <s v="true"/>
    <s v="Comida"/>
    <s v="897"/>
    <n v="1045"/>
    <n v="897"/>
    <n v="1078.2255134476397"/>
    <n v="0.44179474971066013"/>
    <n v="461.67551344763984"/>
    <n v="0.42818084685403757"/>
  </r>
  <r>
    <x v="5"/>
    <n v="2.34"/>
    <n v="3.6829254071442401"/>
    <s v="Presencial"/>
    <s v="1077"/>
    <d v="2024-11-07T00:00:00"/>
    <s v="false"/>
    <s v="Combo"/>
    <s v="898"/>
    <n v="1077"/>
    <n v="898"/>
    <n v="3966.5106634943468"/>
    <n v="1.3429254071442402"/>
    <n v="1446.3306634943467"/>
    <n v="0.3646355162499888"/>
  </r>
  <r>
    <x v="5"/>
    <n v="0.71"/>
    <n v="1.03688611615446"/>
    <s v="Delivery"/>
    <s v="1746"/>
    <d v="2024-12-07T00:00:00"/>
    <s v="false"/>
    <s v="Bebida"/>
    <s v="899"/>
    <n v="1746"/>
    <n v="899"/>
    <n v="1810.4031588056871"/>
    <n v="0.32688611615446006"/>
    <n v="570.74315880568724"/>
    <n v="0.31525749169715511"/>
  </r>
  <r>
    <x v="2"/>
    <n v="3.98"/>
    <n v="6.2766980712946197"/>
    <s v="Delivery"/>
    <s v="1900"/>
    <d v="2024-10-04T00:00:00"/>
    <s v="false"/>
    <s v="Comida"/>
    <s v="900"/>
    <n v="1900"/>
    <n v="900"/>
    <n v="11925.726335459778"/>
    <n v="2.2966980712946197"/>
    <n v="4363.7263354597771"/>
    <n v="0.36590864260273503"/>
  </r>
  <r>
    <x v="1"/>
    <n v="5.69"/>
    <n v="9.8767140305686496"/>
    <s v="App"/>
    <s v="602"/>
    <d v="2024-03-20T00:00:00"/>
    <s v="true"/>
    <s v="Postre"/>
    <s v="901"/>
    <n v="602"/>
    <n v="901"/>
    <n v="5945.7818464023267"/>
    <n v="4.1867140305686492"/>
    <n v="2520.401846402327"/>
    <n v="0.42389746403618417"/>
  </r>
  <r>
    <x v="3"/>
    <n v="2.65"/>
    <n v="4.3573109106723296"/>
    <s v="Presencial"/>
    <s v="264"/>
    <d v="2024-03-08T00:00:00"/>
    <s v="true"/>
    <s v="Comida"/>
    <s v="902"/>
    <n v="264"/>
    <n v="902"/>
    <n v="1150.3300804174951"/>
    <n v="1.7073109106723297"/>
    <n v="450.730080417495"/>
    <n v="0.39182673572607024"/>
  </r>
  <r>
    <x v="1"/>
    <n v="0.64"/>
    <n v="0.959750134297497"/>
    <s v="Presencial"/>
    <s v="1920"/>
    <d v="2024-01-18T00:00:00"/>
    <s v="false"/>
    <s v="Comida"/>
    <s v="903"/>
    <n v="1920"/>
    <n v="903"/>
    <n v="1842.7202578511942"/>
    <n v="0.31975013429749699"/>
    <n v="613.92025785119426"/>
    <n v="0.3331597703099492"/>
  </r>
  <r>
    <x v="2"/>
    <n v="3.92"/>
    <n v="5.5649213731289899"/>
    <s v="Delivery"/>
    <s v="1400"/>
    <d v="2024-01-14T00:00:00"/>
    <s v="true"/>
    <s v="Comida"/>
    <s v="904"/>
    <n v="1400"/>
    <n v="904"/>
    <n v="7790.8899223805856"/>
    <n v="1.64492137312899"/>
    <n v="2302.8899223805861"/>
    <n v="0.29558753176131575"/>
  </r>
  <r>
    <x v="2"/>
    <n v="3.18"/>
    <n v="5.0316914503710102"/>
    <s v="Presencial"/>
    <s v="1111"/>
    <d v="2024-06-10T00:00:00"/>
    <s v="false"/>
    <s v="Combo"/>
    <s v="905"/>
    <n v="1111"/>
    <n v="905"/>
    <n v="5590.2092013621923"/>
    <n v="1.85169145037101"/>
    <n v="2057.2292013621923"/>
    <n v="0.36800576280059388"/>
  </r>
  <r>
    <x v="2"/>
    <n v="5.22"/>
    <n v="8.6629996344447395"/>
    <s v="App"/>
    <s v="1515"/>
    <d v="2024-11-25T00:00:00"/>
    <s v="false"/>
    <s v="Combo"/>
    <s v="906"/>
    <n v="1515"/>
    <n v="906"/>
    <n v="13124.444446183781"/>
    <n v="3.4429996344447398"/>
    <n v="5216.1444461837809"/>
    <n v="0.39743735192543628"/>
  </r>
  <r>
    <x v="1"/>
    <n v="1.99"/>
    <n v="3.0459768596261898"/>
    <s v="Presencial"/>
    <s v="1447"/>
    <d v="2024-01-27T00:00:00"/>
    <s v="false"/>
    <s v="Bebida"/>
    <s v="907"/>
    <n v="1447"/>
    <n v="907"/>
    <n v="4407.5285158790966"/>
    <n v="1.0559768596261898"/>
    <n v="1527.9985158790967"/>
    <n v="0.34667921270937757"/>
  </r>
  <r>
    <x v="1"/>
    <n v="2.27"/>
    <n v="4.0518627069145001"/>
    <s v="App"/>
    <s v="1661"/>
    <d v="2024-01-17T00:00:00"/>
    <s v="true"/>
    <s v="Bebida"/>
    <s v="908"/>
    <n v="1661"/>
    <n v="908"/>
    <n v="6730.1439561849847"/>
    <n v="1.7818627069145001"/>
    <n v="2959.6739561849845"/>
    <n v="0.43976384093018572"/>
  </r>
  <r>
    <x v="0"/>
    <n v="3.84"/>
    <n v="5.6641617007981298"/>
    <s v="Presencial"/>
    <s v="1024"/>
    <d v="2024-02-19T00:00:00"/>
    <s v="true"/>
    <s v="Combo"/>
    <s v="909"/>
    <n v="1024"/>
    <n v="909"/>
    <n v="5800.1015816172849"/>
    <n v="1.8241617007981299"/>
    <n v="1867.941581617285"/>
    <n v="0.32205325291844855"/>
  </r>
  <r>
    <x v="2"/>
    <n v="5.9"/>
    <n v="10.1674194054712"/>
    <s v="App"/>
    <s v="939"/>
    <d v="2024-03-09T00:00:00"/>
    <s v="true"/>
    <s v="Combo"/>
    <s v="910"/>
    <n v="939"/>
    <n v="910"/>
    <n v="9547.2068217374563"/>
    <n v="4.2674194054712"/>
    <n v="4007.1068217374568"/>
    <n v="0.41971509537364565"/>
  </r>
  <r>
    <x v="5"/>
    <n v="4.08"/>
    <n v="6.6933129304548098"/>
    <s v="Delivery"/>
    <s v="1821"/>
    <d v="2024-11-21T00:00:00"/>
    <s v="false"/>
    <s v="Combo"/>
    <s v="911"/>
    <n v="1821"/>
    <n v="911"/>
    <n v="12188.522846358208"/>
    <n v="2.6133129304548097"/>
    <n v="4758.8428463582086"/>
    <n v="0.39043638891648769"/>
  </r>
  <r>
    <x v="1"/>
    <n v="0.52"/>
    <n v="0.81974097391814305"/>
    <s v="Delivery"/>
    <s v="125"/>
    <d v="2024-07-01T00:00:00"/>
    <s v="true"/>
    <s v="Comida"/>
    <s v="912"/>
    <n v="125"/>
    <n v="912"/>
    <n v="102.46762173976788"/>
    <n v="0.29974097391814303"/>
    <n v="37.467621739767878"/>
    <n v="0.3656532776267864"/>
  </r>
  <r>
    <x v="3"/>
    <n v="4.38"/>
    <n v="6.6054996786081297"/>
    <s v="Presencial"/>
    <s v="1987"/>
    <d v="2024-02-15T00:00:00"/>
    <s v="false"/>
    <s v="Postre"/>
    <s v="913"/>
    <n v="1987"/>
    <n v="913"/>
    <n v="13125.127861394354"/>
    <n v="2.2254996786081298"/>
    <n v="4422.0678613943537"/>
    <n v="0.33691617392933904"/>
  </r>
  <r>
    <x v="1"/>
    <n v="3.41"/>
    <n v="5.9443058764473502"/>
    <s v="Delivery"/>
    <s v="1907"/>
    <d v="2024-12-26T00:00:00"/>
    <s v="true"/>
    <s v="Bebida"/>
    <s v="914"/>
    <n v="1907"/>
    <n v="914"/>
    <n v="11335.791306385097"/>
    <n v="2.5343058764473501"/>
    <n v="4832.9213063850966"/>
    <n v="0.42634176792429679"/>
  </r>
  <r>
    <x v="5"/>
    <n v="3.31"/>
    <n v="5.0655289361076603"/>
    <s v="Delivery"/>
    <s v="1758"/>
    <d v="2024-08-22T00:00:00"/>
    <s v="false"/>
    <s v="Combo"/>
    <s v="915"/>
    <n v="1758"/>
    <n v="915"/>
    <n v="8905.1998696772662"/>
    <n v="1.7555289361076603"/>
    <n v="3086.2198696772666"/>
    <n v="0.34656379585437813"/>
  </r>
  <r>
    <x v="1"/>
    <n v="1.29"/>
    <n v="1.9003426646735599"/>
    <s v="Delivery"/>
    <s v="319"/>
    <d v="2024-10-25T00:00:00"/>
    <s v="false"/>
    <s v="Comida"/>
    <s v="916"/>
    <n v="319"/>
    <n v="916"/>
    <n v="606.20931003086559"/>
    <n v="0.61034266467355991"/>
    <n v="194.6993100308656"/>
    <n v="0.32117505754069059"/>
  </r>
  <r>
    <x v="5"/>
    <n v="3.97"/>
    <n v="5.63728538614789"/>
    <s v="Delivery"/>
    <s v="1737"/>
    <d v="2024-10-27T00:00:00"/>
    <s v="true"/>
    <s v="Combo"/>
    <s v="917"/>
    <n v="1737"/>
    <n v="917"/>
    <n v="9791.9647157388845"/>
    <n v="1.6672853861478898"/>
    <n v="2896.0747157388846"/>
    <n v="0.29576033000649471"/>
  </r>
  <r>
    <x v="0"/>
    <n v="5.17"/>
    <n v="8.9210105420985499"/>
    <s v="App"/>
    <s v="586"/>
    <d v="2024-05-10T00:00:00"/>
    <s v="false"/>
    <s v="Comida"/>
    <s v="918"/>
    <n v="586"/>
    <n v="918"/>
    <n v="5227.7121776697504"/>
    <n v="3.75101054209855"/>
    <n v="2198.0921776697505"/>
    <n v="0.42046924217804754"/>
  </r>
  <r>
    <x v="3"/>
    <n v="4.13"/>
    <n v="7.2911391275363204"/>
    <s v="App"/>
    <s v="1065"/>
    <d v="2024-02-08T00:00:00"/>
    <s v="false"/>
    <s v="Bebida"/>
    <s v="919"/>
    <n v="1065"/>
    <n v="919"/>
    <n v="7765.0631708261817"/>
    <n v="3.1611391275363205"/>
    <n v="3366.6131708261814"/>
    <n v="0.43355901900125599"/>
  </r>
  <r>
    <x v="0"/>
    <n v="4.78"/>
    <n v="7.3295087819945399"/>
    <s v="App"/>
    <s v="369"/>
    <d v="2024-05-25T00:00:00"/>
    <s v="false"/>
    <s v="Bebida"/>
    <s v="920"/>
    <n v="369"/>
    <n v="920"/>
    <n v="2704.5887405559852"/>
    <n v="2.5495087819945397"/>
    <n v="940.76874055598512"/>
    <n v="0.3478416982400771"/>
  </r>
  <r>
    <x v="0"/>
    <n v="4.68"/>
    <n v="7.4763987691176004"/>
    <s v="Presencial"/>
    <s v="989"/>
    <d v="2024-10-12T00:00:00"/>
    <s v="true"/>
    <s v="Postre"/>
    <s v="921"/>
    <n v="989"/>
    <n v="921"/>
    <n v="7394.1583826573069"/>
    <n v="2.7963987691176007"/>
    <n v="2765.6383826573069"/>
    <n v="0.37403017889689749"/>
  </r>
  <r>
    <x v="0"/>
    <n v="2.4900000000000002"/>
    <n v="3.7981134283364701"/>
    <s v="Presencial"/>
    <s v="1721"/>
    <d v="2024-09-13T00:00:00"/>
    <s v="false"/>
    <s v="Combo"/>
    <s v="922"/>
    <n v="1721"/>
    <n v="922"/>
    <n v="6536.5532101670651"/>
    <n v="1.3081134283364699"/>
    <n v="2251.2632101670647"/>
    <n v="0.34441136448876636"/>
  </r>
  <r>
    <x v="5"/>
    <n v="1.61"/>
    <n v="2.59250877629654"/>
    <s v="Delivery"/>
    <s v="1420"/>
    <d v="2024-04-04T00:00:00"/>
    <s v="false"/>
    <s v="Comida"/>
    <s v="923"/>
    <n v="1420"/>
    <n v="923"/>
    <n v="3681.3624623410869"/>
    <n v="0.98250877629653988"/>
    <n v="1395.1624623410867"/>
    <n v="0.37897992295327032"/>
  </r>
  <r>
    <x v="3"/>
    <n v="0.96"/>
    <n v="1.3925251619700201"/>
    <s v="Delivery"/>
    <s v="479"/>
    <d v="2024-05-25T00:00:00"/>
    <s v="true"/>
    <s v="Combo"/>
    <s v="924"/>
    <n v="479"/>
    <n v="924"/>
    <n v="667.01955258363967"/>
    <n v="0.43252516197002011"/>
    <n v="207.17955258363963"/>
    <n v="0.31060491672417767"/>
  </r>
  <r>
    <x v="5"/>
    <n v="3.96"/>
    <n v="6.5323621040920097"/>
    <s v="App"/>
    <s v="701"/>
    <d v="2024-08-13T00:00:00"/>
    <s v="true"/>
    <s v="Combo"/>
    <s v="925"/>
    <n v="701"/>
    <n v="925"/>
    <n v="4579.185834968499"/>
    <n v="2.5723621040920097"/>
    <n v="1803.2258349684987"/>
    <n v="0.39378743295333052"/>
  </r>
  <r>
    <x v="5"/>
    <n v="1.17"/>
    <n v="2.0279251877385902"/>
    <s v="App"/>
    <s v="1503"/>
    <d v="2024-09-06T00:00:00"/>
    <s v="false"/>
    <s v="Comida"/>
    <s v="926"/>
    <n v="1503"/>
    <n v="926"/>
    <n v="3047.9715571711013"/>
    <n v="0.85792518773859028"/>
    <n v="1289.4615571711013"/>
    <n v="0.42305563978683675"/>
  </r>
  <r>
    <x v="3"/>
    <n v="1.45"/>
    <n v="2.4094822056977301"/>
    <s v="Delivery"/>
    <s v="1187"/>
    <d v="2024-03-02T00:00:00"/>
    <s v="true"/>
    <s v="Bebida"/>
    <s v="927"/>
    <n v="1187"/>
    <n v="927"/>
    <n v="2860.0553781632057"/>
    <n v="0.95948220569773013"/>
    <n v="1138.9053781632056"/>
    <n v="0.39821095313708127"/>
  </r>
  <r>
    <x v="5"/>
    <n v="2.91"/>
    <n v="5.0482351328865196"/>
    <s v="Presencial"/>
    <s v="466"/>
    <d v="2024-12-10T00:00:00"/>
    <s v="false"/>
    <s v="Comida"/>
    <s v="928"/>
    <n v="466"/>
    <n v="928"/>
    <n v="2352.4775719251184"/>
    <n v="2.1382351328865195"/>
    <n v="996.41757192511807"/>
    <n v="0.42356092309509807"/>
  </r>
  <r>
    <x v="0"/>
    <n v="2.42"/>
    <n v="3.9768899932458601"/>
    <s v="Delivery"/>
    <s v="294"/>
    <d v="2024-09-23T00:00:00"/>
    <s v="false"/>
    <s v="Postre"/>
    <s v="929"/>
    <n v="294"/>
    <n v="929"/>
    <n v="1169.2056580142828"/>
    <n v="1.5568899932458602"/>
    <n v="457.72565801428289"/>
    <n v="0.39148429951293601"/>
  </r>
  <r>
    <x v="5"/>
    <n v="1.25"/>
    <n v="1.8800456575105799"/>
    <s v="Delivery"/>
    <s v="1873"/>
    <d v="2024-06-12T00:00:00"/>
    <s v="true"/>
    <s v="Bebida"/>
    <s v="930"/>
    <n v="1873"/>
    <n v="930"/>
    <n v="3521.3255165173164"/>
    <n v="0.63004565751057995"/>
    <n v="1180.0755165173161"/>
    <n v="0.33512253013303978"/>
  </r>
  <r>
    <x v="1"/>
    <n v="3.37"/>
    <n v="6.0322808037057598"/>
    <s v="Presencial"/>
    <s v="1787"/>
    <d v="2024-06-08T00:00:00"/>
    <s v="true"/>
    <s v="Postre"/>
    <s v="931"/>
    <n v="1787"/>
    <n v="931"/>
    <n v="10779.685796222193"/>
    <n v="2.6622808037057597"/>
    <n v="4757.4957962221924"/>
    <n v="0.44133900432325085"/>
  </r>
  <r>
    <x v="2"/>
    <n v="4.9000000000000004"/>
    <n v="8.2090456367167999"/>
    <s v="App"/>
    <s v="724"/>
    <d v="2024-05-12T00:00:00"/>
    <s v="false"/>
    <s v="Postre"/>
    <s v="932"/>
    <n v="724"/>
    <n v="932"/>
    <n v="5943.3490409829628"/>
    <n v="3.3090456367167995"/>
    <n v="2395.7490409829629"/>
    <n v="0.40309748333184436"/>
  </r>
  <r>
    <x v="0"/>
    <n v="4.8"/>
    <n v="7.3594480564287501"/>
    <s v="App"/>
    <s v="1112"/>
    <d v="2024-03-23T00:00:00"/>
    <s v="false"/>
    <s v="Combo"/>
    <s v="933"/>
    <n v="1112"/>
    <n v="933"/>
    <n v="8183.7062387487704"/>
    <n v="2.5594480564287503"/>
    <n v="2846.1062387487705"/>
    <n v="0.34777717524522478"/>
  </r>
  <r>
    <x v="2"/>
    <n v="1.1200000000000001"/>
    <n v="1.7514144235762099"/>
    <s v="Delivery"/>
    <s v="732"/>
    <d v="2024-01-22T00:00:00"/>
    <s v="false"/>
    <s v="Postre"/>
    <s v="934"/>
    <n v="732"/>
    <n v="934"/>
    <n v="1282.0353580577857"/>
    <n v="0.6314144235762098"/>
    <n v="462.1953580577856"/>
    <n v="0.36051685716218201"/>
  </r>
  <r>
    <x v="3"/>
    <n v="4.51"/>
    <n v="6.3380191346924803"/>
    <s v="Presencial"/>
    <s v="858"/>
    <d v="2024-06-25T00:00:00"/>
    <s v="true"/>
    <s v="Combo"/>
    <s v="935"/>
    <n v="858"/>
    <n v="935"/>
    <n v="5438.0204175661484"/>
    <n v="1.8280191346924806"/>
    <n v="1568.4404175661484"/>
    <n v="0.28842120792700571"/>
  </r>
  <r>
    <x v="4"/>
    <n v="4.32"/>
    <n v="6.8492626353437096"/>
    <s v="Presencial"/>
    <s v="536"/>
    <d v="2024-07-30T00:00:00"/>
    <s v="false"/>
    <s v="Postre"/>
    <s v="936"/>
    <n v="536"/>
    <n v="936"/>
    <n v="3671.2047725442285"/>
    <n v="2.5292626353437093"/>
    <n v="1355.6847725442283"/>
    <n v="0.36927517165017953"/>
  </r>
  <r>
    <x v="0"/>
    <n v="2.5099999999999998"/>
    <n v="4.1329388982925703"/>
    <s v="App"/>
    <s v="805"/>
    <d v="2024-02-04T00:00:00"/>
    <s v="false"/>
    <s v="Comida"/>
    <s v="937"/>
    <n v="805"/>
    <n v="937"/>
    <n v="3327.0158131255189"/>
    <n v="1.6229388982925705"/>
    <n v="1306.4658131255194"/>
    <n v="0.39268398063253512"/>
  </r>
  <r>
    <x v="0"/>
    <n v="0.74"/>
    <n v="1.1989282708762199"/>
    <s v="Delivery"/>
    <s v="1470"/>
    <d v="2024-09-05T00:00:00"/>
    <s v="false"/>
    <s v="Postre"/>
    <s v="938"/>
    <n v="1470"/>
    <n v="938"/>
    <n v="1762.4245581880432"/>
    <n v="0.4589282708762199"/>
    <n v="674.62455818804324"/>
    <n v="0.38278209132629648"/>
  </r>
  <r>
    <x v="1"/>
    <n v="1.29"/>
    <n v="2.3129360974362401"/>
    <s v="Delivery"/>
    <s v="1503"/>
    <d v="2024-11-04T00:00:00"/>
    <s v="true"/>
    <s v="Combo"/>
    <s v="939"/>
    <n v="1503"/>
    <n v="939"/>
    <n v="3476.342954446669"/>
    <n v="1.02293609743624"/>
    <n v="1537.4729544466688"/>
    <n v="0.44226734087902703"/>
  </r>
  <r>
    <x v="5"/>
    <n v="3.81"/>
    <n v="6.8414397205427298"/>
    <s v="Delivery"/>
    <s v="1537"/>
    <d v="2024-01-14T00:00:00"/>
    <s v="false"/>
    <s v="Comida"/>
    <s v="940"/>
    <n v="1537"/>
    <n v="940"/>
    <n v="10515.292850474176"/>
    <n v="3.0314397205427297"/>
    <n v="4659.3228504741755"/>
    <n v="0.4430996755610157"/>
  </r>
  <r>
    <x v="0"/>
    <n v="5.47"/>
    <n v="7.8643922494248502"/>
    <s v="Presencial"/>
    <s v="1959"/>
    <d v="2024-07-20T00:00:00"/>
    <s v="false"/>
    <s v="Bebida"/>
    <s v="941"/>
    <n v="1959"/>
    <n v="941"/>
    <n v="15406.344416623282"/>
    <n v="2.3943922494248504"/>
    <n v="4690.6144166232816"/>
    <n v="0.30445992182040005"/>
  </r>
  <r>
    <x v="2"/>
    <n v="4.38"/>
    <n v="7.7601414752569697"/>
    <s v="Delivery"/>
    <s v="1973"/>
    <d v="2024-03-01T00:00:00"/>
    <s v="true"/>
    <s v="Combo"/>
    <s v="942"/>
    <n v="1973"/>
    <n v="942"/>
    <n v="15310.759130682001"/>
    <n v="3.3801414752569698"/>
    <n v="6669.0191306820016"/>
    <n v="0.43557730049567683"/>
  </r>
  <r>
    <x v="0"/>
    <n v="4.6100000000000003"/>
    <n v="7.2427285108192097"/>
    <s v="Delivery"/>
    <s v="405"/>
    <d v="2024-06-08T00:00:00"/>
    <s v="true"/>
    <s v="Postre"/>
    <s v="943"/>
    <n v="405"/>
    <n v="943"/>
    <n v="2933.3050468817801"/>
    <n v="2.6327285108192093"/>
    <n v="1066.2550468817799"/>
    <n v="0.36349954397523415"/>
  </r>
  <r>
    <x v="3"/>
    <n v="0.56999999999999995"/>
    <n v="0.89611731028247299"/>
    <s v="Delivery"/>
    <s v="1936"/>
    <d v="2024-04-03T00:00:00"/>
    <s v="false"/>
    <s v="Comida"/>
    <s v="944"/>
    <n v="1936"/>
    <n v="944"/>
    <n v="1734.8831127068677"/>
    <n v="0.32611731028247304"/>
    <n v="631.36311270686781"/>
    <n v="0.36392256520485555"/>
  </r>
  <r>
    <x v="2"/>
    <n v="5.99"/>
    <n v="10.6209001515103"/>
    <s v="Presencial"/>
    <s v="1058"/>
    <d v="2024-05-02T00:00:00"/>
    <s v="false"/>
    <s v="Postre"/>
    <s v="945"/>
    <n v="1058"/>
    <n v="945"/>
    <n v="11236.912360297898"/>
    <n v="4.6309001515102999"/>
    <n v="4899.492360297897"/>
    <n v="0.43601767133191455"/>
  </r>
  <r>
    <x v="0"/>
    <n v="3.09"/>
    <n v="4.7853902949803899"/>
    <s v="Presencial"/>
    <s v="1779"/>
    <d v="2024-04-21T00:00:00"/>
    <s v="true"/>
    <s v="Comida"/>
    <s v="946"/>
    <n v="1779"/>
    <n v="946"/>
    <n v="8513.2093347701139"/>
    <n v="1.6953902949803901"/>
    <n v="3016.0993347701137"/>
    <n v="0.35428464356580502"/>
  </r>
  <r>
    <x v="4"/>
    <n v="5.35"/>
    <n v="9.3970238275019398"/>
    <s v="App"/>
    <s v="1214"/>
    <d v="2024-01-26T00:00:00"/>
    <s v="false"/>
    <s v="Bebida"/>
    <s v="947"/>
    <n v="1214"/>
    <n v="947"/>
    <n v="11407.986926587355"/>
    <n v="4.0470238275019401"/>
    <n v="4913.0869265873553"/>
    <n v="0.43067080618202302"/>
  </r>
  <r>
    <x v="0"/>
    <n v="2.62"/>
    <n v="4.2802662538256397"/>
    <s v="Presencial"/>
    <s v="1944"/>
    <d v="2024-02-02T00:00:00"/>
    <s v="false"/>
    <s v="Postre"/>
    <s v="948"/>
    <n v="1944"/>
    <n v="948"/>
    <n v="8320.8375974370429"/>
    <n v="1.6602662538256396"/>
    <n v="3227.5575974370436"/>
    <n v="0.38788854603185446"/>
  </r>
  <r>
    <x v="4"/>
    <n v="2.2000000000000002"/>
    <n v="3.1574701920339199"/>
    <s v="App"/>
    <s v="898"/>
    <d v="2024-08-26T00:00:00"/>
    <s v="true"/>
    <s v="Comida"/>
    <s v="949"/>
    <n v="898"/>
    <n v="949"/>
    <n v="2835.4082324464603"/>
    <n v="0.9574701920339197"/>
    <n v="859.8082324464599"/>
    <n v="0.30323966143830938"/>
  </r>
  <r>
    <x v="1"/>
    <n v="5.46"/>
    <n v="8.40484264737327"/>
    <s v="Presencial"/>
    <s v="616"/>
    <d v="2024-05-31T00:00:00"/>
    <s v="true"/>
    <s v="Bebida"/>
    <s v="950"/>
    <n v="616"/>
    <n v="950"/>
    <n v="5177.3830707819343"/>
    <n v="2.9448426473732701"/>
    <n v="1814.0230707819344"/>
    <n v="0.35037451275707221"/>
  </r>
  <r>
    <x v="5"/>
    <n v="3.45"/>
    <n v="5.5192899397103998"/>
    <s v="Presencial"/>
    <s v="599"/>
    <d v="2024-01-03T00:00:00"/>
    <s v="false"/>
    <s v="Bebida"/>
    <s v="951"/>
    <n v="599"/>
    <n v="951"/>
    <n v="3306.0546738865296"/>
    <n v="2.0692899397103997"/>
    <n v="1239.5046738865294"/>
    <n v="0.37491959333793878"/>
  </r>
  <r>
    <x v="5"/>
    <n v="0.71"/>
    <n v="1.03336379358801"/>
    <s v="Presencial"/>
    <s v="974"/>
    <d v="2024-08-31T00:00:00"/>
    <s v="true"/>
    <s v="Postre"/>
    <s v="952"/>
    <n v="974"/>
    <n v="952"/>
    <n v="1006.4963349547218"/>
    <n v="0.32336379358801004"/>
    <n v="314.9563349547218"/>
    <n v="0.31292347921852137"/>
  </r>
  <r>
    <x v="1"/>
    <n v="3.92"/>
    <n v="6.8367432144461198"/>
    <s v="Presencial"/>
    <s v="946"/>
    <d v="2024-01-03T00:00:00"/>
    <s v="false"/>
    <s v="Postre"/>
    <s v="953"/>
    <n v="946"/>
    <n v="953"/>
    <n v="6467.559080866029"/>
    <n v="2.9167432144461198"/>
    <n v="2759.2390808660293"/>
    <n v="0.42662758026116981"/>
  </r>
  <r>
    <x v="5"/>
    <n v="1.55"/>
    <n v="2.3224662751306999"/>
    <s v="Delivery"/>
    <s v="1112"/>
    <d v="2024-07-23T00:00:00"/>
    <s v="false"/>
    <s v="Bebida"/>
    <s v="954"/>
    <n v="1112"/>
    <n v="954"/>
    <n v="2582.5824979453382"/>
    <n v="0.77246627513069988"/>
    <n v="858.98249794533831"/>
    <n v="0.33260602463957345"/>
  </r>
  <r>
    <x v="3"/>
    <n v="1.95"/>
    <n v="3.40719507381956"/>
    <s v="Delivery"/>
    <s v="807"/>
    <d v="2024-05-21T00:00:00"/>
    <s v="false"/>
    <s v="Comida"/>
    <s v="955"/>
    <n v="807"/>
    <n v="955"/>
    <n v="2749.6064245723851"/>
    <n v="1.45719507381956"/>
    <n v="1175.956424572385"/>
    <n v="0.42768172712400759"/>
  </r>
  <r>
    <x v="2"/>
    <n v="2.21"/>
    <n v="3.3165953115802602"/>
    <s v="App"/>
    <s v="190"/>
    <d v="2024-08-08T00:00:00"/>
    <s v="true"/>
    <s v="Postre"/>
    <s v="956"/>
    <n v="190"/>
    <n v="956"/>
    <n v="630.15310920024945"/>
    <n v="1.1065953115802603"/>
    <n v="210.25310920024944"/>
    <n v="0.33365400587658672"/>
  </r>
  <r>
    <x v="3"/>
    <n v="1.04"/>
    <n v="1.6056649713083899"/>
    <s v="Presencial"/>
    <s v="1372"/>
    <d v="2024-06-11T00:00:00"/>
    <s v="false"/>
    <s v="Combo"/>
    <s v="957"/>
    <n v="1372"/>
    <n v="957"/>
    <n v="2202.9723406351109"/>
    <n v="0.56566497130838989"/>
    <n v="776.09234063511087"/>
    <n v="0.35229327500833058"/>
  </r>
  <r>
    <x v="0"/>
    <n v="3.23"/>
    <n v="4.67086239817412"/>
    <s v="App"/>
    <s v="1799"/>
    <d v="2024-11-06T00:00:00"/>
    <s v="true"/>
    <s v="Bebida"/>
    <s v="958"/>
    <n v="1799"/>
    <n v="958"/>
    <n v="8402.8814543152421"/>
    <n v="1.44086239817412"/>
    <n v="2592.1114543152416"/>
    <n v="0.30847887934728396"/>
  </r>
  <r>
    <x v="1"/>
    <n v="3.19"/>
    <n v="4.7809134497118704"/>
    <s v="Delivery"/>
    <s v="1964"/>
    <d v="2024-02-05T00:00:00"/>
    <s v="false"/>
    <s v="Combo"/>
    <s v="959"/>
    <n v="1964"/>
    <n v="959"/>
    <n v="9389.7140152341126"/>
    <n v="1.5909134497118704"/>
    <n v="3124.5540152341136"/>
    <n v="0.33276349100353397"/>
  </r>
  <r>
    <x v="4"/>
    <n v="2.94"/>
    <n v="5.0967283659205398"/>
    <s v="Presencial"/>
    <s v="1158"/>
    <d v="2024-06-10T00:00:00"/>
    <s v="true"/>
    <s v="Combo"/>
    <s v="960"/>
    <n v="1158"/>
    <n v="960"/>
    <n v="5902.0114477359848"/>
    <n v="2.1567283659205398"/>
    <n v="2497.4914477359853"/>
    <n v="0.423159370301463"/>
  </r>
  <r>
    <x v="3"/>
    <n v="4.41"/>
    <n v="6.2757092513037103"/>
    <s v="App"/>
    <s v="1417"/>
    <d v="2024-07-02T00:00:00"/>
    <s v="true"/>
    <s v="Comida"/>
    <s v="961"/>
    <n v="1417"/>
    <n v="961"/>
    <n v="8892.6800090973575"/>
    <n v="1.8657092513037101"/>
    <n v="2643.7100090973572"/>
    <n v="0.29729058128627123"/>
  </r>
  <r>
    <x v="3"/>
    <n v="2.64"/>
    <n v="4.5901588777880802"/>
    <s v="Delivery"/>
    <s v="1738"/>
    <d v="2024-01-23T00:00:00"/>
    <s v="false"/>
    <s v="Combo"/>
    <s v="962"/>
    <n v="1738"/>
    <n v="962"/>
    <n v="7977.6961295956835"/>
    <n v="1.9501588777880801"/>
    <n v="3389.3761295956833"/>
    <n v="0.42485650926484458"/>
  </r>
  <r>
    <x v="5"/>
    <n v="1.51"/>
    <n v="2.6856437685719001"/>
    <s v="App"/>
    <s v="1265"/>
    <d v="2024-02-14T00:00:00"/>
    <s v="true"/>
    <s v="Postre"/>
    <s v="963"/>
    <n v="1265"/>
    <n v="963"/>
    <n v="3397.3393672434536"/>
    <n v="1.1756437685719001"/>
    <n v="1487.1893672434537"/>
    <n v="0.4377511948269493"/>
  </r>
  <r>
    <x v="2"/>
    <n v="0.92"/>
    <n v="1.5380840615573601"/>
    <s v="App"/>
    <s v="483"/>
    <d v="2024-04-12T00:00:00"/>
    <s v="true"/>
    <s v="Combo"/>
    <s v="964"/>
    <n v="483"/>
    <n v="964"/>
    <n v="742.89460173220493"/>
    <n v="0.61808406155736006"/>
    <n v="298.53460173220492"/>
    <n v="0.40185323871799949"/>
  </r>
  <r>
    <x v="4"/>
    <n v="3.14"/>
    <n v="4.6239973609250802"/>
    <s v="Presencial"/>
    <s v="1581"/>
    <d v="2024-11-29T00:00:00"/>
    <s v="true"/>
    <s v="Postre"/>
    <s v="965"/>
    <n v="1581"/>
    <n v="965"/>
    <n v="7310.5398276225515"/>
    <n v="1.4839973609250801"/>
    <n v="2346.1998276225518"/>
    <n v="0.3209338684891011"/>
  </r>
  <r>
    <x v="1"/>
    <n v="3.7"/>
    <n v="5.8238471044924198"/>
    <s v="App"/>
    <s v="386"/>
    <d v="2024-01-27T00:00:00"/>
    <s v="true"/>
    <s v="Bebida"/>
    <s v="966"/>
    <n v="386"/>
    <n v="966"/>
    <n v="2248.0049823340742"/>
    <n v="2.1238471044924196"/>
    <n v="819.804982334074"/>
    <n v="0.3646811233856258"/>
  </r>
  <r>
    <x v="3"/>
    <n v="2.79"/>
    <n v="4.0508669940325603"/>
    <s v="Presencial"/>
    <s v="1985"/>
    <d v="2024-07-22T00:00:00"/>
    <s v="true"/>
    <s v="Combo"/>
    <s v="967"/>
    <n v="1985"/>
    <n v="967"/>
    <n v="8040.9709831546324"/>
    <n v="1.2608669940325603"/>
    <n v="2502.8209831546324"/>
    <n v="0.3112585517840939"/>
  </r>
  <r>
    <x v="3"/>
    <n v="5.43"/>
    <n v="8.6548061732465094"/>
    <s v="Presencial"/>
    <s v="1774"/>
    <d v="2024-08-15T00:00:00"/>
    <s v="true"/>
    <s v="Bebida"/>
    <s v="968"/>
    <n v="1774"/>
    <n v="968"/>
    <n v="15353.626151339307"/>
    <n v="3.2248061732465096"/>
    <n v="5720.8061513393077"/>
    <n v="0.37260293398770022"/>
  </r>
  <r>
    <x v="4"/>
    <n v="5.52"/>
    <n v="9.5807705193719901"/>
    <s v="App"/>
    <s v="615"/>
    <d v="2024-05-01T00:00:00"/>
    <s v="false"/>
    <s v="Comida"/>
    <s v="969"/>
    <n v="615"/>
    <n v="969"/>
    <n v="5892.1738694137739"/>
    <n v="4.0607705193719905"/>
    <n v="2497.3738694137742"/>
    <n v="0.42384592253423159"/>
  </r>
  <r>
    <x v="5"/>
    <n v="2.2200000000000002"/>
    <n v="3.1965845634880199"/>
    <s v="App"/>
    <s v="309"/>
    <d v="2024-03-18T00:00:00"/>
    <s v="true"/>
    <s v="Comida"/>
    <s v="970"/>
    <n v="309"/>
    <n v="970"/>
    <n v="987.74463011779812"/>
    <n v="0.9765845634880197"/>
    <n v="301.76463011779811"/>
    <n v="0.30550875288667451"/>
  </r>
  <r>
    <x v="1"/>
    <n v="3.72"/>
    <n v="5.2447278129777102"/>
    <s v="Delivery"/>
    <s v="1220"/>
    <d v="2024-11-07T00:00:00"/>
    <s v="true"/>
    <s v="Postre"/>
    <s v="971"/>
    <n v="1220"/>
    <n v="971"/>
    <n v="6398.5679318328066"/>
    <n v="1.52472781297771"/>
    <n v="1860.1679318328063"/>
    <n v="0.2907162902152669"/>
  </r>
  <r>
    <x v="5"/>
    <n v="0.89"/>
    <n v="1.3025103497610999"/>
    <s v="App"/>
    <s v="1646"/>
    <d v="2024-01-25T00:00:00"/>
    <s v="false"/>
    <s v="Bebida"/>
    <s v="972"/>
    <n v="1646"/>
    <n v="972"/>
    <n v="2143.9320357067704"/>
    <n v="0.4125103497610999"/>
    <n v="678.99203570677048"/>
    <n v="0.3167040859496898"/>
  </r>
  <r>
    <x v="2"/>
    <n v="0.92"/>
    <n v="1.3495038832090001"/>
    <s v="Presencial"/>
    <s v="112"/>
    <d v="2024-12-18T00:00:00"/>
    <s v="false"/>
    <s v="Postre"/>
    <s v="973"/>
    <n v="112"/>
    <n v="973"/>
    <n v="151.14443491940801"/>
    <n v="0.42950388320900001"/>
    <n v="48.104434919408"/>
    <n v="0.31826798614886381"/>
  </r>
  <r>
    <x v="0"/>
    <n v="2.14"/>
    <n v="3.1629207012523701"/>
    <s v="App"/>
    <s v="458"/>
    <d v="2024-09-08T00:00:00"/>
    <s v="true"/>
    <s v="Postre"/>
    <s v="974"/>
    <n v="458"/>
    <n v="974"/>
    <n v="1448.6176811735854"/>
    <n v="1.02292070125237"/>
    <n v="468.49768117358548"/>
    <n v="0.3234101635388269"/>
  </r>
  <r>
    <x v="0"/>
    <n v="4.05"/>
    <n v="7.1421436857733296"/>
    <s v="Presencial"/>
    <s v="1425"/>
    <d v="2024-12-22T00:00:00"/>
    <s v="true"/>
    <s v="Combo"/>
    <s v="975"/>
    <n v="1425"/>
    <n v="975"/>
    <n v="10177.554752226995"/>
    <n v="3.0921436857733298"/>
    <n v="4406.3047522269953"/>
    <n v="0.43294336011926954"/>
  </r>
  <r>
    <x v="0"/>
    <n v="1.45"/>
    <n v="2.0929601797672102"/>
    <s v="Delivery"/>
    <s v="789"/>
    <d v="2024-08-19T00:00:00"/>
    <s v="false"/>
    <s v="Comida"/>
    <s v="976"/>
    <n v="789"/>
    <n v="976"/>
    <n v="1651.3455818363288"/>
    <n v="0.6429601797672102"/>
    <n v="507.29558183632884"/>
    <n v="0.30720134381090974"/>
  </r>
  <r>
    <x v="1"/>
    <n v="4.57"/>
    <n v="7.0869718121601704"/>
    <s v="Presencial"/>
    <s v="1667"/>
    <d v="2024-04-01T00:00:00"/>
    <s v="true"/>
    <s v="Postre"/>
    <s v="977"/>
    <n v="1667"/>
    <n v="977"/>
    <n v="11813.982010871005"/>
    <n v="2.5169718121601701"/>
    <n v="4195.7920108710032"/>
    <n v="0.35515476551514247"/>
  </r>
  <r>
    <x v="3"/>
    <n v="5.35"/>
    <n v="8.2428707752229702"/>
    <s v="Delivery"/>
    <s v="126"/>
    <d v="2024-01-10T00:00:00"/>
    <s v="false"/>
    <s v="Combo"/>
    <s v="978"/>
    <n v="126"/>
    <n v="978"/>
    <n v="1038.6017176780942"/>
    <n v="2.8928707752229705"/>
    <n v="364.50171767809428"/>
    <n v="0.35095427965686121"/>
  </r>
  <r>
    <x v="4"/>
    <n v="2.2400000000000002"/>
    <n v="3.5881593079960901"/>
    <s v="App"/>
    <s v="747"/>
    <d v="2024-07-02T00:00:00"/>
    <s v="false"/>
    <s v="Comida"/>
    <s v="979"/>
    <n v="747"/>
    <n v="979"/>
    <n v="2680.3550030730794"/>
    <n v="1.3481593079960899"/>
    <n v="1007.0750030730791"/>
    <n v="0.37572448497249356"/>
  </r>
  <r>
    <x v="5"/>
    <n v="1.59"/>
    <n v="2.5171249666370898"/>
    <s v="Presencial"/>
    <s v="1256"/>
    <d v="2024-07-31T00:00:00"/>
    <s v="false"/>
    <s v="Comida"/>
    <s v="980"/>
    <n v="1256"/>
    <n v="980"/>
    <n v="3161.5089580961849"/>
    <n v="0.92712496663708976"/>
    <n v="1164.4689580961847"/>
    <n v="0.36832695194936632"/>
  </r>
  <r>
    <x v="3"/>
    <n v="1.1200000000000001"/>
    <n v="1.93624737373686"/>
    <s v="Presencial"/>
    <s v="1949"/>
    <d v="2024-06-13T00:00:00"/>
    <s v="true"/>
    <s v="Comida"/>
    <s v="981"/>
    <n v="1949"/>
    <n v="981"/>
    <n v="3773.7461314131401"/>
    <n v="0.81624737373685985"/>
    <n v="1590.8661314131398"/>
    <n v="0.42156151368280154"/>
  </r>
  <r>
    <x v="5"/>
    <n v="2.0499999999999998"/>
    <n v="3.3912386612260401"/>
    <s v="App"/>
    <s v="1573"/>
    <d v="2024-03-23T00:00:00"/>
    <s v="false"/>
    <s v="Bebida"/>
    <s v="982"/>
    <n v="1573"/>
    <n v="982"/>
    <n v="5334.4184141085607"/>
    <n v="1.3412386612260403"/>
    <n v="2109.7684141085615"/>
    <n v="0.39550111189789877"/>
  </r>
  <r>
    <x v="2"/>
    <n v="1.05"/>
    <n v="1.87763756610855"/>
    <s v="Presencial"/>
    <s v="1177"/>
    <d v="2024-07-18T00:00:00"/>
    <s v="true"/>
    <s v="Postre"/>
    <s v="983"/>
    <n v="1177"/>
    <n v="983"/>
    <n v="2209.9794153097632"/>
    <n v="0.82763756610854999"/>
    <n v="974.12941530976332"/>
    <n v="0.44078664650060728"/>
  </r>
  <r>
    <x v="2"/>
    <n v="0.76"/>
    <n v="1.2619787621724099"/>
    <s v="App"/>
    <s v="1819"/>
    <d v="2024-03-13T00:00:00"/>
    <s v="true"/>
    <s v="Comida"/>
    <s v="984"/>
    <n v="1819"/>
    <n v="984"/>
    <n v="2295.5393683916136"/>
    <n v="0.50197876217240989"/>
    <n v="913.09936839161355"/>
    <n v="0.39777116479225677"/>
  </r>
  <r>
    <x v="4"/>
    <n v="3.91"/>
    <n v="6.4173644992068697"/>
    <s v="Presencial"/>
    <s v="600"/>
    <d v="2024-10-28T00:00:00"/>
    <s v="true"/>
    <s v="Comida"/>
    <s v="985"/>
    <n v="600"/>
    <n v="985"/>
    <n v="3850.4186995241216"/>
    <n v="2.5073644992068695"/>
    <n v="1504.4186995241216"/>
    <n v="0.39071561222940632"/>
  </r>
  <r>
    <x v="0"/>
    <n v="4.7699999999999996"/>
    <n v="8.1830496256864897"/>
    <s v="App"/>
    <s v="1763"/>
    <d v="2024-10-01T00:00:00"/>
    <s v="false"/>
    <s v="Bebida"/>
    <s v="986"/>
    <n v="1763"/>
    <n v="986"/>
    <n v="14426.716490085282"/>
    <n v="3.4130496256864902"/>
    <n v="6017.206490085282"/>
    <n v="0.41708773401214261"/>
  </r>
  <r>
    <x v="4"/>
    <n v="1.86"/>
    <n v="2.6312959621788199"/>
    <s v="App"/>
    <s v="1671"/>
    <d v="2024-05-11T00:00:00"/>
    <s v="true"/>
    <s v="Comida"/>
    <s v="987"/>
    <n v="1671"/>
    <n v="987"/>
    <n v="4396.8955528008082"/>
    <n v="0.77129596217881979"/>
    <n v="1288.8355528008078"/>
    <n v="0.29312398653177552"/>
  </r>
  <r>
    <x v="2"/>
    <n v="2.4"/>
    <n v="3.6998916509591799"/>
    <s v="App"/>
    <s v="580"/>
    <d v="2024-11-05T00:00:00"/>
    <s v="false"/>
    <s v="Bebida"/>
    <s v="988"/>
    <n v="580"/>
    <n v="988"/>
    <n v="2145.9371575563246"/>
    <n v="1.29989165095918"/>
    <n v="753.93715755632445"/>
    <n v="0.35133235607647834"/>
  </r>
  <r>
    <x v="2"/>
    <n v="0.68"/>
    <n v="1.1042526145025899"/>
    <s v="Presencial"/>
    <s v="592"/>
    <d v="2024-09-21T00:00:00"/>
    <s v="true"/>
    <s v="Postre"/>
    <s v="989"/>
    <n v="592"/>
    <n v="989"/>
    <n v="653.71754778553327"/>
    <n v="0.42425261450258989"/>
    <n v="251.15754778553321"/>
    <n v="0.38419887707822564"/>
  </r>
  <r>
    <x v="2"/>
    <n v="2.95"/>
    <n v="4.4646930294783402"/>
    <s v="Presencial"/>
    <s v="295"/>
    <d v="2024-05-02T00:00:00"/>
    <s v="true"/>
    <s v="Postre"/>
    <s v="990"/>
    <n v="295"/>
    <n v="990"/>
    <n v="1317.0844436961104"/>
    <n v="1.5146930294783401"/>
    <n v="446.83444369611033"/>
    <n v="0.33926028496864397"/>
  </r>
  <r>
    <x v="0"/>
    <n v="2.66"/>
    <n v="3.7517195553807801"/>
    <s v="Delivery"/>
    <s v="178"/>
    <d v="2024-01-12T00:00:00"/>
    <s v="true"/>
    <s v="Combo"/>
    <s v="991"/>
    <n v="178"/>
    <n v="991"/>
    <n v="667.80608085777885"/>
    <n v="1.0917195553807799"/>
    <n v="194.32608085777883"/>
    <n v="0.29099178103944823"/>
  </r>
  <r>
    <x v="1"/>
    <n v="0.7"/>
    <n v="1.13988681238372"/>
    <s v="Delivery"/>
    <s v="1083"/>
    <d v="2024-05-01T00:00:00"/>
    <s v="false"/>
    <s v="Combo"/>
    <s v="992"/>
    <n v="1083"/>
    <n v="992"/>
    <n v="1234.4974178115688"/>
    <n v="0.43988681238372007"/>
    <n v="476.39741781156886"/>
    <n v="0.3859039402902058"/>
  </r>
  <r>
    <x v="0"/>
    <n v="3.17"/>
    <n v="4.6969000158219201"/>
    <s v="Presencial"/>
    <s v="1179"/>
    <d v="2024-08-02T00:00:00"/>
    <s v="false"/>
    <s v="Postre"/>
    <s v="993"/>
    <n v="1179"/>
    <n v="993"/>
    <n v="5537.6451186540435"/>
    <n v="1.5269000158219201"/>
    <n v="1800.2151186540439"/>
    <n v="0.3250867616254175"/>
  </r>
  <r>
    <x v="4"/>
    <n v="5.73"/>
    <n v="9.7989477949704202"/>
    <s v="App"/>
    <s v="161"/>
    <d v="2024-09-20T00:00:00"/>
    <s v="true"/>
    <s v="Comida"/>
    <s v="994"/>
    <n v="161"/>
    <n v="994"/>
    <n v="1577.6305949902376"/>
    <n v="4.0689477949704198"/>
    <n v="655.1005949902376"/>
    <n v="0.41524333837750615"/>
  </r>
  <r>
    <x v="5"/>
    <n v="5.26"/>
    <n v="8.3196983042320394"/>
    <s v="Presencial"/>
    <s v="1357"/>
    <d v="2024-07-11T00:00:00"/>
    <s v="true"/>
    <s v="Bebida"/>
    <s v="995"/>
    <n v="1357"/>
    <n v="995"/>
    <n v="11289.830598842878"/>
    <n v="3.0596983042320396"/>
    <n v="4152.0105988428777"/>
    <n v="0.36776553576175247"/>
  </r>
  <r>
    <x v="3"/>
    <n v="5.31"/>
    <n v="7.5630784885450799"/>
    <s v="Presencial"/>
    <s v="1291"/>
    <d v="2024-05-04T00:00:00"/>
    <s v="true"/>
    <s v="Combo"/>
    <s v="996"/>
    <n v="1291"/>
    <n v="996"/>
    <n v="9763.934328711699"/>
    <n v="2.2530784885450803"/>
    <n v="2908.7243287116985"/>
    <n v="0.29790494597637157"/>
  </r>
  <r>
    <x v="5"/>
    <n v="4.07"/>
    <n v="6.3448612279505499"/>
    <s v="App"/>
    <s v="427"/>
    <d v="2024-02-17T00:00:00"/>
    <s v="false"/>
    <s v="Bebida"/>
    <s v="997"/>
    <n v="427"/>
    <n v="997"/>
    <n v="2709.2557443348846"/>
    <n v="2.2748612279505496"/>
    <n v="971.36574433488465"/>
    <n v="0.35853600988612189"/>
  </r>
  <r>
    <x v="5"/>
    <n v="4.62"/>
    <n v="7.2410097031253002"/>
    <s v="App"/>
    <s v="1530"/>
    <d v="2024-05-08T00:00:00"/>
    <s v="false"/>
    <s v="Comida"/>
    <s v="998"/>
    <n v="1530"/>
    <n v="998"/>
    <n v="11078.74484578171"/>
    <n v="2.6210097031253001"/>
    <n v="4010.1448457817091"/>
    <n v="0.36196743418173338"/>
  </r>
  <r>
    <x v="1"/>
    <n v="5.33"/>
    <n v="8.8970534922050408"/>
    <s v="App"/>
    <s v="1279"/>
    <d v="2024-06-24T00:00:00"/>
    <s v="false"/>
    <s v="Bebida"/>
    <s v="999"/>
    <n v="1279"/>
    <n v="999"/>
    <n v="11379.331416530247"/>
    <n v="3.5670534922050408"/>
    <n v="4562.2614165302475"/>
    <n v="0.40092526085520752"/>
  </r>
  <r>
    <x v="0"/>
    <n v="0.53"/>
    <n v="0.89738135729523605"/>
    <s v="Delivery"/>
    <s v="523"/>
    <d v="2024-11-06T00:00:00"/>
    <s v="false"/>
    <s v="Combo"/>
    <s v="1000"/>
    <n v="523"/>
    <n v="1000"/>
    <n v="469.33044986540847"/>
    <n v="0.36738135729523602"/>
    <n v="192.14044986540844"/>
    <n v="0.40939267827286557"/>
  </r>
  <r>
    <x v="6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6956E-A4DD-4982-B21F-9595931F5F74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3">
    <pivotField showAll="0">
      <items count="7">
        <item x="1"/>
        <item x="4"/>
        <item x="0"/>
        <item x="3"/>
        <item x="5"/>
        <item x="2"/>
        <item t="default"/>
      </items>
    </pivotField>
    <pivotField numFmtId="2" showAll="0"/>
    <pivotField numFmtId="2" showAll="0"/>
    <pivotField showAll="0">
      <items count="4">
        <item x="0"/>
        <item x="2"/>
        <item x="1"/>
        <item t="default"/>
      </items>
    </pivotField>
    <pivotField showAll="0"/>
    <pivotField axis="axisRow" numFmtId="14" showAll="0">
      <items count="349">
        <item x="77"/>
        <item x="307"/>
        <item x="24"/>
        <item x="16"/>
        <item x="297"/>
        <item x="82"/>
        <item x="170"/>
        <item x="246"/>
        <item x="314"/>
        <item x="50"/>
        <item x="185"/>
        <item x="164"/>
        <item x="243"/>
        <item x="247"/>
        <item x="132"/>
        <item x="55"/>
        <item x="251"/>
        <item x="154"/>
        <item x="201"/>
        <item x="75"/>
        <item x="320"/>
        <item x="148"/>
        <item x="202"/>
        <item x="25"/>
        <item x="313"/>
        <item x="162"/>
        <item x="190"/>
        <item x="95"/>
        <item x="274"/>
        <item x="172"/>
        <item x="174"/>
        <item x="105"/>
        <item x="291"/>
        <item x="321"/>
        <item x="345"/>
        <item x="177"/>
        <item x="8"/>
        <item x="268"/>
        <item x="226"/>
        <item x="175"/>
        <item x="281"/>
        <item x="87"/>
        <item x="58"/>
        <item x="108"/>
        <item x="29"/>
        <item x="73"/>
        <item x="211"/>
        <item x="171"/>
        <item x="237"/>
        <item x="64"/>
        <item x="337"/>
        <item x="295"/>
        <item x="324"/>
        <item x="318"/>
        <item x="104"/>
        <item x="283"/>
        <item x="30"/>
        <item x="200"/>
        <item x="234"/>
        <item x="229"/>
        <item x="203"/>
        <item x="284"/>
        <item x="173"/>
        <item x="338"/>
        <item x="137"/>
        <item x="88"/>
        <item x="282"/>
        <item x="111"/>
        <item x="270"/>
        <item x="48"/>
        <item x="80"/>
        <item x="253"/>
        <item x="43"/>
        <item x="1"/>
        <item x="285"/>
        <item x="149"/>
        <item x="59"/>
        <item x="83"/>
        <item x="60"/>
        <item x="192"/>
        <item x="319"/>
        <item x="31"/>
        <item x="37"/>
        <item x="130"/>
        <item x="54"/>
        <item x="303"/>
        <item x="123"/>
        <item x="341"/>
        <item x="128"/>
        <item x="71"/>
        <item x="51"/>
        <item x="39"/>
        <item x="122"/>
        <item x="252"/>
        <item x="42"/>
        <item x="240"/>
        <item x="322"/>
        <item x="269"/>
        <item x="38"/>
        <item x="35"/>
        <item x="238"/>
        <item x="287"/>
        <item x="292"/>
        <item x="279"/>
        <item x="187"/>
        <item x="228"/>
        <item x="167"/>
        <item x="298"/>
        <item x="153"/>
        <item x="210"/>
        <item x="28"/>
        <item x="242"/>
        <item x="186"/>
        <item x="117"/>
        <item x="133"/>
        <item x="91"/>
        <item x="250"/>
        <item x="166"/>
        <item x="66"/>
        <item x="94"/>
        <item x="17"/>
        <item x="248"/>
        <item x="215"/>
        <item x="309"/>
        <item x="146"/>
        <item x="208"/>
        <item x="262"/>
        <item x="258"/>
        <item x="72"/>
        <item x="179"/>
        <item x="333"/>
        <item x="280"/>
        <item x="317"/>
        <item x="218"/>
        <item x="165"/>
        <item x="4"/>
        <item x="5"/>
        <item x="323"/>
        <item x="23"/>
        <item x="36"/>
        <item x="115"/>
        <item x="199"/>
        <item x="344"/>
        <item x="332"/>
        <item x="106"/>
        <item x="223"/>
        <item x="65"/>
        <item x="156"/>
        <item x="220"/>
        <item x="0"/>
        <item x="301"/>
        <item x="44"/>
        <item x="68"/>
        <item x="206"/>
        <item x="222"/>
        <item x="56"/>
        <item x="235"/>
        <item x="134"/>
        <item x="6"/>
        <item x="263"/>
        <item x="100"/>
        <item x="231"/>
        <item x="328"/>
        <item x="271"/>
        <item x="27"/>
        <item x="293"/>
        <item x="160"/>
        <item x="168"/>
        <item x="20"/>
        <item x="315"/>
        <item x="11"/>
        <item x="267"/>
        <item x="340"/>
        <item x="178"/>
        <item x="256"/>
        <item x="233"/>
        <item x="61"/>
        <item x="112"/>
        <item x="212"/>
        <item x="49"/>
        <item x="110"/>
        <item x="347"/>
        <item x="276"/>
        <item x="139"/>
        <item x="214"/>
        <item x="138"/>
        <item x="198"/>
        <item x="107"/>
        <item x="99"/>
        <item x="225"/>
        <item x="342"/>
        <item x="213"/>
        <item x="34"/>
        <item x="118"/>
        <item x="230"/>
        <item x="265"/>
        <item x="113"/>
        <item x="304"/>
        <item x="131"/>
        <item x="14"/>
        <item x="143"/>
        <item x="239"/>
        <item x="278"/>
        <item x="81"/>
        <item x="109"/>
        <item x="336"/>
        <item x="249"/>
        <item x="312"/>
        <item x="127"/>
        <item x="47"/>
        <item x="260"/>
        <item x="181"/>
        <item x="45"/>
        <item x="7"/>
        <item x="204"/>
        <item x="32"/>
        <item x="119"/>
        <item x="103"/>
        <item x="294"/>
        <item x="207"/>
        <item x="331"/>
        <item x="264"/>
        <item x="163"/>
        <item x="144"/>
        <item x="78"/>
        <item x="343"/>
        <item x="74"/>
        <item x="275"/>
        <item x="326"/>
        <item x="129"/>
        <item x="334"/>
        <item x="335"/>
        <item x="86"/>
        <item x="272"/>
        <item x="169"/>
        <item x="266"/>
        <item x="219"/>
        <item x="302"/>
        <item x="308"/>
        <item x="197"/>
        <item x="15"/>
        <item x="216"/>
        <item x="290"/>
        <item x="120"/>
        <item x="67"/>
        <item x="150"/>
        <item x="18"/>
        <item x="306"/>
        <item x="286"/>
        <item x="135"/>
        <item x="10"/>
        <item x="116"/>
        <item x="236"/>
        <item x="221"/>
        <item x="316"/>
        <item x="9"/>
        <item x="3"/>
        <item x="101"/>
        <item x="93"/>
        <item x="21"/>
        <item x="261"/>
        <item x="288"/>
        <item x="176"/>
        <item x="152"/>
        <item x="194"/>
        <item x="158"/>
        <item x="89"/>
        <item x="327"/>
        <item x="125"/>
        <item x="217"/>
        <item x="90"/>
        <item x="52"/>
        <item x="2"/>
        <item x="76"/>
        <item x="159"/>
        <item x="151"/>
        <item x="310"/>
        <item x="254"/>
        <item x="12"/>
        <item x="53"/>
        <item x="183"/>
        <item x="147"/>
        <item x="189"/>
        <item x="227"/>
        <item x="255"/>
        <item x="145"/>
        <item x="289"/>
        <item x="155"/>
        <item x="96"/>
        <item x="136"/>
        <item x="296"/>
        <item x="329"/>
        <item x="325"/>
        <item x="92"/>
        <item x="85"/>
        <item x="209"/>
        <item x="140"/>
        <item x="141"/>
        <item x="33"/>
        <item x="205"/>
        <item x="245"/>
        <item x="180"/>
        <item x="161"/>
        <item x="40"/>
        <item x="273"/>
        <item x="121"/>
        <item x="126"/>
        <item x="241"/>
        <item x="157"/>
        <item x="339"/>
        <item x="184"/>
        <item x="196"/>
        <item x="277"/>
        <item x="142"/>
        <item x="224"/>
        <item x="195"/>
        <item x="102"/>
        <item x="346"/>
        <item x="244"/>
        <item x="19"/>
        <item x="70"/>
        <item x="69"/>
        <item x="193"/>
        <item x="305"/>
        <item x="182"/>
        <item x="330"/>
        <item x="13"/>
        <item x="41"/>
        <item x="79"/>
        <item x="232"/>
        <item x="124"/>
        <item x="114"/>
        <item x="97"/>
        <item x="191"/>
        <item x="311"/>
        <item x="22"/>
        <item x="299"/>
        <item x="84"/>
        <item x="46"/>
        <item x="257"/>
        <item x="62"/>
        <item x="300"/>
        <item x="188"/>
        <item x="63"/>
        <item x="26"/>
        <item x="98"/>
        <item x="57"/>
        <item x="259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3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h="1"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3">
    <field x="12"/>
    <field x="11"/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ventas mensuales num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99C76-9D58-4E1C-95E7-960FEB1B177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H5" firstHeaderRow="1" firstDataRow="2" firstDataCol="1" rowPageCount="1" colPageCount="1"/>
  <pivotFields count="13">
    <pivotField axis="axisCol" showAll="0">
      <items count="7">
        <item sd="0" x="1"/>
        <item sd="0" x="4"/>
        <item sd="0" x="0"/>
        <item sd="0" x="3"/>
        <item sd="0" x="5"/>
        <item sd="0" x="2"/>
        <item t="default"/>
      </items>
    </pivotField>
    <pivotField numFmtId="2" showAll="0"/>
    <pivotField numFmtId="2" showAll="0"/>
    <pivotField showAll="0">
      <items count="4">
        <item x="0"/>
        <item x="2"/>
        <item x="1"/>
        <item t="default"/>
      </items>
    </pivotField>
    <pivotField showAll="0"/>
    <pivotField numFmtId="14" showAll="0">
      <items count="349">
        <item x="77"/>
        <item x="307"/>
        <item x="24"/>
        <item x="16"/>
        <item x="297"/>
        <item x="82"/>
        <item x="170"/>
        <item x="246"/>
        <item x="314"/>
        <item x="50"/>
        <item x="185"/>
        <item x="164"/>
        <item x="243"/>
        <item x="247"/>
        <item x="132"/>
        <item x="55"/>
        <item x="251"/>
        <item x="154"/>
        <item x="201"/>
        <item x="75"/>
        <item x="320"/>
        <item x="148"/>
        <item x="202"/>
        <item x="25"/>
        <item x="313"/>
        <item x="162"/>
        <item x="190"/>
        <item x="95"/>
        <item x="274"/>
        <item x="172"/>
        <item x="174"/>
        <item x="105"/>
        <item x="291"/>
        <item x="321"/>
        <item x="345"/>
        <item x="177"/>
        <item x="8"/>
        <item x="268"/>
        <item x="226"/>
        <item x="175"/>
        <item x="281"/>
        <item x="87"/>
        <item x="58"/>
        <item x="108"/>
        <item x="29"/>
        <item x="73"/>
        <item x="211"/>
        <item x="171"/>
        <item x="237"/>
        <item x="64"/>
        <item x="337"/>
        <item x="295"/>
        <item x="324"/>
        <item x="318"/>
        <item x="104"/>
        <item x="283"/>
        <item x="30"/>
        <item x="200"/>
        <item x="234"/>
        <item x="229"/>
        <item x="203"/>
        <item x="284"/>
        <item x="173"/>
        <item x="338"/>
        <item x="137"/>
        <item x="88"/>
        <item x="282"/>
        <item x="111"/>
        <item x="270"/>
        <item x="48"/>
        <item x="80"/>
        <item x="253"/>
        <item x="43"/>
        <item x="1"/>
        <item x="285"/>
        <item x="149"/>
        <item x="59"/>
        <item x="83"/>
        <item x="60"/>
        <item x="192"/>
        <item x="319"/>
        <item x="31"/>
        <item x="37"/>
        <item x="130"/>
        <item x="54"/>
        <item x="303"/>
        <item x="123"/>
        <item x="341"/>
        <item x="128"/>
        <item x="71"/>
        <item x="51"/>
        <item x="39"/>
        <item x="122"/>
        <item x="252"/>
        <item x="42"/>
        <item x="240"/>
        <item x="322"/>
        <item x="269"/>
        <item x="38"/>
        <item x="35"/>
        <item x="238"/>
        <item x="287"/>
        <item x="292"/>
        <item x="279"/>
        <item x="187"/>
        <item x="228"/>
        <item x="167"/>
        <item x="298"/>
        <item x="153"/>
        <item x="210"/>
        <item x="28"/>
        <item x="242"/>
        <item x="186"/>
        <item x="117"/>
        <item x="133"/>
        <item x="91"/>
        <item x="250"/>
        <item x="166"/>
        <item x="66"/>
        <item x="94"/>
        <item x="17"/>
        <item x="248"/>
        <item x="215"/>
        <item x="309"/>
        <item x="146"/>
        <item x="208"/>
        <item x="262"/>
        <item x="258"/>
        <item x="72"/>
        <item x="179"/>
        <item x="333"/>
        <item x="280"/>
        <item x="317"/>
        <item x="218"/>
        <item x="165"/>
        <item x="4"/>
        <item x="5"/>
        <item x="323"/>
        <item x="23"/>
        <item x="36"/>
        <item x="115"/>
        <item x="199"/>
        <item x="344"/>
        <item x="332"/>
        <item x="106"/>
        <item x="223"/>
        <item x="65"/>
        <item x="156"/>
        <item x="220"/>
        <item x="0"/>
        <item x="301"/>
        <item x="44"/>
        <item x="68"/>
        <item x="206"/>
        <item x="222"/>
        <item x="56"/>
        <item x="235"/>
        <item x="134"/>
        <item x="6"/>
        <item x="263"/>
        <item x="100"/>
        <item x="231"/>
        <item x="328"/>
        <item x="271"/>
        <item x="27"/>
        <item x="293"/>
        <item x="160"/>
        <item x="168"/>
        <item x="20"/>
        <item x="315"/>
        <item x="11"/>
        <item x="267"/>
        <item x="340"/>
        <item x="178"/>
        <item x="256"/>
        <item x="233"/>
        <item x="61"/>
        <item x="112"/>
        <item x="212"/>
        <item x="49"/>
        <item x="110"/>
        <item x="347"/>
        <item x="276"/>
        <item x="139"/>
        <item x="214"/>
        <item x="138"/>
        <item x="198"/>
        <item x="107"/>
        <item x="99"/>
        <item x="225"/>
        <item x="342"/>
        <item x="213"/>
        <item x="34"/>
        <item x="118"/>
        <item x="230"/>
        <item x="265"/>
        <item x="113"/>
        <item x="304"/>
        <item x="131"/>
        <item x="14"/>
        <item x="143"/>
        <item x="239"/>
        <item x="278"/>
        <item x="81"/>
        <item x="109"/>
        <item x="336"/>
        <item x="249"/>
        <item x="312"/>
        <item x="127"/>
        <item x="47"/>
        <item x="260"/>
        <item x="181"/>
        <item x="45"/>
        <item x="7"/>
        <item x="204"/>
        <item x="32"/>
        <item x="119"/>
        <item x="103"/>
        <item x="294"/>
        <item x="207"/>
        <item x="331"/>
        <item x="264"/>
        <item x="163"/>
        <item x="144"/>
        <item x="78"/>
        <item x="343"/>
        <item x="74"/>
        <item x="275"/>
        <item x="326"/>
        <item x="129"/>
        <item x="334"/>
        <item x="335"/>
        <item x="86"/>
        <item x="272"/>
        <item x="169"/>
        <item x="266"/>
        <item x="219"/>
        <item x="302"/>
        <item x="308"/>
        <item x="197"/>
        <item x="15"/>
        <item x="216"/>
        <item x="290"/>
        <item x="120"/>
        <item x="67"/>
        <item x="150"/>
        <item x="18"/>
        <item x="306"/>
        <item x="286"/>
        <item x="135"/>
        <item x="10"/>
        <item x="116"/>
        <item x="236"/>
        <item x="221"/>
        <item x="316"/>
        <item x="9"/>
        <item x="3"/>
        <item x="101"/>
        <item x="93"/>
        <item x="21"/>
        <item x="261"/>
        <item x="288"/>
        <item x="176"/>
        <item x="152"/>
        <item x="194"/>
        <item x="158"/>
        <item x="89"/>
        <item x="327"/>
        <item x="125"/>
        <item x="217"/>
        <item x="90"/>
        <item x="52"/>
        <item x="2"/>
        <item x="76"/>
        <item x="159"/>
        <item x="151"/>
        <item x="310"/>
        <item x="254"/>
        <item x="12"/>
        <item x="53"/>
        <item x="183"/>
        <item x="147"/>
        <item x="189"/>
        <item x="227"/>
        <item x="255"/>
        <item x="145"/>
        <item x="289"/>
        <item x="155"/>
        <item x="96"/>
        <item x="136"/>
        <item x="296"/>
        <item x="329"/>
        <item x="325"/>
        <item x="92"/>
        <item x="85"/>
        <item x="209"/>
        <item x="140"/>
        <item x="141"/>
        <item x="33"/>
        <item x="205"/>
        <item x="245"/>
        <item x="180"/>
        <item x="161"/>
        <item x="40"/>
        <item x="273"/>
        <item x="121"/>
        <item x="126"/>
        <item x="241"/>
        <item x="157"/>
        <item x="339"/>
        <item x="184"/>
        <item x="196"/>
        <item x="277"/>
        <item x="142"/>
        <item x="224"/>
        <item x="195"/>
        <item x="102"/>
        <item x="346"/>
        <item x="244"/>
        <item x="19"/>
        <item x="70"/>
        <item x="69"/>
        <item x="193"/>
        <item x="305"/>
        <item x="182"/>
        <item x="330"/>
        <item x="13"/>
        <item x="41"/>
        <item x="79"/>
        <item x="232"/>
        <item x="124"/>
        <item x="114"/>
        <item x="97"/>
        <item x="191"/>
        <item x="311"/>
        <item x="22"/>
        <item x="299"/>
        <item x="84"/>
        <item x="46"/>
        <item x="257"/>
        <item x="62"/>
        <item x="300"/>
        <item x="188"/>
        <item x="63"/>
        <item x="26"/>
        <item x="98"/>
        <item x="57"/>
        <item x="259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Items count="1">
    <i/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Suma de ventas mensuales num" fld="9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3F953-7225-4A86-850E-A14B6707CBD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R18" firstHeaderRow="1" firstDataRow="3" firstDataCol="1"/>
  <pivotFields count="13">
    <pivotField axis="axisCol" multipleItemSelectionAllowed="1" showAll="0">
      <items count="7">
        <item sd="0" x="1"/>
        <item x="4"/>
        <item x="0"/>
        <item x="3"/>
        <item x="5"/>
        <item x="2"/>
        <item t="default"/>
      </items>
    </pivotField>
    <pivotField numFmtId="2" showAll="0"/>
    <pivotField numFmtId="2" showAll="0"/>
    <pivotField showAll="0">
      <items count="4">
        <item x="0"/>
        <item x="2"/>
        <item x="1"/>
        <item t="default"/>
      </items>
    </pivotField>
    <pivotField showAll="0"/>
    <pivotField axis="axisRow" numFmtId="14" showAll="0">
      <items count="349">
        <item x="77"/>
        <item x="307"/>
        <item x="24"/>
        <item x="16"/>
        <item x="297"/>
        <item x="82"/>
        <item x="170"/>
        <item x="246"/>
        <item x="314"/>
        <item x="50"/>
        <item x="185"/>
        <item x="164"/>
        <item x="243"/>
        <item x="247"/>
        <item x="132"/>
        <item x="55"/>
        <item x="251"/>
        <item x="154"/>
        <item x="201"/>
        <item x="75"/>
        <item x="320"/>
        <item x="148"/>
        <item x="202"/>
        <item x="25"/>
        <item x="313"/>
        <item x="162"/>
        <item x="190"/>
        <item x="95"/>
        <item x="274"/>
        <item x="172"/>
        <item x="174"/>
        <item x="105"/>
        <item x="291"/>
        <item x="321"/>
        <item x="345"/>
        <item x="177"/>
        <item x="8"/>
        <item x="268"/>
        <item x="226"/>
        <item x="175"/>
        <item x="281"/>
        <item x="87"/>
        <item x="58"/>
        <item x="108"/>
        <item x="29"/>
        <item x="73"/>
        <item x="211"/>
        <item x="171"/>
        <item x="237"/>
        <item x="64"/>
        <item x="337"/>
        <item x="295"/>
        <item x="324"/>
        <item x="318"/>
        <item x="104"/>
        <item x="283"/>
        <item x="30"/>
        <item x="200"/>
        <item x="234"/>
        <item x="229"/>
        <item x="203"/>
        <item x="284"/>
        <item x="173"/>
        <item x="338"/>
        <item x="137"/>
        <item x="88"/>
        <item x="282"/>
        <item x="111"/>
        <item x="270"/>
        <item x="48"/>
        <item x="80"/>
        <item x="253"/>
        <item x="43"/>
        <item x="1"/>
        <item x="285"/>
        <item x="149"/>
        <item x="59"/>
        <item x="83"/>
        <item x="60"/>
        <item x="192"/>
        <item x="319"/>
        <item x="31"/>
        <item x="37"/>
        <item x="130"/>
        <item x="54"/>
        <item x="303"/>
        <item x="123"/>
        <item x="341"/>
        <item x="128"/>
        <item x="71"/>
        <item x="51"/>
        <item x="39"/>
        <item x="122"/>
        <item x="252"/>
        <item x="42"/>
        <item x="240"/>
        <item x="322"/>
        <item x="269"/>
        <item x="38"/>
        <item x="35"/>
        <item x="238"/>
        <item x="287"/>
        <item x="292"/>
        <item x="279"/>
        <item x="187"/>
        <item x="228"/>
        <item x="167"/>
        <item x="298"/>
        <item x="153"/>
        <item x="210"/>
        <item x="28"/>
        <item x="242"/>
        <item x="186"/>
        <item x="117"/>
        <item x="133"/>
        <item x="91"/>
        <item x="250"/>
        <item x="166"/>
        <item x="66"/>
        <item x="94"/>
        <item x="17"/>
        <item x="248"/>
        <item x="215"/>
        <item x="309"/>
        <item x="146"/>
        <item x="208"/>
        <item x="262"/>
        <item x="258"/>
        <item x="72"/>
        <item x="179"/>
        <item x="333"/>
        <item x="280"/>
        <item x="317"/>
        <item x="218"/>
        <item x="165"/>
        <item x="4"/>
        <item x="5"/>
        <item x="323"/>
        <item x="23"/>
        <item x="36"/>
        <item x="115"/>
        <item x="199"/>
        <item x="344"/>
        <item x="332"/>
        <item x="106"/>
        <item x="223"/>
        <item x="65"/>
        <item x="156"/>
        <item x="220"/>
        <item x="0"/>
        <item x="301"/>
        <item x="44"/>
        <item x="68"/>
        <item x="206"/>
        <item x="222"/>
        <item x="56"/>
        <item x="235"/>
        <item x="134"/>
        <item x="6"/>
        <item x="263"/>
        <item x="100"/>
        <item x="231"/>
        <item x="328"/>
        <item x="271"/>
        <item x="27"/>
        <item x="293"/>
        <item x="160"/>
        <item x="168"/>
        <item x="20"/>
        <item x="315"/>
        <item x="11"/>
        <item x="267"/>
        <item x="340"/>
        <item x="178"/>
        <item x="256"/>
        <item x="233"/>
        <item x="61"/>
        <item x="112"/>
        <item x="212"/>
        <item x="49"/>
        <item x="110"/>
        <item x="347"/>
        <item x="276"/>
        <item x="139"/>
        <item x="214"/>
        <item x="138"/>
        <item x="198"/>
        <item x="107"/>
        <item x="99"/>
        <item x="225"/>
        <item x="342"/>
        <item x="213"/>
        <item x="34"/>
        <item x="118"/>
        <item x="230"/>
        <item x="265"/>
        <item x="113"/>
        <item x="304"/>
        <item x="131"/>
        <item x="14"/>
        <item x="143"/>
        <item x="239"/>
        <item x="278"/>
        <item x="81"/>
        <item x="109"/>
        <item x="336"/>
        <item x="249"/>
        <item x="312"/>
        <item x="127"/>
        <item x="47"/>
        <item x="260"/>
        <item x="181"/>
        <item x="45"/>
        <item x="7"/>
        <item x="204"/>
        <item x="32"/>
        <item x="119"/>
        <item x="103"/>
        <item x="294"/>
        <item x="207"/>
        <item x="331"/>
        <item x="264"/>
        <item x="163"/>
        <item x="144"/>
        <item x="78"/>
        <item x="343"/>
        <item x="74"/>
        <item x="275"/>
        <item x="326"/>
        <item x="129"/>
        <item x="334"/>
        <item x="335"/>
        <item x="86"/>
        <item x="272"/>
        <item x="169"/>
        <item x="266"/>
        <item x="219"/>
        <item x="302"/>
        <item x="308"/>
        <item x="197"/>
        <item x="15"/>
        <item x="216"/>
        <item x="290"/>
        <item x="120"/>
        <item x="67"/>
        <item x="150"/>
        <item x="18"/>
        <item x="306"/>
        <item x="286"/>
        <item x="135"/>
        <item x="10"/>
        <item x="116"/>
        <item x="236"/>
        <item x="221"/>
        <item x="316"/>
        <item x="9"/>
        <item x="3"/>
        <item x="101"/>
        <item x="93"/>
        <item x="21"/>
        <item x="261"/>
        <item x="288"/>
        <item x="176"/>
        <item x="152"/>
        <item x="194"/>
        <item x="158"/>
        <item x="89"/>
        <item x="327"/>
        <item x="125"/>
        <item x="217"/>
        <item x="90"/>
        <item x="52"/>
        <item x="2"/>
        <item x="76"/>
        <item x="159"/>
        <item x="151"/>
        <item x="310"/>
        <item x="254"/>
        <item x="12"/>
        <item x="53"/>
        <item x="183"/>
        <item x="147"/>
        <item x="189"/>
        <item x="227"/>
        <item x="255"/>
        <item x="145"/>
        <item x="289"/>
        <item x="155"/>
        <item x="96"/>
        <item x="136"/>
        <item x="296"/>
        <item x="329"/>
        <item x="325"/>
        <item x="92"/>
        <item x="85"/>
        <item x="209"/>
        <item x="140"/>
        <item x="141"/>
        <item x="33"/>
        <item x="205"/>
        <item x="245"/>
        <item x="180"/>
        <item x="161"/>
        <item x="40"/>
        <item x="273"/>
        <item x="121"/>
        <item x="126"/>
        <item x="241"/>
        <item x="157"/>
        <item x="339"/>
        <item x="184"/>
        <item x="196"/>
        <item x="277"/>
        <item x="142"/>
        <item x="224"/>
        <item x="195"/>
        <item x="102"/>
        <item x="346"/>
        <item x="244"/>
        <item x="19"/>
        <item x="70"/>
        <item x="69"/>
        <item x="193"/>
        <item x="305"/>
        <item x="182"/>
        <item x="330"/>
        <item x="13"/>
        <item x="41"/>
        <item x="79"/>
        <item x="232"/>
        <item x="124"/>
        <item x="114"/>
        <item x="97"/>
        <item x="191"/>
        <item x="311"/>
        <item x="22"/>
        <item x="299"/>
        <item x="84"/>
        <item x="46"/>
        <item x="257"/>
        <item x="62"/>
        <item x="300"/>
        <item x="188"/>
        <item x="63"/>
        <item x="26"/>
        <item x="98"/>
        <item x="57"/>
        <item x="259"/>
        <item t="default"/>
      </items>
    </pivotField>
    <pivotField axis="axisCol" showAll="0">
      <items count="3">
        <item x="0"/>
        <item sd="0" x="1"/>
        <item t="default"/>
      </items>
    </pivotField>
    <pivotField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3">
    <field x="12"/>
    <field x="11"/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0"/>
    <field x="6"/>
  </colFields>
  <colItems count="17">
    <i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dataFields count="1">
    <dataField name="Suma de ventas mensuales num" fld="9" baseField="0" baseItem="0"/>
  </dataFields>
  <chartFormats count="2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0"/>
          </reference>
        </references>
      </pivotArea>
    </chartFormat>
    <chartFormat chart="7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0"/>
          </reference>
        </references>
      </pivotArea>
    </chartFormat>
    <chartFormat chart="7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0"/>
          </reference>
        </references>
      </pivotArea>
    </chartFormat>
    <chartFormat chart="7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7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7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7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1"/>
          </reference>
        </references>
      </pivotArea>
    </chartFormat>
    <chartFormat chart="7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1"/>
          </reference>
        </references>
      </pivotArea>
    </chartFormat>
    <chartFormat chart="7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1"/>
          </reference>
        </references>
      </pivotArea>
    </chartFormat>
    <chartFormat chart="7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  <chartFormat chart="8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8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0"/>
          </reference>
        </references>
      </pivotArea>
    </chartFormat>
    <chartFormat chart="8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1"/>
          </reference>
        </references>
      </pivotArea>
    </chartFormat>
    <chartFormat chart="8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0"/>
          </reference>
        </references>
      </pivotArea>
    </chartFormat>
    <chartFormat chart="8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1"/>
          </reference>
        </references>
      </pivotArea>
    </chartFormat>
    <chartFormat chart="8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0"/>
          </reference>
        </references>
      </pivotArea>
    </chartFormat>
    <chartFormat chart="8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1"/>
          </reference>
        </references>
      </pivotArea>
    </chartFormat>
    <chartFormat chart="8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8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BCFD0-EED7-4692-AF16-4E87E0E3EA4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H18" firstHeaderRow="1" firstDataRow="3" firstDataCol="1" rowPageCount="1" colPageCount="1"/>
  <pivotFields count="13">
    <pivotField axis="axisCol" showAll="0">
      <items count="7">
        <item sd="0" x="1"/>
        <item sd="0" x="4"/>
        <item sd="0" x="0"/>
        <item sd="0" x="3"/>
        <item sd="0" x="5"/>
        <item sd="0" x="2"/>
        <item t="default"/>
      </items>
    </pivotField>
    <pivotField numFmtId="2" showAll="0"/>
    <pivotField numFmtId="2" showAll="0"/>
    <pivotField axis="axisCol" showAll="0">
      <items count="4">
        <item x="0"/>
        <item x="2"/>
        <item x="1"/>
        <item t="default"/>
      </items>
    </pivotField>
    <pivotField showAll="0"/>
    <pivotField axis="axisRow" numFmtId="14" showAll="0">
      <items count="349">
        <item x="77"/>
        <item x="307"/>
        <item x="24"/>
        <item x="16"/>
        <item x="297"/>
        <item x="82"/>
        <item x="170"/>
        <item x="246"/>
        <item x="314"/>
        <item x="50"/>
        <item x="185"/>
        <item x="164"/>
        <item x="243"/>
        <item x="247"/>
        <item x="132"/>
        <item x="55"/>
        <item x="251"/>
        <item x="154"/>
        <item x="201"/>
        <item x="75"/>
        <item x="320"/>
        <item x="148"/>
        <item x="202"/>
        <item x="25"/>
        <item x="313"/>
        <item x="162"/>
        <item x="190"/>
        <item x="95"/>
        <item x="274"/>
        <item x="172"/>
        <item x="174"/>
        <item x="105"/>
        <item x="291"/>
        <item x="321"/>
        <item x="345"/>
        <item x="177"/>
        <item x="8"/>
        <item x="268"/>
        <item x="226"/>
        <item x="175"/>
        <item x="281"/>
        <item x="87"/>
        <item x="58"/>
        <item x="108"/>
        <item x="29"/>
        <item x="73"/>
        <item x="211"/>
        <item x="171"/>
        <item x="237"/>
        <item x="64"/>
        <item x="337"/>
        <item x="295"/>
        <item x="324"/>
        <item x="318"/>
        <item x="104"/>
        <item x="283"/>
        <item x="30"/>
        <item x="200"/>
        <item x="234"/>
        <item x="229"/>
        <item x="203"/>
        <item x="284"/>
        <item x="173"/>
        <item x="338"/>
        <item x="137"/>
        <item x="88"/>
        <item x="282"/>
        <item x="111"/>
        <item x="270"/>
        <item x="48"/>
        <item x="80"/>
        <item x="253"/>
        <item x="43"/>
        <item x="1"/>
        <item x="285"/>
        <item x="149"/>
        <item x="59"/>
        <item x="83"/>
        <item x="60"/>
        <item x="192"/>
        <item x="319"/>
        <item x="31"/>
        <item x="37"/>
        <item x="130"/>
        <item x="54"/>
        <item x="303"/>
        <item x="123"/>
        <item x="341"/>
        <item x="128"/>
        <item x="71"/>
        <item x="51"/>
        <item x="39"/>
        <item x="122"/>
        <item x="252"/>
        <item x="42"/>
        <item x="240"/>
        <item x="322"/>
        <item x="269"/>
        <item x="38"/>
        <item x="35"/>
        <item x="238"/>
        <item x="287"/>
        <item x="292"/>
        <item x="279"/>
        <item x="187"/>
        <item x="228"/>
        <item x="167"/>
        <item x="298"/>
        <item x="153"/>
        <item x="210"/>
        <item x="28"/>
        <item x="242"/>
        <item x="186"/>
        <item x="117"/>
        <item x="133"/>
        <item x="91"/>
        <item x="250"/>
        <item x="166"/>
        <item x="66"/>
        <item x="94"/>
        <item x="17"/>
        <item x="248"/>
        <item x="215"/>
        <item x="309"/>
        <item x="146"/>
        <item x="208"/>
        <item x="262"/>
        <item x="258"/>
        <item x="72"/>
        <item x="179"/>
        <item x="333"/>
        <item x="280"/>
        <item x="317"/>
        <item x="218"/>
        <item x="165"/>
        <item x="4"/>
        <item x="5"/>
        <item x="323"/>
        <item x="23"/>
        <item x="36"/>
        <item x="115"/>
        <item x="199"/>
        <item x="344"/>
        <item x="332"/>
        <item x="106"/>
        <item x="223"/>
        <item x="65"/>
        <item x="156"/>
        <item x="220"/>
        <item x="0"/>
        <item x="301"/>
        <item x="44"/>
        <item x="68"/>
        <item x="206"/>
        <item x="222"/>
        <item x="56"/>
        <item x="235"/>
        <item x="134"/>
        <item x="6"/>
        <item x="263"/>
        <item x="100"/>
        <item x="231"/>
        <item x="328"/>
        <item x="271"/>
        <item x="27"/>
        <item x="293"/>
        <item x="160"/>
        <item x="168"/>
        <item x="20"/>
        <item x="315"/>
        <item x="11"/>
        <item x="267"/>
        <item x="340"/>
        <item x="178"/>
        <item x="256"/>
        <item x="233"/>
        <item x="61"/>
        <item x="112"/>
        <item x="212"/>
        <item x="49"/>
        <item x="110"/>
        <item x="347"/>
        <item x="276"/>
        <item x="139"/>
        <item x="214"/>
        <item x="138"/>
        <item x="198"/>
        <item x="107"/>
        <item x="99"/>
        <item x="225"/>
        <item x="342"/>
        <item x="213"/>
        <item x="34"/>
        <item x="118"/>
        <item x="230"/>
        <item x="265"/>
        <item x="113"/>
        <item x="304"/>
        <item x="131"/>
        <item x="14"/>
        <item x="143"/>
        <item x="239"/>
        <item x="278"/>
        <item x="81"/>
        <item x="109"/>
        <item x="336"/>
        <item x="249"/>
        <item x="312"/>
        <item x="127"/>
        <item x="47"/>
        <item x="260"/>
        <item x="181"/>
        <item x="45"/>
        <item x="7"/>
        <item x="204"/>
        <item x="32"/>
        <item x="119"/>
        <item x="103"/>
        <item x="294"/>
        <item x="207"/>
        <item x="331"/>
        <item x="264"/>
        <item x="163"/>
        <item x="144"/>
        <item x="78"/>
        <item x="343"/>
        <item x="74"/>
        <item x="275"/>
        <item x="326"/>
        <item x="129"/>
        <item x="334"/>
        <item x="335"/>
        <item x="86"/>
        <item x="272"/>
        <item x="169"/>
        <item x="266"/>
        <item x="219"/>
        <item x="302"/>
        <item x="308"/>
        <item x="197"/>
        <item x="15"/>
        <item x="216"/>
        <item x="290"/>
        <item x="120"/>
        <item x="67"/>
        <item x="150"/>
        <item x="18"/>
        <item x="306"/>
        <item x="286"/>
        <item x="135"/>
        <item x="10"/>
        <item x="116"/>
        <item x="236"/>
        <item x="221"/>
        <item x="316"/>
        <item x="9"/>
        <item x="3"/>
        <item x="101"/>
        <item x="93"/>
        <item x="21"/>
        <item x="261"/>
        <item x="288"/>
        <item x="176"/>
        <item x="152"/>
        <item x="194"/>
        <item x="158"/>
        <item x="89"/>
        <item x="327"/>
        <item x="125"/>
        <item x="217"/>
        <item x="90"/>
        <item x="52"/>
        <item x="2"/>
        <item x="76"/>
        <item x="159"/>
        <item x="151"/>
        <item x="310"/>
        <item x="254"/>
        <item x="12"/>
        <item x="53"/>
        <item x="183"/>
        <item x="147"/>
        <item x="189"/>
        <item x="227"/>
        <item x="255"/>
        <item x="145"/>
        <item x="289"/>
        <item x="155"/>
        <item x="96"/>
        <item x="136"/>
        <item x="296"/>
        <item x="329"/>
        <item x="325"/>
        <item x="92"/>
        <item x="85"/>
        <item x="209"/>
        <item x="140"/>
        <item x="141"/>
        <item x="33"/>
        <item x="205"/>
        <item x="245"/>
        <item x="180"/>
        <item x="161"/>
        <item x="40"/>
        <item x="273"/>
        <item x="121"/>
        <item x="126"/>
        <item x="241"/>
        <item x="157"/>
        <item x="339"/>
        <item x="184"/>
        <item x="196"/>
        <item x="277"/>
        <item x="142"/>
        <item x="224"/>
        <item x="195"/>
        <item x="102"/>
        <item x="346"/>
        <item x="244"/>
        <item x="19"/>
        <item x="70"/>
        <item x="69"/>
        <item x="193"/>
        <item x="305"/>
        <item x="182"/>
        <item x="330"/>
        <item x="13"/>
        <item x="41"/>
        <item x="79"/>
        <item x="232"/>
        <item x="124"/>
        <item x="114"/>
        <item x="97"/>
        <item x="191"/>
        <item x="311"/>
        <item x="22"/>
        <item x="299"/>
        <item x="84"/>
        <item x="46"/>
        <item x="257"/>
        <item x="62"/>
        <item x="300"/>
        <item x="188"/>
        <item x="63"/>
        <item x="26"/>
        <item x="98"/>
        <item x="57"/>
        <item x="259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3">
    <field x="12"/>
    <field x="11"/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0"/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item="1" hier="-1"/>
  </pageFields>
  <dataFields count="1">
    <dataField name="Suma de ventas mensuales num" fld="9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D2E8D-0EC5-4531-9F66-73CB2CDAA368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1" firstHeaderRow="0" firstDataRow="1" firstDataCol="1"/>
  <pivotFields count="15">
    <pivotField axis="axisRow" showAll="0" sortType="descending">
      <items count="8">
        <item x="1"/>
        <item x="4"/>
        <item x="0"/>
        <item x="3"/>
        <item x="5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1">
    <field x="0"/>
  </rowFields>
  <rowItems count="8">
    <i>
      <x v="2"/>
    </i>
    <i>
      <x/>
    </i>
    <i>
      <x v="5"/>
    </i>
    <i>
      <x v="1"/>
    </i>
    <i>
      <x v="4"/>
    </i>
    <i>
      <x v="3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margen bruto" fld="13" baseField="0" baseItem="0"/>
    <dataField name="Suma de ingresos totales" fld="11" baseField="0" baseItem="0"/>
    <dataField name="Promedio de % de margen sobre ventas" fld="14" subtotal="average" baseField="0" baseItem="0" numFmtId="10"/>
  </dataFields>
  <formats count="4">
    <format dxfId="11">
      <pivotArea outline="0" collapsedLevelsAreSubtotals="1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471B985-640E-48AE-9A66-ABC855F2BB9C}" autoFormatId="16" applyNumberFormats="0" applyBorderFormats="0" applyFontFormats="0" applyPatternFormats="0" applyAlignmentFormats="0" applyWidthHeightFormats="0">
  <queryTableRefresh nextId="17" unboundColumnsRight="6">
    <queryTableFields count="15">
      <queryTableField id="1" name="producto" tableColumnId="1"/>
      <queryTableField id="2" name="coste" tableColumnId="2"/>
      <queryTableField id="3" name="precio base" tableColumnId="3"/>
      <queryTableField id="4" name="canal" tableColumnId="4"/>
      <queryTableField id="5" name="ventas mensuales" tableColumnId="5"/>
      <queryTableField id="6" name="fecha" tableColumnId="6"/>
      <queryTableField id="7" name="promocióna activa_x0009_" tableColumnId="7"/>
      <queryTableField id="8" name="categoría" tableColumnId="8"/>
      <queryTableField id="9" name="ID_producto" tableColumnId="9"/>
      <queryTableField id="10" dataBound="0" tableColumnId="10"/>
      <queryTableField id="11" dataBound="0" tableColumnId="11"/>
      <queryTableField id="13" dataBound="0" tableColumnId="13"/>
      <queryTableField id="14" dataBound="0" tableColumnId="15"/>
      <queryTableField id="15" dataBound="0" tableColumnId="17"/>
      <queryTableField id="16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E3757B-F8D6-4AE4-A2B0-1C44EAD3194A}" name="MOCK_DATA" displayName="MOCK_DATA" ref="A1:O1001" tableType="queryTable" totalsRowShown="0">
  <autoFilter ref="A1:O1001" xr:uid="{D7E3757B-F8D6-4AE4-A2B0-1C44EAD3194A}"/>
  <tableColumns count="15">
    <tableColumn id="1" xr3:uid="{2DC8C159-FB22-44BB-88D5-81F119EC300A}" uniqueName="1" name="producto" queryTableFieldId="1" dataDxfId="20"/>
    <tableColumn id="2" xr3:uid="{E9AFA01D-BEE6-43B0-B4F5-C602C9156520}" uniqueName="2" name="coste" queryTableFieldId="2" dataDxfId="18"/>
    <tableColumn id="3" xr3:uid="{067C96F3-74A4-455F-B804-95485997D6E1}" uniqueName="3" name="precio base" queryTableFieldId="3" dataDxfId="19"/>
    <tableColumn id="4" xr3:uid="{3AC7D743-BA04-42A1-860C-37CCF3FC2F4B}" uniqueName="4" name="canal" queryTableFieldId="4" dataDxfId="21"/>
    <tableColumn id="5" xr3:uid="{28CBACB8-0CDC-4FC7-93D7-5D905EB67FB0}" uniqueName="5" name="ventas mensuales" queryTableFieldId="5" dataDxfId="28"/>
    <tableColumn id="6" xr3:uid="{AB2BDB78-0A2E-45FE-A499-019AB0B3266F}" uniqueName="6" name="fecha" queryTableFieldId="6" dataDxfId="27"/>
    <tableColumn id="7" xr3:uid="{99C6E0FB-F70F-419A-827E-AA07F4E28455}" uniqueName="7" name="promocióna activa_x0009_" queryTableFieldId="7" dataDxfId="26"/>
    <tableColumn id="8" xr3:uid="{E3AB6646-B1B2-4356-B21B-D55401B17D7A}" uniqueName="8" name="categoría" queryTableFieldId="8" dataDxfId="25"/>
    <tableColumn id="9" xr3:uid="{1445F0E2-E963-4A80-A11B-FDB257743398}" uniqueName="9" name="ID_producto" queryTableFieldId="9" dataDxfId="24"/>
    <tableColumn id="10" xr3:uid="{2B601515-4D41-444F-A8DF-A15A08979708}" uniqueName="10" name="ventas mensuales num" queryTableFieldId="10" dataDxfId="23">
      <calculatedColumnFormula>VALUE(MOCK_DATA[[#This Row],[ventas mensuales]])</calculatedColumnFormula>
    </tableColumn>
    <tableColumn id="11" xr3:uid="{A08ACB97-B68B-4DD1-92AA-CB7C7EA18DDC}" uniqueName="11" name="ID_producto num" queryTableFieldId="11" dataDxfId="22">
      <calculatedColumnFormula>VALUE(MOCK_DATA[[#This Row],[ID_producto]])</calculatedColumnFormula>
    </tableColumn>
    <tableColumn id="13" xr3:uid="{1B735D48-E3C5-4F53-BEC4-F5C5A48D9D72}" uniqueName="13" name="ingresos totales" queryTableFieldId="13" dataDxfId="17">
      <calculatedColumnFormula>MOCK_DATA[[#This Row],[precio base]]*MOCK_DATA[[#This Row],[ventas mensuales num]]</calculatedColumnFormula>
    </tableColumn>
    <tableColumn id="15" xr3:uid="{83D5CC33-6AF4-4353-931C-2720423D7EE3}" uniqueName="15" name="margen unitario" queryTableFieldId="14" dataDxfId="16">
      <calculatedColumnFormula>MOCK_DATA[[#This Row],[precio base]]-MOCK_DATA[[#This Row],[coste]]</calculatedColumnFormula>
    </tableColumn>
    <tableColumn id="17" xr3:uid="{2C944C80-EFA4-4D73-90CE-00F5EAEC2E76}" uniqueName="17" name="margen bruto" queryTableFieldId="15" dataDxfId="13">
      <calculatedColumnFormula>MOCK_DATA[[#This Row],[margen unitario]]*MOCK_DATA[[#This Row],[ventas mensuales num]]</calculatedColumnFormula>
    </tableColumn>
    <tableColumn id="18" xr3:uid="{F8F86E34-01D5-42BB-A68B-DB86E796E725}" uniqueName="18" name="% de margen sobre ventas" queryTableFieldId="16" dataDxfId="12">
      <calculatedColumnFormula>MOCK_DATA[[#This Row],[margen bruto]]/MOCK_DATA[[#This Row],[ingresos totales]]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D0C2-CD79-4847-A3A3-4C25337D4083}">
  <dimension ref="A3:C17"/>
  <sheetViews>
    <sheetView workbookViewId="0">
      <selection activeCell="C33" sqref="C33"/>
    </sheetView>
  </sheetViews>
  <sheetFormatPr baseColWidth="10" defaultRowHeight="15" x14ac:dyDescent="0.25"/>
  <cols>
    <col min="1" max="1" width="17.5703125" bestFit="1" customWidth="1"/>
    <col min="2" max="2" width="29.7109375" bestFit="1" customWidth="1"/>
    <col min="3" max="3" width="33.5703125" bestFit="1" customWidth="1"/>
    <col min="4" max="4" width="10.140625" bestFit="1" customWidth="1"/>
    <col min="5" max="5" width="12.5703125" bestFit="1" customWidth="1"/>
    <col min="6" max="6" width="15" bestFit="1" customWidth="1"/>
    <col min="7" max="7" width="8.42578125" bestFit="1" customWidth="1"/>
    <col min="8" max="8" width="10.140625" bestFit="1" customWidth="1"/>
    <col min="9" max="9" width="18.140625" bestFit="1" customWidth="1"/>
    <col min="10" max="10" width="9.140625" bestFit="1" customWidth="1"/>
    <col min="11" max="11" width="8.42578125" bestFit="1" customWidth="1"/>
    <col min="12" max="12" width="10.140625" bestFit="1" customWidth="1"/>
    <col min="13" max="13" width="12.140625" bestFit="1" customWidth="1"/>
    <col min="14" max="14" width="10.140625" bestFit="1" customWidth="1"/>
    <col min="15" max="15" width="8.42578125" bestFit="1" customWidth="1"/>
    <col min="16" max="16" width="10.140625" bestFit="1" customWidth="1"/>
    <col min="17" max="17" width="13.140625" bestFit="1" customWidth="1"/>
    <col min="18" max="18" width="9.28515625" bestFit="1" customWidth="1"/>
    <col min="19" max="19" width="8.42578125" bestFit="1" customWidth="1"/>
    <col min="20" max="20" width="10.140625" bestFit="1" customWidth="1"/>
    <col min="21" max="21" width="12.28515625" bestFit="1" customWidth="1"/>
    <col min="22" max="22" width="10.5703125" bestFit="1" customWidth="1"/>
    <col min="23" max="23" width="8.42578125" bestFit="1" customWidth="1"/>
    <col min="24" max="24" width="10.140625" bestFit="1" customWidth="1"/>
    <col min="25" max="25" width="13.5703125" bestFit="1" customWidth="1"/>
    <col min="26" max="26" width="12.5703125" bestFit="1" customWidth="1"/>
  </cols>
  <sheetData>
    <row r="3" spans="1:3" x14ac:dyDescent="0.25">
      <c r="A3" s="3" t="s">
        <v>1449</v>
      </c>
      <c r="B3" t="s">
        <v>1453</v>
      </c>
      <c r="C3" t="s">
        <v>1475</v>
      </c>
    </row>
    <row r="4" spans="1:3" x14ac:dyDescent="0.25">
      <c r="A4" s="4" t="s">
        <v>1454</v>
      </c>
      <c r="B4">
        <v>116938</v>
      </c>
      <c r="C4" s="1">
        <f>(B4-$B$17)/($B$17)</f>
        <v>0.29691542012671041</v>
      </c>
    </row>
    <row r="5" spans="1:3" x14ac:dyDescent="0.25">
      <c r="A5" s="4" t="s">
        <v>1455</v>
      </c>
      <c r="B5">
        <v>76837</v>
      </c>
      <c r="C5" s="1">
        <f t="shared" ref="C5:C15" si="0">(B5-$B$17)/($B$17)</f>
        <v>-0.14782970346443375</v>
      </c>
    </row>
    <row r="6" spans="1:3" x14ac:dyDescent="0.25">
      <c r="A6" s="4" t="s">
        <v>1456</v>
      </c>
      <c r="B6">
        <v>79535</v>
      </c>
      <c r="C6" s="1">
        <f t="shared" si="0"/>
        <v>-0.11790719920147505</v>
      </c>
    </row>
    <row r="7" spans="1:3" x14ac:dyDescent="0.25">
      <c r="A7" s="4" t="s">
        <v>1457</v>
      </c>
      <c r="B7">
        <v>95514</v>
      </c>
      <c r="C7" s="1">
        <f t="shared" si="0"/>
        <v>5.9309885905202891E-2</v>
      </c>
    </row>
    <row r="8" spans="1:3" x14ac:dyDescent="0.25">
      <c r="A8" s="4" t="s">
        <v>1458</v>
      </c>
      <c r="B8">
        <v>92266</v>
      </c>
      <c r="C8" s="1">
        <f t="shared" si="0"/>
        <v>2.3287538297311911E-2</v>
      </c>
    </row>
    <row r="9" spans="1:3" x14ac:dyDescent="0.25">
      <c r="A9" s="4" t="s">
        <v>1459</v>
      </c>
      <c r="B9">
        <v>101017</v>
      </c>
      <c r="C9" s="1">
        <f t="shared" si="0"/>
        <v>0.12034159122731621</v>
      </c>
    </row>
    <row r="10" spans="1:3" x14ac:dyDescent="0.25">
      <c r="A10" s="4" t="s">
        <v>1460</v>
      </c>
      <c r="B10">
        <v>78401</v>
      </c>
      <c r="C10" s="1">
        <f t="shared" si="0"/>
        <v>-0.13048396711629906</v>
      </c>
    </row>
    <row r="11" spans="1:3" x14ac:dyDescent="0.25">
      <c r="A11" s="4" t="s">
        <v>1461</v>
      </c>
      <c r="B11">
        <v>87356</v>
      </c>
      <c r="C11" s="1">
        <f t="shared" si="0"/>
        <v>-3.1167426836538063E-2</v>
      </c>
    </row>
    <row r="12" spans="1:3" x14ac:dyDescent="0.25">
      <c r="A12" s="4" t="s">
        <v>1462</v>
      </c>
      <c r="B12">
        <v>79105</v>
      </c>
      <c r="C12" s="1">
        <f t="shared" si="0"/>
        <v>-0.12267616763478574</v>
      </c>
    </row>
    <row r="13" spans="1:3" x14ac:dyDescent="0.25">
      <c r="A13" s="4" t="s">
        <v>1463</v>
      </c>
      <c r="B13">
        <v>88930</v>
      </c>
      <c r="C13" s="1">
        <f t="shared" si="0"/>
        <v>-1.3710784245768234E-2</v>
      </c>
    </row>
    <row r="14" spans="1:3" x14ac:dyDescent="0.25">
      <c r="A14" s="4" t="s">
        <v>1464</v>
      </c>
      <c r="B14">
        <v>82095</v>
      </c>
      <c r="C14" s="1">
        <f t="shared" si="0"/>
        <v>-8.9515201086881171E-2</v>
      </c>
    </row>
    <row r="15" spans="1:3" x14ac:dyDescent="0.25">
      <c r="A15" s="4" t="s">
        <v>1465</v>
      </c>
      <c r="B15">
        <v>104001</v>
      </c>
      <c r="C15" s="1">
        <f t="shared" si="0"/>
        <v>0.15343601402963969</v>
      </c>
    </row>
    <row r="16" spans="1:3" x14ac:dyDescent="0.25">
      <c r="A16" s="4" t="s">
        <v>1450</v>
      </c>
      <c r="B16">
        <v>1081995</v>
      </c>
      <c r="C16" s="1"/>
    </row>
    <row r="17" spans="1:2" x14ac:dyDescent="0.25">
      <c r="A17" s="4" t="s">
        <v>1473</v>
      </c>
      <c r="B17">
        <f>AVERAGE(B4:B15)</f>
        <v>90166.25</v>
      </c>
    </row>
  </sheetData>
  <conditionalFormatting sqref="C4:C1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991D-F58A-4387-B063-AB1B8D015C96}">
  <dimension ref="A1:H6"/>
  <sheetViews>
    <sheetView workbookViewId="0">
      <selection sqref="A1:H6"/>
    </sheetView>
  </sheetViews>
  <sheetFormatPr baseColWidth="10" defaultRowHeight="15" x14ac:dyDescent="0.25"/>
  <cols>
    <col min="1" max="1" width="29.7109375" bestFit="1" customWidth="1"/>
    <col min="2" max="2" width="22.42578125" bestFit="1" customWidth="1"/>
    <col min="3" max="3" width="13.140625" bestFit="1" customWidth="1"/>
    <col min="4" max="4" width="7.28515625" bestFit="1" customWidth="1"/>
    <col min="5" max="5" width="8.28515625" bestFit="1" customWidth="1"/>
    <col min="6" max="6" width="7.42578125" bestFit="1" customWidth="1"/>
    <col min="7" max="7" width="8.7109375" bestFit="1" customWidth="1"/>
    <col min="8" max="8" width="12.5703125" bestFit="1" customWidth="1"/>
    <col min="9" max="9" width="10.140625" bestFit="1" customWidth="1"/>
    <col min="10" max="10" width="13.5703125" bestFit="1" customWidth="1"/>
    <col min="11" max="11" width="12.5703125" bestFit="1" customWidth="1"/>
    <col min="12" max="12" width="10.140625" bestFit="1" customWidth="1"/>
    <col min="13" max="13" width="13.5703125" bestFit="1" customWidth="1"/>
    <col min="14" max="14" width="12.5703125" bestFit="1" customWidth="1"/>
    <col min="15" max="15" width="10.140625" bestFit="1" customWidth="1"/>
    <col min="16" max="16" width="13.5703125" bestFit="1" customWidth="1"/>
    <col min="17" max="17" width="12.5703125" bestFit="1" customWidth="1"/>
    <col min="18" max="18" width="10.140625" bestFit="1" customWidth="1"/>
    <col min="19" max="19" width="13.5703125" bestFit="1" customWidth="1"/>
    <col min="20" max="20" width="12.5703125" bestFit="1" customWidth="1"/>
    <col min="21" max="21" width="10.140625" bestFit="1" customWidth="1"/>
    <col min="22" max="22" width="13.5703125" bestFit="1" customWidth="1"/>
    <col min="23" max="23" width="12.5703125" bestFit="1" customWidth="1"/>
    <col min="24" max="24" width="10.140625" bestFit="1" customWidth="1"/>
    <col min="25" max="25" width="13.5703125" bestFit="1" customWidth="1"/>
    <col min="26" max="26" width="12.5703125" bestFit="1" customWidth="1"/>
  </cols>
  <sheetData>
    <row r="1" spans="1:8" x14ac:dyDescent="0.25">
      <c r="A1" s="3" t="s">
        <v>6</v>
      </c>
      <c r="B1" t="s">
        <v>1466</v>
      </c>
    </row>
    <row r="3" spans="1:8" x14ac:dyDescent="0.25">
      <c r="B3" s="3" t="s">
        <v>1467</v>
      </c>
    </row>
    <row r="4" spans="1:8" x14ac:dyDescent="0.25">
      <c r="B4" t="s">
        <v>12</v>
      </c>
      <c r="C4" t="s">
        <v>16</v>
      </c>
      <c r="D4" t="s">
        <v>9</v>
      </c>
      <c r="E4" t="s">
        <v>15</v>
      </c>
      <c r="F4" t="s">
        <v>20</v>
      </c>
      <c r="G4" t="s">
        <v>14</v>
      </c>
      <c r="H4" t="s">
        <v>1450</v>
      </c>
    </row>
    <row r="5" spans="1:8" x14ac:dyDescent="0.25">
      <c r="A5" t="s">
        <v>1453</v>
      </c>
      <c r="B5">
        <v>178802</v>
      </c>
      <c r="C5">
        <v>171487</v>
      </c>
      <c r="D5">
        <v>218248</v>
      </c>
      <c r="E5">
        <v>163547</v>
      </c>
      <c r="F5">
        <v>177145</v>
      </c>
      <c r="G5">
        <v>172766</v>
      </c>
      <c r="H5">
        <v>1081995</v>
      </c>
    </row>
    <row r="6" spans="1:8" x14ac:dyDescent="0.25">
      <c r="A6" t="s">
        <v>1476</v>
      </c>
      <c r="B6" s="1">
        <f>B5/$H$5</f>
        <v>0.16525214996372442</v>
      </c>
      <c r="C6" s="1">
        <f t="shared" ref="C6:H6" si="0">C5/$H$5</f>
        <v>0.15849149025642448</v>
      </c>
      <c r="D6" s="1">
        <f t="shared" si="0"/>
        <v>0.20170888035526965</v>
      </c>
      <c r="E6" s="1">
        <f t="shared" si="0"/>
        <v>0.15115319386873322</v>
      </c>
      <c r="F6" s="1">
        <f t="shared" si="0"/>
        <v>0.16372071959667098</v>
      </c>
      <c r="G6" s="1">
        <f t="shared" si="0"/>
        <v>0.15967356595917725</v>
      </c>
      <c r="H6" s="1">
        <f t="shared" si="0"/>
        <v>1</v>
      </c>
    </row>
  </sheetData>
  <conditionalFormatting sqref="B6:H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A744-F392-405B-9CEF-D4F781FADDFF}">
  <dimension ref="A3:R23"/>
  <sheetViews>
    <sheetView tabSelected="1" topLeftCell="B1" workbookViewId="0">
      <selection activeCell="D36" sqref="D36"/>
    </sheetView>
  </sheetViews>
  <sheetFormatPr baseColWidth="10" defaultRowHeight="15" x14ac:dyDescent="0.25"/>
  <cols>
    <col min="1" max="1" width="29.7109375" bestFit="1" customWidth="1"/>
    <col min="2" max="2" width="22.42578125" bestFit="1" customWidth="1"/>
    <col min="3" max="3" width="15" bestFit="1" customWidth="1"/>
    <col min="4" max="4" width="6" bestFit="1" customWidth="1"/>
    <col min="5" max="5" width="18.140625" bestFit="1" customWidth="1"/>
    <col min="6" max="6" width="9.140625" bestFit="1" customWidth="1"/>
    <col min="7" max="7" width="7" bestFit="1" customWidth="1"/>
    <col min="8" max="8" width="12.140625" bestFit="1" customWidth="1"/>
    <col min="9" max="9" width="10.140625" bestFit="1" customWidth="1"/>
    <col min="10" max="10" width="6" bestFit="1" customWidth="1"/>
    <col min="11" max="11" width="13.140625" bestFit="1" customWidth="1"/>
    <col min="12" max="12" width="9.28515625" bestFit="1" customWidth="1"/>
    <col min="13" max="13" width="6" bestFit="1" customWidth="1"/>
    <col min="14" max="14" width="12.28515625" bestFit="1" customWidth="1"/>
    <col min="15" max="15" width="10.5703125" bestFit="1" customWidth="1"/>
    <col min="16" max="16" width="6" bestFit="1" customWidth="1"/>
    <col min="17" max="17" width="13.5703125" bestFit="1" customWidth="1"/>
    <col min="18" max="18" width="12.5703125" bestFit="1" customWidth="1"/>
    <col min="19" max="19" width="13.5703125" bestFit="1" customWidth="1"/>
    <col min="20" max="20" width="12.5703125" bestFit="1" customWidth="1"/>
    <col min="21" max="21" width="10.140625" bestFit="1" customWidth="1"/>
    <col min="22" max="22" width="13.5703125" bestFit="1" customWidth="1"/>
    <col min="23" max="23" width="12.5703125" bestFit="1" customWidth="1"/>
    <col min="24" max="24" width="10.140625" bestFit="1" customWidth="1"/>
    <col min="25" max="25" width="13.5703125" bestFit="1" customWidth="1"/>
    <col min="26" max="26" width="12.5703125" bestFit="1" customWidth="1"/>
  </cols>
  <sheetData>
    <row r="3" spans="1:18" x14ac:dyDescent="0.25">
      <c r="A3" s="3" t="s">
        <v>1453</v>
      </c>
      <c r="B3" s="3" t="s">
        <v>1467</v>
      </c>
    </row>
    <row r="4" spans="1:18" x14ac:dyDescent="0.25">
      <c r="B4" t="s">
        <v>12</v>
      </c>
      <c r="C4" t="s">
        <v>16</v>
      </c>
      <c r="E4" t="s">
        <v>1468</v>
      </c>
      <c r="F4" t="s">
        <v>9</v>
      </c>
      <c r="H4" t="s">
        <v>1469</v>
      </c>
      <c r="I4" t="s">
        <v>15</v>
      </c>
      <c r="K4" t="s">
        <v>1470</v>
      </c>
      <c r="L4" t="s">
        <v>20</v>
      </c>
      <c r="N4" t="s">
        <v>1471</v>
      </c>
      <c r="O4" t="s">
        <v>14</v>
      </c>
      <c r="Q4" t="s">
        <v>1472</v>
      </c>
      <c r="R4" t="s">
        <v>1450</v>
      </c>
    </row>
    <row r="5" spans="1:18" x14ac:dyDescent="0.25">
      <c r="A5" s="3" t="s">
        <v>1449</v>
      </c>
      <c r="C5" t="s">
        <v>22</v>
      </c>
      <c r="D5" t="s">
        <v>27</v>
      </c>
      <c r="F5" t="s">
        <v>22</v>
      </c>
      <c r="G5" t="s">
        <v>27</v>
      </c>
      <c r="I5" t="s">
        <v>22</v>
      </c>
      <c r="J5" t="s">
        <v>27</v>
      </c>
      <c r="L5" t="s">
        <v>22</v>
      </c>
      <c r="M5" t="s">
        <v>27</v>
      </c>
      <c r="O5" t="s">
        <v>22</v>
      </c>
      <c r="P5" t="s">
        <v>27</v>
      </c>
    </row>
    <row r="6" spans="1:18" x14ac:dyDescent="0.25">
      <c r="A6" s="4" t="s">
        <v>1454</v>
      </c>
      <c r="B6">
        <v>20501</v>
      </c>
      <c r="C6">
        <v>11177</v>
      </c>
      <c r="D6">
        <v>9463</v>
      </c>
      <c r="E6">
        <v>20640</v>
      </c>
      <c r="F6">
        <v>10375</v>
      </c>
      <c r="G6">
        <v>13378</v>
      </c>
      <c r="H6">
        <v>23753</v>
      </c>
      <c r="I6">
        <v>9757</v>
      </c>
      <c r="J6">
        <v>9374</v>
      </c>
      <c r="K6">
        <v>19131</v>
      </c>
      <c r="L6">
        <v>7363</v>
      </c>
      <c r="M6">
        <v>5761</v>
      </c>
      <c r="N6">
        <v>13124</v>
      </c>
      <c r="O6">
        <v>13218</v>
      </c>
      <c r="P6">
        <v>6571</v>
      </c>
      <c r="Q6">
        <v>19789</v>
      </c>
      <c r="R6">
        <v>116938</v>
      </c>
    </row>
    <row r="7" spans="1:18" x14ac:dyDescent="0.25">
      <c r="A7" s="4" t="s">
        <v>1455</v>
      </c>
      <c r="B7">
        <v>12708</v>
      </c>
      <c r="C7">
        <v>2786</v>
      </c>
      <c r="D7">
        <v>6310</v>
      </c>
      <c r="E7">
        <v>9096</v>
      </c>
      <c r="F7">
        <v>6905</v>
      </c>
      <c r="G7">
        <v>9771</v>
      </c>
      <c r="H7">
        <v>16676</v>
      </c>
      <c r="I7">
        <v>9282</v>
      </c>
      <c r="J7">
        <v>6716</v>
      </c>
      <c r="K7">
        <v>15998</v>
      </c>
      <c r="L7">
        <v>7663</v>
      </c>
      <c r="M7">
        <v>6910</v>
      </c>
      <c r="N7">
        <v>14573</v>
      </c>
      <c r="O7">
        <v>3657</v>
      </c>
      <c r="P7">
        <v>4129</v>
      </c>
      <c r="Q7">
        <v>7786</v>
      </c>
      <c r="R7">
        <v>76837</v>
      </c>
    </row>
    <row r="8" spans="1:18" x14ac:dyDescent="0.25">
      <c r="A8" s="4" t="s">
        <v>1456</v>
      </c>
      <c r="B8">
        <v>8110</v>
      </c>
      <c r="C8">
        <v>10074</v>
      </c>
      <c r="D8">
        <v>4196</v>
      </c>
      <c r="E8">
        <v>14270</v>
      </c>
      <c r="F8">
        <v>10379</v>
      </c>
      <c r="G8">
        <v>5852</v>
      </c>
      <c r="H8">
        <v>16231</v>
      </c>
      <c r="I8">
        <v>3943</v>
      </c>
      <c r="J8">
        <v>8822</v>
      </c>
      <c r="K8">
        <v>12765</v>
      </c>
      <c r="L8">
        <v>8435</v>
      </c>
      <c r="M8">
        <v>4758</v>
      </c>
      <c r="N8">
        <v>13193</v>
      </c>
      <c r="O8">
        <v>3563</v>
      </c>
      <c r="P8">
        <v>11403</v>
      </c>
      <c r="Q8">
        <v>14966</v>
      </c>
      <c r="R8">
        <v>79535</v>
      </c>
    </row>
    <row r="9" spans="1:18" x14ac:dyDescent="0.25">
      <c r="A9" s="4" t="s">
        <v>1457</v>
      </c>
      <c r="B9">
        <v>17262</v>
      </c>
      <c r="C9">
        <v>4206</v>
      </c>
      <c r="D9">
        <v>7902</v>
      </c>
      <c r="E9">
        <v>12108</v>
      </c>
      <c r="F9">
        <v>10105</v>
      </c>
      <c r="G9">
        <v>9511</v>
      </c>
      <c r="H9">
        <v>19616</v>
      </c>
      <c r="I9">
        <v>10112</v>
      </c>
      <c r="J9">
        <v>3314</v>
      </c>
      <c r="K9">
        <v>13426</v>
      </c>
      <c r="L9">
        <v>7003</v>
      </c>
      <c r="M9">
        <v>6487</v>
      </c>
      <c r="N9">
        <v>13490</v>
      </c>
      <c r="O9">
        <v>12106</v>
      </c>
      <c r="P9">
        <v>7506</v>
      </c>
      <c r="Q9">
        <v>19612</v>
      </c>
      <c r="R9">
        <v>95514</v>
      </c>
    </row>
    <row r="10" spans="1:18" x14ac:dyDescent="0.25">
      <c r="A10" s="4" t="s">
        <v>1458</v>
      </c>
      <c r="B10">
        <v>20705</v>
      </c>
      <c r="C10">
        <v>6423</v>
      </c>
      <c r="D10">
        <v>8337</v>
      </c>
      <c r="E10">
        <v>14760</v>
      </c>
      <c r="F10">
        <v>10583</v>
      </c>
      <c r="G10">
        <v>13214</v>
      </c>
      <c r="H10">
        <v>23797</v>
      </c>
      <c r="I10">
        <v>2454</v>
      </c>
      <c r="J10">
        <v>3564</v>
      </c>
      <c r="K10">
        <v>6018</v>
      </c>
      <c r="L10">
        <v>3887</v>
      </c>
      <c r="M10">
        <v>6463</v>
      </c>
      <c r="N10">
        <v>10350</v>
      </c>
      <c r="O10">
        <v>11342</v>
      </c>
      <c r="P10">
        <v>5294</v>
      </c>
      <c r="Q10">
        <v>16636</v>
      </c>
      <c r="R10">
        <v>92266</v>
      </c>
    </row>
    <row r="11" spans="1:18" x14ac:dyDescent="0.25">
      <c r="A11" s="4" t="s">
        <v>1459</v>
      </c>
      <c r="B11">
        <v>15039</v>
      </c>
      <c r="C11">
        <v>8059</v>
      </c>
      <c r="D11">
        <v>14321</v>
      </c>
      <c r="E11">
        <v>22380</v>
      </c>
      <c r="F11">
        <v>7742</v>
      </c>
      <c r="G11">
        <v>10684</v>
      </c>
      <c r="H11">
        <v>18426</v>
      </c>
      <c r="I11">
        <v>8745</v>
      </c>
      <c r="J11">
        <v>6660</v>
      </c>
      <c r="K11">
        <v>15405</v>
      </c>
      <c r="L11">
        <v>5231</v>
      </c>
      <c r="M11">
        <v>12321</v>
      </c>
      <c r="N11">
        <v>17552</v>
      </c>
      <c r="O11">
        <v>7716</v>
      </c>
      <c r="P11">
        <v>4499</v>
      </c>
      <c r="Q11">
        <v>12215</v>
      </c>
      <c r="R11">
        <v>101017</v>
      </c>
    </row>
    <row r="12" spans="1:18" x14ac:dyDescent="0.25">
      <c r="A12" s="4" t="s">
        <v>1460</v>
      </c>
      <c r="B12">
        <v>13934</v>
      </c>
      <c r="C12">
        <v>12251</v>
      </c>
      <c r="D12">
        <v>5825</v>
      </c>
      <c r="E12">
        <v>18076</v>
      </c>
      <c r="F12">
        <v>3463</v>
      </c>
      <c r="G12">
        <v>2229</v>
      </c>
      <c r="H12">
        <v>5692</v>
      </c>
      <c r="I12">
        <v>6976</v>
      </c>
      <c r="J12">
        <v>6507</v>
      </c>
      <c r="K12">
        <v>13483</v>
      </c>
      <c r="L12">
        <v>6963</v>
      </c>
      <c r="M12">
        <v>5082</v>
      </c>
      <c r="N12">
        <v>12045</v>
      </c>
      <c r="O12">
        <v>8520</v>
      </c>
      <c r="P12">
        <v>6651</v>
      </c>
      <c r="Q12">
        <v>15171</v>
      </c>
      <c r="R12">
        <v>78401</v>
      </c>
    </row>
    <row r="13" spans="1:18" x14ac:dyDescent="0.25">
      <c r="A13" s="4" t="s">
        <v>1461</v>
      </c>
      <c r="B13">
        <v>11744</v>
      </c>
      <c r="C13">
        <v>4245</v>
      </c>
      <c r="D13">
        <v>6198</v>
      </c>
      <c r="E13">
        <v>10443</v>
      </c>
      <c r="F13">
        <v>9283</v>
      </c>
      <c r="G13">
        <v>9870</v>
      </c>
      <c r="H13">
        <v>19153</v>
      </c>
      <c r="I13">
        <v>4483</v>
      </c>
      <c r="J13">
        <v>7841</v>
      </c>
      <c r="K13">
        <v>12324</v>
      </c>
      <c r="L13">
        <v>11075</v>
      </c>
      <c r="M13">
        <v>10991</v>
      </c>
      <c r="N13">
        <v>22066</v>
      </c>
      <c r="O13">
        <v>3976</v>
      </c>
      <c r="P13">
        <v>7650</v>
      </c>
      <c r="Q13">
        <v>11626</v>
      </c>
      <c r="R13">
        <v>87356</v>
      </c>
    </row>
    <row r="14" spans="1:18" x14ac:dyDescent="0.25">
      <c r="A14" s="4" t="s">
        <v>1462</v>
      </c>
      <c r="B14">
        <v>16533</v>
      </c>
      <c r="C14">
        <v>1291</v>
      </c>
      <c r="D14">
        <v>3410</v>
      </c>
      <c r="E14">
        <v>4701</v>
      </c>
      <c r="F14">
        <v>7932</v>
      </c>
      <c r="G14">
        <v>12375</v>
      </c>
      <c r="H14">
        <v>20307</v>
      </c>
      <c r="I14">
        <v>9300</v>
      </c>
      <c r="J14">
        <v>3692</v>
      </c>
      <c r="K14">
        <v>12992</v>
      </c>
      <c r="L14">
        <v>4572</v>
      </c>
      <c r="M14">
        <v>6475</v>
      </c>
      <c r="N14">
        <v>11047</v>
      </c>
      <c r="O14">
        <v>9519</v>
      </c>
      <c r="P14">
        <v>4006</v>
      </c>
      <c r="Q14">
        <v>13525</v>
      </c>
      <c r="R14">
        <v>79105</v>
      </c>
    </row>
    <row r="15" spans="1:18" x14ac:dyDescent="0.25">
      <c r="A15" s="4" t="s">
        <v>1463</v>
      </c>
      <c r="B15">
        <v>14934</v>
      </c>
      <c r="C15">
        <v>4583</v>
      </c>
      <c r="D15">
        <v>6257</v>
      </c>
      <c r="E15">
        <v>10840</v>
      </c>
      <c r="F15">
        <v>7123</v>
      </c>
      <c r="G15">
        <v>8611</v>
      </c>
      <c r="H15">
        <v>15734</v>
      </c>
      <c r="I15">
        <v>10618</v>
      </c>
      <c r="J15">
        <v>6857</v>
      </c>
      <c r="K15">
        <v>17475</v>
      </c>
      <c r="L15">
        <v>3190</v>
      </c>
      <c r="M15">
        <v>10017</v>
      </c>
      <c r="N15">
        <v>13207</v>
      </c>
      <c r="O15">
        <v>7385</v>
      </c>
      <c r="P15">
        <v>9355</v>
      </c>
      <c r="Q15">
        <v>16740</v>
      </c>
      <c r="R15">
        <v>88930</v>
      </c>
    </row>
    <row r="16" spans="1:18" x14ac:dyDescent="0.25">
      <c r="A16" s="4" t="s">
        <v>1464</v>
      </c>
      <c r="B16">
        <v>10360</v>
      </c>
      <c r="C16">
        <v>8206</v>
      </c>
      <c r="D16">
        <v>11730</v>
      </c>
      <c r="E16">
        <v>19936</v>
      </c>
      <c r="F16">
        <v>8542</v>
      </c>
      <c r="G16">
        <v>5974</v>
      </c>
      <c r="H16">
        <v>14516</v>
      </c>
      <c r="I16">
        <v>3955</v>
      </c>
      <c r="J16">
        <v>5820</v>
      </c>
      <c r="K16">
        <v>9775</v>
      </c>
      <c r="L16">
        <v>9881</v>
      </c>
      <c r="M16">
        <v>8643</v>
      </c>
      <c r="N16">
        <v>18524</v>
      </c>
      <c r="O16">
        <v>5423</v>
      </c>
      <c r="P16">
        <v>3561</v>
      </c>
      <c r="Q16">
        <v>8984</v>
      </c>
      <c r="R16">
        <v>82095</v>
      </c>
    </row>
    <row r="17" spans="1:18" x14ac:dyDescent="0.25">
      <c r="A17" s="4" t="s">
        <v>1465</v>
      </c>
      <c r="B17">
        <v>16972</v>
      </c>
      <c r="C17">
        <v>8823</v>
      </c>
      <c r="D17">
        <v>5414</v>
      </c>
      <c r="E17">
        <v>14237</v>
      </c>
      <c r="F17">
        <v>12415</v>
      </c>
      <c r="G17">
        <v>11932</v>
      </c>
      <c r="H17">
        <v>24347</v>
      </c>
      <c r="I17">
        <v>9727</v>
      </c>
      <c r="J17">
        <v>5028</v>
      </c>
      <c r="K17">
        <v>14755</v>
      </c>
      <c r="L17">
        <v>10251</v>
      </c>
      <c r="M17">
        <v>7723</v>
      </c>
      <c r="N17">
        <v>17974</v>
      </c>
      <c r="O17">
        <v>10068</v>
      </c>
      <c r="P17">
        <v>5648</v>
      </c>
      <c r="Q17">
        <v>15716</v>
      </c>
      <c r="R17">
        <v>104001</v>
      </c>
    </row>
    <row r="18" spans="1:18" x14ac:dyDescent="0.25">
      <c r="A18" s="4" t="s">
        <v>1450</v>
      </c>
      <c r="B18">
        <v>178802</v>
      </c>
      <c r="C18">
        <v>82124</v>
      </c>
      <c r="D18">
        <v>89363</v>
      </c>
      <c r="E18">
        <v>171487</v>
      </c>
      <c r="F18">
        <v>104847</v>
      </c>
      <c r="G18">
        <v>113401</v>
      </c>
      <c r="H18">
        <v>218248</v>
      </c>
      <c r="I18">
        <v>89352</v>
      </c>
      <c r="J18">
        <v>74195</v>
      </c>
      <c r="K18">
        <v>163547</v>
      </c>
      <c r="L18">
        <v>85514</v>
      </c>
      <c r="M18">
        <v>91631</v>
      </c>
      <c r="N18">
        <v>177145</v>
      </c>
      <c r="O18">
        <v>96493</v>
      </c>
      <c r="P18">
        <v>76273</v>
      </c>
      <c r="Q18">
        <v>172766</v>
      </c>
      <c r="R18">
        <v>1081995</v>
      </c>
    </row>
    <row r="21" spans="1:18" x14ac:dyDescent="0.25">
      <c r="A21" s="4"/>
    </row>
    <row r="23" spans="1:18" x14ac:dyDescent="0.25">
      <c r="D23" s="7"/>
      <c r="E23" s="7"/>
      <c r="F23" s="7"/>
      <c r="G23" s="7"/>
      <c r="H23" s="7"/>
    </row>
  </sheetData>
  <conditionalFormatting sqref="C22:C2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0C40-D2DC-4C12-926E-ABCB1909E883}">
  <dimension ref="A1:H25"/>
  <sheetViews>
    <sheetView workbookViewId="0">
      <selection sqref="A1:H26"/>
    </sheetView>
  </sheetViews>
  <sheetFormatPr baseColWidth="10" defaultRowHeight="15" x14ac:dyDescent="0.25"/>
  <cols>
    <col min="1" max="1" width="29.7109375" bestFit="1" customWidth="1"/>
    <col min="2" max="2" width="22.42578125" bestFit="1" customWidth="1"/>
    <col min="3" max="3" width="15" bestFit="1" customWidth="1"/>
    <col min="4" max="4" width="9.140625" bestFit="1" customWidth="1"/>
    <col min="5" max="5" width="10.140625" bestFit="1" customWidth="1"/>
    <col min="6" max="6" width="9.28515625" bestFit="1" customWidth="1"/>
    <col min="7" max="7" width="10.5703125" bestFit="1" customWidth="1"/>
    <col min="8" max="8" width="12.5703125" bestFit="1" customWidth="1"/>
    <col min="9" max="9" width="10.140625" bestFit="1" customWidth="1"/>
    <col min="10" max="10" width="13.5703125" bestFit="1" customWidth="1"/>
    <col min="11" max="11" width="12.5703125" bestFit="1" customWidth="1"/>
    <col min="12" max="12" width="10.140625" bestFit="1" customWidth="1"/>
    <col min="13" max="13" width="13.5703125" bestFit="1" customWidth="1"/>
    <col min="14" max="14" width="12.5703125" bestFit="1" customWidth="1"/>
    <col min="15" max="15" width="10.140625" bestFit="1" customWidth="1"/>
    <col min="16" max="16" width="13.5703125" bestFit="1" customWidth="1"/>
    <col min="17" max="17" width="12.5703125" bestFit="1" customWidth="1"/>
    <col min="18" max="18" width="10.140625" bestFit="1" customWidth="1"/>
    <col min="19" max="19" width="13.5703125" bestFit="1" customWidth="1"/>
    <col min="20" max="20" width="12.5703125" bestFit="1" customWidth="1"/>
    <col min="21" max="21" width="10.140625" bestFit="1" customWidth="1"/>
    <col min="22" max="22" width="13.5703125" bestFit="1" customWidth="1"/>
    <col min="23" max="23" width="12.5703125" bestFit="1" customWidth="1"/>
    <col min="24" max="24" width="10.140625" bestFit="1" customWidth="1"/>
    <col min="25" max="25" width="13.5703125" bestFit="1" customWidth="1"/>
    <col min="26" max="26" width="12.5703125" bestFit="1" customWidth="1"/>
  </cols>
  <sheetData>
    <row r="1" spans="1:8" x14ac:dyDescent="0.25">
      <c r="A1" s="3" t="s">
        <v>6</v>
      </c>
      <c r="B1" t="s">
        <v>27</v>
      </c>
    </row>
    <row r="3" spans="1:8" x14ac:dyDescent="0.25">
      <c r="A3" s="3" t="s">
        <v>1453</v>
      </c>
      <c r="B3" s="3" t="s">
        <v>1467</v>
      </c>
    </row>
    <row r="4" spans="1:8" x14ac:dyDescent="0.25">
      <c r="B4" t="s">
        <v>12</v>
      </c>
      <c r="C4" t="s">
        <v>16</v>
      </c>
      <c r="D4" t="s">
        <v>9</v>
      </c>
      <c r="E4" t="s">
        <v>15</v>
      </c>
      <c r="F4" t="s">
        <v>20</v>
      </c>
      <c r="G4" t="s">
        <v>14</v>
      </c>
      <c r="H4" t="s">
        <v>1450</v>
      </c>
    </row>
    <row r="5" spans="1:8" x14ac:dyDescent="0.25">
      <c r="A5" s="3" t="s">
        <v>1449</v>
      </c>
    </row>
    <row r="6" spans="1:8" x14ac:dyDescent="0.25">
      <c r="A6" s="4" t="s">
        <v>1454</v>
      </c>
      <c r="B6">
        <v>13741</v>
      </c>
      <c r="C6">
        <v>9463</v>
      </c>
      <c r="D6">
        <v>13378</v>
      </c>
      <c r="E6">
        <v>9374</v>
      </c>
      <c r="F6">
        <v>5761</v>
      </c>
      <c r="G6">
        <v>6571</v>
      </c>
      <c r="H6">
        <v>58288</v>
      </c>
    </row>
    <row r="7" spans="1:8" x14ac:dyDescent="0.25">
      <c r="A7" s="4" t="s">
        <v>1455</v>
      </c>
      <c r="B7">
        <v>4637</v>
      </c>
      <c r="C7">
        <v>6310</v>
      </c>
      <c r="D7">
        <v>9771</v>
      </c>
      <c r="E7">
        <v>6716</v>
      </c>
      <c r="F7">
        <v>6910</v>
      </c>
      <c r="G7">
        <v>4129</v>
      </c>
      <c r="H7">
        <v>38473</v>
      </c>
    </row>
    <row r="8" spans="1:8" x14ac:dyDescent="0.25">
      <c r="A8" s="4" t="s">
        <v>1456</v>
      </c>
      <c r="B8">
        <v>1232</v>
      </c>
      <c r="C8">
        <v>4196</v>
      </c>
      <c r="D8">
        <v>5852</v>
      </c>
      <c r="E8">
        <v>8822</v>
      </c>
      <c r="F8">
        <v>4758</v>
      </c>
      <c r="G8">
        <v>11403</v>
      </c>
      <c r="H8">
        <v>36263</v>
      </c>
    </row>
    <row r="9" spans="1:8" x14ac:dyDescent="0.25">
      <c r="A9" s="4" t="s">
        <v>1457</v>
      </c>
      <c r="B9">
        <v>8683</v>
      </c>
      <c r="C9">
        <v>7902</v>
      </c>
      <c r="D9">
        <v>9511</v>
      </c>
      <c r="E9">
        <v>3314</v>
      </c>
      <c r="F9">
        <v>6487</v>
      </c>
      <c r="G9">
        <v>7506</v>
      </c>
      <c r="H9">
        <v>43403</v>
      </c>
    </row>
    <row r="10" spans="1:8" x14ac:dyDescent="0.25">
      <c r="A10" s="4" t="s">
        <v>1458</v>
      </c>
      <c r="B10">
        <v>9945</v>
      </c>
      <c r="C10">
        <v>8337</v>
      </c>
      <c r="D10">
        <v>13214</v>
      </c>
      <c r="E10">
        <v>3564</v>
      </c>
      <c r="F10">
        <v>6463</v>
      </c>
      <c r="G10">
        <v>5294</v>
      </c>
      <c r="H10">
        <v>46817</v>
      </c>
    </row>
    <row r="11" spans="1:8" x14ac:dyDescent="0.25">
      <c r="A11" s="4" t="s">
        <v>1459</v>
      </c>
      <c r="B11">
        <v>6908</v>
      </c>
      <c r="C11">
        <v>14321</v>
      </c>
      <c r="D11">
        <v>10684</v>
      </c>
      <c r="E11">
        <v>6660</v>
      </c>
      <c r="F11">
        <v>12321</v>
      </c>
      <c r="G11">
        <v>4499</v>
      </c>
      <c r="H11">
        <v>55393</v>
      </c>
    </row>
    <row r="12" spans="1:8" x14ac:dyDescent="0.25">
      <c r="A12" s="4" t="s">
        <v>1460</v>
      </c>
      <c r="B12">
        <v>6253</v>
      </c>
      <c r="C12">
        <v>5825</v>
      </c>
      <c r="D12">
        <v>2229</v>
      </c>
      <c r="E12">
        <v>6507</v>
      </c>
      <c r="F12">
        <v>5082</v>
      </c>
      <c r="G12">
        <v>6651</v>
      </c>
      <c r="H12">
        <v>32547</v>
      </c>
    </row>
    <row r="13" spans="1:8" x14ac:dyDescent="0.25">
      <c r="A13" s="4" t="s">
        <v>1461</v>
      </c>
      <c r="B13">
        <v>4956</v>
      </c>
      <c r="C13">
        <v>6198</v>
      </c>
      <c r="D13">
        <v>9870</v>
      </c>
      <c r="E13">
        <v>7841</v>
      </c>
      <c r="F13">
        <v>10991</v>
      </c>
      <c r="G13">
        <v>7650</v>
      </c>
      <c r="H13">
        <v>47506</v>
      </c>
    </row>
    <row r="14" spans="1:8" x14ac:dyDescent="0.25">
      <c r="A14" s="4" t="s">
        <v>1462</v>
      </c>
      <c r="B14">
        <v>7820</v>
      </c>
      <c r="C14">
        <v>3410</v>
      </c>
      <c r="D14">
        <v>12375</v>
      </c>
      <c r="E14">
        <v>3692</v>
      </c>
      <c r="F14">
        <v>6475</v>
      </c>
      <c r="G14">
        <v>4006</v>
      </c>
      <c r="H14">
        <v>37778</v>
      </c>
    </row>
    <row r="15" spans="1:8" x14ac:dyDescent="0.25">
      <c r="A15" s="4" t="s">
        <v>1463</v>
      </c>
      <c r="B15">
        <v>6805</v>
      </c>
      <c r="C15">
        <v>6257</v>
      </c>
      <c r="D15">
        <v>8611</v>
      </c>
      <c r="E15">
        <v>6857</v>
      </c>
      <c r="F15">
        <v>10017</v>
      </c>
      <c r="G15">
        <v>9355</v>
      </c>
      <c r="H15">
        <v>47902</v>
      </c>
    </row>
    <row r="16" spans="1:8" x14ac:dyDescent="0.25">
      <c r="A16" s="4" t="s">
        <v>1464</v>
      </c>
      <c r="B16">
        <v>5194</v>
      </c>
      <c r="C16">
        <v>11730</v>
      </c>
      <c r="D16">
        <v>5974</v>
      </c>
      <c r="E16">
        <v>5820</v>
      </c>
      <c r="F16">
        <v>8643</v>
      </c>
      <c r="G16">
        <v>3561</v>
      </c>
      <c r="H16">
        <v>40922</v>
      </c>
    </row>
    <row r="17" spans="1:8" x14ac:dyDescent="0.25">
      <c r="A17" s="4" t="s">
        <v>1465</v>
      </c>
      <c r="B17">
        <v>9611</v>
      </c>
      <c r="C17">
        <v>5414</v>
      </c>
      <c r="D17">
        <v>11932</v>
      </c>
      <c r="E17">
        <v>5028</v>
      </c>
      <c r="F17">
        <v>7723</v>
      </c>
      <c r="G17">
        <v>5648</v>
      </c>
      <c r="H17">
        <v>45356</v>
      </c>
    </row>
    <row r="18" spans="1:8" x14ac:dyDescent="0.25">
      <c r="A18" s="4" t="s">
        <v>1450</v>
      </c>
      <c r="B18">
        <v>85785</v>
      </c>
      <c r="C18">
        <v>89363</v>
      </c>
      <c r="D18">
        <v>113401</v>
      </c>
      <c r="E18">
        <v>74195</v>
      </c>
      <c r="F18">
        <v>91631</v>
      </c>
      <c r="G18">
        <v>76273</v>
      </c>
      <c r="H18">
        <v>530648</v>
      </c>
    </row>
    <row r="23" spans="1:8" x14ac:dyDescent="0.25">
      <c r="A23" s="7" t="s">
        <v>1477</v>
      </c>
      <c r="B23" s="6" t="s">
        <v>12</v>
      </c>
      <c r="C23" s="6" t="s">
        <v>16</v>
      </c>
      <c r="D23" s="6" t="s">
        <v>9</v>
      </c>
      <c r="E23" s="6" t="s">
        <v>15</v>
      </c>
      <c r="F23" s="6" t="s">
        <v>20</v>
      </c>
      <c r="G23" s="6" t="s">
        <v>14</v>
      </c>
      <c r="H23" s="6" t="s">
        <v>1450</v>
      </c>
    </row>
    <row r="24" spans="1:8" x14ac:dyDescent="0.25">
      <c r="A24" s="7" t="s">
        <v>1474</v>
      </c>
      <c r="B24">
        <f>B18</f>
        <v>85785</v>
      </c>
      <c r="C24">
        <f t="shared" ref="C24:H24" si="0">C18</f>
        <v>89363</v>
      </c>
      <c r="D24">
        <f t="shared" si="0"/>
        <v>113401</v>
      </c>
      <c r="E24">
        <f t="shared" si="0"/>
        <v>74195</v>
      </c>
      <c r="F24">
        <f t="shared" si="0"/>
        <v>91631</v>
      </c>
      <c r="G24">
        <f t="shared" si="0"/>
        <v>76273</v>
      </c>
      <c r="H24">
        <f t="shared" si="0"/>
        <v>530648</v>
      </c>
    </row>
    <row r="25" spans="1:8" x14ac:dyDescent="0.25">
      <c r="A25">
        <f>AVERAGE(B24:G24)</f>
        <v>88441.333333333328</v>
      </c>
      <c r="B25">
        <f>B24-$A$25</f>
        <v>-2656.3333333333285</v>
      </c>
      <c r="C25">
        <f t="shared" ref="C25:G25" si="1">C24-$A$25</f>
        <v>921.66666666667152</v>
      </c>
      <c r="D25">
        <f t="shared" si="1"/>
        <v>24959.666666666672</v>
      </c>
      <c r="E25">
        <f t="shared" si="1"/>
        <v>-14246.333333333328</v>
      </c>
      <c r="F25">
        <f t="shared" si="1"/>
        <v>3189.6666666666715</v>
      </c>
      <c r="G25">
        <f t="shared" si="1"/>
        <v>-12168.333333333328</v>
      </c>
    </row>
  </sheetData>
  <conditionalFormatting sqref="B25:G2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EABD-AD2C-431E-9F2D-B2532C2973B9}">
  <dimension ref="A3:D11"/>
  <sheetViews>
    <sheetView workbookViewId="0">
      <selection activeCell="A3" sqref="A3:D11"/>
    </sheetView>
  </sheetViews>
  <sheetFormatPr baseColWidth="10" defaultRowHeight="15" x14ac:dyDescent="0.25"/>
  <cols>
    <col min="1" max="1" width="17.5703125" bestFit="1" customWidth="1"/>
    <col min="2" max="2" width="21.28515625" style="1" bestFit="1" customWidth="1"/>
    <col min="3" max="3" width="23.28515625" style="1" bestFit="1" customWidth="1"/>
    <col min="4" max="4" width="36.7109375" style="9" bestFit="1" customWidth="1"/>
  </cols>
  <sheetData>
    <row r="3" spans="1:4" x14ac:dyDescent="0.25">
      <c r="A3" s="3" t="s">
        <v>1449</v>
      </c>
      <c r="B3" s="1" t="s">
        <v>1484</v>
      </c>
      <c r="C3" s="1" t="s">
        <v>1483</v>
      </c>
      <c r="D3" s="9" t="s">
        <v>1485</v>
      </c>
    </row>
    <row r="4" spans="1:4" x14ac:dyDescent="0.25">
      <c r="A4" s="4" t="s">
        <v>9</v>
      </c>
      <c r="B4" s="1">
        <v>422512.35251563467</v>
      </c>
      <c r="C4" s="1">
        <v>1126157.0425156346</v>
      </c>
      <c r="D4" s="9">
        <v>0.37328796047103774</v>
      </c>
    </row>
    <row r="5" spans="1:4" x14ac:dyDescent="0.25">
      <c r="A5" s="4" t="s">
        <v>12</v>
      </c>
      <c r="B5" s="1">
        <v>361169.54532593582</v>
      </c>
      <c r="C5" s="1">
        <v>955442.02532593568</v>
      </c>
      <c r="D5" s="9">
        <v>0.37124467758609819</v>
      </c>
    </row>
    <row r="6" spans="1:4" x14ac:dyDescent="0.25">
      <c r="A6" s="4" t="s">
        <v>14</v>
      </c>
      <c r="B6" s="1">
        <v>344247.14569237962</v>
      </c>
      <c r="C6" s="1">
        <v>897398.11569237988</v>
      </c>
      <c r="D6" s="9">
        <v>0.37374052833713634</v>
      </c>
    </row>
    <row r="7" spans="1:4" x14ac:dyDescent="0.25">
      <c r="A7" s="4" t="s">
        <v>16</v>
      </c>
      <c r="B7" s="1">
        <v>341840.34559265897</v>
      </c>
      <c r="C7" s="1">
        <v>909300.17559265892</v>
      </c>
      <c r="D7" s="9">
        <v>0.37460882153397224</v>
      </c>
    </row>
    <row r="8" spans="1:4" x14ac:dyDescent="0.25">
      <c r="A8" s="4" t="s">
        <v>20</v>
      </c>
      <c r="B8" s="1">
        <v>317322.48234175792</v>
      </c>
      <c r="C8" s="1">
        <v>847508.88234175823</v>
      </c>
      <c r="D8" s="9">
        <v>0.37124809578906415</v>
      </c>
    </row>
    <row r="9" spans="1:4" x14ac:dyDescent="0.25">
      <c r="A9" s="4" t="s">
        <v>15</v>
      </c>
      <c r="B9" s="1">
        <v>292868.53977437329</v>
      </c>
      <c r="C9" s="1">
        <v>778099.31977437285</v>
      </c>
      <c r="D9" s="9">
        <v>0.37339211741516259</v>
      </c>
    </row>
    <row r="10" spans="1:4" x14ac:dyDescent="0.25">
      <c r="A10" s="4" t="s">
        <v>1482</v>
      </c>
    </row>
    <row r="11" spans="1:4" x14ac:dyDescent="0.25">
      <c r="A11" s="4" t="s">
        <v>1450</v>
      </c>
      <c r="B11" s="1">
        <v>2079960.4112427407</v>
      </c>
      <c r="C11" s="1">
        <v>5513905.5612427406</v>
      </c>
      <c r="D11" s="9">
        <v>0.37294493574694176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9828-2B3F-43A4-A9E6-B9ABD93052CA}">
  <dimension ref="A1:O1001"/>
  <sheetViews>
    <sheetView topLeftCell="C1" zoomScale="110" zoomScaleNormal="110" workbookViewId="0">
      <selection activeCell="L1" sqref="L1:O8"/>
    </sheetView>
  </sheetViews>
  <sheetFormatPr baseColWidth="10" defaultRowHeight="15" x14ac:dyDescent="0.25"/>
  <cols>
    <col min="1" max="1" width="14.85546875" bestFit="1" customWidth="1"/>
    <col min="2" max="2" width="8" style="8" bestFit="1" customWidth="1"/>
    <col min="3" max="3" width="13.42578125" style="8" bestFit="1" customWidth="1"/>
    <col min="4" max="4" width="10.140625" bestFit="1" customWidth="1"/>
    <col min="5" max="5" width="19.28515625" style="5" bestFit="1" customWidth="1"/>
    <col min="6" max="6" width="12.5703125" customWidth="1"/>
    <col min="7" max="7" width="19.5703125" bestFit="1" customWidth="1"/>
    <col min="9" max="9" width="14.140625" style="1" bestFit="1" customWidth="1"/>
    <col min="10" max="10" width="23.85546875" bestFit="1" customWidth="1"/>
    <col min="11" max="11" width="18.7109375" bestFit="1" customWidth="1"/>
    <col min="12" max="12" width="17.28515625" bestFit="1" customWidth="1"/>
    <col min="13" max="13" width="17.28515625" customWidth="1"/>
    <col min="14" max="14" width="15.28515625" bestFit="1" customWidth="1"/>
    <col min="15" max="15" width="26.7109375" style="9" bestFit="1" customWidth="1"/>
  </cols>
  <sheetData>
    <row r="1" spans="1:15" x14ac:dyDescent="0.25">
      <c r="A1" t="s">
        <v>0</v>
      </c>
      <c r="B1" s="8" t="s">
        <v>1</v>
      </c>
      <c r="C1" s="8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s="8" t="s">
        <v>1451</v>
      </c>
      <c r="K1" t="s">
        <v>1452</v>
      </c>
      <c r="L1" t="s">
        <v>1478</v>
      </c>
      <c r="M1" t="s">
        <v>1479</v>
      </c>
      <c r="N1" t="s">
        <v>1480</v>
      </c>
      <c r="O1" s="9" t="s">
        <v>1481</v>
      </c>
    </row>
    <row r="2" spans="1:15" x14ac:dyDescent="0.25">
      <c r="A2" t="s">
        <v>9</v>
      </c>
      <c r="B2" s="8">
        <v>5.99</v>
      </c>
      <c r="C2" s="8">
        <v>10.246695045750901</v>
      </c>
      <c r="D2" t="s">
        <v>10</v>
      </c>
      <c r="E2" s="1">
        <v>1086</v>
      </c>
      <c r="F2" s="2">
        <v>45450</v>
      </c>
      <c r="G2" t="s">
        <v>22</v>
      </c>
      <c r="H2" t="s">
        <v>11</v>
      </c>
      <c r="I2" s="1" t="s">
        <v>23</v>
      </c>
      <c r="J2">
        <f>VALUE(MOCK_DATA[[#This Row],[ventas mensuales]])</f>
        <v>1086</v>
      </c>
      <c r="K2">
        <f>VALUE(MOCK_DATA[[#This Row],[ID_producto]])</f>
        <v>1</v>
      </c>
      <c r="L2" s="8">
        <f>MOCK_DATA[[#This Row],[precio base]]*MOCK_DATA[[#This Row],[ventas mensuales num]]</f>
        <v>11127.910819685478</v>
      </c>
      <c r="M2" s="8">
        <f>MOCK_DATA[[#This Row],[precio base]]-MOCK_DATA[[#This Row],[coste]]</f>
        <v>4.2566950457509005</v>
      </c>
      <c r="N2" s="8">
        <f>MOCK_DATA[[#This Row],[margen unitario]]*MOCK_DATA[[#This Row],[ventas mensuales num]]</f>
        <v>4622.7708196854783</v>
      </c>
      <c r="O2" s="9">
        <f>MOCK_DATA[[#This Row],[margen bruto]]/MOCK_DATA[[#This Row],[ingresos totales]]</f>
        <v>0.41542126771071097</v>
      </c>
    </row>
    <row r="3" spans="1:15" x14ac:dyDescent="0.25">
      <c r="A3" t="s">
        <v>12</v>
      </c>
      <c r="B3" s="8">
        <v>1.35</v>
      </c>
      <c r="C3" s="8">
        <v>2.4204527763321901</v>
      </c>
      <c r="D3" t="s">
        <v>13</v>
      </c>
      <c r="E3" s="1" t="s">
        <v>24</v>
      </c>
      <c r="F3" s="2">
        <v>45371</v>
      </c>
      <c r="G3" t="s">
        <v>22</v>
      </c>
      <c r="H3" t="s">
        <v>11</v>
      </c>
      <c r="I3" s="1" t="s">
        <v>25</v>
      </c>
      <c r="J3">
        <f>VALUE(MOCK_DATA[[#This Row],[ventas mensuales]])</f>
        <v>1489</v>
      </c>
      <c r="K3">
        <f>VALUE(MOCK_DATA[[#This Row],[ID_producto]])</f>
        <v>2</v>
      </c>
      <c r="L3" s="8">
        <f>MOCK_DATA[[#This Row],[precio base]]*MOCK_DATA[[#This Row],[ventas mensuales num]]</f>
        <v>3604.0541839586313</v>
      </c>
      <c r="M3" s="8">
        <f>MOCK_DATA[[#This Row],[precio base]]-MOCK_DATA[[#This Row],[coste]]</f>
        <v>1.07045277633219</v>
      </c>
      <c r="N3" s="8">
        <f>MOCK_DATA[[#This Row],[margen unitario]]*MOCK_DATA[[#This Row],[ventas mensuales num]]</f>
        <v>1593.9041839586309</v>
      </c>
      <c r="O3" s="9">
        <f>MOCK_DATA[[#This Row],[margen bruto]]/MOCK_DATA[[#This Row],[ingresos totales]]</f>
        <v>0.44225311346676643</v>
      </c>
    </row>
    <row r="4" spans="1:15" x14ac:dyDescent="0.25">
      <c r="A4" t="s">
        <v>14</v>
      </c>
      <c r="B4" s="8">
        <v>1.89</v>
      </c>
      <c r="C4" s="8">
        <v>3.3410364227414302</v>
      </c>
      <c r="D4" t="s">
        <v>10</v>
      </c>
      <c r="E4" s="5" t="s">
        <v>26</v>
      </c>
      <c r="F4" s="2">
        <v>45578</v>
      </c>
      <c r="G4" t="s">
        <v>27</v>
      </c>
      <c r="H4" t="s">
        <v>11</v>
      </c>
      <c r="I4" s="1" t="s">
        <v>28</v>
      </c>
      <c r="J4">
        <f>VALUE(MOCK_DATA[[#This Row],[ventas mensuales]])</f>
        <v>1799</v>
      </c>
      <c r="K4">
        <f>VALUE(MOCK_DATA[[#This Row],[ID_producto]])</f>
        <v>3</v>
      </c>
      <c r="L4" s="8">
        <f>MOCK_DATA[[#This Row],[precio base]]*MOCK_DATA[[#This Row],[ventas mensuales num]]</f>
        <v>6010.5245245118331</v>
      </c>
      <c r="M4" s="8">
        <f>MOCK_DATA[[#This Row],[precio base]]-MOCK_DATA[[#This Row],[coste]]</f>
        <v>1.4510364227414303</v>
      </c>
      <c r="N4" s="8">
        <f>MOCK_DATA[[#This Row],[margen unitario]]*MOCK_DATA[[#This Row],[ventas mensuales num]]</f>
        <v>2610.414524511833</v>
      </c>
      <c r="O4" s="9">
        <f>MOCK_DATA[[#This Row],[margen bruto]]/MOCK_DATA[[#This Row],[ingresos totales]]</f>
        <v>0.43430727449262796</v>
      </c>
    </row>
    <row r="5" spans="1:15" x14ac:dyDescent="0.25">
      <c r="A5" t="s">
        <v>15</v>
      </c>
      <c r="B5" s="8">
        <v>5.99</v>
      </c>
      <c r="C5" s="8">
        <v>9.5618731704485</v>
      </c>
      <c r="D5" t="s">
        <v>10</v>
      </c>
      <c r="E5" s="5" t="s">
        <v>29</v>
      </c>
      <c r="F5" s="2">
        <v>45562</v>
      </c>
      <c r="G5" t="s">
        <v>22</v>
      </c>
      <c r="H5" t="s">
        <v>11</v>
      </c>
      <c r="I5" s="1" t="s">
        <v>30</v>
      </c>
      <c r="J5">
        <f>VALUE(MOCK_DATA[[#This Row],[ventas mensuales]])</f>
        <v>896</v>
      </c>
      <c r="K5">
        <f>VALUE(MOCK_DATA[[#This Row],[ID_producto]])</f>
        <v>4</v>
      </c>
      <c r="L5" s="8">
        <f>MOCK_DATA[[#This Row],[precio base]]*MOCK_DATA[[#This Row],[ventas mensuales num]]</f>
        <v>8567.4383607218551</v>
      </c>
      <c r="M5" s="8">
        <f>MOCK_DATA[[#This Row],[precio base]]-MOCK_DATA[[#This Row],[coste]]</f>
        <v>3.5718731704484998</v>
      </c>
      <c r="N5" s="8">
        <f>MOCK_DATA[[#This Row],[margen unitario]]*MOCK_DATA[[#This Row],[ventas mensuales num]]</f>
        <v>3200.3983607218561</v>
      </c>
      <c r="O5" s="9">
        <f>MOCK_DATA[[#This Row],[margen bruto]]/MOCK_DATA[[#This Row],[ingresos totales]]</f>
        <v>0.37355370718444297</v>
      </c>
    </row>
    <row r="6" spans="1:15" x14ac:dyDescent="0.25">
      <c r="A6" t="s">
        <v>16</v>
      </c>
      <c r="B6" s="8">
        <v>3.79</v>
      </c>
      <c r="C6" s="8">
        <v>6.3594968302923798</v>
      </c>
      <c r="D6" t="s">
        <v>13</v>
      </c>
      <c r="E6" s="5" t="s">
        <v>31</v>
      </c>
      <c r="F6" s="2">
        <v>45436</v>
      </c>
      <c r="G6" t="s">
        <v>22</v>
      </c>
      <c r="H6" t="s">
        <v>17</v>
      </c>
      <c r="I6" s="1" t="s">
        <v>32</v>
      </c>
      <c r="J6">
        <f>VALUE(MOCK_DATA[[#This Row],[ventas mensuales]])</f>
        <v>1651</v>
      </c>
      <c r="K6">
        <f>VALUE(MOCK_DATA[[#This Row],[ID_producto]])</f>
        <v>5</v>
      </c>
      <c r="L6" s="8">
        <f>MOCK_DATA[[#This Row],[precio base]]*MOCK_DATA[[#This Row],[ventas mensuales num]]</f>
        <v>10499.529266812719</v>
      </c>
      <c r="M6" s="8">
        <f>MOCK_DATA[[#This Row],[precio base]]-MOCK_DATA[[#This Row],[coste]]</f>
        <v>2.5694968302923797</v>
      </c>
      <c r="N6" s="8">
        <f>MOCK_DATA[[#This Row],[margen unitario]]*MOCK_DATA[[#This Row],[ventas mensuales num]]</f>
        <v>4242.2392668127186</v>
      </c>
      <c r="O6" s="9">
        <f>MOCK_DATA[[#This Row],[margen bruto]]/MOCK_DATA[[#This Row],[ingresos totales]]</f>
        <v>0.40404090116894459</v>
      </c>
    </row>
    <row r="7" spans="1:15" x14ac:dyDescent="0.25">
      <c r="A7" t="s">
        <v>14</v>
      </c>
      <c r="B7" s="8">
        <v>3.04</v>
      </c>
      <c r="C7" s="8">
        <v>4.8016200914406104</v>
      </c>
      <c r="D7" t="s">
        <v>18</v>
      </c>
      <c r="E7" s="5" t="s">
        <v>33</v>
      </c>
      <c r="F7" s="2">
        <v>45437</v>
      </c>
      <c r="G7" t="s">
        <v>22</v>
      </c>
      <c r="H7" t="s">
        <v>19</v>
      </c>
      <c r="I7" s="1" t="s">
        <v>34</v>
      </c>
      <c r="J7">
        <f>VALUE(MOCK_DATA[[#This Row],[ventas mensuales]])</f>
        <v>1214</v>
      </c>
      <c r="K7">
        <f>VALUE(MOCK_DATA[[#This Row],[ID_producto]])</f>
        <v>6</v>
      </c>
      <c r="L7" s="8">
        <f>MOCK_DATA[[#This Row],[precio base]]*MOCK_DATA[[#This Row],[ventas mensuales num]]</f>
        <v>5829.1667910089009</v>
      </c>
      <c r="M7" s="8">
        <f>MOCK_DATA[[#This Row],[precio base]]-MOCK_DATA[[#This Row],[coste]]</f>
        <v>1.7616200914406104</v>
      </c>
      <c r="N7" s="8">
        <f>MOCK_DATA[[#This Row],[margen unitario]]*MOCK_DATA[[#This Row],[ventas mensuales num]]</f>
        <v>2138.6067910089009</v>
      </c>
      <c r="O7" s="9">
        <f>MOCK_DATA[[#This Row],[margen bruto]]/MOCK_DATA[[#This Row],[ingresos totales]]</f>
        <v>0.36688035660732143</v>
      </c>
    </row>
    <row r="8" spans="1:15" x14ac:dyDescent="0.25">
      <c r="A8" t="s">
        <v>9</v>
      </c>
      <c r="B8" s="8">
        <v>1.35</v>
      </c>
      <c r="C8" s="8">
        <v>2.2322067968176098</v>
      </c>
      <c r="D8" t="s">
        <v>18</v>
      </c>
      <c r="E8" s="5" t="s">
        <v>35</v>
      </c>
      <c r="F8" s="2">
        <v>45460</v>
      </c>
      <c r="G8" t="s">
        <v>27</v>
      </c>
      <c r="H8" t="s">
        <v>11</v>
      </c>
      <c r="I8" s="1" t="s">
        <v>36</v>
      </c>
      <c r="J8">
        <f>VALUE(MOCK_DATA[[#This Row],[ventas mensuales]])</f>
        <v>1385</v>
      </c>
      <c r="K8">
        <f>VALUE(MOCK_DATA[[#This Row],[ID_producto]])</f>
        <v>7</v>
      </c>
      <c r="L8" s="8">
        <f>MOCK_DATA[[#This Row],[precio base]]*MOCK_DATA[[#This Row],[ventas mensuales num]]</f>
        <v>3091.6064135923898</v>
      </c>
      <c r="M8" s="8">
        <f>MOCK_DATA[[#This Row],[precio base]]-MOCK_DATA[[#This Row],[coste]]</f>
        <v>0.88220679681760972</v>
      </c>
      <c r="N8" s="8">
        <f>MOCK_DATA[[#This Row],[margen unitario]]*MOCK_DATA[[#This Row],[ventas mensuales num]]</f>
        <v>1221.8564135923896</v>
      </c>
      <c r="O8" s="9">
        <f>MOCK_DATA[[#This Row],[margen bruto]]/MOCK_DATA[[#This Row],[ingresos totales]]</f>
        <v>0.395217323984205</v>
      </c>
    </row>
    <row r="9" spans="1:15" x14ac:dyDescent="0.25">
      <c r="A9" t="s">
        <v>20</v>
      </c>
      <c r="B9" s="8">
        <v>2.33</v>
      </c>
      <c r="C9" s="8">
        <v>3.95826174128673</v>
      </c>
      <c r="D9" t="s">
        <v>13</v>
      </c>
      <c r="E9" s="5" t="s">
        <v>37</v>
      </c>
      <c r="F9" s="2">
        <v>45517</v>
      </c>
      <c r="G9" t="s">
        <v>22</v>
      </c>
      <c r="H9" t="s">
        <v>21</v>
      </c>
      <c r="I9" s="1" t="s">
        <v>38</v>
      </c>
      <c r="J9">
        <f>VALUE(MOCK_DATA[[#This Row],[ventas mensuales]])</f>
        <v>1964</v>
      </c>
      <c r="K9">
        <f>VALUE(MOCK_DATA[[#This Row],[ID_producto]])</f>
        <v>8</v>
      </c>
      <c r="L9" s="8">
        <f>MOCK_DATA[[#This Row],[precio base]]*MOCK_DATA[[#This Row],[ventas mensuales num]]</f>
        <v>7774.0260598871382</v>
      </c>
      <c r="M9" s="8">
        <f>MOCK_DATA[[#This Row],[precio base]]-MOCK_DATA[[#This Row],[coste]]</f>
        <v>1.62826174128673</v>
      </c>
      <c r="N9" s="8">
        <f>MOCK_DATA[[#This Row],[margen unitario]]*MOCK_DATA[[#This Row],[ventas mensuales num]]</f>
        <v>3197.9060598871374</v>
      </c>
      <c r="O9" s="9">
        <f>MOCK_DATA[[#This Row],[margen bruto]]/MOCK_DATA[[#This Row],[ingresos totales]]</f>
        <v>0.41135777462695616</v>
      </c>
    </row>
    <row r="10" spans="1:15" x14ac:dyDescent="0.25">
      <c r="A10" t="s">
        <v>20</v>
      </c>
      <c r="B10" s="8">
        <v>3.8</v>
      </c>
      <c r="C10" s="8">
        <v>5.9197949558666902</v>
      </c>
      <c r="D10" t="s">
        <v>13</v>
      </c>
      <c r="E10" s="5" t="s">
        <v>39</v>
      </c>
      <c r="F10" s="2">
        <v>45330</v>
      </c>
      <c r="G10" t="s">
        <v>27</v>
      </c>
      <c r="H10" t="s">
        <v>21</v>
      </c>
      <c r="I10" s="1" t="s">
        <v>40</v>
      </c>
      <c r="J10">
        <f>VALUE(MOCK_DATA[[#This Row],[ventas mensuales]])</f>
        <v>907</v>
      </c>
      <c r="K10">
        <f>VALUE(MOCK_DATA[[#This Row],[ID_producto]])</f>
        <v>9</v>
      </c>
      <c r="L10" s="8">
        <f>MOCK_DATA[[#This Row],[precio base]]*MOCK_DATA[[#This Row],[ventas mensuales num]]</f>
        <v>5369.2540249710883</v>
      </c>
      <c r="M10" s="8">
        <f>MOCK_DATA[[#This Row],[precio base]]-MOCK_DATA[[#This Row],[coste]]</f>
        <v>2.1197949558666904</v>
      </c>
      <c r="N10" s="8">
        <f>MOCK_DATA[[#This Row],[margen unitario]]*MOCK_DATA[[#This Row],[ventas mensuales num]]</f>
        <v>1922.6540249710881</v>
      </c>
      <c r="O10" s="9">
        <f>MOCK_DATA[[#This Row],[margen bruto]]/MOCK_DATA[[#This Row],[ingresos totales]]</f>
        <v>0.35808587487745863</v>
      </c>
    </row>
    <row r="11" spans="1:15" x14ac:dyDescent="0.25">
      <c r="A11" t="s">
        <v>12</v>
      </c>
      <c r="B11" s="8">
        <v>5.09</v>
      </c>
      <c r="C11" s="8">
        <v>8.9818223902351502</v>
      </c>
      <c r="D11" t="s">
        <v>13</v>
      </c>
      <c r="E11" s="5" t="s">
        <v>41</v>
      </c>
      <c r="F11" s="2">
        <v>45561</v>
      </c>
      <c r="G11" t="s">
        <v>22</v>
      </c>
      <c r="H11" t="s">
        <v>21</v>
      </c>
      <c r="I11" s="1" t="s">
        <v>42</v>
      </c>
      <c r="J11">
        <f>VALUE(MOCK_DATA[[#This Row],[ventas mensuales]])</f>
        <v>647</v>
      </c>
      <c r="K11">
        <f>VALUE(MOCK_DATA[[#This Row],[ID_producto]])</f>
        <v>10</v>
      </c>
      <c r="L11" s="8">
        <f>MOCK_DATA[[#This Row],[precio base]]*MOCK_DATA[[#This Row],[ventas mensuales num]]</f>
        <v>5811.2390864821418</v>
      </c>
      <c r="M11" s="8">
        <f>MOCK_DATA[[#This Row],[precio base]]-MOCK_DATA[[#This Row],[coste]]</f>
        <v>3.8918223902351503</v>
      </c>
      <c r="N11" s="8">
        <f>MOCK_DATA[[#This Row],[margen unitario]]*MOCK_DATA[[#This Row],[ventas mensuales num]]</f>
        <v>2518.0090864821423</v>
      </c>
      <c r="O11" s="9">
        <f>MOCK_DATA[[#This Row],[margen bruto]]/MOCK_DATA[[#This Row],[ingresos totales]]</f>
        <v>0.43329986066817117</v>
      </c>
    </row>
    <row r="12" spans="1:15" x14ac:dyDescent="0.25">
      <c r="A12" t="s">
        <v>9</v>
      </c>
      <c r="B12" s="8">
        <v>3.6</v>
      </c>
      <c r="C12" s="8">
        <v>5.0599346801187002</v>
      </c>
      <c r="D12" t="s">
        <v>10</v>
      </c>
      <c r="E12" s="5" t="s">
        <v>43</v>
      </c>
      <c r="F12" s="2">
        <v>45556</v>
      </c>
      <c r="G12" t="s">
        <v>27</v>
      </c>
      <c r="H12" t="s">
        <v>21</v>
      </c>
      <c r="I12" s="1" t="s">
        <v>44</v>
      </c>
      <c r="J12">
        <f>VALUE(MOCK_DATA[[#This Row],[ventas mensuales]])</f>
        <v>1790</v>
      </c>
      <c r="K12">
        <f>VALUE(MOCK_DATA[[#This Row],[ID_producto]])</f>
        <v>11</v>
      </c>
      <c r="L12" s="8">
        <f>MOCK_DATA[[#This Row],[precio base]]*MOCK_DATA[[#This Row],[ventas mensuales num]]</f>
        <v>9057.2830774124741</v>
      </c>
      <c r="M12" s="8">
        <f>MOCK_DATA[[#This Row],[precio base]]-MOCK_DATA[[#This Row],[coste]]</f>
        <v>1.4599346801187001</v>
      </c>
      <c r="N12" s="8">
        <f>MOCK_DATA[[#This Row],[margen unitario]]*MOCK_DATA[[#This Row],[ventas mensuales num]]</f>
        <v>2613.2830774124732</v>
      </c>
      <c r="O12" s="9">
        <f>MOCK_DATA[[#This Row],[margen bruto]]/MOCK_DATA[[#This Row],[ingresos totales]]</f>
        <v>0.28852836497178885</v>
      </c>
    </row>
    <row r="13" spans="1:15" x14ac:dyDescent="0.25">
      <c r="A13" t="s">
        <v>16</v>
      </c>
      <c r="B13" s="8">
        <v>3.25</v>
      </c>
      <c r="C13" s="8">
        <v>5.1340906221070801</v>
      </c>
      <c r="D13" t="s">
        <v>10</v>
      </c>
      <c r="E13" s="5" t="s">
        <v>45</v>
      </c>
      <c r="F13" s="2">
        <v>45472</v>
      </c>
      <c r="G13" t="s">
        <v>27</v>
      </c>
      <c r="H13" t="s">
        <v>21</v>
      </c>
      <c r="I13" s="1" t="s">
        <v>46</v>
      </c>
      <c r="J13">
        <f>VALUE(MOCK_DATA[[#This Row],[ventas mensuales]])</f>
        <v>265</v>
      </c>
      <c r="K13">
        <f>VALUE(MOCK_DATA[[#This Row],[ID_producto]])</f>
        <v>12</v>
      </c>
      <c r="L13" s="8">
        <f>MOCK_DATA[[#This Row],[precio base]]*MOCK_DATA[[#This Row],[ventas mensuales num]]</f>
        <v>1360.5340148583762</v>
      </c>
      <c r="M13" s="8">
        <f>MOCK_DATA[[#This Row],[precio base]]-MOCK_DATA[[#This Row],[coste]]</f>
        <v>1.8840906221070801</v>
      </c>
      <c r="N13" s="8">
        <f>MOCK_DATA[[#This Row],[margen unitario]]*MOCK_DATA[[#This Row],[ventas mensuales num]]</f>
        <v>499.28401485837622</v>
      </c>
      <c r="O13" s="9">
        <f>MOCK_DATA[[#This Row],[margen bruto]]/MOCK_DATA[[#This Row],[ingresos totales]]</f>
        <v>0.36697650290672729</v>
      </c>
    </row>
    <row r="14" spans="1:15" x14ac:dyDescent="0.25">
      <c r="A14" t="s">
        <v>20</v>
      </c>
      <c r="B14" s="8">
        <v>4.68</v>
      </c>
      <c r="C14" s="8">
        <v>8.4172734678015004</v>
      </c>
      <c r="D14" t="s">
        <v>10</v>
      </c>
      <c r="E14" s="5" t="s">
        <v>47</v>
      </c>
      <c r="F14" s="2">
        <v>45584</v>
      </c>
      <c r="G14" t="s">
        <v>22</v>
      </c>
      <c r="H14" t="s">
        <v>19</v>
      </c>
      <c r="I14" s="1" t="s">
        <v>48</v>
      </c>
      <c r="J14">
        <f>VALUE(MOCK_DATA[[#This Row],[ventas mensuales]])</f>
        <v>614</v>
      </c>
      <c r="K14">
        <f>VALUE(MOCK_DATA[[#This Row],[ID_producto]])</f>
        <v>13</v>
      </c>
      <c r="L14" s="8">
        <f>MOCK_DATA[[#This Row],[precio base]]*MOCK_DATA[[#This Row],[ventas mensuales num]]</f>
        <v>5168.2059092301215</v>
      </c>
      <c r="M14" s="8">
        <f>MOCK_DATA[[#This Row],[precio base]]-MOCK_DATA[[#This Row],[coste]]</f>
        <v>3.7372734678015007</v>
      </c>
      <c r="N14" s="8">
        <f>MOCK_DATA[[#This Row],[margen unitario]]*MOCK_DATA[[#This Row],[ventas mensuales num]]</f>
        <v>2294.6859092301215</v>
      </c>
      <c r="O14" s="9">
        <f>MOCK_DATA[[#This Row],[margen bruto]]/MOCK_DATA[[#This Row],[ingresos totales]]</f>
        <v>0.44400048092742261</v>
      </c>
    </row>
    <row r="15" spans="1:15" x14ac:dyDescent="0.25">
      <c r="A15" t="s">
        <v>9</v>
      </c>
      <c r="B15" s="8">
        <v>4.53</v>
      </c>
      <c r="C15" s="8">
        <v>7.0033297924216402</v>
      </c>
      <c r="D15" t="s">
        <v>13</v>
      </c>
      <c r="E15" s="5" t="s">
        <v>49</v>
      </c>
      <c r="F15" s="2">
        <v>45634</v>
      </c>
      <c r="G15" t="s">
        <v>22</v>
      </c>
      <c r="H15" t="s">
        <v>11</v>
      </c>
      <c r="I15" s="1" t="s">
        <v>50</v>
      </c>
      <c r="J15">
        <f>VALUE(MOCK_DATA[[#This Row],[ventas mensuales]])</f>
        <v>1157</v>
      </c>
      <c r="K15">
        <f>VALUE(MOCK_DATA[[#This Row],[ID_producto]])</f>
        <v>14</v>
      </c>
      <c r="L15" s="8">
        <f>MOCK_DATA[[#This Row],[precio base]]*MOCK_DATA[[#This Row],[ventas mensuales num]]</f>
        <v>8102.8525698318381</v>
      </c>
      <c r="M15" s="8">
        <f>MOCK_DATA[[#This Row],[precio base]]-MOCK_DATA[[#This Row],[coste]]</f>
        <v>2.47332979242164</v>
      </c>
      <c r="N15" s="8">
        <f>MOCK_DATA[[#This Row],[margen unitario]]*MOCK_DATA[[#This Row],[ventas mensuales num]]</f>
        <v>2861.6425698318376</v>
      </c>
      <c r="O15" s="9">
        <f>MOCK_DATA[[#This Row],[margen bruto]]/MOCK_DATA[[#This Row],[ingresos totales]]</f>
        <v>0.35316483240558655</v>
      </c>
    </row>
    <row r="16" spans="1:15" x14ac:dyDescent="0.25">
      <c r="A16" t="s">
        <v>20</v>
      </c>
      <c r="B16" s="8">
        <v>3.07</v>
      </c>
      <c r="C16" s="8">
        <v>4.3598218056315599</v>
      </c>
      <c r="D16" t="s">
        <v>10</v>
      </c>
      <c r="E16" s="5" t="s">
        <v>51</v>
      </c>
      <c r="F16" s="2">
        <v>45503</v>
      </c>
      <c r="G16" t="s">
        <v>27</v>
      </c>
      <c r="H16" t="s">
        <v>17</v>
      </c>
      <c r="I16" s="1" t="s">
        <v>52</v>
      </c>
      <c r="J16">
        <f>VALUE(MOCK_DATA[[#This Row],[ventas mensuales]])</f>
        <v>980</v>
      </c>
      <c r="K16">
        <f>VALUE(MOCK_DATA[[#This Row],[ID_producto]])</f>
        <v>15</v>
      </c>
      <c r="L16" s="8">
        <f>MOCK_DATA[[#This Row],[precio base]]*MOCK_DATA[[#This Row],[ventas mensuales num]]</f>
        <v>4272.6253695189289</v>
      </c>
      <c r="M16" s="8">
        <f>MOCK_DATA[[#This Row],[precio base]]-MOCK_DATA[[#This Row],[coste]]</f>
        <v>1.28982180563156</v>
      </c>
      <c r="N16" s="8">
        <f>MOCK_DATA[[#This Row],[margen unitario]]*MOCK_DATA[[#This Row],[ventas mensuales num]]</f>
        <v>1264.0253695189288</v>
      </c>
      <c r="O16" s="9">
        <f>MOCK_DATA[[#This Row],[margen bruto]]/MOCK_DATA[[#This Row],[ingresos totales]]</f>
        <v>0.29584278053876045</v>
      </c>
    </row>
    <row r="17" spans="1:15" x14ac:dyDescent="0.25">
      <c r="A17" t="s">
        <v>9</v>
      </c>
      <c r="B17" s="8">
        <v>5.41</v>
      </c>
      <c r="C17" s="8">
        <v>9.2758938335915797</v>
      </c>
      <c r="D17" t="s">
        <v>18</v>
      </c>
      <c r="E17" s="5" t="s">
        <v>53</v>
      </c>
      <c r="F17" s="2">
        <v>45562</v>
      </c>
      <c r="G17" t="s">
        <v>27</v>
      </c>
      <c r="H17" t="s">
        <v>19</v>
      </c>
      <c r="I17" s="1" t="s">
        <v>54</v>
      </c>
      <c r="J17">
        <f>VALUE(MOCK_DATA[[#This Row],[ventas mensuales]])</f>
        <v>119</v>
      </c>
      <c r="K17">
        <f>VALUE(MOCK_DATA[[#This Row],[ID_producto]])</f>
        <v>16</v>
      </c>
      <c r="L17" s="8">
        <f>MOCK_DATA[[#This Row],[precio base]]*MOCK_DATA[[#This Row],[ventas mensuales num]]</f>
        <v>1103.831366197398</v>
      </c>
      <c r="M17" s="8">
        <f>MOCK_DATA[[#This Row],[precio base]]-MOCK_DATA[[#This Row],[coste]]</f>
        <v>3.8658938335915796</v>
      </c>
      <c r="N17" s="8">
        <f>MOCK_DATA[[#This Row],[margen unitario]]*MOCK_DATA[[#This Row],[ventas mensuales num]]</f>
        <v>460.04136619739796</v>
      </c>
      <c r="O17" s="9">
        <f>MOCK_DATA[[#This Row],[margen bruto]]/MOCK_DATA[[#This Row],[ingresos totales]]</f>
        <v>0.41676779649974982</v>
      </c>
    </row>
    <row r="18" spans="1:15" x14ac:dyDescent="0.25">
      <c r="A18" t="s">
        <v>15</v>
      </c>
      <c r="B18" s="8">
        <v>2.63</v>
      </c>
      <c r="C18" s="8">
        <v>3.9795240822234899</v>
      </c>
      <c r="D18" t="s">
        <v>18</v>
      </c>
      <c r="E18" s="5" t="s">
        <v>55</v>
      </c>
      <c r="F18" s="2">
        <v>45545</v>
      </c>
      <c r="G18" t="s">
        <v>22</v>
      </c>
      <c r="H18" t="s">
        <v>17</v>
      </c>
      <c r="I18" s="1" t="s">
        <v>56</v>
      </c>
      <c r="J18">
        <f>VALUE(MOCK_DATA[[#This Row],[ventas mensuales]])</f>
        <v>1988</v>
      </c>
      <c r="K18">
        <f>VALUE(MOCK_DATA[[#This Row],[ID_producto]])</f>
        <v>17</v>
      </c>
      <c r="L18" s="8">
        <f>MOCK_DATA[[#This Row],[precio base]]*MOCK_DATA[[#This Row],[ventas mensuales num]]</f>
        <v>7911.2938754602974</v>
      </c>
      <c r="M18" s="8">
        <f>MOCK_DATA[[#This Row],[precio base]]-MOCK_DATA[[#This Row],[coste]]</f>
        <v>1.34952408222349</v>
      </c>
      <c r="N18" s="8">
        <f>MOCK_DATA[[#This Row],[margen unitario]]*MOCK_DATA[[#This Row],[ventas mensuales num]]</f>
        <v>2682.8538754602982</v>
      </c>
      <c r="O18" s="9">
        <f>MOCK_DATA[[#This Row],[margen bruto]]/MOCK_DATA[[#This Row],[ingresos totales]]</f>
        <v>0.33911695326881075</v>
      </c>
    </row>
    <row r="19" spans="1:15" x14ac:dyDescent="0.25">
      <c r="A19" t="s">
        <v>9</v>
      </c>
      <c r="B19" s="8">
        <v>1.1100000000000001</v>
      </c>
      <c r="C19" s="8">
        <v>1.7712172321082</v>
      </c>
      <c r="D19" t="s">
        <v>18</v>
      </c>
      <c r="E19" s="5" t="s">
        <v>57</v>
      </c>
      <c r="F19" s="2">
        <v>45295</v>
      </c>
      <c r="G19" t="s">
        <v>22</v>
      </c>
      <c r="H19" t="s">
        <v>11</v>
      </c>
      <c r="I19" s="1" t="s">
        <v>58</v>
      </c>
      <c r="J19">
        <f>VALUE(MOCK_DATA[[#This Row],[ventas mensuales]])</f>
        <v>983</v>
      </c>
      <c r="K19">
        <f>VALUE(MOCK_DATA[[#This Row],[ID_producto]])</f>
        <v>18</v>
      </c>
      <c r="L19" s="8">
        <f>MOCK_DATA[[#This Row],[precio base]]*MOCK_DATA[[#This Row],[ventas mensuales num]]</f>
        <v>1741.1065391623606</v>
      </c>
      <c r="M19" s="8">
        <f>MOCK_DATA[[#This Row],[precio base]]-MOCK_DATA[[#This Row],[coste]]</f>
        <v>0.66121723210819994</v>
      </c>
      <c r="N19" s="8">
        <f>MOCK_DATA[[#This Row],[margen unitario]]*MOCK_DATA[[#This Row],[ventas mensuales num]]</f>
        <v>649.9765391623605</v>
      </c>
      <c r="O19" s="9">
        <f>MOCK_DATA[[#This Row],[margen bruto]]/MOCK_DATA[[#This Row],[ingresos totales]]</f>
        <v>0.37331233014325571</v>
      </c>
    </row>
    <row r="20" spans="1:15" x14ac:dyDescent="0.25">
      <c r="A20" t="s">
        <v>15</v>
      </c>
      <c r="B20" s="8">
        <v>4.51</v>
      </c>
      <c r="C20" s="8">
        <v>7.06317288813442</v>
      </c>
      <c r="D20" t="s">
        <v>18</v>
      </c>
      <c r="E20" s="5" t="s">
        <v>59</v>
      </c>
      <c r="F20" s="2">
        <v>45420</v>
      </c>
      <c r="G20" t="s">
        <v>22</v>
      </c>
      <c r="H20" t="s">
        <v>17</v>
      </c>
      <c r="I20" s="1" t="s">
        <v>60</v>
      </c>
      <c r="J20">
        <f>VALUE(MOCK_DATA[[#This Row],[ventas mensuales]])</f>
        <v>303</v>
      </c>
      <c r="K20">
        <f>VALUE(MOCK_DATA[[#This Row],[ID_producto]])</f>
        <v>19</v>
      </c>
      <c r="L20" s="8">
        <f>MOCK_DATA[[#This Row],[precio base]]*MOCK_DATA[[#This Row],[ventas mensuales num]]</f>
        <v>2140.1413851047291</v>
      </c>
      <c r="M20" s="8">
        <f>MOCK_DATA[[#This Row],[precio base]]-MOCK_DATA[[#This Row],[coste]]</f>
        <v>2.5531728881344202</v>
      </c>
      <c r="N20" s="8">
        <f>MOCK_DATA[[#This Row],[margen unitario]]*MOCK_DATA[[#This Row],[ventas mensuales num]]</f>
        <v>773.61138510472938</v>
      </c>
      <c r="O20" s="9">
        <f>MOCK_DATA[[#This Row],[margen bruto]]/MOCK_DATA[[#This Row],[ingresos totales]]</f>
        <v>0.3614767652684181</v>
      </c>
    </row>
    <row r="21" spans="1:15" x14ac:dyDescent="0.25">
      <c r="A21" t="s">
        <v>9</v>
      </c>
      <c r="B21" s="8">
        <v>1.68</v>
      </c>
      <c r="C21" s="8">
        <v>2.6121035580837901</v>
      </c>
      <c r="D21" t="s">
        <v>18</v>
      </c>
      <c r="E21" s="5" t="s">
        <v>61</v>
      </c>
      <c r="F21" s="2">
        <v>45551</v>
      </c>
      <c r="G21" t="s">
        <v>22</v>
      </c>
      <c r="H21" t="s">
        <v>21</v>
      </c>
      <c r="I21" s="1" t="s">
        <v>62</v>
      </c>
      <c r="J21">
        <f>VALUE(MOCK_DATA[[#This Row],[ventas mensuales]])</f>
        <v>1936</v>
      </c>
      <c r="K21">
        <f>VALUE(MOCK_DATA[[#This Row],[ID_producto]])</f>
        <v>20</v>
      </c>
      <c r="L21" s="8">
        <f>MOCK_DATA[[#This Row],[precio base]]*MOCK_DATA[[#This Row],[ventas mensuales num]]</f>
        <v>5057.0324884502179</v>
      </c>
      <c r="M21" s="8">
        <f>MOCK_DATA[[#This Row],[precio base]]-MOCK_DATA[[#This Row],[coste]]</f>
        <v>0.9321035580837902</v>
      </c>
      <c r="N21" s="8">
        <f>MOCK_DATA[[#This Row],[margen unitario]]*MOCK_DATA[[#This Row],[ventas mensuales num]]</f>
        <v>1804.5524884502179</v>
      </c>
      <c r="O21" s="9">
        <f>MOCK_DATA[[#This Row],[margen bruto]]/MOCK_DATA[[#This Row],[ingresos totales]]</f>
        <v>0.35684020076431078</v>
      </c>
    </row>
    <row r="22" spans="1:15" x14ac:dyDescent="0.25">
      <c r="A22" t="s">
        <v>9</v>
      </c>
      <c r="B22" s="8">
        <v>4.24</v>
      </c>
      <c r="C22" s="8">
        <v>7.4927639058795501</v>
      </c>
      <c r="D22" t="s">
        <v>18</v>
      </c>
      <c r="E22" s="5" t="s">
        <v>63</v>
      </c>
      <c r="F22" s="2">
        <v>45627</v>
      </c>
      <c r="G22" t="s">
        <v>27</v>
      </c>
      <c r="H22" t="s">
        <v>11</v>
      </c>
      <c r="I22" s="1" t="s">
        <v>64</v>
      </c>
      <c r="J22">
        <f>VALUE(MOCK_DATA[[#This Row],[ventas mensuales]])</f>
        <v>225</v>
      </c>
      <c r="K22">
        <f>VALUE(MOCK_DATA[[#This Row],[ID_producto]])</f>
        <v>21</v>
      </c>
      <c r="L22" s="8">
        <f>MOCK_DATA[[#This Row],[precio base]]*MOCK_DATA[[#This Row],[ventas mensuales num]]</f>
        <v>1685.8718788228987</v>
      </c>
      <c r="M22" s="8">
        <f>MOCK_DATA[[#This Row],[precio base]]-MOCK_DATA[[#This Row],[coste]]</f>
        <v>3.2527639058795499</v>
      </c>
      <c r="N22" s="8">
        <f>MOCK_DATA[[#This Row],[margen unitario]]*MOCK_DATA[[#This Row],[ventas mensuales num]]</f>
        <v>731.87187882289868</v>
      </c>
      <c r="O22" s="9">
        <f>MOCK_DATA[[#This Row],[margen bruto]]/MOCK_DATA[[#This Row],[ingresos totales]]</f>
        <v>0.43412069921582813</v>
      </c>
    </row>
    <row r="23" spans="1:15" x14ac:dyDescent="0.25">
      <c r="A23" t="s">
        <v>9</v>
      </c>
      <c r="B23" s="8">
        <v>1.69</v>
      </c>
      <c r="C23" s="8">
        <v>2.7017521345770001</v>
      </c>
      <c r="D23" t="s">
        <v>10</v>
      </c>
      <c r="E23" s="5" t="s">
        <v>65</v>
      </c>
      <c r="F23" s="2">
        <v>45470</v>
      </c>
      <c r="G23" t="s">
        <v>27</v>
      </c>
      <c r="H23" t="s">
        <v>19</v>
      </c>
      <c r="I23" s="1" t="s">
        <v>66</v>
      </c>
      <c r="J23">
        <f>VALUE(MOCK_DATA[[#This Row],[ventas mensuales]])</f>
        <v>1809</v>
      </c>
      <c r="K23">
        <f>VALUE(MOCK_DATA[[#This Row],[ID_producto]])</f>
        <v>22</v>
      </c>
      <c r="L23" s="8">
        <f>MOCK_DATA[[#This Row],[precio base]]*MOCK_DATA[[#This Row],[ventas mensuales num]]</f>
        <v>4887.4696114497929</v>
      </c>
      <c r="M23" s="8">
        <f>MOCK_DATA[[#This Row],[precio base]]-MOCK_DATA[[#This Row],[coste]]</f>
        <v>1.0117521345770002</v>
      </c>
      <c r="N23" s="8">
        <f>MOCK_DATA[[#This Row],[margen unitario]]*MOCK_DATA[[#This Row],[ventas mensuales num]]</f>
        <v>1830.2596114497933</v>
      </c>
      <c r="O23" s="9">
        <f>MOCK_DATA[[#This Row],[margen bruto]]/MOCK_DATA[[#This Row],[ingresos totales]]</f>
        <v>0.37447999823100175</v>
      </c>
    </row>
    <row r="24" spans="1:15" x14ac:dyDescent="0.25">
      <c r="A24" t="s">
        <v>12</v>
      </c>
      <c r="B24" s="8">
        <v>3.63</v>
      </c>
      <c r="C24" s="8">
        <v>5.6973350343359499</v>
      </c>
      <c r="D24" t="s">
        <v>13</v>
      </c>
      <c r="E24" s="5" t="s">
        <v>67</v>
      </c>
      <c r="F24" s="2">
        <v>45565</v>
      </c>
      <c r="G24" t="s">
        <v>22</v>
      </c>
      <c r="H24" t="s">
        <v>21</v>
      </c>
      <c r="I24" s="1" t="s">
        <v>68</v>
      </c>
      <c r="J24">
        <f>VALUE(MOCK_DATA[[#This Row],[ventas mensuales]])</f>
        <v>1280</v>
      </c>
      <c r="K24">
        <f>VALUE(MOCK_DATA[[#This Row],[ID_producto]])</f>
        <v>23</v>
      </c>
      <c r="L24" s="8">
        <f>MOCK_DATA[[#This Row],[precio base]]*MOCK_DATA[[#This Row],[ventas mensuales num]]</f>
        <v>7292.5888439500159</v>
      </c>
      <c r="M24" s="8">
        <f>MOCK_DATA[[#This Row],[precio base]]-MOCK_DATA[[#This Row],[coste]]</f>
        <v>2.06733503433595</v>
      </c>
      <c r="N24" s="8">
        <f>MOCK_DATA[[#This Row],[margen unitario]]*MOCK_DATA[[#This Row],[ventas mensuales num]]</f>
        <v>2646.1888439500162</v>
      </c>
      <c r="O24" s="9">
        <f>MOCK_DATA[[#This Row],[margen bruto]]/MOCK_DATA[[#This Row],[ingresos totales]]</f>
        <v>0.36286000768373411</v>
      </c>
    </row>
    <row r="25" spans="1:15" x14ac:dyDescent="0.25">
      <c r="A25" t="s">
        <v>20</v>
      </c>
      <c r="B25" s="8">
        <v>0.93</v>
      </c>
      <c r="C25" s="8">
        <v>1.59825125929637</v>
      </c>
      <c r="D25" t="s">
        <v>10</v>
      </c>
      <c r="E25" s="5" t="s">
        <v>69</v>
      </c>
      <c r="F25" s="2">
        <v>45644</v>
      </c>
      <c r="G25" t="s">
        <v>22</v>
      </c>
      <c r="H25" t="s">
        <v>11</v>
      </c>
      <c r="I25" s="1" t="s">
        <v>70</v>
      </c>
      <c r="J25">
        <f>VALUE(MOCK_DATA[[#This Row],[ventas mensuales]])</f>
        <v>1787</v>
      </c>
      <c r="K25">
        <f>VALUE(MOCK_DATA[[#This Row],[ID_producto]])</f>
        <v>24</v>
      </c>
      <c r="L25" s="8">
        <f>MOCK_DATA[[#This Row],[precio base]]*MOCK_DATA[[#This Row],[ventas mensuales num]]</f>
        <v>2856.0750003626131</v>
      </c>
      <c r="M25" s="8">
        <f>MOCK_DATA[[#This Row],[precio base]]-MOCK_DATA[[#This Row],[coste]]</f>
        <v>0.66825125929636997</v>
      </c>
      <c r="N25" s="8">
        <f>MOCK_DATA[[#This Row],[margen unitario]]*MOCK_DATA[[#This Row],[ventas mensuales num]]</f>
        <v>1194.1650003626132</v>
      </c>
      <c r="O25" s="9">
        <f>MOCK_DATA[[#This Row],[margen bruto]]/MOCK_DATA[[#This Row],[ingresos totales]]</f>
        <v>0.41811402018889549</v>
      </c>
    </row>
    <row r="26" spans="1:15" x14ac:dyDescent="0.25">
      <c r="A26" t="s">
        <v>12</v>
      </c>
      <c r="B26" s="8">
        <v>1.97</v>
      </c>
      <c r="C26" s="8">
        <v>2.9040773735428198</v>
      </c>
      <c r="D26" t="s">
        <v>18</v>
      </c>
      <c r="E26" s="5" t="s">
        <v>71</v>
      </c>
      <c r="F26" s="2">
        <v>45439</v>
      </c>
      <c r="G26" t="s">
        <v>22</v>
      </c>
      <c r="H26" t="s">
        <v>19</v>
      </c>
      <c r="I26" s="1" t="s">
        <v>72</v>
      </c>
      <c r="J26">
        <f>VALUE(MOCK_DATA[[#This Row],[ventas mensuales]])</f>
        <v>447</v>
      </c>
      <c r="K26">
        <f>VALUE(MOCK_DATA[[#This Row],[ID_producto]])</f>
        <v>25</v>
      </c>
      <c r="L26" s="8">
        <f>MOCK_DATA[[#This Row],[precio base]]*MOCK_DATA[[#This Row],[ventas mensuales num]]</f>
        <v>1298.1225859736405</v>
      </c>
      <c r="M26" s="8">
        <f>MOCK_DATA[[#This Row],[precio base]]-MOCK_DATA[[#This Row],[coste]]</f>
        <v>0.93407737354281983</v>
      </c>
      <c r="N26" s="8">
        <f>MOCK_DATA[[#This Row],[margen unitario]]*MOCK_DATA[[#This Row],[ventas mensuales num]]</f>
        <v>417.53258597364049</v>
      </c>
      <c r="O26" s="9">
        <f>MOCK_DATA[[#This Row],[margen bruto]]/MOCK_DATA[[#This Row],[ingresos totales]]</f>
        <v>0.3216434183374719</v>
      </c>
    </row>
    <row r="27" spans="1:15" x14ac:dyDescent="0.25">
      <c r="A27" t="s">
        <v>20</v>
      </c>
      <c r="B27" s="8">
        <v>3.72</v>
      </c>
      <c r="C27" s="8">
        <v>5.3689023821928803</v>
      </c>
      <c r="D27" t="s">
        <v>10</v>
      </c>
      <c r="E27" s="5" t="s">
        <v>73</v>
      </c>
      <c r="F27" s="2">
        <v>45294</v>
      </c>
      <c r="G27" t="s">
        <v>22</v>
      </c>
      <c r="H27" t="s">
        <v>19</v>
      </c>
      <c r="I27" s="1" t="s">
        <v>74</v>
      </c>
      <c r="J27">
        <f>VALUE(MOCK_DATA[[#This Row],[ventas mensuales]])</f>
        <v>1457</v>
      </c>
      <c r="K27">
        <f>VALUE(MOCK_DATA[[#This Row],[ID_producto]])</f>
        <v>26</v>
      </c>
      <c r="L27" s="8">
        <f>MOCK_DATA[[#This Row],[precio base]]*MOCK_DATA[[#This Row],[ventas mensuales num]]</f>
        <v>7822.4907708550263</v>
      </c>
      <c r="M27" s="8">
        <f>MOCK_DATA[[#This Row],[precio base]]-MOCK_DATA[[#This Row],[coste]]</f>
        <v>1.6489023821928801</v>
      </c>
      <c r="N27" s="8">
        <f>MOCK_DATA[[#This Row],[margen unitario]]*MOCK_DATA[[#This Row],[ventas mensuales num]]</f>
        <v>2402.4507708550263</v>
      </c>
      <c r="O27" s="9">
        <f>MOCK_DATA[[#This Row],[margen bruto]]/MOCK_DATA[[#This Row],[ingresos totales]]</f>
        <v>0.30712094666906586</v>
      </c>
    </row>
    <row r="28" spans="1:15" x14ac:dyDescent="0.25">
      <c r="A28" t="s">
        <v>15</v>
      </c>
      <c r="B28" s="8">
        <v>3.64</v>
      </c>
      <c r="C28" s="8">
        <v>5.7185058099705497</v>
      </c>
      <c r="D28" t="s">
        <v>18</v>
      </c>
      <c r="E28" s="5" t="s">
        <v>75</v>
      </c>
      <c r="F28" s="2">
        <v>45315</v>
      </c>
      <c r="G28" t="s">
        <v>27</v>
      </c>
      <c r="H28" t="s">
        <v>19</v>
      </c>
      <c r="I28" s="1" t="s">
        <v>76</v>
      </c>
      <c r="J28">
        <f>VALUE(MOCK_DATA[[#This Row],[ventas mensuales]])</f>
        <v>613</v>
      </c>
      <c r="K28">
        <f>VALUE(MOCK_DATA[[#This Row],[ID_producto]])</f>
        <v>27</v>
      </c>
      <c r="L28" s="8">
        <f>MOCK_DATA[[#This Row],[precio base]]*MOCK_DATA[[#This Row],[ventas mensuales num]]</f>
        <v>3505.444061511947</v>
      </c>
      <c r="M28" s="8">
        <f>MOCK_DATA[[#This Row],[precio base]]-MOCK_DATA[[#This Row],[coste]]</f>
        <v>2.0785058099705496</v>
      </c>
      <c r="N28" s="8">
        <f>MOCK_DATA[[#This Row],[margen unitario]]*MOCK_DATA[[#This Row],[ventas mensuales num]]</f>
        <v>1274.1240615119468</v>
      </c>
      <c r="O28" s="9">
        <f>MOCK_DATA[[#This Row],[margen bruto]]/MOCK_DATA[[#This Row],[ingresos totales]]</f>
        <v>0.36347008799860847</v>
      </c>
    </row>
    <row r="29" spans="1:15" x14ac:dyDescent="0.25">
      <c r="A29" t="s">
        <v>16</v>
      </c>
      <c r="B29" s="8">
        <v>5.52</v>
      </c>
      <c r="C29" s="8">
        <v>9.2649618371768394</v>
      </c>
      <c r="D29" t="s">
        <v>13</v>
      </c>
      <c r="E29" s="5" t="s">
        <v>77</v>
      </c>
      <c r="F29" s="2">
        <v>45330</v>
      </c>
      <c r="G29" t="s">
        <v>22</v>
      </c>
      <c r="H29" t="s">
        <v>19</v>
      </c>
      <c r="I29" s="1" t="s">
        <v>78</v>
      </c>
      <c r="J29">
        <f>VALUE(MOCK_DATA[[#This Row],[ventas mensuales]])</f>
        <v>252</v>
      </c>
      <c r="K29">
        <f>VALUE(MOCK_DATA[[#This Row],[ID_producto]])</f>
        <v>28</v>
      </c>
      <c r="L29" s="8">
        <f>MOCK_DATA[[#This Row],[precio base]]*MOCK_DATA[[#This Row],[ventas mensuales num]]</f>
        <v>2334.7703829685634</v>
      </c>
      <c r="M29" s="8">
        <f>MOCK_DATA[[#This Row],[precio base]]-MOCK_DATA[[#This Row],[coste]]</f>
        <v>3.7449618371768398</v>
      </c>
      <c r="N29" s="8">
        <f>MOCK_DATA[[#This Row],[margen unitario]]*MOCK_DATA[[#This Row],[ventas mensuales num]]</f>
        <v>943.73038296856362</v>
      </c>
      <c r="O29" s="9">
        <f>MOCK_DATA[[#This Row],[margen bruto]]/MOCK_DATA[[#This Row],[ingresos totales]]</f>
        <v>0.40420693608792901</v>
      </c>
    </row>
    <row r="30" spans="1:15" x14ac:dyDescent="0.25">
      <c r="A30" t="s">
        <v>9</v>
      </c>
      <c r="B30" s="8">
        <v>5.48</v>
      </c>
      <c r="C30" s="8">
        <v>9.0096524023463704</v>
      </c>
      <c r="D30" t="s">
        <v>10</v>
      </c>
      <c r="E30" s="5" t="s">
        <v>79</v>
      </c>
      <c r="F30" s="2">
        <v>45653</v>
      </c>
      <c r="G30" t="s">
        <v>22</v>
      </c>
      <c r="H30" t="s">
        <v>21</v>
      </c>
      <c r="I30" s="1" t="s">
        <v>80</v>
      </c>
      <c r="J30">
        <f>VALUE(MOCK_DATA[[#This Row],[ventas mensuales]])</f>
        <v>835</v>
      </c>
      <c r="K30">
        <f>VALUE(MOCK_DATA[[#This Row],[ID_producto]])</f>
        <v>29</v>
      </c>
      <c r="L30" s="8">
        <f>MOCK_DATA[[#This Row],[precio base]]*MOCK_DATA[[#This Row],[ventas mensuales num]]</f>
        <v>7523.0597559592197</v>
      </c>
      <c r="M30" s="8">
        <f>MOCK_DATA[[#This Row],[precio base]]-MOCK_DATA[[#This Row],[coste]]</f>
        <v>3.52965240234637</v>
      </c>
      <c r="N30" s="8">
        <f>MOCK_DATA[[#This Row],[margen unitario]]*MOCK_DATA[[#This Row],[ventas mensuales num]]</f>
        <v>2947.2597559592191</v>
      </c>
      <c r="O30" s="9">
        <f>MOCK_DATA[[#This Row],[margen bruto]]/MOCK_DATA[[#This Row],[ingresos totales]]</f>
        <v>0.39176343822400383</v>
      </c>
    </row>
    <row r="31" spans="1:15" x14ac:dyDescent="0.25">
      <c r="A31" t="s">
        <v>12</v>
      </c>
      <c r="B31" s="8">
        <v>3.38</v>
      </c>
      <c r="C31" s="8">
        <v>4.9932200883366598</v>
      </c>
      <c r="D31" t="s">
        <v>13</v>
      </c>
      <c r="E31" s="5" t="s">
        <v>81</v>
      </c>
      <c r="F31" s="2">
        <v>45466</v>
      </c>
      <c r="G31" t="s">
        <v>22</v>
      </c>
      <c r="H31" t="s">
        <v>11</v>
      </c>
      <c r="I31" s="1" t="s">
        <v>82</v>
      </c>
      <c r="J31">
        <f>VALUE(MOCK_DATA[[#This Row],[ventas mensuales]])</f>
        <v>226</v>
      </c>
      <c r="K31">
        <f>VALUE(MOCK_DATA[[#This Row],[ID_producto]])</f>
        <v>30</v>
      </c>
      <c r="L31" s="8">
        <f>MOCK_DATA[[#This Row],[precio base]]*MOCK_DATA[[#This Row],[ventas mensuales num]]</f>
        <v>1128.467739964085</v>
      </c>
      <c r="M31" s="8">
        <f>MOCK_DATA[[#This Row],[precio base]]-MOCK_DATA[[#This Row],[coste]]</f>
        <v>1.6132200883366599</v>
      </c>
      <c r="N31" s="8">
        <f>MOCK_DATA[[#This Row],[margen unitario]]*MOCK_DATA[[#This Row],[ventas mensuales num]]</f>
        <v>364.58773996408513</v>
      </c>
      <c r="O31" s="9">
        <f>MOCK_DATA[[#This Row],[margen bruto]]/MOCK_DATA[[#This Row],[ingresos totales]]</f>
        <v>0.32308211130225895</v>
      </c>
    </row>
    <row r="32" spans="1:15" x14ac:dyDescent="0.25">
      <c r="A32" t="s">
        <v>16</v>
      </c>
      <c r="B32" s="8">
        <v>4.17</v>
      </c>
      <c r="C32" s="8">
        <v>6.3429753459438496</v>
      </c>
      <c r="D32" t="s">
        <v>18</v>
      </c>
      <c r="E32" s="5" t="s">
        <v>83</v>
      </c>
      <c r="F32" s="2">
        <v>45410</v>
      </c>
      <c r="G32" t="s">
        <v>22</v>
      </c>
      <c r="H32" t="s">
        <v>11</v>
      </c>
      <c r="I32" s="1" t="s">
        <v>84</v>
      </c>
      <c r="J32">
        <f>VALUE(MOCK_DATA[[#This Row],[ventas mensuales]])</f>
        <v>1691</v>
      </c>
      <c r="K32">
        <f>VALUE(MOCK_DATA[[#This Row],[ID_producto]])</f>
        <v>31</v>
      </c>
      <c r="L32" s="8">
        <f>MOCK_DATA[[#This Row],[precio base]]*MOCK_DATA[[#This Row],[ventas mensuales num]]</f>
        <v>10725.97130999105</v>
      </c>
      <c r="M32" s="8">
        <f>MOCK_DATA[[#This Row],[precio base]]-MOCK_DATA[[#This Row],[coste]]</f>
        <v>2.1729753459438497</v>
      </c>
      <c r="N32" s="8">
        <f>MOCK_DATA[[#This Row],[margen unitario]]*MOCK_DATA[[#This Row],[ventas mensuales num]]</f>
        <v>3674.5013099910498</v>
      </c>
      <c r="O32" s="9">
        <f>MOCK_DATA[[#This Row],[margen bruto]]/MOCK_DATA[[#This Row],[ingresos totales]]</f>
        <v>0.34257981900140994</v>
      </c>
    </row>
    <row r="33" spans="1:15" x14ac:dyDescent="0.25">
      <c r="A33" t="s">
        <v>9</v>
      </c>
      <c r="B33" s="8">
        <v>5.72</v>
      </c>
      <c r="C33" s="8">
        <v>10.077114340194299</v>
      </c>
      <c r="D33" t="s">
        <v>13</v>
      </c>
      <c r="E33" s="5" t="s">
        <v>85</v>
      </c>
      <c r="F33" s="2">
        <v>45338</v>
      </c>
      <c r="G33" t="s">
        <v>27</v>
      </c>
      <c r="H33" t="s">
        <v>17</v>
      </c>
      <c r="I33" s="1" t="s">
        <v>86</v>
      </c>
      <c r="J33">
        <f>VALUE(MOCK_DATA[[#This Row],[ventas mensuales]])</f>
        <v>1840</v>
      </c>
      <c r="K33">
        <f>VALUE(MOCK_DATA[[#This Row],[ID_producto]])</f>
        <v>32</v>
      </c>
      <c r="L33" s="8">
        <f>MOCK_DATA[[#This Row],[precio base]]*MOCK_DATA[[#This Row],[ventas mensuales num]]</f>
        <v>18541.890385957511</v>
      </c>
      <c r="M33" s="8">
        <f>MOCK_DATA[[#This Row],[precio base]]-MOCK_DATA[[#This Row],[coste]]</f>
        <v>4.3571143401942996</v>
      </c>
      <c r="N33" s="8">
        <f>MOCK_DATA[[#This Row],[margen unitario]]*MOCK_DATA[[#This Row],[ventas mensuales num]]</f>
        <v>8017.090385957511</v>
      </c>
      <c r="O33" s="9">
        <f>MOCK_DATA[[#This Row],[margen bruto]]/MOCK_DATA[[#This Row],[ingresos totales]]</f>
        <v>0.43237718587901708</v>
      </c>
    </row>
    <row r="34" spans="1:15" x14ac:dyDescent="0.25">
      <c r="A34" t="s">
        <v>14</v>
      </c>
      <c r="B34" s="8">
        <v>1.19</v>
      </c>
      <c r="C34" s="8">
        <v>1.7221693718031299</v>
      </c>
      <c r="D34" t="s">
        <v>13</v>
      </c>
      <c r="E34" s="5" t="s">
        <v>87</v>
      </c>
      <c r="F34" s="2">
        <v>45352</v>
      </c>
      <c r="G34" t="s">
        <v>22</v>
      </c>
      <c r="H34" t="s">
        <v>11</v>
      </c>
      <c r="I34" s="1" t="s">
        <v>88</v>
      </c>
      <c r="J34">
        <f>VALUE(MOCK_DATA[[#This Row],[ventas mensuales]])</f>
        <v>1106</v>
      </c>
      <c r="K34">
        <f>VALUE(MOCK_DATA[[#This Row],[ID_producto]])</f>
        <v>33</v>
      </c>
      <c r="L34" s="8">
        <f>MOCK_DATA[[#This Row],[precio base]]*MOCK_DATA[[#This Row],[ventas mensuales num]]</f>
        <v>1904.7193252142617</v>
      </c>
      <c r="M34" s="8">
        <f>MOCK_DATA[[#This Row],[precio base]]-MOCK_DATA[[#This Row],[coste]]</f>
        <v>0.53216937180312995</v>
      </c>
      <c r="N34" s="8">
        <f>MOCK_DATA[[#This Row],[margen unitario]]*MOCK_DATA[[#This Row],[ventas mensuales num]]</f>
        <v>588.57932521426176</v>
      </c>
      <c r="O34" s="9">
        <f>MOCK_DATA[[#This Row],[margen bruto]]/MOCK_DATA[[#This Row],[ingresos totales]]</f>
        <v>0.30901105345169555</v>
      </c>
    </row>
    <row r="35" spans="1:15" x14ac:dyDescent="0.25">
      <c r="A35" t="s">
        <v>16</v>
      </c>
      <c r="B35" s="8">
        <v>3.39</v>
      </c>
      <c r="C35" s="8">
        <v>5.9990880990586097</v>
      </c>
      <c r="D35" t="s">
        <v>13</v>
      </c>
      <c r="E35" s="5" t="s">
        <v>89</v>
      </c>
      <c r="F35" s="2">
        <v>45380</v>
      </c>
      <c r="G35" t="s">
        <v>27</v>
      </c>
      <c r="H35" t="s">
        <v>17</v>
      </c>
      <c r="I35" s="1" t="s">
        <v>90</v>
      </c>
      <c r="J35">
        <f>VALUE(MOCK_DATA[[#This Row],[ventas mensuales]])</f>
        <v>1185</v>
      </c>
      <c r="K35">
        <f>VALUE(MOCK_DATA[[#This Row],[ID_producto]])</f>
        <v>34</v>
      </c>
      <c r="L35" s="8">
        <f>MOCK_DATA[[#This Row],[precio base]]*MOCK_DATA[[#This Row],[ventas mensuales num]]</f>
        <v>7108.9193973844522</v>
      </c>
      <c r="M35" s="8">
        <f>MOCK_DATA[[#This Row],[precio base]]-MOCK_DATA[[#This Row],[coste]]</f>
        <v>2.6090880990586096</v>
      </c>
      <c r="N35" s="8">
        <f>MOCK_DATA[[#This Row],[margen unitario]]*MOCK_DATA[[#This Row],[ventas mensuales num]]</f>
        <v>3091.7693973844525</v>
      </c>
      <c r="O35" s="9">
        <f>MOCK_DATA[[#This Row],[margen bruto]]/MOCK_DATA[[#This Row],[ingresos totales]]</f>
        <v>0.43491411627511084</v>
      </c>
    </row>
    <row r="36" spans="1:15" x14ac:dyDescent="0.25">
      <c r="A36" t="s">
        <v>20</v>
      </c>
      <c r="B36" s="8">
        <v>1.59</v>
      </c>
      <c r="C36" s="8">
        <v>2.6406731320838701</v>
      </c>
      <c r="D36" t="s">
        <v>13</v>
      </c>
      <c r="E36" s="5" t="s">
        <v>91</v>
      </c>
      <c r="F36" s="2">
        <v>45519</v>
      </c>
      <c r="G36" t="s">
        <v>27</v>
      </c>
      <c r="H36" t="s">
        <v>19</v>
      </c>
      <c r="I36" s="1" t="s">
        <v>92</v>
      </c>
      <c r="J36">
        <f>VALUE(MOCK_DATA[[#This Row],[ventas mensuales]])</f>
        <v>172</v>
      </c>
      <c r="K36">
        <f>VALUE(MOCK_DATA[[#This Row],[ID_producto]])</f>
        <v>35</v>
      </c>
      <c r="L36" s="8">
        <f>MOCK_DATA[[#This Row],[precio base]]*MOCK_DATA[[#This Row],[ventas mensuales num]]</f>
        <v>454.19577871842569</v>
      </c>
      <c r="M36" s="8">
        <f>MOCK_DATA[[#This Row],[precio base]]-MOCK_DATA[[#This Row],[coste]]</f>
        <v>1.05067313208387</v>
      </c>
      <c r="N36" s="8">
        <f>MOCK_DATA[[#This Row],[margen unitario]]*MOCK_DATA[[#This Row],[ventas mensuales num]]</f>
        <v>180.71577871842564</v>
      </c>
      <c r="O36" s="9">
        <f>MOCK_DATA[[#This Row],[margen bruto]]/MOCK_DATA[[#This Row],[ingresos totales]]</f>
        <v>0.39788079763387374</v>
      </c>
    </row>
    <row r="37" spans="1:15" x14ac:dyDescent="0.25">
      <c r="A37" t="s">
        <v>16</v>
      </c>
      <c r="B37" s="8">
        <v>4.3600000000000003</v>
      </c>
      <c r="C37" s="8">
        <v>7.1876018345502599</v>
      </c>
      <c r="D37" t="s">
        <v>10</v>
      </c>
      <c r="E37" s="5" t="s">
        <v>93</v>
      </c>
      <c r="F37" s="2">
        <v>45604</v>
      </c>
      <c r="G37" t="s">
        <v>22</v>
      </c>
      <c r="H37" t="s">
        <v>11</v>
      </c>
      <c r="I37" s="1" t="s">
        <v>94</v>
      </c>
      <c r="J37">
        <f>VALUE(MOCK_DATA[[#This Row],[ventas mensuales]])</f>
        <v>364</v>
      </c>
      <c r="K37">
        <f>VALUE(MOCK_DATA[[#This Row],[ID_producto]])</f>
        <v>36</v>
      </c>
      <c r="L37" s="8">
        <f>MOCK_DATA[[#This Row],[precio base]]*MOCK_DATA[[#This Row],[ventas mensuales num]]</f>
        <v>2616.2870677762944</v>
      </c>
      <c r="M37" s="8">
        <f>MOCK_DATA[[#This Row],[precio base]]-MOCK_DATA[[#This Row],[coste]]</f>
        <v>2.8276018345502596</v>
      </c>
      <c r="N37" s="8">
        <f>MOCK_DATA[[#This Row],[margen unitario]]*MOCK_DATA[[#This Row],[ventas mensuales num]]</f>
        <v>1029.2470677762944</v>
      </c>
      <c r="O37" s="9">
        <f>MOCK_DATA[[#This Row],[margen bruto]]/MOCK_DATA[[#This Row],[ingresos totales]]</f>
        <v>0.39339989883109427</v>
      </c>
    </row>
    <row r="38" spans="1:15" x14ac:dyDescent="0.25">
      <c r="A38" t="s">
        <v>15</v>
      </c>
      <c r="B38" s="8">
        <v>2.57</v>
      </c>
      <c r="C38" s="8">
        <v>4.0040455548923699</v>
      </c>
      <c r="D38" t="s">
        <v>10</v>
      </c>
      <c r="E38" s="5" t="s">
        <v>95</v>
      </c>
      <c r="F38" s="2">
        <v>45495</v>
      </c>
      <c r="G38" t="s">
        <v>22</v>
      </c>
      <c r="H38" t="s">
        <v>11</v>
      </c>
      <c r="I38" s="1" t="s">
        <v>96</v>
      </c>
      <c r="J38">
        <f>VALUE(MOCK_DATA[[#This Row],[ventas mensuales]])</f>
        <v>1221</v>
      </c>
      <c r="K38">
        <f>VALUE(MOCK_DATA[[#This Row],[ID_producto]])</f>
        <v>37</v>
      </c>
      <c r="L38" s="8">
        <f>MOCK_DATA[[#This Row],[precio base]]*MOCK_DATA[[#This Row],[ventas mensuales num]]</f>
        <v>4888.9396225235832</v>
      </c>
      <c r="M38" s="8">
        <f>MOCK_DATA[[#This Row],[precio base]]-MOCK_DATA[[#This Row],[coste]]</f>
        <v>1.4340455548923701</v>
      </c>
      <c r="N38" s="8">
        <f>MOCK_DATA[[#This Row],[margen unitario]]*MOCK_DATA[[#This Row],[ventas mensuales num]]</f>
        <v>1750.9696225235839</v>
      </c>
      <c r="O38" s="9">
        <f>MOCK_DATA[[#This Row],[margen bruto]]/MOCK_DATA[[#This Row],[ingresos totales]]</f>
        <v>0.35814916070077474</v>
      </c>
    </row>
    <row r="39" spans="1:15" x14ac:dyDescent="0.25">
      <c r="A39" t="s">
        <v>16</v>
      </c>
      <c r="B39" s="8">
        <v>2.74</v>
      </c>
      <c r="C39" s="8">
        <v>4.3140091849792599</v>
      </c>
      <c r="D39" t="s">
        <v>13</v>
      </c>
      <c r="E39" s="5" t="s">
        <v>97</v>
      </c>
      <c r="F39" s="2">
        <v>45399</v>
      </c>
      <c r="G39" t="s">
        <v>27</v>
      </c>
      <c r="H39" t="s">
        <v>17</v>
      </c>
      <c r="I39" s="1" t="s">
        <v>98</v>
      </c>
      <c r="J39">
        <f>VALUE(MOCK_DATA[[#This Row],[ventas mensuales]])</f>
        <v>1009</v>
      </c>
      <c r="K39">
        <f>VALUE(MOCK_DATA[[#This Row],[ID_producto]])</f>
        <v>38</v>
      </c>
      <c r="L39" s="8">
        <f>MOCK_DATA[[#This Row],[precio base]]*MOCK_DATA[[#This Row],[ventas mensuales num]]</f>
        <v>4352.8352676440736</v>
      </c>
      <c r="M39" s="8">
        <f>MOCK_DATA[[#This Row],[precio base]]-MOCK_DATA[[#This Row],[coste]]</f>
        <v>1.5740091849792597</v>
      </c>
      <c r="N39" s="8">
        <f>MOCK_DATA[[#This Row],[margen unitario]]*MOCK_DATA[[#This Row],[ventas mensuales num]]</f>
        <v>1588.1752676440731</v>
      </c>
      <c r="O39" s="9">
        <f>MOCK_DATA[[#This Row],[margen bruto]]/MOCK_DATA[[#This Row],[ingresos totales]]</f>
        <v>0.3648599521901173</v>
      </c>
    </row>
    <row r="40" spans="1:15" x14ac:dyDescent="0.25">
      <c r="A40" t="s">
        <v>16</v>
      </c>
      <c r="B40" s="8">
        <v>5.58</v>
      </c>
      <c r="C40" s="8">
        <v>8.2759862923173309</v>
      </c>
      <c r="D40" t="s">
        <v>18</v>
      </c>
      <c r="E40" s="5" t="s">
        <v>99</v>
      </c>
      <c r="F40" s="2">
        <v>45440</v>
      </c>
      <c r="G40" t="s">
        <v>27</v>
      </c>
      <c r="H40" t="s">
        <v>17</v>
      </c>
      <c r="I40" s="1" t="s">
        <v>100</v>
      </c>
      <c r="J40">
        <f>VALUE(MOCK_DATA[[#This Row],[ventas mensuales]])</f>
        <v>434</v>
      </c>
      <c r="K40">
        <f>VALUE(MOCK_DATA[[#This Row],[ID_producto]])</f>
        <v>39</v>
      </c>
      <c r="L40" s="8">
        <f>MOCK_DATA[[#This Row],[precio base]]*MOCK_DATA[[#This Row],[ventas mensuales num]]</f>
        <v>3591.7780508657215</v>
      </c>
      <c r="M40" s="8">
        <f>MOCK_DATA[[#This Row],[precio base]]-MOCK_DATA[[#This Row],[coste]]</f>
        <v>2.6959862923173308</v>
      </c>
      <c r="N40" s="8">
        <f>MOCK_DATA[[#This Row],[margen unitario]]*MOCK_DATA[[#This Row],[ventas mensuales num]]</f>
        <v>1170.0580508657215</v>
      </c>
      <c r="O40" s="9">
        <f>MOCK_DATA[[#This Row],[margen bruto]]/MOCK_DATA[[#This Row],[ingresos totales]]</f>
        <v>0.32576012055747822</v>
      </c>
    </row>
    <row r="41" spans="1:15" x14ac:dyDescent="0.25">
      <c r="A41" t="s">
        <v>12</v>
      </c>
      <c r="B41" s="8">
        <v>0.8</v>
      </c>
      <c r="C41" s="8">
        <v>1.1915100866686901</v>
      </c>
      <c r="D41" t="s">
        <v>13</v>
      </c>
      <c r="E41" s="5" t="s">
        <v>101</v>
      </c>
      <c r="F41" s="2">
        <v>45634</v>
      </c>
      <c r="G41" t="s">
        <v>22</v>
      </c>
      <c r="H41" t="s">
        <v>17</v>
      </c>
      <c r="I41" s="1" t="s">
        <v>102</v>
      </c>
      <c r="J41">
        <f>VALUE(MOCK_DATA[[#This Row],[ventas mensuales]])</f>
        <v>1590</v>
      </c>
      <c r="K41">
        <f>VALUE(MOCK_DATA[[#This Row],[ID_producto]])</f>
        <v>40</v>
      </c>
      <c r="L41" s="8">
        <f>MOCK_DATA[[#This Row],[precio base]]*MOCK_DATA[[#This Row],[ventas mensuales num]]</f>
        <v>1894.5010378032173</v>
      </c>
      <c r="M41" s="8">
        <f>MOCK_DATA[[#This Row],[precio base]]-MOCK_DATA[[#This Row],[coste]]</f>
        <v>0.39151008666869003</v>
      </c>
      <c r="N41" s="8">
        <f>MOCK_DATA[[#This Row],[margen unitario]]*MOCK_DATA[[#This Row],[ventas mensuales num]]</f>
        <v>622.50103780321717</v>
      </c>
      <c r="O41" s="9">
        <f>MOCK_DATA[[#This Row],[margen bruto]]/MOCK_DATA[[#This Row],[ingresos totales]]</f>
        <v>0.32858310730990303</v>
      </c>
    </row>
    <row r="42" spans="1:15" x14ac:dyDescent="0.25">
      <c r="A42" t="s">
        <v>9</v>
      </c>
      <c r="B42" s="8">
        <v>2.36</v>
      </c>
      <c r="C42" s="8">
        <v>4.0848567083952103</v>
      </c>
      <c r="D42" t="s">
        <v>18</v>
      </c>
      <c r="E42" s="5" t="s">
        <v>103</v>
      </c>
      <c r="F42" s="2">
        <v>45294</v>
      </c>
      <c r="G42" t="s">
        <v>27</v>
      </c>
      <c r="H42" t="s">
        <v>19</v>
      </c>
      <c r="I42" s="1" t="s">
        <v>104</v>
      </c>
      <c r="J42">
        <f>VALUE(MOCK_DATA[[#This Row],[ventas mensuales]])</f>
        <v>1771</v>
      </c>
      <c r="K42">
        <f>VALUE(MOCK_DATA[[#This Row],[ID_producto]])</f>
        <v>41</v>
      </c>
      <c r="L42" s="8">
        <f>MOCK_DATA[[#This Row],[precio base]]*MOCK_DATA[[#This Row],[ventas mensuales num]]</f>
        <v>7234.2812305679172</v>
      </c>
      <c r="M42" s="8">
        <f>MOCK_DATA[[#This Row],[precio base]]-MOCK_DATA[[#This Row],[coste]]</f>
        <v>1.7248567083952104</v>
      </c>
      <c r="N42" s="8">
        <f>MOCK_DATA[[#This Row],[margen unitario]]*MOCK_DATA[[#This Row],[ventas mensuales num]]</f>
        <v>3054.7212305679177</v>
      </c>
      <c r="O42" s="9">
        <f>MOCK_DATA[[#This Row],[margen bruto]]/MOCK_DATA[[#This Row],[ingresos totales]]</f>
        <v>0.42225635598190742</v>
      </c>
    </row>
    <row r="43" spans="1:15" x14ac:dyDescent="0.25">
      <c r="A43" t="s">
        <v>14</v>
      </c>
      <c r="B43" s="8">
        <v>3.28</v>
      </c>
      <c r="C43" s="8">
        <v>5.3236183001907298</v>
      </c>
      <c r="D43" t="s">
        <v>18</v>
      </c>
      <c r="E43" s="5" t="s">
        <v>105</v>
      </c>
      <c r="F43" s="2">
        <v>45381</v>
      </c>
      <c r="G43" t="s">
        <v>27</v>
      </c>
      <c r="H43" t="s">
        <v>11</v>
      </c>
      <c r="I43" s="1" t="s">
        <v>106</v>
      </c>
      <c r="J43">
        <f>VALUE(MOCK_DATA[[#This Row],[ventas mensuales]])</f>
        <v>145</v>
      </c>
      <c r="K43">
        <f>VALUE(MOCK_DATA[[#This Row],[ID_producto]])</f>
        <v>42</v>
      </c>
      <c r="L43" s="8">
        <f>MOCK_DATA[[#This Row],[precio base]]*MOCK_DATA[[#This Row],[ventas mensuales num]]</f>
        <v>771.92465352765578</v>
      </c>
      <c r="M43" s="8">
        <f>MOCK_DATA[[#This Row],[precio base]]-MOCK_DATA[[#This Row],[coste]]</f>
        <v>2.04361830019073</v>
      </c>
      <c r="N43" s="8">
        <f>MOCK_DATA[[#This Row],[margen unitario]]*MOCK_DATA[[#This Row],[ventas mensuales num]]</f>
        <v>296.32465352765587</v>
      </c>
      <c r="O43" s="9">
        <f>MOCK_DATA[[#This Row],[margen bruto]]/MOCK_DATA[[#This Row],[ingresos totales]]</f>
        <v>0.38387769087755846</v>
      </c>
    </row>
    <row r="44" spans="1:15" x14ac:dyDescent="0.25">
      <c r="A44" t="s">
        <v>16</v>
      </c>
      <c r="B44" s="8">
        <v>4.63</v>
      </c>
      <c r="C44" s="8">
        <v>7.53025889634743</v>
      </c>
      <c r="D44" t="s">
        <v>10</v>
      </c>
      <c r="E44" s="5" t="s">
        <v>107</v>
      </c>
      <c r="F44" s="2">
        <v>45397</v>
      </c>
      <c r="G44" t="s">
        <v>27</v>
      </c>
      <c r="H44" t="s">
        <v>19</v>
      </c>
      <c r="I44" s="1" t="s">
        <v>108</v>
      </c>
      <c r="J44">
        <f>VALUE(MOCK_DATA[[#This Row],[ventas mensuales]])</f>
        <v>1091</v>
      </c>
      <c r="K44">
        <f>VALUE(MOCK_DATA[[#This Row],[ID_producto]])</f>
        <v>43</v>
      </c>
      <c r="L44" s="8">
        <f>MOCK_DATA[[#This Row],[precio base]]*MOCK_DATA[[#This Row],[ventas mensuales num]]</f>
        <v>8215.5124559150463</v>
      </c>
      <c r="M44" s="8">
        <f>MOCK_DATA[[#This Row],[precio base]]-MOCK_DATA[[#This Row],[coste]]</f>
        <v>2.9002588963474301</v>
      </c>
      <c r="N44" s="8">
        <f>MOCK_DATA[[#This Row],[margen unitario]]*MOCK_DATA[[#This Row],[ventas mensuales num]]</f>
        <v>3164.1824559150464</v>
      </c>
      <c r="O44" s="9">
        <f>MOCK_DATA[[#This Row],[margen bruto]]/MOCK_DATA[[#This Row],[ingresos totales]]</f>
        <v>0.38514730187486751</v>
      </c>
    </row>
    <row r="45" spans="1:15" x14ac:dyDescent="0.25">
      <c r="A45" t="s">
        <v>14</v>
      </c>
      <c r="B45" s="8">
        <v>3.35</v>
      </c>
      <c r="C45" s="8">
        <v>4.8197941688738002</v>
      </c>
      <c r="D45" t="s">
        <v>10</v>
      </c>
      <c r="E45" s="5" t="s">
        <v>109</v>
      </c>
      <c r="F45" s="2">
        <v>45390</v>
      </c>
      <c r="G45" t="s">
        <v>22</v>
      </c>
      <c r="H45" t="s">
        <v>19</v>
      </c>
      <c r="I45" s="1" t="s">
        <v>110</v>
      </c>
      <c r="J45">
        <f>VALUE(MOCK_DATA[[#This Row],[ventas mensuales]])</f>
        <v>1084</v>
      </c>
      <c r="K45">
        <f>VALUE(MOCK_DATA[[#This Row],[ID_producto]])</f>
        <v>44</v>
      </c>
      <c r="L45" s="8">
        <f>MOCK_DATA[[#This Row],[precio base]]*MOCK_DATA[[#This Row],[ventas mensuales num]]</f>
        <v>5224.6568790591991</v>
      </c>
      <c r="M45" s="8">
        <f>MOCK_DATA[[#This Row],[precio base]]-MOCK_DATA[[#This Row],[coste]]</f>
        <v>1.4697941688738001</v>
      </c>
      <c r="N45" s="8">
        <f>MOCK_DATA[[#This Row],[margen unitario]]*MOCK_DATA[[#This Row],[ventas mensuales num]]</f>
        <v>1593.2568790591993</v>
      </c>
      <c r="O45" s="9">
        <f>MOCK_DATA[[#This Row],[margen bruto]]/MOCK_DATA[[#This Row],[ingresos totales]]</f>
        <v>0.30494957198913625</v>
      </c>
    </row>
    <row r="46" spans="1:15" x14ac:dyDescent="0.25">
      <c r="A46" t="s">
        <v>15</v>
      </c>
      <c r="B46" s="8">
        <v>5.7</v>
      </c>
      <c r="C46" s="8">
        <v>9.9412976182244694</v>
      </c>
      <c r="D46" t="s">
        <v>10</v>
      </c>
      <c r="E46" s="5" t="s">
        <v>111</v>
      </c>
      <c r="F46" s="2">
        <v>45295</v>
      </c>
      <c r="G46" t="s">
        <v>22</v>
      </c>
      <c r="H46" t="s">
        <v>21</v>
      </c>
      <c r="I46" s="1" t="s">
        <v>112</v>
      </c>
      <c r="J46">
        <f>VALUE(MOCK_DATA[[#This Row],[ventas mensuales]])</f>
        <v>1450</v>
      </c>
      <c r="K46">
        <f>VALUE(MOCK_DATA[[#This Row],[ID_producto]])</f>
        <v>45</v>
      </c>
      <c r="L46" s="8">
        <f>MOCK_DATA[[#This Row],[precio base]]*MOCK_DATA[[#This Row],[ventas mensuales num]]</f>
        <v>14414.88154642548</v>
      </c>
      <c r="M46" s="8">
        <f>MOCK_DATA[[#This Row],[precio base]]-MOCK_DATA[[#This Row],[coste]]</f>
        <v>4.2412976182244693</v>
      </c>
      <c r="N46" s="8">
        <f>MOCK_DATA[[#This Row],[margen unitario]]*MOCK_DATA[[#This Row],[ventas mensuales num]]</f>
        <v>6149.8815464254803</v>
      </c>
      <c r="O46" s="9">
        <f>MOCK_DATA[[#This Row],[margen bruto]]/MOCK_DATA[[#This Row],[ingresos totales]]</f>
        <v>0.42663420622769477</v>
      </c>
    </row>
    <row r="47" spans="1:15" x14ac:dyDescent="0.25">
      <c r="A47" t="s">
        <v>16</v>
      </c>
      <c r="B47" s="8">
        <v>1.98</v>
      </c>
      <c r="C47" s="8">
        <v>3.10887413210797</v>
      </c>
      <c r="D47" t="s">
        <v>13</v>
      </c>
      <c r="E47" s="5" t="s">
        <v>113</v>
      </c>
      <c r="F47" s="2">
        <v>45610</v>
      </c>
      <c r="G47" t="s">
        <v>27</v>
      </c>
      <c r="H47" t="s">
        <v>19</v>
      </c>
      <c r="I47" s="1" t="s">
        <v>114</v>
      </c>
      <c r="J47">
        <f>VALUE(MOCK_DATA[[#This Row],[ventas mensuales]])</f>
        <v>1848</v>
      </c>
      <c r="K47">
        <f>VALUE(MOCK_DATA[[#This Row],[ID_producto]])</f>
        <v>46</v>
      </c>
      <c r="L47" s="8">
        <f>MOCK_DATA[[#This Row],[precio base]]*MOCK_DATA[[#This Row],[ventas mensuales num]]</f>
        <v>5745.1993961355283</v>
      </c>
      <c r="M47" s="8">
        <f>MOCK_DATA[[#This Row],[precio base]]-MOCK_DATA[[#This Row],[coste]]</f>
        <v>1.1288741321079701</v>
      </c>
      <c r="N47" s="8">
        <f>MOCK_DATA[[#This Row],[margen unitario]]*MOCK_DATA[[#This Row],[ventas mensuales num]]</f>
        <v>2086.1593961355288</v>
      </c>
      <c r="O47" s="9">
        <f>MOCK_DATA[[#This Row],[margen bruto]]/MOCK_DATA[[#This Row],[ingresos totales]]</f>
        <v>0.363113488722214</v>
      </c>
    </row>
    <row r="48" spans="1:15" x14ac:dyDescent="0.25">
      <c r="A48" t="s">
        <v>20</v>
      </c>
      <c r="B48" s="8">
        <v>3.58</v>
      </c>
      <c r="C48" s="8">
        <v>5.7092249520624598</v>
      </c>
      <c r="D48" t="s">
        <v>10</v>
      </c>
      <c r="E48" s="5" t="s">
        <v>115</v>
      </c>
      <c r="F48" s="2">
        <v>45635</v>
      </c>
      <c r="G48" t="s">
        <v>22</v>
      </c>
      <c r="H48" t="s">
        <v>21</v>
      </c>
      <c r="I48" s="1" t="s">
        <v>116</v>
      </c>
      <c r="J48">
        <f>VALUE(MOCK_DATA[[#This Row],[ventas mensuales]])</f>
        <v>1665</v>
      </c>
      <c r="K48">
        <f>VALUE(MOCK_DATA[[#This Row],[ID_producto]])</f>
        <v>47</v>
      </c>
      <c r="L48" s="8">
        <f>MOCK_DATA[[#This Row],[precio base]]*MOCK_DATA[[#This Row],[ventas mensuales num]]</f>
        <v>9505.8595451839956</v>
      </c>
      <c r="M48" s="8">
        <f>MOCK_DATA[[#This Row],[precio base]]-MOCK_DATA[[#This Row],[coste]]</f>
        <v>2.1292249520624598</v>
      </c>
      <c r="N48" s="8">
        <f>MOCK_DATA[[#This Row],[margen unitario]]*MOCK_DATA[[#This Row],[ventas mensuales num]]</f>
        <v>3545.1595451839953</v>
      </c>
      <c r="O48" s="9">
        <f>MOCK_DATA[[#This Row],[margen bruto]]/MOCK_DATA[[#This Row],[ingresos totales]]</f>
        <v>0.37294465885308586</v>
      </c>
    </row>
    <row r="49" spans="1:15" x14ac:dyDescent="0.25">
      <c r="A49" t="s">
        <v>16</v>
      </c>
      <c r="B49" s="8">
        <v>2.21</v>
      </c>
      <c r="C49" s="8">
        <v>3.8831246711059402</v>
      </c>
      <c r="D49" t="s">
        <v>10</v>
      </c>
      <c r="E49" s="5" t="s">
        <v>117</v>
      </c>
      <c r="F49" s="2">
        <v>45393</v>
      </c>
      <c r="G49" t="s">
        <v>22</v>
      </c>
      <c r="H49" t="s">
        <v>19</v>
      </c>
      <c r="I49" s="1" t="s">
        <v>118</v>
      </c>
      <c r="J49">
        <f>VALUE(MOCK_DATA[[#This Row],[ventas mensuales]])</f>
        <v>584</v>
      </c>
      <c r="K49">
        <f>VALUE(MOCK_DATA[[#This Row],[ID_producto]])</f>
        <v>48</v>
      </c>
      <c r="L49" s="8">
        <f>MOCK_DATA[[#This Row],[precio base]]*MOCK_DATA[[#This Row],[ventas mensuales num]]</f>
        <v>2267.7448079258693</v>
      </c>
      <c r="M49" s="8">
        <f>MOCK_DATA[[#This Row],[precio base]]-MOCK_DATA[[#This Row],[coste]]</f>
        <v>1.6731246711059402</v>
      </c>
      <c r="N49" s="8">
        <f>MOCK_DATA[[#This Row],[margen unitario]]*MOCK_DATA[[#This Row],[ventas mensuales num]]</f>
        <v>977.10480792586907</v>
      </c>
      <c r="O49" s="9">
        <f>MOCK_DATA[[#This Row],[margen bruto]]/MOCK_DATA[[#This Row],[ingresos totales]]</f>
        <v>0.43087070666454363</v>
      </c>
    </row>
    <row r="50" spans="1:15" x14ac:dyDescent="0.25">
      <c r="A50" t="s">
        <v>16</v>
      </c>
      <c r="B50" s="8">
        <v>4.38</v>
      </c>
      <c r="C50" s="8">
        <v>6.6243839007519503</v>
      </c>
      <c r="D50" t="s">
        <v>10</v>
      </c>
      <c r="E50" s="5" t="s">
        <v>119</v>
      </c>
      <c r="F50" s="2">
        <v>45370</v>
      </c>
      <c r="G50" t="s">
        <v>22</v>
      </c>
      <c r="H50" t="s">
        <v>21</v>
      </c>
      <c r="I50" s="1" t="s">
        <v>120</v>
      </c>
      <c r="J50">
        <f>VALUE(MOCK_DATA[[#This Row],[ventas mensuales]])</f>
        <v>421</v>
      </c>
      <c r="K50">
        <f>VALUE(MOCK_DATA[[#This Row],[ID_producto]])</f>
        <v>49</v>
      </c>
      <c r="L50" s="8">
        <f>MOCK_DATA[[#This Row],[precio base]]*MOCK_DATA[[#This Row],[ventas mensuales num]]</f>
        <v>2788.865622216571</v>
      </c>
      <c r="M50" s="8">
        <f>MOCK_DATA[[#This Row],[precio base]]-MOCK_DATA[[#This Row],[coste]]</f>
        <v>2.2443839007519504</v>
      </c>
      <c r="N50" s="8">
        <f>MOCK_DATA[[#This Row],[margen unitario]]*MOCK_DATA[[#This Row],[ventas mensuales num]]</f>
        <v>944.88562221657116</v>
      </c>
      <c r="O50" s="9">
        <f>MOCK_DATA[[#This Row],[margen bruto]]/MOCK_DATA[[#This Row],[ingresos totales]]</f>
        <v>0.33880643609697575</v>
      </c>
    </row>
    <row r="51" spans="1:15" x14ac:dyDescent="0.25">
      <c r="A51" t="s">
        <v>20</v>
      </c>
      <c r="B51" s="8">
        <v>3.08</v>
      </c>
      <c r="C51" s="8">
        <v>5.3151509649805098</v>
      </c>
      <c r="D51" t="s">
        <v>13</v>
      </c>
      <c r="E51" s="5" t="s">
        <v>121</v>
      </c>
      <c r="F51" s="2">
        <v>45452</v>
      </c>
      <c r="G51" t="s">
        <v>27</v>
      </c>
      <c r="H51" t="s">
        <v>11</v>
      </c>
      <c r="I51" s="1" t="s">
        <v>122</v>
      </c>
      <c r="J51">
        <f>VALUE(MOCK_DATA[[#This Row],[ventas mensuales]])</f>
        <v>102</v>
      </c>
      <c r="K51">
        <f>VALUE(MOCK_DATA[[#This Row],[ID_producto]])</f>
        <v>50</v>
      </c>
      <c r="L51" s="8">
        <f>MOCK_DATA[[#This Row],[precio base]]*MOCK_DATA[[#This Row],[ventas mensuales num]]</f>
        <v>542.14539842801196</v>
      </c>
      <c r="M51" s="8">
        <f>MOCK_DATA[[#This Row],[precio base]]-MOCK_DATA[[#This Row],[coste]]</f>
        <v>2.2351509649805097</v>
      </c>
      <c r="N51" s="8">
        <f>MOCK_DATA[[#This Row],[margen unitario]]*MOCK_DATA[[#This Row],[ventas mensuales num]]</f>
        <v>227.98539842801199</v>
      </c>
      <c r="O51" s="9">
        <f>MOCK_DATA[[#This Row],[margen bruto]]/MOCK_DATA[[#This Row],[ingresos totales]]</f>
        <v>0.42052445541190869</v>
      </c>
    </row>
    <row r="52" spans="1:15" x14ac:dyDescent="0.25">
      <c r="A52" t="s">
        <v>12</v>
      </c>
      <c r="B52" s="8">
        <v>1.78</v>
      </c>
      <c r="C52" s="8">
        <v>3.05710247095202</v>
      </c>
      <c r="D52" t="s">
        <v>13</v>
      </c>
      <c r="E52" s="5" t="s">
        <v>123</v>
      </c>
      <c r="F52" s="2">
        <v>45516</v>
      </c>
      <c r="G52" t="s">
        <v>27</v>
      </c>
      <c r="H52" t="s">
        <v>11</v>
      </c>
      <c r="I52" s="1" t="s">
        <v>124</v>
      </c>
      <c r="J52">
        <f>VALUE(MOCK_DATA[[#This Row],[ventas mensuales]])</f>
        <v>549</v>
      </c>
      <c r="K52">
        <f>VALUE(MOCK_DATA[[#This Row],[ID_producto]])</f>
        <v>51</v>
      </c>
      <c r="L52" s="8">
        <f>MOCK_DATA[[#This Row],[precio base]]*MOCK_DATA[[#This Row],[ventas mensuales num]]</f>
        <v>1678.349256552659</v>
      </c>
      <c r="M52" s="8">
        <f>MOCK_DATA[[#This Row],[precio base]]-MOCK_DATA[[#This Row],[coste]]</f>
        <v>1.27710247095202</v>
      </c>
      <c r="N52" s="8">
        <f>MOCK_DATA[[#This Row],[margen unitario]]*MOCK_DATA[[#This Row],[ventas mensuales num]]</f>
        <v>701.12925655265894</v>
      </c>
      <c r="O52" s="9">
        <f>MOCK_DATA[[#This Row],[margen bruto]]/MOCK_DATA[[#This Row],[ingresos totales]]</f>
        <v>0.41774931756026951</v>
      </c>
    </row>
    <row r="53" spans="1:15" x14ac:dyDescent="0.25">
      <c r="A53" t="s">
        <v>14</v>
      </c>
      <c r="B53" s="8">
        <v>5.95</v>
      </c>
      <c r="C53" s="8">
        <v>8.6417748407416202</v>
      </c>
      <c r="D53" t="s">
        <v>13</v>
      </c>
      <c r="E53" s="5" t="s">
        <v>125</v>
      </c>
      <c r="F53" s="2">
        <v>45647</v>
      </c>
      <c r="G53" t="s">
        <v>22</v>
      </c>
      <c r="H53" t="s">
        <v>19</v>
      </c>
      <c r="I53" s="1" t="s">
        <v>126</v>
      </c>
      <c r="J53">
        <f>VALUE(MOCK_DATA[[#This Row],[ventas mensuales]])</f>
        <v>651</v>
      </c>
      <c r="K53">
        <f>VALUE(MOCK_DATA[[#This Row],[ID_producto]])</f>
        <v>52</v>
      </c>
      <c r="L53" s="8">
        <f>MOCK_DATA[[#This Row],[precio base]]*MOCK_DATA[[#This Row],[ventas mensuales num]]</f>
        <v>5625.7954213227949</v>
      </c>
      <c r="M53" s="8">
        <f>MOCK_DATA[[#This Row],[precio base]]-MOCK_DATA[[#This Row],[coste]]</f>
        <v>2.69177484074162</v>
      </c>
      <c r="N53" s="8">
        <f>MOCK_DATA[[#This Row],[margen unitario]]*MOCK_DATA[[#This Row],[ventas mensuales num]]</f>
        <v>1752.3454213227947</v>
      </c>
      <c r="O53" s="9">
        <f>MOCK_DATA[[#This Row],[margen bruto]]/MOCK_DATA[[#This Row],[ingresos totales]]</f>
        <v>0.31148402849507906</v>
      </c>
    </row>
    <row r="54" spans="1:15" x14ac:dyDescent="0.25">
      <c r="A54" t="s">
        <v>20</v>
      </c>
      <c r="B54" s="8">
        <v>1.81</v>
      </c>
      <c r="C54" s="8">
        <v>2.6748507242362201</v>
      </c>
      <c r="D54" t="s">
        <v>18</v>
      </c>
      <c r="E54" s="5" t="s">
        <v>127</v>
      </c>
      <c r="F54" s="2">
        <v>45513</v>
      </c>
      <c r="G54" t="s">
        <v>22</v>
      </c>
      <c r="H54" t="s">
        <v>11</v>
      </c>
      <c r="I54" s="1" t="s">
        <v>128</v>
      </c>
      <c r="J54">
        <f>VALUE(MOCK_DATA[[#This Row],[ventas mensuales]])</f>
        <v>240</v>
      </c>
      <c r="K54">
        <f>VALUE(MOCK_DATA[[#This Row],[ID_producto]])</f>
        <v>53</v>
      </c>
      <c r="L54" s="8">
        <f>MOCK_DATA[[#This Row],[precio base]]*MOCK_DATA[[#This Row],[ventas mensuales num]]</f>
        <v>641.96417381669278</v>
      </c>
      <c r="M54" s="8">
        <f>MOCK_DATA[[#This Row],[precio base]]-MOCK_DATA[[#This Row],[coste]]</f>
        <v>0.86485072423622</v>
      </c>
      <c r="N54" s="8">
        <f>MOCK_DATA[[#This Row],[margen unitario]]*MOCK_DATA[[#This Row],[ventas mensuales num]]</f>
        <v>207.5641738166928</v>
      </c>
      <c r="O54" s="9">
        <f>MOCK_DATA[[#This Row],[margen bruto]]/MOCK_DATA[[#This Row],[ingresos totales]]</f>
        <v>0.32332672488973024</v>
      </c>
    </row>
    <row r="55" spans="1:15" x14ac:dyDescent="0.25">
      <c r="A55" t="s">
        <v>9</v>
      </c>
      <c r="B55" s="8">
        <v>3.19</v>
      </c>
      <c r="C55" s="8">
        <v>4.5541206280258901</v>
      </c>
      <c r="D55" t="s">
        <v>13</v>
      </c>
      <c r="E55" s="5" t="s">
        <v>129</v>
      </c>
      <c r="F55" s="2">
        <v>45366</v>
      </c>
      <c r="G55" t="s">
        <v>27</v>
      </c>
      <c r="H55" t="s">
        <v>21</v>
      </c>
      <c r="I55" s="1" t="s">
        <v>130</v>
      </c>
      <c r="J55">
        <f>VALUE(MOCK_DATA[[#This Row],[ventas mensuales]])</f>
        <v>775</v>
      </c>
      <c r="K55">
        <f>VALUE(MOCK_DATA[[#This Row],[ID_producto]])</f>
        <v>54</v>
      </c>
      <c r="L55" s="8">
        <f>MOCK_DATA[[#This Row],[precio base]]*MOCK_DATA[[#This Row],[ventas mensuales num]]</f>
        <v>3529.4434867200648</v>
      </c>
      <c r="M55" s="8">
        <f>MOCK_DATA[[#This Row],[precio base]]-MOCK_DATA[[#This Row],[coste]]</f>
        <v>1.3641206280258902</v>
      </c>
      <c r="N55" s="8">
        <f>MOCK_DATA[[#This Row],[margen unitario]]*MOCK_DATA[[#This Row],[ventas mensuales num]]</f>
        <v>1057.1934867200648</v>
      </c>
      <c r="O55" s="9">
        <f>MOCK_DATA[[#This Row],[margen bruto]]/MOCK_DATA[[#This Row],[ingresos totales]]</f>
        <v>0.29953546237469914</v>
      </c>
    </row>
    <row r="56" spans="1:15" x14ac:dyDescent="0.25">
      <c r="A56" t="s">
        <v>16</v>
      </c>
      <c r="B56" s="8">
        <v>1.2</v>
      </c>
      <c r="C56" s="8">
        <v>2.0828634721033898</v>
      </c>
      <c r="D56" t="s">
        <v>13</v>
      </c>
      <c r="E56" s="5" t="s">
        <v>131</v>
      </c>
      <c r="F56" s="2">
        <v>45481</v>
      </c>
      <c r="G56" t="s">
        <v>27</v>
      </c>
      <c r="H56" t="s">
        <v>11</v>
      </c>
      <c r="I56" s="1" t="s">
        <v>132</v>
      </c>
      <c r="J56">
        <f>VALUE(MOCK_DATA[[#This Row],[ventas mensuales]])</f>
        <v>428</v>
      </c>
      <c r="K56">
        <f>VALUE(MOCK_DATA[[#This Row],[ID_producto]])</f>
        <v>55</v>
      </c>
      <c r="L56" s="8">
        <f>MOCK_DATA[[#This Row],[precio base]]*MOCK_DATA[[#This Row],[ventas mensuales num]]</f>
        <v>891.46556606025081</v>
      </c>
      <c r="M56" s="8">
        <f>MOCK_DATA[[#This Row],[precio base]]-MOCK_DATA[[#This Row],[coste]]</f>
        <v>0.88286347210338989</v>
      </c>
      <c r="N56" s="8">
        <f>MOCK_DATA[[#This Row],[margen unitario]]*MOCK_DATA[[#This Row],[ventas mensuales num]]</f>
        <v>377.8655660602509</v>
      </c>
      <c r="O56" s="9">
        <f>MOCK_DATA[[#This Row],[margen bruto]]/MOCK_DATA[[#This Row],[ingresos totales]]</f>
        <v>0.42387006346211736</v>
      </c>
    </row>
    <row r="57" spans="1:15" x14ac:dyDescent="0.25">
      <c r="A57" t="s">
        <v>9</v>
      </c>
      <c r="B57" s="8">
        <v>3.97</v>
      </c>
      <c r="C57" s="8">
        <v>6.6963023152801702</v>
      </c>
      <c r="D57" t="s">
        <v>10</v>
      </c>
      <c r="E57" s="5" t="s">
        <v>133</v>
      </c>
      <c r="F57" s="2">
        <v>45301</v>
      </c>
      <c r="G57" t="s">
        <v>27</v>
      </c>
      <c r="H57" t="s">
        <v>21</v>
      </c>
      <c r="I57" s="1" t="s">
        <v>134</v>
      </c>
      <c r="J57">
        <f>VALUE(MOCK_DATA[[#This Row],[ventas mensuales]])</f>
        <v>1928</v>
      </c>
      <c r="K57">
        <f>VALUE(MOCK_DATA[[#This Row],[ID_producto]])</f>
        <v>56</v>
      </c>
      <c r="L57" s="8">
        <f>MOCK_DATA[[#This Row],[precio base]]*MOCK_DATA[[#This Row],[ventas mensuales num]]</f>
        <v>12910.470863860168</v>
      </c>
      <c r="M57" s="8">
        <f>MOCK_DATA[[#This Row],[precio base]]-MOCK_DATA[[#This Row],[coste]]</f>
        <v>2.72630231528017</v>
      </c>
      <c r="N57" s="8">
        <f>MOCK_DATA[[#This Row],[margen unitario]]*MOCK_DATA[[#This Row],[ventas mensuales num]]</f>
        <v>5256.310863860168</v>
      </c>
      <c r="O57" s="9">
        <f>MOCK_DATA[[#This Row],[margen bruto]]/MOCK_DATA[[#This Row],[ingresos totales]]</f>
        <v>0.40713548865006743</v>
      </c>
    </row>
    <row r="58" spans="1:15" x14ac:dyDescent="0.25">
      <c r="A58" t="s">
        <v>12</v>
      </c>
      <c r="B58" s="8">
        <v>5.03</v>
      </c>
      <c r="C58" s="8">
        <v>8.6685175749405303</v>
      </c>
      <c r="D58" t="s">
        <v>18</v>
      </c>
      <c r="E58" s="5" t="s">
        <v>135</v>
      </c>
      <c r="F58" s="2">
        <v>45389</v>
      </c>
      <c r="G58" t="s">
        <v>22</v>
      </c>
      <c r="H58" t="s">
        <v>17</v>
      </c>
      <c r="I58" s="1" t="s">
        <v>136</v>
      </c>
      <c r="J58">
        <f>VALUE(MOCK_DATA[[#This Row],[ventas mensuales]])</f>
        <v>1978</v>
      </c>
      <c r="K58">
        <f>VALUE(MOCK_DATA[[#This Row],[ID_producto]])</f>
        <v>57</v>
      </c>
      <c r="L58" s="8">
        <f>MOCK_DATA[[#This Row],[precio base]]*MOCK_DATA[[#This Row],[ventas mensuales num]]</f>
        <v>17146.32776323237</v>
      </c>
      <c r="M58" s="8">
        <f>MOCK_DATA[[#This Row],[precio base]]-MOCK_DATA[[#This Row],[coste]]</f>
        <v>3.6385175749405301</v>
      </c>
      <c r="N58" s="8">
        <f>MOCK_DATA[[#This Row],[margen unitario]]*MOCK_DATA[[#This Row],[ventas mensuales num]]</f>
        <v>7196.9877632323687</v>
      </c>
      <c r="O58" s="9">
        <f>MOCK_DATA[[#This Row],[margen bruto]]/MOCK_DATA[[#This Row],[ingresos totales]]</f>
        <v>0.41973930876704624</v>
      </c>
    </row>
    <row r="59" spans="1:15" x14ac:dyDescent="0.25">
      <c r="A59" t="s">
        <v>14</v>
      </c>
      <c r="B59" s="8">
        <v>4.09</v>
      </c>
      <c r="C59" s="8">
        <v>5.7324170458538104</v>
      </c>
      <c r="D59" t="s">
        <v>18</v>
      </c>
      <c r="E59" s="5" t="s">
        <v>137</v>
      </c>
      <c r="F59" s="2">
        <v>45577</v>
      </c>
      <c r="G59" t="s">
        <v>22</v>
      </c>
      <c r="H59" t="s">
        <v>17</v>
      </c>
      <c r="I59" s="1" t="s">
        <v>138</v>
      </c>
      <c r="J59">
        <f>VALUE(MOCK_DATA[[#This Row],[ventas mensuales]])</f>
        <v>930</v>
      </c>
      <c r="K59">
        <f>VALUE(MOCK_DATA[[#This Row],[ID_producto]])</f>
        <v>58</v>
      </c>
      <c r="L59" s="8">
        <f>MOCK_DATA[[#This Row],[precio base]]*MOCK_DATA[[#This Row],[ventas mensuales num]]</f>
        <v>5331.1478526440433</v>
      </c>
      <c r="M59" s="8">
        <f>MOCK_DATA[[#This Row],[precio base]]-MOCK_DATA[[#This Row],[coste]]</f>
        <v>1.6424170458538105</v>
      </c>
      <c r="N59" s="8">
        <f>MOCK_DATA[[#This Row],[margen unitario]]*MOCK_DATA[[#This Row],[ventas mensuales num]]</f>
        <v>1527.4478526440439</v>
      </c>
      <c r="O59" s="9">
        <f>MOCK_DATA[[#This Row],[margen bruto]]/MOCK_DATA[[#This Row],[ingresos totales]]</f>
        <v>0.28651387934898276</v>
      </c>
    </row>
    <row r="60" spans="1:15" x14ac:dyDescent="0.25">
      <c r="A60" t="s">
        <v>20</v>
      </c>
      <c r="B60" s="8">
        <v>2.71</v>
      </c>
      <c r="C60" s="8">
        <v>3.9032275269555599</v>
      </c>
      <c r="D60" t="s">
        <v>10</v>
      </c>
      <c r="E60" s="5" t="s">
        <v>139</v>
      </c>
      <c r="F60" s="2">
        <v>45585</v>
      </c>
      <c r="G60" t="s">
        <v>22</v>
      </c>
      <c r="H60" t="s">
        <v>11</v>
      </c>
      <c r="I60" s="1" t="s">
        <v>140</v>
      </c>
      <c r="J60">
        <f>VALUE(MOCK_DATA[[#This Row],[ventas mensuales]])</f>
        <v>956</v>
      </c>
      <c r="K60">
        <f>VALUE(MOCK_DATA[[#This Row],[ID_producto]])</f>
        <v>59</v>
      </c>
      <c r="L60" s="8">
        <f>MOCK_DATA[[#This Row],[precio base]]*MOCK_DATA[[#This Row],[ventas mensuales num]]</f>
        <v>3731.4855157695151</v>
      </c>
      <c r="M60" s="8">
        <f>MOCK_DATA[[#This Row],[precio base]]-MOCK_DATA[[#This Row],[coste]]</f>
        <v>1.1932275269555599</v>
      </c>
      <c r="N60" s="8">
        <f>MOCK_DATA[[#This Row],[margen unitario]]*MOCK_DATA[[#This Row],[ventas mensuales num]]</f>
        <v>1140.7255157695154</v>
      </c>
      <c r="O60" s="9">
        <f>MOCK_DATA[[#This Row],[margen bruto]]/MOCK_DATA[[#This Row],[ingresos totales]]</f>
        <v>0.30570278537829793</v>
      </c>
    </row>
    <row r="61" spans="1:15" x14ac:dyDescent="0.25">
      <c r="A61" t="s">
        <v>9</v>
      </c>
      <c r="B61" s="8">
        <v>4</v>
      </c>
      <c r="C61" s="8">
        <v>6.6157125503991399</v>
      </c>
      <c r="D61" t="s">
        <v>10</v>
      </c>
      <c r="E61" s="5" t="s">
        <v>141</v>
      </c>
      <c r="F61" s="2">
        <v>45383</v>
      </c>
      <c r="G61" t="s">
        <v>22</v>
      </c>
      <c r="H61" t="s">
        <v>17</v>
      </c>
      <c r="I61" s="1" t="s">
        <v>142</v>
      </c>
      <c r="J61">
        <f>VALUE(MOCK_DATA[[#This Row],[ventas mensuales]])</f>
        <v>1155</v>
      </c>
      <c r="K61">
        <f>VALUE(MOCK_DATA[[#This Row],[ID_producto]])</f>
        <v>60</v>
      </c>
      <c r="L61" s="8">
        <f>MOCK_DATA[[#This Row],[precio base]]*MOCK_DATA[[#This Row],[ventas mensuales num]]</f>
        <v>7641.1479957110068</v>
      </c>
      <c r="M61" s="8">
        <f>MOCK_DATA[[#This Row],[precio base]]-MOCK_DATA[[#This Row],[coste]]</f>
        <v>2.6157125503991399</v>
      </c>
      <c r="N61" s="8">
        <f>MOCK_DATA[[#This Row],[margen unitario]]*MOCK_DATA[[#This Row],[ventas mensuales num]]</f>
        <v>3021.1479957110064</v>
      </c>
      <c r="O61" s="9">
        <f>MOCK_DATA[[#This Row],[margen bruto]]/MOCK_DATA[[#This Row],[ingresos totales]]</f>
        <v>0.39537880923217078</v>
      </c>
    </row>
    <row r="62" spans="1:15" x14ac:dyDescent="0.25">
      <c r="A62" t="s">
        <v>9</v>
      </c>
      <c r="B62" s="8">
        <v>4.29</v>
      </c>
      <c r="C62" s="8">
        <v>7.0743574411579004</v>
      </c>
      <c r="D62" t="s">
        <v>13</v>
      </c>
      <c r="E62" s="5" t="s">
        <v>143</v>
      </c>
      <c r="F62" s="2">
        <v>45307</v>
      </c>
      <c r="G62" t="s">
        <v>22</v>
      </c>
      <c r="H62" t="s">
        <v>17</v>
      </c>
      <c r="I62" s="1" t="s">
        <v>144</v>
      </c>
      <c r="J62">
        <f>VALUE(MOCK_DATA[[#This Row],[ventas mensuales]])</f>
        <v>1265</v>
      </c>
      <c r="K62">
        <f>VALUE(MOCK_DATA[[#This Row],[ID_producto]])</f>
        <v>61</v>
      </c>
      <c r="L62" s="8">
        <f>MOCK_DATA[[#This Row],[precio base]]*MOCK_DATA[[#This Row],[ventas mensuales num]]</f>
        <v>8949.0621630647438</v>
      </c>
      <c r="M62" s="8">
        <f>MOCK_DATA[[#This Row],[precio base]]-MOCK_DATA[[#This Row],[coste]]</f>
        <v>2.7843574411579004</v>
      </c>
      <c r="N62" s="8">
        <f>MOCK_DATA[[#This Row],[margen unitario]]*MOCK_DATA[[#This Row],[ventas mensuales num]]</f>
        <v>3522.2121630647439</v>
      </c>
      <c r="O62" s="9">
        <f>MOCK_DATA[[#This Row],[margen bruto]]/MOCK_DATA[[#This Row],[ingresos totales]]</f>
        <v>0.39358450068677459</v>
      </c>
    </row>
    <row r="63" spans="1:15" x14ac:dyDescent="0.25">
      <c r="A63" t="s">
        <v>12</v>
      </c>
      <c r="B63" s="8">
        <v>1.1499999999999999</v>
      </c>
      <c r="C63" s="8">
        <v>1.77482492959528</v>
      </c>
      <c r="D63" t="s">
        <v>18</v>
      </c>
      <c r="E63" s="5" t="s">
        <v>145</v>
      </c>
      <c r="F63" s="2">
        <v>45456</v>
      </c>
      <c r="G63" t="s">
        <v>22</v>
      </c>
      <c r="H63" t="s">
        <v>11</v>
      </c>
      <c r="I63" s="1" t="s">
        <v>146</v>
      </c>
      <c r="J63">
        <f>VALUE(MOCK_DATA[[#This Row],[ventas mensuales]])</f>
        <v>542</v>
      </c>
      <c r="K63">
        <f>VALUE(MOCK_DATA[[#This Row],[ID_producto]])</f>
        <v>62</v>
      </c>
      <c r="L63" s="8">
        <f>MOCK_DATA[[#This Row],[precio base]]*MOCK_DATA[[#This Row],[ventas mensuales num]]</f>
        <v>961.95511184064173</v>
      </c>
      <c r="M63" s="8">
        <f>MOCK_DATA[[#This Row],[precio base]]-MOCK_DATA[[#This Row],[coste]]</f>
        <v>0.62482492959528013</v>
      </c>
      <c r="N63" s="8">
        <f>MOCK_DATA[[#This Row],[margen unitario]]*MOCK_DATA[[#This Row],[ventas mensuales num]]</f>
        <v>338.65511184064184</v>
      </c>
      <c r="O63" s="9">
        <f>MOCK_DATA[[#This Row],[margen bruto]]/MOCK_DATA[[#This Row],[ingresos totales]]</f>
        <v>0.35204876783974481</v>
      </c>
    </row>
    <row r="64" spans="1:15" x14ac:dyDescent="0.25">
      <c r="A64" t="s">
        <v>16</v>
      </c>
      <c r="B64" s="8">
        <v>4.1399999999999997</v>
      </c>
      <c r="C64" s="8">
        <v>6.8275756190776002</v>
      </c>
      <c r="D64" t="s">
        <v>13</v>
      </c>
      <c r="E64" s="5" t="s">
        <v>147</v>
      </c>
      <c r="F64" s="2">
        <v>45390</v>
      </c>
      <c r="G64" t="s">
        <v>27</v>
      </c>
      <c r="H64" t="s">
        <v>11</v>
      </c>
      <c r="I64" s="1" t="s">
        <v>148</v>
      </c>
      <c r="J64">
        <f>VALUE(MOCK_DATA[[#This Row],[ventas mensuales]])</f>
        <v>337</v>
      </c>
      <c r="K64">
        <f>VALUE(MOCK_DATA[[#This Row],[ID_producto]])</f>
        <v>63</v>
      </c>
      <c r="L64" s="8">
        <f>MOCK_DATA[[#This Row],[precio base]]*MOCK_DATA[[#This Row],[ventas mensuales num]]</f>
        <v>2300.8929836291513</v>
      </c>
      <c r="M64" s="8">
        <f>MOCK_DATA[[#This Row],[precio base]]-MOCK_DATA[[#This Row],[coste]]</f>
        <v>2.6875756190776006</v>
      </c>
      <c r="N64" s="8">
        <f>MOCK_DATA[[#This Row],[margen unitario]]*MOCK_DATA[[#This Row],[ventas mensuales num]]</f>
        <v>905.71298362915138</v>
      </c>
      <c r="O64" s="9">
        <f>MOCK_DATA[[#This Row],[margen bruto]]/MOCK_DATA[[#This Row],[ingresos totales]]</f>
        <v>0.39363542332185691</v>
      </c>
    </row>
    <row r="65" spans="1:15" x14ac:dyDescent="0.25">
      <c r="A65" t="s">
        <v>12</v>
      </c>
      <c r="B65" s="8">
        <v>4.21</v>
      </c>
      <c r="C65" s="8">
        <v>6.5481031682089004</v>
      </c>
      <c r="D65" t="s">
        <v>18</v>
      </c>
      <c r="E65" s="5" t="s">
        <v>149</v>
      </c>
      <c r="F65" s="2">
        <v>45655</v>
      </c>
      <c r="G65" t="s">
        <v>27</v>
      </c>
      <c r="H65" t="s">
        <v>11</v>
      </c>
      <c r="I65" s="1" t="s">
        <v>150</v>
      </c>
      <c r="J65">
        <f>VALUE(MOCK_DATA[[#This Row],[ventas mensuales]])</f>
        <v>1679</v>
      </c>
      <c r="K65">
        <f>VALUE(MOCK_DATA[[#This Row],[ID_producto]])</f>
        <v>64</v>
      </c>
      <c r="L65" s="8">
        <f>MOCK_DATA[[#This Row],[precio base]]*MOCK_DATA[[#This Row],[ventas mensuales num]]</f>
        <v>10994.265219422743</v>
      </c>
      <c r="M65" s="8">
        <f>MOCK_DATA[[#This Row],[precio base]]-MOCK_DATA[[#This Row],[coste]]</f>
        <v>2.3381031682089004</v>
      </c>
      <c r="N65" s="8">
        <f>MOCK_DATA[[#This Row],[margen unitario]]*MOCK_DATA[[#This Row],[ventas mensuales num]]</f>
        <v>3925.6752194227438</v>
      </c>
      <c r="O65" s="9">
        <f>MOCK_DATA[[#This Row],[margen bruto]]/MOCK_DATA[[#This Row],[ingresos totales]]</f>
        <v>0.35706571936135834</v>
      </c>
    </row>
    <row r="66" spans="1:15" x14ac:dyDescent="0.25">
      <c r="A66" t="s">
        <v>9</v>
      </c>
      <c r="B66" s="8">
        <v>1.54</v>
      </c>
      <c r="C66" s="8">
        <v>2.3057644357579998</v>
      </c>
      <c r="D66" t="s">
        <v>13</v>
      </c>
      <c r="E66" s="5" t="s">
        <v>151</v>
      </c>
      <c r="F66" s="2">
        <v>45336</v>
      </c>
      <c r="G66" t="s">
        <v>27</v>
      </c>
      <c r="H66" t="s">
        <v>17</v>
      </c>
      <c r="I66" s="1" t="s">
        <v>152</v>
      </c>
      <c r="J66">
        <f>VALUE(MOCK_DATA[[#This Row],[ventas mensuales]])</f>
        <v>554</v>
      </c>
      <c r="K66">
        <f>VALUE(MOCK_DATA[[#This Row],[ID_producto]])</f>
        <v>65</v>
      </c>
      <c r="L66" s="8">
        <f>MOCK_DATA[[#This Row],[precio base]]*MOCK_DATA[[#This Row],[ventas mensuales num]]</f>
        <v>1277.3934974099318</v>
      </c>
      <c r="M66" s="8">
        <f>MOCK_DATA[[#This Row],[precio base]]-MOCK_DATA[[#This Row],[coste]]</f>
        <v>0.7657644357579998</v>
      </c>
      <c r="N66" s="8">
        <f>MOCK_DATA[[#This Row],[margen unitario]]*MOCK_DATA[[#This Row],[ventas mensuales num]]</f>
        <v>424.23349740993189</v>
      </c>
      <c r="O66" s="9">
        <f>MOCK_DATA[[#This Row],[margen bruto]]/MOCK_DATA[[#This Row],[ingresos totales]]</f>
        <v>0.33210870281562893</v>
      </c>
    </row>
    <row r="67" spans="1:15" x14ac:dyDescent="0.25">
      <c r="A67" t="s">
        <v>20</v>
      </c>
      <c r="B67" s="8">
        <v>2.5099999999999998</v>
      </c>
      <c r="C67" s="8">
        <v>3.8490981662736199</v>
      </c>
      <c r="D67" t="s">
        <v>13</v>
      </c>
      <c r="E67" s="5" t="s">
        <v>153</v>
      </c>
      <c r="F67" s="2">
        <v>45644</v>
      </c>
      <c r="G67" t="s">
        <v>27</v>
      </c>
      <c r="H67" t="s">
        <v>19</v>
      </c>
      <c r="I67" s="1" t="s">
        <v>154</v>
      </c>
      <c r="J67">
        <f>VALUE(MOCK_DATA[[#This Row],[ventas mensuales]])</f>
        <v>1090</v>
      </c>
      <c r="K67">
        <f>VALUE(MOCK_DATA[[#This Row],[ID_producto]])</f>
        <v>66</v>
      </c>
      <c r="L67" s="8">
        <f>MOCK_DATA[[#This Row],[precio base]]*MOCK_DATA[[#This Row],[ventas mensuales num]]</f>
        <v>4195.5170012382459</v>
      </c>
      <c r="M67" s="8">
        <f>MOCK_DATA[[#This Row],[precio base]]-MOCK_DATA[[#This Row],[coste]]</f>
        <v>1.3390981662736201</v>
      </c>
      <c r="N67" s="8">
        <f>MOCK_DATA[[#This Row],[margen unitario]]*MOCK_DATA[[#This Row],[ventas mensuales num]]</f>
        <v>1459.6170012382458</v>
      </c>
      <c r="O67" s="9">
        <f>MOCK_DATA[[#This Row],[margen bruto]]/MOCK_DATA[[#This Row],[ingresos totales]]</f>
        <v>0.34789919831273741</v>
      </c>
    </row>
    <row r="68" spans="1:15" x14ac:dyDescent="0.25">
      <c r="A68" t="s">
        <v>14</v>
      </c>
      <c r="B68" s="8">
        <v>5.68</v>
      </c>
      <c r="C68" s="8">
        <v>8.3206343018179201</v>
      </c>
      <c r="D68" t="s">
        <v>13</v>
      </c>
      <c r="E68" s="5" t="s">
        <v>155</v>
      </c>
      <c r="F68" s="2">
        <v>45375</v>
      </c>
      <c r="G68" t="s">
        <v>27</v>
      </c>
      <c r="H68" t="s">
        <v>21</v>
      </c>
      <c r="I68" s="1" t="s">
        <v>156</v>
      </c>
      <c r="J68">
        <f>VALUE(MOCK_DATA[[#This Row],[ventas mensuales]])</f>
        <v>723</v>
      </c>
      <c r="K68">
        <f>VALUE(MOCK_DATA[[#This Row],[ID_producto]])</f>
        <v>67</v>
      </c>
      <c r="L68" s="8">
        <f>MOCK_DATA[[#This Row],[precio base]]*MOCK_DATA[[#This Row],[ventas mensuales num]]</f>
        <v>6015.8186002143566</v>
      </c>
      <c r="M68" s="8">
        <f>MOCK_DATA[[#This Row],[precio base]]-MOCK_DATA[[#This Row],[coste]]</f>
        <v>2.6406343018179204</v>
      </c>
      <c r="N68" s="8">
        <f>MOCK_DATA[[#This Row],[margen unitario]]*MOCK_DATA[[#This Row],[ventas mensuales num]]</f>
        <v>1909.1786002143565</v>
      </c>
      <c r="O68" s="9">
        <f>MOCK_DATA[[#This Row],[margen bruto]]/MOCK_DATA[[#This Row],[ingresos totales]]</f>
        <v>0.31735973557220098</v>
      </c>
    </row>
    <row r="69" spans="1:15" x14ac:dyDescent="0.25">
      <c r="A69" t="s">
        <v>20</v>
      </c>
      <c r="B69" s="8">
        <v>1.42</v>
      </c>
      <c r="C69" s="8">
        <v>2.38929401266806</v>
      </c>
      <c r="D69" t="s">
        <v>13</v>
      </c>
      <c r="E69" s="5" t="s">
        <v>157</v>
      </c>
      <c r="F69" s="2">
        <v>45377</v>
      </c>
      <c r="G69" t="s">
        <v>27</v>
      </c>
      <c r="H69" t="s">
        <v>17</v>
      </c>
      <c r="I69" s="1" t="s">
        <v>158</v>
      </c>
      <c r="J69">
        <f>VALUE(MOCK_DATA[[#This Row],[ventas mensuales]])</f>
        <v>895</v>
      </c>
      <c r="K69">
        <f>VALUE(MOCK_DATA[[#This Row],[ID_producto]])</f>
        <v>68</v>
      </c>
      <c r="L69" s="8">
        <f>MOCK_DATA[[#This Row],[precio base]]*MOCK_DATA[[#This Row],[ventas mensuales num]]</f>
        <v>2138.4181413379138</v>
      </c>
      <c r="M69" s="8">
        <f>MOCK_DATA[[#This Row],[precio base]]-MOCK_DATA[[#This Row],[coste]]</f>
        <v>0.96929401266806003</v>
      </c>
      <c r="N69" s="8">
        <f>MOCK_DATA[[#This Row],[margen unitario]]*MOCK_DATA[[#This Row],[ventas mensuales num]]</f>
        <v>867.51814133791368</v>
      </c>
      <c r="O69" s="9">
        <f>MOCK_DATA[[#This Row],[margen bruto]]/MOCK_DATA[[#This Row],[ingresos totales]]</f>
        <v>0.40568218374501158</v>
      </c>
    </row>
    <row r="70" spans="1:15" x14ac:dyDescent="0.25">
      <c r="A70" t="s">
        <v>15</v>
      </c>
      <c r="B70" s="8">
        <v>3.6</v>
      </c>
      <c r="C70" s="8">
        <v>5.0862264441121896</v>
      </c>
      <c r="D70" t="s">
        <v>18</v>
      </c>
      <c r="E70" s="5" t="s">
        <v>159</v>
      </c>
      <c r="F70" s="2">
        <v>45478</v>
      </c>
      <c r="G70" t="s">
        <v>22</v>
      </c>
      <c r="H70" t="s">
        <v>11</v>
      </c>
      <c r="I70" s="1" t="s">
        <v>160</v>
      </c>
      <c r="J70">
        <f>VALUE(MOCK_DATA[[#This Row],[ventas mensuales]])</f>
        <v>487</v>
      </c>
      <c r="K70">
        <f>VALUE(MOCK_DATA[[#This Row],[ID_producto]])</f>
        <v>69</v>
      </c>
      <c r="L70" s="8">
        <f>MOCK_DATA[[#This Row],[precio base]]*MOCK_DATA[[#This Row],[ventas mensuales num]]</f>
        <v>2476.9922782826366</v>
      </c>
      <c r="M70" s="8">
        <f>MOCK_DATA[[#This Row],[precio base]]-MOCK_DATA[[#This Row],[coste]]</f>
        <v>1.4862264441121895</v>
      </c>
      <c r="N70" s="8">
        <f>MOCK_DATA[[#This Row],[margen unitario]]*MOCK_DATA[[#This Row],[ventas mensuales num]]</f>
        <v>723.79227828263629</v>
      </c>
      <c r="O70" s="9">
        <f>MOCK_DATA[[#This Row],[margen bruto]]/MOCK_DATA[[#This Row],[ingresos totales]]</f>
        <v>0.29220611005879293</v>
      </c>
    </row>
    <row r="71" spans="1:15" x14ac:dyDescent="0.25">
      <c r="A71" t="s">
        <v>16</v>
      </c>
      <c r="B71" s="8">
        <v>5.03</v>
      </c>
      <c r="C71" s="8">
        <v>8.4459134982172497</v>
      </c>
      <c r="D71" t="s">
        <v>10</v>
      </c>
      <c r="E71" s="5" t="s">
        <v>161</v>
      </c>
      <c r="F71" s="2">
        <v>45649</v>
      </c>
      <c r="G71" t="s">
        <v>22</v>
      </c>
      <c r="H71" t="s">
        <v>19</v>
      </c>
      <c r="I71" s="1" t="s">
        <v>162</v>
      </c>
      <c r="J71">
        <f>VALUE(MOCK_DATA[[#This Row],[ventas mensuales]])</f>
        <v>1549</v>
      </c>
      <c r="K71">
        <f>VALUE(MOCK_DATA[[#This Row],[ID_producto]])</f>
        <v>70</v>
      </c>
      <c r="L71" s="8">
        <f>MOCK_DATA[[#This Row],[precio base]]*MOCK_DATA[[#This Row],[ventas mensuales num]]</f>
        <v>13082.720008738519</v>
      </c>
      <c r="M71" s="8">
        <f>MOCK_DATA[[#This Row],[precio base]]-MOCK_DATA[[#This Row],[coste]]</f>
        <v>3.4159134982172494</v>
      </c>
      <c r="N71" s="8">
        <f>MOCK_DATA[[#This Row],[margen unitario]]*MOCK_DATA[[#This Row],[ventas mensuales num]]</f>
        <v>5291.2500087385197</v>
      </c>
      <c r="O71" s="9">
        <f>MOCK_DATA[[#This Row],[margen bruto]]/MOCK_DATA[[#This Row],[ingresos totales]]</f>
        <v>0.40444571199293899</v>
      </c>
    </row>
    <row r="72" spans="1:15" x14ac:dyDescent="0.25">
      <c r="A72" t="s">
        <v>12</v>
      </c>
      <c r="B72" s="8">
        <v>1.83</v>
      </c>
      <c r="C72" s="8">
        <v>2.6681678523087502</v>
      </c>
      <c r="D72" t="s">
        <v>10</v>
      </c>
      <c r="E72" s="5" t="s">
        <v>163</v>
      </c>
      <c r="F72" s="2">
        <v>45652</v>
      </c>
      <c r="G72" t="s">
        <v>27</v>
      </c>
      <c r="H72" t="s">
        <v>21</v>
      </c>
      <c r="I72" s="1" t="s">
        <v>164</v>
      </c>
      <c r="J72">
        <f>VALUE(MOCK_DATA[[#This Row],[ventas mensuales]])</f>
        <v>1062</v>
      </c>
      <c r="K72">
        <f>VALUE(MOCK_DATA[[#This Row],[ID_producto]])</f>
        <v>71</v>
      </c>
      <c r="L72" s="8">
        <f>MOCK_DATA[[#This Row],[precio base]]*MOCK_DATA[[#This Row],[ventas mensuales num]]</f>
        <v>2833.5942591518929</v>
      </c>
      <c r="M72" s="8">
        <f>MOCK_DATA[[#This Row],[precio base]]-MOCK_DATA[[#This Row],[coste]]</f>
        <v>0.83816785230875013</v>
      </c>
      <c r="N72" s="8">
        <f>MOCK_DATA[[#This Row],[margen unitario]]*MOCK_DATA[[#This Row],[ventas mensuales num]]</f>
        <v>890.13425915189259</v>
      </c>
      <c r="O72" s="9">
        <f>MOCK_DATA[[#This Row],[margen bruto]]/MOCK_DATA[[#This Row],[ingresos totales]]</f>
        <v>0.3141361033877566</v>
      </c>
    </row>
    <row r="73" spans="1:15" x14ac:dyDescent="0.25">
      <c r="A73" t="s">
        <v>12</v>
      </c>
      <c r="B73" s="8">
        <v>4.9400000000000004</v>
      </c>
      <c r="C73" s="8">
        <v>8.6818443973088097</v>
      </c>
      <c r="D73" t="s">
        <v>10</v>
      </c>
      <c r="E73" s="5" t="s">
        <v>165</v>
      </c>
      <c r="F73" s="2">
        <v>45343</v>
      </c>
      <c r="G73" t="s">
        <v>27</v>
      </c>
      <c r="H73" t="s">
        <v>19</v>
      </c>
      <c r="I73" s="1" t="s">
        <v>166</v>
      </c>
      <c r="J73">
        <f>VALUE(MOCK_DATA[[#This Row],[ventas mensuales]])</f>
        <v>431</v>
      </c>
      <c r="K73">
        <f>VALUE(MOCK_DATA[[#This Row],[ID_producto]])</f>
        <v>72</v>
      </c>
      <c r="L73" s="8">
        <f>MOCK_DATA[[#This Row],[precio base]]*MOCK_DATA[[#This Row],[ventas mensuales num]]</f>
        <v>3741.8749352400969</v>
      </c>
      <c r="M73" s="8">
        <f>MOCK_DATA[[#This Row],[precio base]]-MOCK_DATA[[#This Row],[coste]]</f>
        <v>3.7418443973088094</v>
      </c>
      <c r="N73" s="8">
        <f>MOCK_DATA[[#This Row],[margen unitario]]*MOCK_DATA[[#This Row],[ventas mensuales num]]</f>
        <v>1612.7349352400968</v>
      </c>
      <c r="O73" s="9">
        <f>MOCK_DATA[[#This Row],[margen bruto]]/MOCK_DATA[[#This Row],[ingresos totales]]</f>
        <v>0.43099648255256717</v>
      </c>
    </row>
    <row r="74" spans="1:15" x14ac:dyDescent="0.25">
      <c r="A74" t="s">
        <v>9</v>
      </c>
      <c r="B74" s="8">
        <v>2.15</v>
      </c>
      <c r="C74" s="8">
        <v>3.5599164254112101</v>
      </c>
      <c r="D74" t="s">
        <v>18</v>
      </c>
      <c r="E74" s="5" t="s">
        <v>167</v>
      </c>
      <c r="F74" s="2">
        <v>45447</v>
      </c>
      <c r="G74" t="s">
        <v>22</v>
      </c>
      <c r="H74" t="s">
        <v>19</v>
      </c>
      <c r="I74" s="1" t="s">
        <v>168</v>
      </c>
      <c r="J74">
        <f>VALUE(MOCK_DATA[[#This Row],[ventas mensuales]])</f>
        <v>204</v>
      </c>
      <c r="K74">
        <f>VALUE(MOCK_DATA[[#This Row],[ID_producto]])</f>
        <v>73</v>
      </c>
      <c r="L74" s="8">
        <f>MOCK_DATA[[#This Row],[precio base]]*MOCK_DATA[[#This Row],[ventas mensuales num]]</f>
        <v>726.22295078388686</v>
      </c>
      <c r="M74" s="8">
        <f>MOCK_DATA[[#This Row],[precio base]]-MOCK_DATA[[#This Row],[coste]]</f>
        <v>1.4099164254112102</v>
      </c>
      <c r="N74" s="8">
        <f>MOCK_DATA[[#This Row],[margen unitario]]*MOCK_DATA[[#This Row],[ventas mensuales num]]</f>
        <v>287.62295078388689</v>
      </c>
      <c r="O74" s="9">
        <f>MOCK_DATA[[#This Row],[margen bruto]]/MOCK_DATA[[#This Row],[ingresos totales]]</f>
        <v>0.39605323747125587</v>
      </c>
    </row>
    <row r="75" spans="1:15" x14ac:dyDescent="0.25">
      <c r="A75" t="s">
        <v>14</v>
      </c>
      <c r="B75" s="8">
        <v>5.13</v>
      </c>
      <c r="C75" s="8">
        <v>8.7250604712716306</v>
      </c>
      <c r="D75" t="s">
        <v>18</v>
      </c>
      <c r="E75" s="5" t="s">
        <v>169</v>
      </c>
      <c r="F75" s="2">
        <v>45418</v>
      </c>
      <c r="G75" t="s">
        <v>22</v>
      </c>
      <c r="H75" t="s">
        <v>19</v>
      </c>
      <c r="I75" s="1" t="s">
        <v>170</v>
      </c>
      <c r="J75">
        <f>VALUE(MOCK_DATA[[#This Row],[ventas mensuales]])</f>
        <v>868</v>
      </c>
      <c r="K75">
        <f>VALUE(MOCK_DATA[[#This Row],[ID_producto]])</f>
        <v>74</v>
      </c>
      <c r="L75" s="8">
        <f>MOCK_DATA[[#This Row],[precio base]]*MOCK_DATA[[#This Row],[ventas mensuales num]]</f>
        <v>7573.3524890637755</v>
      </c>
      <c r="M75" s="8">
        <f>MOCK_DATA[[#This Row],[precio base]]-MOCK_DATA[[#This Row],[coste]]</f>
        <v>3.5950604712716308</v>
      </c>
      <c r="N75" s="8">
        <f>MOCK_DATA[[#This Row],[margen unitario]]*MOCK_DATA[[#This Row],[ventas mensuales num]]</f>
        <v>3120.5124890637753</v>
      </c>
      <c r="O75" s="9">
        <f>MOCK_DATA[[#This Row],[margen bruto]]/MOCK_DATA[[#This Row],[ingresos totales]]</f>
        <v>0.41203845900080849</v>
      </c>
    </row>
    <row r="76" spans="1:15" x14ac:dyDescent="0.25">
      <c r="A76" t="s">
        <v>15</v>
      </c>
      <c r="B76" s="8">
        <v>3.69</v>
      </c>
      <c r="C76" s="8">
        <v>5.6566857429898398</v>
      </c>
      <c r="D76" t="s">
        <v>10</v>
      </c>
      <c r="E76" s="5" t="s">
        <v>171</v>
      </c>
      <c r="F76" s="2">
        <v>45549</v>
      </c>
      <c r="G76" t="s">
        <v>22</v>
      </c>
      <c r="H76" t="s">
        <v>19</v>
      </c>
      <c r="I76" s="1" t="s">
        <v>172</v>
      </c>
      <c r="J76">
        <f>VALUE(MOCK_DATA[[#This Row],[ventas mensuales]])</f>
        <v>492</v>
      </c>
      <c r="K76">
        <f>VALUE(MOCK_DATA[[#This Row],[ID_producto]])</f>
        <v>75</v>
      </c>
      <c r="L76" s="8">
        <f>MOCK_DATA[[#This Row],[precio base]]*MOCK_DATA[[#This Row],[ventas mensuales num]]</f>
        <v>2783.0893855510012</v>
      </c>
      <c r="M76" s="8">
        <f>MOCK_DATA[[#This Row],[precio base]]-MOCK_DATA[[#This Row],[coste]]</f>
        <v>1.9666857429898399</v>
      </c>
      <c r="N76" s="8">
        <f>MOCK_DATA[[#This Row],[margen unitario]]*MOCK_DATA[[#This Row],[ventas mensuales num]]</f>
        <v>967.6093855510012</v>
      </c>
      <c r="O76" s="9">
        <f>MOCK_DATA[[#This Row],[margen bruto]]/MOCK_DATA[[#This Row],[ingresos totales]]</f>
        <v>0.34767456287051018</v>
      </c>
    </row>
    <row r="77" spans="1:15" x14ac:dyDescent="0.25">
      <c r="A77" t="s">
        <v>15</v>
      </c>
      <c r="B77" s="8">
        <v>0.76</v>
      </c>
      <c r="C77" s="8">
        <v>1.28590395767723</v>
      </c>
      <c r="D77" t="s">
        <v>13</v>
      </c>
      <c r="E77" s="5" t="s">
        <v>173</v>
      </c>
      <c r="F77" s="2">
        <v>45453</v>
      </c>
      <c r="G77" t="s">
        <v>22</v>
      </c>
      <c r="H77" t="s">
        <v>17</v>
      </c>
      <c r="I77" s="1" t="s">
        <v>174</v>
      </c>
      <c r="J77">
        <f>VALUE(MOCK_DATA[[#This Row],[ventas mensuales]])</f>
        <v>490</v>
      </c>
      <c r="K77">
        <f>VALUE(MOCK_DATA[[#This Row],[ID_producto]])</f>
        <v>76</v>
      </c>
      <c r="L77" s="8">
        <f>MOCK_DATA[[#This Row],[precio base]]*MOCK_DATA[[#This Row],[ventas mensuales num]]</f>
        <v>630.09293926184273</v>
      </c>
      <c r="M77" s="8">
        <f>MOCK_DATA[[#This Row],[precio base]]-MOCK_DATA[[#This Row],[coste]]</f>
        <v>0.52590395767722997</v>
      </c>
      <c r="N77" s="8">
        <f>MOCK_DATA[[#This Row],[margen unitario]]*MOCK_DATA[[#This Row],[ventas mensuales num]]</f>
        <v>257.6929392618427</v>
      </c>
      <c r="O77" s="9">
        <f>MOCK_DATA[[#This Row],[margen bruto]]/MOCK_DATA[[#This Row],[ingresos totales]]</f>
        <v>0.40897607829684834</v>
      </c>
    </row>
    <row r="78" spans="1:15" x14ac:dyDescent="0.25">
      <c r="A78" t="s">
        <v>9</v>
      </c>
      <c r="B78" s="8">
        <v>4.34</v>
      </c>
      <c r="C78" s="8">
        <v>7.63999769893445</v>
      </c>
      <c r="D78" t="s">
        <v>10</v>
      </c>
      <c r="E78" s="5" t="s">
        <v>175</v>
      </c>
      <c r="F78" s="2">
        <v>45629</v>
      </c>
      <c r="G78" t="s">
        <v>22</v>
      </c>
      <c r="H78" t="s">
        <v>11</v>
      </c>
      <c r="I78" s="1" t="s">
        <v>176</v>
      </c>
      <c r="J78">
        <f>VALUE(MOCK_DATA[[#This Row],[ventas mensuales]])</f>
        <v>1652</v>
      </c>
      <c r="K78">
        <f>VALUE(MOCK_DATA[[#This Row],[ID_producto]])</f>
        <v>77</v>
      </c>
      <c r="L78" s="8">
        <f>MOCK_DATA[[#This Row],[precio base]]*MOCK_DATA[[#This Row],[ventas mensuales num]]</f>
        <v>12621.276198639711</v>
      </c>
      <c r="M78" s="8">
        <f>MOCK_DATA[[#This Row],[precio base]]-MOCK_DATA[[#This Row],[coste]]</f>
        <v>3.2999976989344502</v>
      </c>
      <c r="N78" s="8">
        <f>MOCK_DATA[[#This Row],[margen unitario]]*MOCK_DATA[[#This Row],[ventas mensuales num]]</f>
        <v>5451.5961986397115</v>
      </c>
      <c r="O78" s="9">
        <f>MOCK_DATA[[#This Row],[margen bruto]]/MOCK_DATA[[#This Row],[ingresos totales]]</f>
        <v>0.43193700168191157</v>
      </c>
    </row>
    <row r="79" spans="1:15" x14ac:dyDescent="0.25">
      <c r="A79" t="s">
        <v>15</v>
      </c>
      <c r="B79" s="8">
        <v>5.48</v>
      </c>
      <c r="C79" s="8">
        <v>9.6056463979195605</v>
      </c>
      <c r="D79" t="s">
        <v>10</v>
      </c>
      <c r="E79" s="5" t="s">
        <v>177</v>
      </c>
      <c r="F79" s="2">
        <v>45628</v>
      </c>
      <c r="G79" t="s">
        <v>22</v>
      </c>
      <c r="H79" t="s">
        <v>17</v>
      </c>
      <c r="I79" s="1" t="s">
        <v>178</v>
      </c>
      <c r="J79">
        <f>VALUE(MOCK_DATA[[#This Row],[ventas mensuales]])</f>
        <v>1999</v>
      </c>
      <c r="K79">
        <f>VALUE(MOCK_DATA[[#This Row],[ID_producto]])</f>
        <v>78</v>
      </c>
      <c r="L79" s="8">
        <f>MOCK_DATA[[#This Row],[precio base]]*MOCK_DATA[[#This Row],[ventas mensuales num]]</f>
        <v>19201.687149441201</v>
      </c>
      <c r="M79" s="8">
        <f>MOCK_DATA[[#This Row],[precio base]]-MOCK_DATA[[#This Row],[coste]]</f>
        <v>4.1256463979195601</v>
      </c>
      <c r="N79" s="8">
        <f>MOCK_DATA[[#This Row],[margen unitario]]*MOCK_DATA[[#This Row],[ventas mensuales num]]</f>
        <v>8247.1671494412003</v>
      </c>
      <c r="O79" s="9">
        <f>MOCK_DATA[[#This Row],[margen bruto]]/MOCK_DATA[[#This Row],[ingresos totales]]</f>
        <v>0.42950221432397445</v>
      </c>
    </row>
    <row r="80" spans="1:15" x14ac:dyDescent="0.25">
      <c r="A80" t="s">
        <v>12</v>
      </c>
      <c r="B80" s="8">
        <v>1.82</v>
      </c>
      <c r="C80" s="8">
        <v>2.8741753582897198</v>
      </c>
      <c r="D80" t="s">
        <v>13</v>
      </c>
      <c r="E80" s="5" t="s">
        <v>179</v>
      </c>
      <c r="F80" s="2">
        <v>45388</v>
      </c>
      <c r="G80" t="s">
        <v>22</v>
      </c>
      <c r="H80" t="s">
        <v>17</v>
      </c>
      <c r="I80" s="1" t="s">
        <v>180</v>
      </c>
      <c r="J80">
        <f>VALUE(MOCK_DATA[[#This Row],[ventas mensuales]])</f>
        <v>212</v>
      </c>
      <c r="K80">
        <f>VALUE(MOCK_DATA[[#This Row],[ID_producto]])</f>
        <v>79</v>
      </c>
      <c r="L80" s="8">
        <f>MOCK_DATA[[#This Row],[precio base]]*MOCK_DATA[[#This Row],[ventas mensuales num]]</f>
        <v>609.32517595742058</v>
      </c>
      <c r="M80" s="8">
        <f>MOCK_DATA[[#This Row],[precio base]]-MOCK_DATA[[#This Row],[coste]]</f>
        <v>1.0541753582897198</v>
      </c>
      <c r="N80" s="8">
        <f>MOCK_DATA[[#This Row],[margen unitario]]*MOCK_DATA[[#This Row],[ventas mensuales num]]</f>
        <v>223.48517595742058</v>
      </c>
      <c r="O80" s="9">
        <f>MOCK_DATA[[#This Row],[margen bruto]]/MOCK_DATA[[#This Row],[ingresos totales]]</f>
        <v>0.36677489257893003</v>
      </c>
    </row>
    <row r="81" spans="1:15" x14ac:dyDescent="0.25">
      <c r="A81" t="s">
        <v>20</v>
      </c>
      <c r="B81" s="8">
        <v>4.57</v>
      </c>
      <c r="C81" s="8">
        <v>7.7932816623749801</v>
      </c>
      <c r="D81" t="s">
        <v>10</v>
      </c>
      <c r="E81" s="5" t="s">
        <v>181</v>
      </c>
      <c r="F81" s="2">
        <v>45429</v>
      </c>
      <c r="G81" t="s">
        <v>27</v>
      </c>
      <c r="H81" t="s">
        <v>21</v>
      </c>
      <c r="I81" s="1" t="s">
        <v>182</v>
      </c>
      <c r="J81">
        <f>VALUE(MOCK_DATA[[#This Row],[ventas mensuales]])</f>
        <v>383</v>
      </c>
      <c r="K81">
        <f>VALUE(MOCK_DATA[[#This Row],[ID_producto]])</f>
        <v>80</v>
      </c>
      <c r="L81" s="8">
        <f>MOCK_DATA[[#This Row],[precio base]]*MOCK_DATA[[#This Row],[ventas mensuales num]]</f>
        <v>2984.8268766896172</v>
      </c>
      <c r="M81" s="8">
        <f>MOCK_DATA[[#This Row],[precio base]]-MOCK_DATA[[#This Row],[coste]]</f>
        <v>3.2232816623749798</v>
      </c>
      <c r="N81" s="8">
        <f>MOCK_DATA[[#This Row],[margen unitario]]*MOCK_DATA[[#This Row],[ventas mensuales num]]</f>
        <v>1234.5168766896172</v>
      </c>
      <c r="O81" s="9">
        <f>MOCK_DATA[[#This Row],[margen bruto]]/MOCK_DATA[[#This Row],[ingresos totales]]</f>
        <v>0.41359748075532715</v>
      </c>
    </row>
    <row r="82" spans="1:15" x14ac:dyDescent="0.25">
      <c r="A82" t="s">
        <v>15</v>
      </c>
      <c r="B82" s="8">
        <v>4.0599999999999996</v>
      </c>
      <c r="C82" s="8">
        <v>5.9071643681911299</v>
      </c>
      <c r="D82" t="s">
        <v>13</v>
      </c>
      <c r="E82" s="5" t="s">
        <v>183</v>
      </c>
      <c r="F82" s="2">
        <v>45440</v>
      </c>
      <c r="G82" t="s">
        <v>27</v>
      </c>
      <c r="H82" t="s">
        <v>21</v>
      </c>
      <c r="I82" s="1" t="s">
        <v>184</v>
      </c>
      <c r="J82">
        <f>VALUE(MOCK_DATA[[#This Row],[ventas mensuales]])</f>
        <v>1794</v>
      </c>
      <c r="K82">
        <f>VALUE(MOCK_DATA[[#This Row],[ID_producto]])</f>
        <v>81</v>
      </c>
      <c r="L82" s="8">
        <f>MOCK_DATA[[#This Row],[precio base]]*MOCK_DATA[[#This Row],[ventas mensuales num]]</f>
        <v>10597.452876534888</v>
      </c>
      <c r="M82" s="8">
        <f>MOCK_DATA[[#This Row],[precio base]]-MOCK_DATA[[#This Row],[coste]]</f>
        <v>1.8471643681911303</v>
      </c>
      <c r="N82" s="8">
        <f>MOCK_DATA[[#This Row],[margen unitario]]*MOCK_DATA[[#This Row],[ventas mensuales num]]</f>
        <v>3313.8128765348879</v>
      </c>
      <c r="O82" s="9">
        <f>MOCK_DATA[[#This Row],[margen bruto]]/MOCK_DATA[[#This Row],[ingresos totales]]</f>
        <v>0.31269899617788394</v>
      </c>
    </row>
    <row r="83" spans="1:15" x14ac:dyDescent="0.25">
      <c r="A83" t="s">
        <v>20</v>
      </c>
      <c r="B83" s="8">
        <v>5.89</v>
      </c>
      <c r="C83" s="8">
        <v>10.2095175948318</v>
      </c>
      <c r="D83" t="s">
        <v>13</v>
      </c>
      <c r="E83" s="5" t="s">
        <v>185</v>
      </c>
      <c r="F83" s="2">
        <v>45339</v>
      </c>
      <c r="G83" t="s">
        <v>27</v>
      </c>
      <c r="H83" t="s">
        <v>11</v>
      </c>
      <c r="I83" s="1" t="s">
        <v>186</v>
      </c>
      <c r="J83">
        <f>VALUE(MOCK_DATA[[#This Row],[ventas mensuales]])</f>
        <v>596</v>
      </c>
      <c r="K83">
        <f>VALUE(MOCK_DATA[[#This Row],[ID_producto]])</f>
        <v>82</v>
      </c>
      <c r="L83" s="8">
        <f>MOCK_DATA[[#This Row],[precio base]]*MOCK_DATA[[#This Row],[ventas mensuales num]]</f>
        <v>6084.8724865197528</v>
      </c>
      <c r="M83" s="8">
        <f>MOCK_DATA[[#This Row],[precio base]]-MOCK_DATA[[#This Row],[coste]]</f>
        <v>4.3195175948318001</v>
      </c>
      <c r="N83" s="8">
        <f>MOCK_DATA[[#This Row],[margen unitario]]*MOCK_DATA[[#This Row],[ventas mensuales num]]</f>
        <v>2574.4324865197527</v>
      </c>
      <c r="O83" s="9">
        <f>MOCK_DATA[[#This Row],[margen bruto]]/MOCK_DATA[[#This Row],[ingresos totales]]</f>
        <v>0.42308733539167415</v>
      </c>
    </row>
    <row r="84" spans="1:15" x14ac:dyDescent="0.25">
      <c r="A84" t="s">
        <v>15</v>
      </c>
      <c r="B84" s="8">
        <v>2.63</v>
      </c>
      <c r="C84" s="8">
        <v>4.0572803548176699</v>
      </c>
      <c r="D84" t="s">
        <v>18</v>
      </c>
      <c r="E84" s="5" t="s">
        <v>187</v>
      </c>
      <c r="F84" s="2">
        <v>45531</v>
      </c>
      <c r="G84" t="s">
        <v>22</v>
      </c>
      <c r="H84" t="s">
        <v>21</v>
      </c>
      <c r="I84" s="1" t="s">
        <v>188</v>
      </c>
      <c r="J84">
        <f>VALUE(MOCK_DATA[[#This Row],[ventas mensuales]])</f>
        <v>471</v>
      </c>
      <c r="K84">
        <f>VALUE(MOCK_DATA[[#This Row],[ID_producto]])</f>
        <v>83</v>
      </c>
      <c r="L84" s="8">
        <f>MOCK_DATA[[#This Row],[precio base]]*MOCK_DATA[[#This Row],[ventas mensuales num]]</f>
        <v>1910.9790471191225</v>
      </c>
      <c r="M84" s="8">
        <f>MOCK_DATA[[#This Row],[precio base]]-MOCK_DATA[[#This Row],[coste]]</f>
        <v>1.42728035481767</v>
      </c>
      <c r="N84" s="8">
        <f>MOCK_DATA[[#This Row],[margen unitario]]*MOCK_DATA[[#This Row],[ventas mensuales num]]</f>
        <v>672.24904711912257</v>
      </c>
      <c r="O84" s="9">
        <f>MOCK_DATA[[#This Row],[margen bruto]]/MOCK_DATA[[#This Row],[ingresos totales]]</f>
        <v>0.35178253164657403</v>
      </c>
    </row>
    <row r="85" spans="1:15" x14ac:dyDescent="0.25">
      <c r="A85" t="s">
        <v>9</v>
      </c>
      <c r="B85" s="8">
        <v>1.36</v>
      </c>
      <c r="C85" s="8">
        <v>2.0779928889443502</v>
      </c>
      <c r="D85" t="s">
        <v>13</v>
      </c>
      <c r="E85" s="5" t="s">
        <v>189</v>
      </c>
      <c r="F85" s="2">
        <v>45311</v>
      </c>
      <c r="G85" t="s">
        <v>27</v>
      </c>
      <c r="H85" t="s">
        <v>21</v>
      </c>
      <c r="I85" s="1" t="s">
        <v>190</v>
      </c>
      <c r="J85">
        <f>VALUE(MOCK_DATA[[#This Row],[ventas mensuales]])</f>
        <v>607</v>
      </c>
      <c r="K85">
        <f>VALUE(MOCK_DATA[[#This Row],[ID_producto]])</f>
        <v>84</v>
      </c>
      <c r="L85" s="8">
        <f>MOCK_DATA[[#This Row],[precio base]]*MOCK_DATA[[#This Row],[ventas mensuales num]]</f>
        <v>1261.3416835892206</v>
      </c>
      <c r="M85" s="8">
        <f>MOCK_DATA[[#This Row],[precio base]]-MOCK_DATA[[#This Row],[coste]]</f>
        <v>0.71799288894435009</v>
      </c>
      <c r="N85" s="8">
        <f>MOCK_DATA[[#This Row],[margen unitario]]*MOCK_DATA[[#This Row],[ventas mensuales num]]</f>
        <v>435.82168358922053</v>
      </c>
      <c r="O85" s="9">
        <f>MOCK_DATA[[#This Row],[margen bruto]]/MOCK_DATA[[#This Row],[ingresos totales]]</f>
        <v>0.34552230316298177</v>
      </c>
    </row>
    <row r="86" spans="1:15" x14ac:dyDescent="0.25">
      <c r="A86" t="s">
        <v>12</v>
      </c>
      <c r="B86" s="8">
        <v>4.1100000000000003</v>
      </c>
      <c r="C86" s="8">
        <v>6.97439744418923</v>
      </c>
      <c r="D86" t="s">
        <v>10</v>
      </c>
      <c r="E86" s="5" t="s">
        <v>191</v>
      </c>
      <c r="F86" s="2">
        <v>45453</v>
      </c>
      <c r="G86" t="s">
        <v>22</v>
      </c>
      <c r="H86" t="s">
        <v>19</v>
      </c>
      <c r="I86" s="1" t="s">
        <v>192</v>
      </c>
      <c r="J86">
        <f>VALUE(MOCK_DATA[[#This Row],[ventas mensuales]])</f>
        <v>680</v>
      </c>
      <c r="K86">
        <f>VALUE(MOCK_DATA[[#This Row],[ID_producto]])</f>
        <v>85</v>
      </c>
      <c r="L86" s="8">
        <f>MOCK_DATA[[#This Row],[precio base]]*MOCK_DATA[[#This Row],[ventas mensuales num]]</f>
        <v>4742.5902620486768</v>
      </c>
      <c r="M86" s="8">
        <f>MOCK_DATA[[#This Row],[precio base]]-MOCK_DATA[[#This Row],[coste]]</f>
        <v>2.8643974441892297</v>
      </c>
      <c r="N86" s="8">
        <f>MOCK_DATA[[#This Row],[margen unitario]]*MOCK_DATA[[#This Row],[ventas mensuales num]]</f>
        <v>1947.7902620486761</v>
      </c>
      <c r="O86" s="9">
        <f>MOCK_DATA[[#This Row],[margen bruto]]/MOCK_DATA[[#This Row],[ingresos totales]]</f>
        <v>0.41070177991874024</v>
      </c>
    </row>
    <row r="87" spans="1:15" x14ac:dyDescent="0.25">
      <c r="A87" t="s">
        <v>20</v>
      </c>
      <c r="B87" s="8">
        <v>3.18</v>
      </c>
      <c r="C87" s="8">
        <v>5.3141224173572601</v>
      </c>
      <c r="D87" t="s">
        <v>18</v>
      </c>
      <c r="E87" s="5" t="s">
        <v>193</v>
      </c>
      <c r="F87" s="2">
        <v>45579</v>
      </c>
      <c r="G87" t="s">
        <v>27</v>
      </c>
      <c r="H87" t="s">
        <v>21</v>
      </c>
      <c r="I87" s="1" t="s">
        <v>194</v>
      </c>
      <c r="J87">
        <f>VALUE(MOCK_DATA[[#This Row],[ventas mensuales]])</f>
        <v>1132</v>
      </c>
      <c r="K87">
        <f>VALUE(MOCK_DATA[[#This Row],[ID_producto]])</f>
        <v>86</v>
      </c>
      <c r="L87" s="8">
        <f>MOCK_DATA[[#This Row],[precio base]]*MOCK_DATA[[#This Row],[ventas mensuales num]]</f>
        <v>6015.5865764484188</v>
      </c>
      <c r="M87" s="8">
        <f>MOCK_DATA[[#This Row],[precio base]]-MOCK_DATA[[#This Row],[coste]]</f>
        <v>2.1341224173572599</v>
      </c>
      <c r="N87" s="8">
        <f>MOCK_DATA[[#This Row],[margen unitario]]*MOCK_DATA[[#This Row],[ventas mensuales num]]</f>
        <v>2415.8265764484181</v>
      </c>
      <c r="O87" s="9">
        <f>MOCK_DATA[[#This Row],[margen bruto]]/MOCK_DATA[[#This Row],[ingresos totales]]</f>
        <v>0.40159451547195812</v>
      </c>
    </row>
    <row r="88" spans="1:15" x14ac:dyDescent="0.25">
      <c r="A88" t="s">
        <v>14</v>
      </c>
      <c r="B88" s="8">
        <v>3.95</v>
      </c>
      <c r="C88" s="8">
        <v>7.0310538111639804</v>
      </c>
      <c r="D88" t="s">
        <v>18</v>
      </c>
      <c r="E88" s="5" t="s">
        <v>195</v>
      </c>
      <c r="F88" s="2">
        <v>45292</v>
      </c>
      <c r="G88" t="s">
        <v>22</v>
      </c>
      <c r="H88" t="s">
        <v>17</v>
      </c>
      <c r="I88" s="1" t="s">
        <v>196</v>
      </c>
      <c r="J88">
        <f>VALUE(MOCK_DATA[[#This Row],[ventas mensuales]])</f>
        <v>1954</v>
      </c>
      <c r="K88">
        <f>VALUE(MOCK_DATA[[#This Row],[ID_producto]])</f>
        <v>87</v>
      </c>
      <c r="L88" s="8">
        <f>MOCK_DATA[[#This Row],[precio base]]*MOCK_DATA[[#This Row],[ventas mensuales num]]</f>
        <v>13738.679147014418</v>
      </c>
      <c r="M88" s="8">
        <f>MOCK_DATA[[#This Row],[precio base]]-MOCK_DATA[[#This Row],[coste]]</f>
        <v>3.0810538111639802</v>
      </c>
      <c r="N88" s="8">
        <f>MOCK_DATA[[#This Row],[margen unitario]]*MOCK_DATA[[#This Row],[ventas mensuales num]]</f>
        <v>6020.379147014417</v>
      </c>
      <c r="O88" s="9">
        <f>MOCK_DATA[[#This Row],[margen bruto]]/MOCK_DATA[[#This Row],[ingresos totales]]</f>
        <v>0.4382065468297015</v>
      </c>
    </row>
    <row r="89" spans="1:15" x14ac:dyDescent="0.25">
      <c r="A89" t="s">
        <v>20</v>
      </c>
      <c r="B89" s="8">
        <v>3.14</v>
      </c>
      <c r="C89" s="8">
        <v>5.6190869991683696</v>
      </c>
      <c r="D89" t="s">
        <v>10</v>
      </c>
      <c r="E89" s="5" t="s">
        <v>197</v>
      </c>
      <c r="F89" s="2">
        <v>45529</v>
      </c>
      <c r="G89" t="s">
        <v>22</v>
      </c>
      <c r="H89" t="s">
        <v>11</v>
      </c>
      <c r="I89" s="1" t="s">
        <v>198</v>
      </c>
      <c r="J89">
        <f>VALUE(MOCK_DATA[[#This Row],[ventas mensuales]])</f>
        <v>1866</v>
      </c>
      <c r="K89">
        <f>VALUE(MOCK_DATA[[#This Row],[ID_producto]])</f>
        <v>88</v>
      </c>
      <c r="L89" s="8">
        <f>MOCK_DATA[[#This Row],[precio base]]*MOCK_DATA[[#This Row],[ventas mensuales num]]</f>
        <v>10485.216340448178</v>
      </c>
      <c r="M89" s="8">
        <f>MOCK_DATA[[#This Row],[precio base]]-MOCK_DATA[[#This Row],[coste]]</f>
        <v>2.4790869991683695</v>
      </c>
      <c r="N89" s="8">
        <f>MOCK_DATA[[#This Row],[margen unitario]]*MOCK_DATA[[#This Row],[ventas mensuales num]]</f>
        <v>4625.9763404481773</v>
      </c>
      <c r="O89" s="9">
        <f>MOCK_DATA[[#This Row],[margen bruto]]/MOCK_DATA[[#This Row],[ingresos totales]]</f>
        <v>0.44119035699843706</v>
      </c>
    </row>
    <row r="90" spans="1:15" x14ac:dyDescent="0.25">
      <c r="A90" t="s">
        <v>9</v>
      </c>
      <c r="B90" s="8">
        <v>4.17</v>
      </c>
      <c r="C90" s="8">
        <v>6.6271819482869603</v>
      </c>
      <c r="D90" t="s">
        <v>18</v>
      </c>
      <c r="E90" s="5" t="s">
        <v>87</v>
      </c>
      <c r="F90" s="2">
        <v>45437</v>
      </c>
      <c r="G90" t="s">
        <v>22</v>
      </c>
      <c r="H90" t="s">
        <v>17</v>
      </c>
      <c r="I90" s="1" t="s">
        <v>199</v>
      </c>
      <c r="J90">
        <f>VALUE(MOCK_DATA[[#This Row],[ventas mensuales]])</f>
        <v>1106</v>
      </c>
      <c r="K90">
        <f>VALUE(MOCK_DATA[[#This Row],[ID_producto]])</f>
        <v>89</v>
      </c>
      <c r="L90" s="8">
        <f>MOCK_DATA[[#This Row],[precio base]]*MOCK_DATA[[#This Row],[ventas mensuales num]]</f>
        <v>7329.6632348053781</v>
      </c>
      <c r="M90" s="8">
        <f>MOCK_DATA[[#This Row],[precio base]]-MOCK_DATA[[#This Row],[coste]]</f>
        <v>2.4571819482869603</v>
      </c>
      <c r="N90" s="8">
        <f>MOCK_DATA[[#This Row],[margen unitario]]*MOCK_DATA[[#This Row],[ventas mensuales num]]</f>
        <v>2717.6432348053781</v>
      </c>
      <c r="O90" s="9">
        <f>MOCK_DATA[[#This Row],[margen bruto]]/MOCK_DATA[[#This Row],[ingresos totales]]</f>
        <v>0.37077327398897048</v>
      </c>
    </row>
    <row r="91" spans="1:15" x14ac:dyDescent="0.25">
      <c r="A91" t="s">
        <v>14</v>
      </c>
      <c r="B91" s="8">
        <v>0.66</v>
      </c>
      <c r="C91" s="8">
        <v>0.96658546630922304</v>
      </c>
      <c r="D91" t="s">
        <v>18</v>
      </c>
      <c r="E91" s="5" t="s">
        <v>200</v>
      </c>
      <c r="F91" s="2">
        <v>45636</v>
      </c>
      <c r="G91" t="s">
        <v>22</v>
      </c>
      <c r="H91" t="s">
        <v>21</v>
      </c>
      <c r="I91" s="1" t="s">
        <v>201</v>
      </c>
      <c r="J91">
        <f>VALUE(MOCK_DATA[[#This Row],[ventas mensuales]])</f>
        <v>1289</v>
      </c>
      <c r="K91">
        <f>VALUE(MOCK_DATA[[#This Row],[ID_producto]])</f>
        <v>90</v>
      </c>
      <c r="L91" s="8">
        <f>MOCK_DATA[[#This Row],[precio base]]*MOCK_DATA[[#This Row],[ventas mensuales num]]</f>
        <v>1245.9286660725886</v>
      </c>
      <c r="M91" s="8">
        <f>MOCK_DATA[[#This Row],[precio base]]-MOCK_DATA[[#This Row],[coste]]</f>
        <v>0.30658546630922301</v>
      </c>
      <c r="N91" s="8">
        <f>MOCK_DATA[[#This Row],[margen unitario]]*MOCK_DATA[[#This Row],[ventas mensuales num]]</f>
        <v>395.18866607258843</v>
      </c>
      <c r="O91" s="9">
        <f>MOCK_DATA[[#This Row],[margen bruto]]/MOCK_DATA[[#This Row],[ingresos totales]]</f>
        <v>0.31718402251575173</v>
      </c>
    </row>
    <row r="92" spans="1:15" x14ac:dyDescent="0.25">
      <c r="A92" t="s">
        <v>14</v>
      </c>
      <c r="B92" s="8">
        <v>4.4000000000000004</v>
      </c>
      <c r="C92" s="8">
        <v>7.8233976336954099</v>
      </c>
      <c r="D92" t="s">
        <v>10</v>
      </c>
      <c r="E92" s="5" t="s">
        <v>202</v>
      </c>
      <c r="F92" s="2">
        <v>45368</v>
      </c>
      <c r="G92" t="s">
        <v>27</v>
      </c>
      <c r="H92" t="s">
        <v>11</v>
      </c>
      <c r="I92" s="1" t="s">
        <v>203</v>
      </c>
      <c r="J92">
        <f>VALUE(MOCK_DATA[[#This Row],[ventas mensuales]])</f>
        <v>1315</v>
      </c>
      <c r="K92">
        <f>VALUE(MOCK_DATA[[#This Row],[ID_producto]])</f>
        <v>91</v>
      </c>
      <c r="L92" s="8">
        <f>MOCK_DATA[[#This Row],[precio base]]*MOCK_DATA[[#This Row],[ventas mensuales num]]</f>
        <v>10287.767888309463</v>
      </c>
      <c r="M92" s="8">
        <f>MOCK_DATA[[#This Row],[precio base]]-MOCK_DATA[[#This Row],[coste]]</f>
        <v>3.4233976336954095</v>
      </c>
      <c r="N92" s="8">
        <f>MOCK_DATA[[#This Row],[margen unitario]]*MOCK_DATA[[#This Row],[ventas mensuales num]]</f>
        <v>4501.7678883094632</v>
      </c>
      <c r="O92" s="9">
        <f>MOCK_DATA[[#This Row],[margen bruto]]/MOCK_DATA[[#This Row],[ingresos totales]]</f>
        <v>0.43758451174088608</v>
      </c>
    </row>
    <row r="93" spans="1:15" x14ac:dyDescent="0.25">
      <c r="A93" t="s">
        <v>14</v>
      </c>
      <c r="B93" s="8">
        <v>2.62</v>
      </c>
      <c r="C93" s="8">
        <v>4.5569212774807299</v>
      </c>
      <c r="D93" t="s">
        <v>13</v>
      </c>
      <c r="E93" s="5" t="s">
        <v>204</v>
      </c>
      <c r="F93" s="2">
        <v>45397</v>
      </c>
      <c r="G93" t="s">
        <v>22</v>
      </c>
      <c r="H93" t="s">
        <v>19</v>
      </c>
      <c r="I93" s="1" t="s">
        <v>205</v>
      </c>
      <c r="J93">
        <f>VALUE(MOCK_DATA[[#This Row],[ventas mensuales]])</f>
        <v>1528</v>
      </c>
      <c r="K93">
        <f>VALUE(MOCK_DATA[[#This Row],[ID_producto]])</f>
        <v>92</v>
      </c>
      <c r="L93" s="8">
        <f>MOCK_DATA[[#This Row],[precio base]]*MOCK_DATA[[#This Row],[ventas mensuales num]]</f>
        <v>6962.9757119905553</v>
      </c>
      <c r="M93" s="8">
        <f>MOCK_DATA[[#This Row],[precio base]]-MOCK_DATA[[#This Row],[coste]]</f>
        <v>1.9369212774807298</v>
      </c>
      <c r="N93" s="8">
        <f>MOCK_DATA[[#This Row],[margen unitario]]*MOCK_DATA[[#This Row],[ventas mensuales num]]</f>
        <v>2959.6157119905552</v>
      </c>
      <c r="O93" s="9">
        <f>MOCK_DATA[[#This Row],[margen bruto]]/MOCK_DATA[[#This Row],[ingresos totales]]</f>
        <v>0.42505041442180597</v>
      </c>
    </row>
    <row r="94" spans="1:15" x14ac:dyDescent="0.25">
      <c r="A94" t="s">
        <v>14</v>
      </c>
      <c r="B94" s="8">
        <v>1.64</v>
      </c>
      <c r="C94" s="8">
        <v>2.4777677050948399</v>
      </c>
      <c r="D94" t="s">
        <v>18</v>
      </c>
      <c r="E94" s="5" t="s">
        <v>206</v>
      </c>
      <c r="F94" s="2">
        <v>45507</v>
      </c>
      <c r="G94" t="s">
        <v>27</v>
      </c>
      <c r="H94" t="s">
        <v>21</v>
      </c>
      <c r="I94" s="1" t="s">
        <v>207</v>
      </c>
      <c r="J94">
        <f>VALUE(MOCK_DATA[[#This Row],[ventas mensuales]])</f>
        <v>484</v>
      </c>
      <c r="K94">
        <f>VALUE(MOCK_DATA[[#This Row],[ID_producto]])</f>
        <v>93</v>
      </c>
      <c r="L94" s="8">
        <f>MOCK_DATA[[#This Row],[precio base]]*MOCK_DATA[[#This Row],[ventas mensuales num]]</f>
        <v>1199.2395692659024</v>
      </c>
      <c r="M94" s="8">
        <f>MOCK_DATA[[#This Row],[precio base]]-MOCK_DATA[[#This Row],[coste]]</f>
        <v>0.83776770509484</v>
      </c>
      <c r="N94" s="8">
        <f>MOCK_DATA[[#This Row],[margen unitario]]*MOCK_DATA[[#This Row],[ventas mensuales num]]</f>
        <v>405.47956926590257</v>
      </c>
      <c r="O94" s="9">
        <f>MOCK_DATA[[#This Row],[margen bruto]]/MOCK_DATA[[#This Row],[ingresos totales]]</f>
        <v>0.33811390122334867</v>
      </c>
    </row>
    <row r="95" spans="1:15" x14ac:dyDescent="0.25">
      <c r="A95" t="s">
        <v>9</v>
      </c>
      <c r="B95" s="8">
        <v>5.17</v>
      </c>
      <c r="C95" s="8">
        <v>7.5756311224795798</v>
      </c>
      <c r="D95" t="s">
        <v>13</v>
      </c>
      <c r="E95" s="5" t="s">
        <v>208</v>
      </c>
      <c r="F95" s="2">
        <v>45297</v>
      </c>
      <c r="G95" t="s">
        <v>27</v>
      </c>
      <c r="H95" t="s">
        <v>11</v>
      </c>
      <c r="I95" s="1" t="s">
        <v>209</v>
      </c>
      <c r="J95">
        <f>VALUE(MOCK_DATA[[#This Row],[ventas mensuales]])</f>
        <v>1141</v>
      </c>
      <c r="K95">
        <f>VALUE(MOCK_DATA[[#This Row],[ID_producto]])</f>
        <v>94</v>
      </c>
      <c r="L95" s="8">
        <f>MOCK_DATA[[#This Row],[precio base]]*MOCK_DATA[[#This Row],[ventas mensuales num]]</f>
        <v>8643.7951107492008</v>
      </c>
      <c r="M95" s="8">
        <f>MOCK_DATA[[#This Row],[precio base]]-MOCK_DATA[[#This Row],[coste]]</f>
        <v>2.4056311224795799</v>
      </c>
      <c r="N95" s="8">
        <f>MOCK_DATA[[#This Row],[margen unitario]]*MOCK_DATA[[#This Row],[ventas mensuales num]]</f>
        <v>2744.8251107492006</v>
      </c>
      <c r="O95" s="9">
        <f>MOCK_DATA[[#This Row],[margen bruto]]/MOCK_DATA[[#This Row],[ingresos totales]]</f>
        <v>0.31754860863555257</v>
      </c>
    </row>
    <row r="96" spans="1:15" x14ac:dyDescent="0.25">
      <c r="A96" t="s">
        <v>9</v>
      </c>
      <c r="B96" s="8">
        <v>4.68</v>
      </c>
      <c r="C96" s="8">
        <v>7.9735812842313596</v>
      </c>
      <c r="D96" t="s">
        <v>18</v>
      </c>
      <c r="E96" s="5" t="s">
        <v>210</v>
      </c>
      <c r="F96" s="2">
        <v>45376</v>
      </c>
      <c r="G96" t="s">
        <v>27</v>
      </c>
      <c r="H96" t="s">
        <v>11</v>
      </c>
      <c r="I96" s="1" t="s">
        <v>211</v>
      </c>
      <c r="J96">
        <f>VALUE(MOCK_DATA[[#This Row],[ventas mensuales]])</f>
        <v>1567</v>
      </c>
      <c r="K96">
        <f>VALUE(MOCK_DATA[[#This Row],[ID_producto]])</f>
        <v>95</v>
      </c>
      <c r="L96" s="8">
        <f>MOCK_DATA[[#This Row],[precio base]]*MOCK_DATA[[#This Row],[ventas mensuales num]]</f>
        <v>12494.60187239054</v>
      </c>
      <c r="M96" s="8">
        <f>MOCK_DATA[[#This Row],[precio base]]-MOCK_DATA[[#This Row],[coste]]</f>
        <v>3.2935812842313599</v>
      </c>
      <c r="N96" s="8">
        <f>MOCK_DATA[[#This Row],[margen unitario]]*MOCK_DATA[[#This Row],[ventas mensuales num]]</f>
        <v>5161.0418723905414</v>
      </c>
      <c r="O96" s="9">
        <f>MOCK_DATA[[#This Row],[margen bruto]]/MOCK_DATA[[#This Row],[ingresos totales]]</f>
        <v>0.41306173058582624</v>
      </c>
    </row>
    <row r="97" spans="1:15" x14ac:dyDescent="0.25">
      <c r="A97" t="s">
        <v>14</v>
      </c>
      <c r="B97" s="8">
        <v>1.55</v>
      </c>
      <c r="C97" s="8">
        <v>2.63054647521008</v>
      </c>
      <c r="D97" t="s">
        <v>13</v>
      </c>
      <c r="E97" s="5" t="s">
        <v>212</v>
      </c>
      <c r="F97" s="2">
        <v>45646</v>
      </c>
      <c r="G97" t="s">
        <v>22</v>
      </c>
      <c r="H97" t="s">
        <v>11</v>
      </c>
      <c r="I97" s="1" t="s">
        <v>213</v>
      </c>
      <c r="J97">
        <f>VALUE(MOCK_DATA[[#This Row],[ventas mensuales]])</f>
        <v>531</v>
      </c>
      <c r="K97">
        <f>VALUE(MOCK_DATA[[#This Row],[ID_producto]])</f>
        <v>96</v>
      </c>
      <c r="L97" s="8">
        <f>MOCK_DATA[[#This Row],[precio base]]*MOCK_DATA[[#This Row],[ventas mensuales num]]</f>
        <v>1396.8201783365525</v>
      </c>
      <c r="M97" s="8">
        <f>MOCK_DATA[[#This Row],[precio base]]-MOCK_DATA[[#This Row],[coste]]</f>
        <v>1.08054647521008</v>
      </c>
      <c r="N97" s="8">
        <f>MOCK_DATA[[#This Row],[margen unitario]]*MOCK_DATA[[#This Row],[ventas mensuales num]]</f>
        <v>573.77017833655248</v>
      </c>
      <c r="O97" s="9">
        <f>MOCK_DATA[[#This Row],[margen bruto]]/MOCK_DATA[[#This Row],[ingresos totales]]</f>
        <v>0.41076882138103477</v>
      </c>
    </row>
    <row r="98" spans="1:15" x14ac:dyDescent="0.25">
      <c r="A98" t="s">
        <v>12</v>
      </c>
      <c r="B98" s="8">
        <v>5.71</v>
      </c>
      <c r="C98" s="8">
        <v>9.0599518186307204</v>
      </c>
      <c r="D98" t="s">
        <v>10</v>
      </c>
      <c r="E98" s="5" t="s">
        <v>214</v>
      </c>
      <c r="F98" s="2">
        <v>45343</v>
      </c>
      <c r="G98" t="s">
        <v>27</v>
      </c>
      <c r="H98" t="s">
        <v>19</v>
      </c>
      <c r="I98" s="1" t="s">
        <v>215</v>
      </c>
      <c r="J98">
        <f>VALUE(MOCK_DATA[[#This Row],[ventas mensuales]])</f>
        <v>934</v>
      </c>
      <c r="K98">
        <f>VALUE(MOCK_DATA[[#This Row],[ID_producto]])</f>
        <v>97</v>
      </c>
      <c r="L98" s="8">
        <f>MOCK_DATA[[#This Row],[precio base]]*MOCK_DATA[[#This Row],[ventas mensuales num]]</f>
        <v>8461.9949986010924</v>
      </c>
      <c r="M98" s="8">
        <f>MOCK_DATA[[#This Row],[precio base]]-MOCK_DATA[[#This Row],[coste]]</f>
        <v>3.3499518186307204</v>
      </c>
      <c r="N98" s="8">
        <f>MOCK_DATA[[#This Row],[margen unitario]]*MOCK_DATA[[#This Row],[ventas mensuales num]]</f>
        <v>3128.854998601093</v>
      </c>
      <c r="O98" s="9">
        <f>MOCK_DATA[[#This Row],[margen bruto]]/MOCK_DATA[[#This Row],[ingresos totales]]</f>
        <v>0.36975382272364193</v>
      </c>
    </row>
    <row r="99" spans="1:15" x14ac:dyDescent="0.25">
      <c r="A99" t="s">
        <v>14</v>
      </c>
      <c r="B99" s="8">
        <v>1.05</v>
      </c>
      <c r="C99" s="8">
        <v>1.50564630447875</v>
      </c>
      <c r="D99" t="s">
        <v>13</v>
      </c>
      <c r="E99" s="5" t="s">
        <v>45</v>
      </c>
      <c r="F99" s="2">
        <v>45600</v>
      </c>
      <c r="G99" t="s">
        <v>27</v>
      </c>
      <c r="H99" t="s">
        <v>17</v>
      </c>
      <c r="I99" s="1" t="s">
        <v>216</v>
      </c>
      <c r="J99">
        <f>VALUE(MOCK_DATA[[#This Row],[ventas mensuales]])</f>
        <v>265</v>
      </c>
      <c r="K99">
        <f>VALUE(MOCK_DATA[[#This Row],[ID_producto]])</f>
        <v>98</v>
      </c>
      <c r="L99" s="8">
        <f>MOCK_DATA[[#This Row],[precio base]]*MOCK_DATA[[#This Row],[ventas mensuales num]]</f>
        <v>398.99627068686874</v>
      </c>
      <c r="M99" s="8">
        <f>MOCK_DATA[[#This Row],[precio base]]-MOCK_DATA[[#This Row],[coste]]</f>
        <v>0.45564630447874999</v>
      </c>
      <c r="N99" s="8">
        <f>MOCK_DATA[[#This Row],[margen unitario]]*MOCK_DATA[[#This Row],[ventas mensuales num]]</f>
        <v>120.74627068686874</v>
      </c>
      <c r="O99" s="9">
        <f>MOCK_DATA[[#This Row],[margen bruto]]/MOCK_DATA[[#This Row],[ingresos totales]]</f>
        <v>0.30262506082827551</v>
      </c>
    </row>
    <row r="100" spans="1:15" x14ac:dyDescent="0.25">
      <c r="A100" t="s">
        <v>9</v>
      </c>
      <c r="B100" s="8">
        <v>1.91</v>
      </c>
      <c r="C100" s="8">
        <v>2.6845718972636701</v>
      </c>
      <c r="D100" t="s">
        <v>18</v>
      </c>
      <c r="E100" s="5" t="s">
        <v>217</v>
      </c>
      <c r="F100" s="2">
        <v>45537</v>
      </c>
      <c r="G100" t="s">
        <v>22</v>
      </c>
      <c r="H100" t="s">
        <v>17</v>
      </c>
      <c r="I100" s="1" t="s">
        <v>218</v>
      </c>
      <c r="J100">
        <f>VALUE(MOCK_DATA[[#This Row],[ventas mensuales]])</f>
        <v>1311</v>
      </c>
      <c r="K100">
        <f>VALUE(MOCK_DATA[[#This Row],[ID_producto]])</f>
        <v>99</v>
      </c>
      <c r="L100" s="8">
        <f>MOCK_DATA[[#This Row],[precio base]]*MOCK_DATA[[#This Row],[ventas mensuales num]]</f>
        <v>3519.4737573126713</v>
      </c>
      <c r="M100" s="8">
        <f>MOCK_DATA[[#This Row],[precio base]]-MOCK_DATA[[#This Row],[coste]]</f>
        <v>0.77457189726367015</v>
      </c>
      <c r="N100" s="8">
        <f>MOCK_DATA[[#This Row],[margen unitario]]*MOCK_DATA[[#This Row],[ventas mensuales num]]</f>
        <v>1015.4637573126715</v>
      </c>
      <c r="O100" s="9">
        <f>MOCK_DATA[[#This Row],[margen bruto]]/MOCK_DATA[[#This Row],[ingresos totales]]</f>
        <v>0.28852715699407255</v>
      </c>
    </row>
    <row r="101" spans="1:15" x14ac:dyDescent="0.25">
      <c r="A101" t="s">
        <v>15</v>
      </c>
      <c r="B101" s="8">
        <v>5.45</v>
      </c>
      <c r="C101" s="8">
        <v>8.8286557609402294</v>
      </c>
      <c r="D101" t="s">
        <v>13</v>
      </c>
      <c r="E101" s="5" t="s">
        <v>219</v>
      </c>
      <c r="F101" s="2">
        <v>45335</v>
      </c>
      <c r="G101" t="s">
        <v>27</v>
      </c>
      <c r="H101" t="s">
        <v>17</v>
      </c>
      <c r="I101" s="1" t="s">
        <v>220</v>
      </c>
      <c r="J101">
        <f>VALUE(MOCK_DATA[[#This Row],[ventas mensuales]])</f>
        <v>1119</v>
      </c>
      <c r="K101">
        <f>VALUE(MOCK_DATA[[#This Row],[ID_producto]])</f>
        <v>100</v>
      </c>
      <c r="L101" s="8">
        <f>MOCK_DATA[[#This Row],[precio base]]*MOCK_DATA[[#This Row],[ventas mensuales num]]</f>
        <v>9879.2657964921164</v>
      </c>
      <c r="M101" s="8">
        <f>MOCK_DATA[[#This Row],[precio base]]-MOCK_DATA[[#This Row],[coste]]</f>
        <v>3.3786557609402292</v>
      </c>
      <c r="N101" s="8">
        <f>MOCK_DATA[[#This Row],[margen unitario]]*MOCK_DATA[[#This Row],[ventas mensuales num]]</f>
        <v>3780.7157964921166</v>
      </c>
      <c r="O101" s="9">
        <f>MOCK_DATA[[#This Row],[margen bruto]]/MOCK_DATA[[#This Row],[ingresos totales]]</f>
        <v>0.38269198079826494</v>
      </c>
    </row>
    <row r="102" spans="1:15" x14ac:dyDescent="0.25">
      <c r="A102" t="s">
        <v>15</v>
      </c>
      <c r="B102" s="8">
        <v>5.07</v>
      </c>
      <c r="C102" s="8">
        <v>7.1856590958825102</v>
      </c>
      <c r="D102" t="s">
        <v>13</v>
      </c>
      <c r="E102" s="5" t="s">
        <v>221</v>
      </c>
      <c r="F102" s="2">
        <v>45362</v>
      </c>
      <c r="G102" t="s">
        <v>27</v>
      </c>
      <c r="H102" t="s">
        <v>17</v>
      </c>
      <c r="I102" s="1" t="s">
        <v>222</v>
      </c>
      <c r="J102">
        <f>VALUE(MOCK_DATA[[#This Row],[ventas mensuales]])</f>
        <v>368</v>
      </c>
      <c r="K102">
        <f>VALUE(MOCK_DATA[[#This Row],[ID_producto]])</f>
        <v>101</v>
      </c>
      <c r="L102" s="8">
        <f>MOCK_DATA[[#This Row],[precio base]]*MOCK_DATA[[#This Row],[ventas mensuales num]]</f>
        <v>2644.3225472847639</v>
      </c>
      <c r="M102" s="8">
        <f>MOCK_DATA[[#This Row],[precio base]]-MOCK_DATA[[#This Row],[coste]]</f>
        <v>2.1156590958825099</v>
      </c>
      <c r="N102" s="8">
        <f>MOCK_DATA[[#This Row],[margen unitario]]*MOCK_DATA[[#This Row],[ventas mensuales num]]</f>
        <v>778.5625472847637</v>
      </c>
      <c r="O102" s="9">
        <f>MOCK_DATA[[#This Row],[margen bruto]]/MOCK_DATA[[#This Row],[ingresos totales]]</f>
        <v>0.29442798046108454</v>
      </c>
    </row>
    <row r="103" spans="1:15" x14ac:dyDescent="0.25">
      <c r="A103" t="s">
        <v>14</v>
      </c>
      <c r="B103" s="8">
        <v>1.45</v>
      </c>
      <c r="C103" s="8">
        <v>2.1536207713084701</v>
      </c>
      <c r="D103" t="s">
        <v>18</v>
      </c>
      <c r="E103" s="5" t="s">
        <v>223</v>
      </c>
      <c r="F103" s="2">
        <v>45647</v>
      </c>
      <c r="G103" t="s">
        <v>22</v>
      </c>
      <c r="H103" t="s">
        <v>17</v>
      </c>
      <c r="I103" s="1" t="s">
        <v>121</v>
      </c>
      <c r="J103">
        <f>VALUE(MOCK_DATA[[#This Row],[ventas mensuales]])</f>
        <v>1704</v>
      </c>
      <c r="K103">
        <f>VALUE(MOCK_DATA[[#This Row],[ID_producto]])</f>
        <v>102</v>
      </c>
      <c r="L103" s="8">
        <f>MOCK_DATA[[#This Row],[precio base]]*MOCK_DATA[[#This Row],[ventas mensuales num]]</f>
        <v>3669.7697943096332</v>
      </c>
      <c r="M103" s="8">
        <f>MOCK_DATA[[#This Row],[precio base]]-MOCK_DATA[[#This Row],[coste]]</f>
        <v>0.70362077130847012</v>
      </c>
      <c r="N103" s="8">
        <f>MOCK_DATA[[#This Row],[margen unitario]]*MOCK_DATA[[#This Row],[ventas mensuales num]]</f>
        <v>1198.969794309633</v>
      </c>
      <c r="O103" s="9">
        <f>MOCK_DATA[[#This Row],[margen bruto]]/MOCK_DATA[[#This Row],[ingresos totales]]</f>
        <v>0.32671526049638389</v>
      </c>
    </row>
    <row r="104" spans="1:15" x14ac:dyDescent="0.25">
      <c r="A104" t="s">
        <v>14</v>
      </c>
      <c r="B104" s="8">
        <v>2.48</v>
      </c>
      <c r="C104" s="8">
        <v>4.0379538124857</v>
      </c>
      <c r="D104" t="s">
        <v>10</v>
      </c>
      <c r="E104" s="5" t="s">
        <v>224</v>
      </c>
      <c r="F104" s="2">
        <v>45572</v>
      </c>
      <c r="G104" t="s">
        <v>27</v>
      </c>
      <c r="H104" t="s">
        <v>17</v>
      </c>
      <c r="I104" s="1" t="s">
        <v>225</v>
      </c>
      <c r="J104">
        <f>VALUE(MOCK_DATA[[#This Row],[ventas mensuales]])</f>
        <v>1034</v>
      </c>
      <c r="K104">
        <f>VALUE(MOCK_DATA[[#This Row],[ID_producto]])</f>
        <v>103</v>
      </c>
      <c r="L104" s="8">
        <f>MOCK_DATA[[#This Row],[precio base]]*MOCK_DATA[[#This Row],[ventas mensuales num]]</f>
        <v>4175.2442421102141</v>
      </c>
      <c r="M104" s="8">
        <f>MOCK_DATA[[#This Row],[precio base]]-MOCK_DATA[[#This Row],[coste]]</f>
        <v>1.5579538124857</v>
      </c>
      <c r="N104" s="8">
        <f>MOCK_DATA[[#This Row],[margen unitario]]*MOCK_DATA[[#This Row],[ventas mensuales num]]</f>
        <v>1610.9242421102138</v>
      </c>
      <c r="O104" s="9">
        <f>MOCK_DATA[[#This Row],[margen bruto]]/MOCK_DATA[[#This Row],[ingresos totales]]</f>
        <v>0.38582754653319035</v>
      </c>
    </row>
    <row r="105" spans="1:15" x14ac:dyDescent="0.25">
      <c r="A105" t="s">
        <v>20</v>
      </c>
      <c r="B105" s="8">
        <v>4.3</v>
      </c>
      <c r="C105" s="8">
        <v>6.0310406153873801</v>
      </c>
      <c r="D105" t="s">
        <v>18</v>
      </c>
      <c r="E105" s="5" t="s">
        <v>226</v>
      </c>
      <c r="F105" s="2">
        <v>45576</v>
      </c>
      <c r="G105" t="s">
        <v>27</v>
      </c>
      <c r="H105" t="s">
        <v>11</v>
      </c>
      <c r="I105" s="1" t="s">
        <v>227</v>
      </c>
      <c r="J105">
        <f>VALUE(MOCK_DATA[[#This Row],[ventas mensuales]])</f>
        <v>301</v>
      </c>
      <c r="K105">
        <f>VALUE(MOCK_DATA[[#This Row],[ID_producto]])</f>
        <v>104</v>
      </c>
      <c r="L105" s="8">
        <f>MOCK_DATA[[#This Row],[precio base]]*MOCK_DATA[[#This Row],[ventas mensuales num]]</f>
        <v>1815.3432252316013</v>
      </c>
      <c r="M105" s="8">
        <f>MOCK_DATA[[#This Row],[precio base]]-MOCK_DATA[[#This Row],[coste]]</f>
        <v>1.7310406153873803</v>
      </c>
      <c r="N105" s="8">
        <f>MOCK_DATA[[#This Row],[margen unitario]]*MOCK_DATA[[#This Row],[ventas mensuales num]]</f>
        <v>521.04322523160147</v>
      </c>
      <c r="O105" s="9">
        <f>MOCK_DATA[[#This Row],[margen bruto]]/MOCK_DATA[[#This Row],[ingresos totales]]</f>
        <v>0.28702187993409722</v>
      </c>
    </row>
    <row r="106" spans="1:15" x14ac:dyDescent="0.25">
      <c r="A106" t="s">
        <v>12</v>
      </c>
      <c r="B106" s="8">
        <v>1.86</v>
      </c>
      <c r="C106" s="8">
        <v>2.6840428524289099</v>
      </c>
      <c r="D106" t="s">
        <v>18</v>
      </c>
      <c r="E106" s="5" t="s">
        <v>228</v>
      </c>
      <c r="F106" s="2">
        <v>45537</v>
      </c>
      <c r="G106" t="s">
        <v>27</v>
      </c>
      <c r="H106" t="s">
        <v>11</v>
      </c>
      <c r="I106" s="1" t="s">
        <v>229</v>
      </c>
      <c r="J106">
        <f>VALUE(MOCK_DATA[[#This Row],[ventas mensuales]])</f>
        <v>127</v>
      </c>
      <c r="K106">
        <f>VALUE(MOCK_DATA[[#This Row],[ID_producto]])</f>
        <v>105</v>
      </c>
      <c r="L106" s="8">
        <f>MOCK_DATA[[#This Row],[precio base]]*MOCK_DATA[[#This Row],[ventas mensuales num]]</f>
        <v>340.87344225847158</v>
      </c>
      <c r="M106" s="8">
        <f>MOCK_DATA[[#This Row],[precio base]]-MOCK_DATA[[#This Row],[coste]]</f>
        <v>0.82404285242890984</v>
      </c>
      <c r="N106" s="8">
        <f>MOCK_DATA[[#This Row],[margen unitario]]*MOCK_DATA[[#This Row],[ventas mensuales num]]</f>
        <v>104.65344225847156</v>
      </c>
      <c r="O106" s="9">
        <f>MOCK_DATA[[#This Row],[margen bruto]]/MOCK_DATA[[#This Row],[ingresos totales]]</f>
        <v>0.30701553504751117</v>
      </c>
    </row>
    <row r="107" spans="1:15" x14ac:dyDescent="0.25">
      <c r="A107" t="s">
        <v>20</v>
      </c>
      <c r="B107" s="8">
        <v>2.2599999999999998</v>
      </c>
      <c r="C107" s="8">
        <v>3.9366486552825202</v>
      </c>
      <c r="D107" t="s">
        <v>18</v>
      </c>
      <c r="E107" s="5" t="s">
        <v>230</v>
      </c>
      <c r="F107" s="2">
        <v>45415</v>
      </c>
      <c r="G107" t="s">
        <v>27</v>
      </c>
      <c r="H107" t="s">
        <v>17</v>
      </c>
      <c r="I107" s="1" t="s">
        <v>231</v>
      </c>
      <c r="J107">
        <f>VALUE(MOCK_DATA[[#This Row],[ventas mensuales]])</f>
        <v>1322</v>
      </c>
      <c r="K107">
        <f>VALUE(MOCK_DATA[[#This Row],[ID_producto]])</f>
        <v>106</v>
      </c>
      <c r="L107" s="8">
        <f>MOCK_DATA[[#This Row],[precio base]]*MOCK_DATA[[#This Row],[ventas mensuales num]]</f>
        <v>5204.2495222834914</v>
      </c>
      <c r="M107" s="8">
        <f>MOCK_DATA[[#This Row],[precio base]]-MOCK_DATA[[#This Row],[coste]]</f>
        <v>1.6766486552825204</v>
      </c>
      <c r="N107" s="8">
        <f>MOCK_DATA[[#This Row],[margen unitario]]*MOCK_DATA[[#This Row],[ventas mensuales num]]</f>
        <v>2216.529522283492</v>
      </c>
      <c r="O107" s="9">
        <f>MOCK_DATA[[#This Row],[margen bruto]]/MOCK_DATA[[#This Row],[ingresos totales]]</f>
        <v>0.42590761891657641</v>
      </c>
    </row>
    <row r="108" spans="1:15" x14ac:dyDescent="0.25">
      <c r="A108" t="s">
        <v>15</v>
      </c>
      <c r="B108" s="8">
        <v>5.0199999999999996</v>
      </c>
      <c r="C108" s="8">
        <v>7.3575808822513498</v>
      </c>
      <c r="D108" t="s">
        <v>18</v>
      </c>
      <c r="E108" s="5" t="s">
        <v>232</v>
      </c>
      <c r="F108" s="2">
        <v>45599</v>
      </c>
      <c r="G108" t="s">
        <v>27</v>
      </c>
      <c r="H108" t="s">
        <v>17</v>
      </c>
      <c r="I108" s="1" t="s">
        <v>233</v>
      </c>
      <c r="J108">
        <f>VALUE(MOCK_DATA[[#This Row],[ventas mensuales]])</f>
        <v>1821</v>
      </c>
      <c r="K108">
        <f>VALUE(MOCK_DATA[[#This Row],[ID_producto]])</f>
        <v>107</v>
      </c>
      <c r="L108" s="8">
        <f>MOCK_DATA[[#This Row],[precio base]]*MOCK_DATA[[#This Row],[ventas mensuales num]]</f>
        <v>13398.154786579707</v>
      </c>
      <c r="M108" s="8">
        <f>MOCK_DATA[[#This Row],[precio base]]-MOCK_DATA[[#This Row],[coste]]</f>
        <v>2.3375808822513502</v>
      </c>
      <c r="N108" s="8">
        <f>MOCK_DATA[[#This Row],[margen unitario]]*MOCK_DATA[[#This Row],[ventas mensuales num]]</f>
        <v>4256.7347865797083</v>
      </c>
      <c r="O108" s="9">
        <f>MOCK_DATA[[#This Row],[margen bruto]]/MOCK_DATA[[#This Row],[ingresos totales]]</f>
        <v>0.31771052464951938</v>
      </c>
    </row>
    <row r="109" spans="1:15" x14ac:dyDescent="0.25">
      <c r="A109" t="s">
        <v>12</v>
      </c>
      <c r="B109" s="8">
        <v>1.21</v>
      </c>
      <c r="C109" s="8">
        <v>1.80034357150308</v>
      </c>
      <c r="D109" t="s">
        <v>10</v>
      </c>
      <c r="E109" s="5" t="s">
        <v>234</v>
      </c>
      <c r="F109" s="2">
        <v>45564</v>
      </c>
      <c r="G109" t="s">
        <v>22</v>
      </c>
      <c r="H109" t="s">
        <v>19</v>
      </c>
      <c r="I109" s="1" t="s">
        <v>235</v>
      </c>
      <c r="J109">
        <f>VALUE(MOCK_DATA[[#This Row],[ventas mensuales]])</f>
        <v>970</v>
      </c>
      <c r="K109">
        <f>VALUE(MOCK_DATA[[#This Row],[ID_producto]])</f>
        <v>108</v>
      </c>
      <c r="L109" s="8">
        <f>MOCK_DATA[[#This Row],[precio base]]*MOCK_DATA[[#This Row],[ventas mensuales num]]</f>
        <v>1746.3332643579877</v>
      </c>
      <c r="M109" s="8">
        <f>MOCK_DATA[[#This Row],[precio base]]-MOCK_DATA[[#This Row],[coste]]</f>
        <v>0.59034357150308003</v>
      </c>
      <c r="N109" s="8">
        <f>MOCK_DATA[[#This Row],[margen unitario]]*MOCK_DATA[[#This Row],[ventas mensuales num]]</f>
        <v>572.63326435798763</v>
      </c>
      <c r="O109" s="9">
        <f>MOCK_DATA[[#This Row],[margen bruto]]/MOCK_DATA[[#This Row],[ingresos totales]]</f>
        <v>0.32790606240241743</v>
      </c>
    </row>
    <row r="110" spans="1:15" x14ac:dyDescent="0.25">
      <c r="A110" t="s">
        <v>16</v>
      </c>
      <c r="B110" s="8">
        <v>1.34</v>
      </c>
      <c r="C110" s="8">
        <v>1.90033958520164</v>
      </c>
      <c r="D110" t="s">
        <v>10</v>
      </c>
      <c r="E110" s="5" t="s">
        <v>236</v>
      </c>
      <c r="F110" s="2">
        <v>45419</v>
      </c>
      <c r="G110" t="s">
        <v>27</v>
      </c>
      <c r="H110" t="s">
        <v>21</v>
      </c>
      <c r="I110" s="1" t="s">
        <v>237</v>
      </c>
      <c r="J110">
        <f>VALUE(MOCK_DATA[[#This Row],[ventas mensuales]])</f>
        <v>678</v>
      </c>
      <c r="K110">
        <f>VALUE(MOCK_DATA[[#This Row],[ID_producto]])</f>
        <v>109</v>
      </c>
      <c r="L110" s="8">
        <f>MOCK_DATA[[#This Row],[precio base]]*MOCK_DATA[[#This Row],[ventas mensuales num]]</f>
        <v>1288.4302387667119</v>
      </c>
      <c r="M110" s="8">
        <f>MOCK_DATA[[#This Row],[precio base]]-MOCK_DATA[[#This Row],[coste]]</f>
        <v>0.56033958520163996</v>
      </c>
      <c r="N110" s="8">
        <f>MOCK_DATA[[#This Row],[margen unitario]]*MOCK_DATA[[#This Row],[ventas mensuales num]]</f>
        <v>379.91023876671187</v>
      </c>
      <c r="O110" s="9">
        <f>MOCK_DATA[[#This Row],[margen bruto]]/MOCK_DATA[[#This Row],[ingresos totales]]</f>
        <v>0.29486287059698529</v>
      </c>
    </row>
    <row r="111" spans="1:15" x14ac:dyDescent="0.25">
      <c r="A111" t="s">
        <v>9</v>
      </c>
      <c r="B111" s="8">
        <v>4.83</v>
      </c>
      <c r="C111" s="8">
        <v>7.9567925437662401</v>
      </c>
      <c r="D111" t="s">
        <v>13</v>
      </c>
      <c r="E111" s="5" t="s">
        <v>238</v>
      </c>
      <c r="F111" s="2">
        <v>45653</v>
      </c>
      <c r="G111" t="s">
        <v>22</v>
      </c>
      <c r="H111" t="s">
        <v>21</v>
      </c>
      <c r="I111" s="1" t="s">
        <v>239</v>
      </c>
      <c r="J111">
        <f>VALUE(MOCK_DATA[[#This Row],[ventas mensuales]])</f>
        <v>1370</v>
      </c>
      <c r="K111">
        <f>VALUE(MOCK_DATA[[#This Row],[ID_producto]])</f>
        <v>110</v>
      </c>
      <c r="L111" s="8">
        <f>MOCK_DATA[[#This Row],[precio base]]*MOCK_DATA[[#This Row],[ventas mensuales num]]</f>
        <v>10900.80578495975</v>
      </c>
      <c r="M111" s="8">
        <f>MOCK_DATA[[#This Row],[precio base]]-MOCK_DATA[[#This Row],[coste]]</f>
        <v>3.1267925437662401</v>
      </c>
      <c r="N111" s="8">
        <f>MOCK_DATA[[#This Row],[margen unitario]]*MOCK_DATA[[#This Row],[ventas mensuales num]]</f>
        <v>4283.7057849597486</v>
      </c>
      <c r="O111" s="9">
        <f>MOCK_DATA[[#This Row],[margen bruto]]/MOCK_DATA[[#This Row],[ingresos totales]]</f>
        <v>0.39297148022489659</v>
      </c>
    </row>
    <row r="112" spans="1:15" x14ac:dyDescent="0.25">
      <c r="A112" t="s">
        <v>14</v>
      </c>
      <c r="B112" s="8">
        <v>5.91</v>
      </c>
      <c r="C112" s="8">
        <v>9.1994676048563093</v>
      </c>
      <c r="D112" t="s">
        <v>13</v>
      </c>
      <c r="E112" s="5" t="s">
        <v>240</v>
      </c>
      <c r="F112" s="2">
        <v>45319</v>
      </c>
      <c r="G112" t="s">
        <v>22</v>
      </c>
      <c r="H112" t="s">
        <v>21</v>
      </c>
      <c r="I112" s="1" t="s">
        <v>241</v>
      </c>
      <c r="J112">
        <f>VALUE(MOCK_DATA[[#This Row],[ventas mensuales]])</f>
        <v>570</v>
      </c>
      <c r="K112">
        <f>VALUE(MOCK_DATA[[#This Row],[ID_producto]])</f>
        <v>111</v>
      </c>
      <c r="L112" s="8">
        <f>MOCK_DATA[[#This Row],[precio base]]*MOCK_DATA[[#This Row],[ventas mensuales num]]</f>
        <v>5243.6965347680962</v>
      </c>
      <c r="M112" s="8">
        <f>MOCK_DATA[[#This Row],[precio base]]-MOCK_DATA[[#This Row],[coste]]</f>
        <v>3.2894676048563092</v>
      </c>
      <c r="N112" s="8">
        <f>MOCK_DATA[[#This Row],[margen unitario]]*MOCK_DATA[[#This Row],[ventas mensuales num]]</f>
        <v>1874.9965347680961</v>
      </c>
      <c r="O112" s="9">
        <f>MOCK_DATA[[#This Row],[margen bruto]]/MOCK_DATA[[#This Row],[ingresos totales]]</f>
        <v>0.35757151893440348</v>
      </c>
    </row>
    <row r="113" spans="1:15" x14ac:dyDescent="0.25">
      <c r="A113" t="s">
        <v>14</v>
      </c>
      <c r="B113" s="8">
        <v>4.2300000000000004</v>
      </c>
      <c r="C113" s="8">
        <v>7.09734272926781</v>
      </c>
      <c r="D113" t="s">
        <v>13</v>
      </c>
      <c r="E113" s="5" t="s">
        <v>242</v>
      </c>
      <c r="F113" s="2">
        <v>45584</v>
      </c>
      <c r="G113" t="s">
        <v>22</v>
      </c>
      <c r="H113" t="s">
        <v>19</v>
      </c>
      <c r="I113" s="1" t="s">
        <v>243</v>
      </c>
      <c r="J113">
        <f>VALUE(MOCK_DATA[[#This Row],[ventas mensuales]])</f>
        <v>1189</v>
      </c>
      <c r="K113">
        <f>VALUE(MOCK_DATA[[#This Row],[ID_producto]])</f>
        <v>112</v>
      </c>
      <c r="L113" s="8">
        <f>MOCK_DATA[[#This Row],[precio base]]*MOCK_DATA[[#This Row],[ventas mensuales num]]</f>
        <v>8438.7405050994257</v>
      </c>
      <c r="M113" s="8">
        <f>MOCK_DATA[[#This Row],[precio base]]-MOCK_DATA[[#This Row],[coste]]</f>
        <v>2.8673427292678095</v>
      </c>
      <c r="N113" s="8">
        <f>MOCK_DATA[[#This Row],[margen unitario]]*MOCK_DATA[[#This Row],[ventas mensuales num]]</f>
        <v>3409.2705050994255</v>
      </c>
      <c r="O113" s="9">
        <f>MOCK_DATA[[#This Row],[margen bruto]]/MOCK_DATA[[#This Row],[ingresos totales]]</f>
        <v>0.40400229193435272</v>
      </c>
    </row>
    <row r="114" spans="1:15" x14ac:dyDescent="0.25">
      <c r="A114" t="s">
        <v>15</v>
      </c>
      <c r="B114" s="8">
        <v>2.13</v>
      </c>
      <c r="C114" s="8">
        <v>3.2106952236940902</v>
      </c>
      <c r="D114" t="s">
        <v>10</v>
      </c>
      <c r="E114" s="5" t="s">
        <v>244</v>
      </c>
      <c r="F114" s="2">
        <v>45594</v>
      </c>
      <c r="G114" t="s">
        <v>22</v>
      </c>
      <c r="H114" t="s">
        <v>17</v>
      </c>
      <c r="I114" s="1" t="s">
        <v>245</v>
      </c>
      <c r="J114">
        <f>VALUE(MOCK_DATA[[#This Row],[ventas mensuales]])</f>
        <v>985</v>
      </c>
      <c r="K114">
        <f>VALUE(MOCK_DATA[[#This Row],[ID_producto]])</f>
        <v>113</v>
      </c>
      <c r="L114" s="8">
        <f>MOCK_DATA[[#This Row],[precio base]]*MOCK_DATA[[#This Row],[ventas mensuales num]]</f>
        <v>3162.534795338679</v>
      </c>
      <c r="M114" s="8">
        <f>MOCK_DATA[[#This Row],[precio base]]-MOCK_DATA[[#This Row],[coste]]</f>
        <v>1.0806952236940903</v>
      </c>
      <c r="N114" s="8">
        <f>MOCK_DATA[[#This Row],[margen unitario]]*MOCK_DATA[[#This Row],[ventas mensuales num]]</f>
        <v>1064.4847953386791</v>
      </c>
      <c r="O114" s="9">
        <f>MOCK_DATA[[#This Row],[margen bruto]]/MOCK_DATA[[#This Row],[ingresos totales]]</f>
        <v>0.33659227936642588</v>
      </c>
    </row>
    <row r="115" spans="1:15" x14ac:dyDescent="0.25">
      <c r="A115" t="s">
        <v>14</v>
      </c>
      <c r="B115" s="8">
        <v>1.78</v>
      </c>
      <c r="C115" s="8">
        <v>2.9723692183025801</v>
      </c>
      <c r="D115" t="s">
        <v>13</v>
      </c>
      <c r="E115" s="5" t="s">
        <v>246</v>
      </c>
      <c r="F115" s="2">
        <v>45440</v>
      </c>
      <c r="G115" t="s">
        <v>22</v>
      </c>
      <c r="H115" t="s">
        <v>19</v>
      </c>
      <c r="I115" s="1" t="s">
        <v>247</v>
      </c>
      <c r="J115">
        <f>VALUE(MOCK_DATA[[#This Row],[ventas mensuales]])</f>
        <v>1980</v>
      </c>
      <c r="K115">
        <f>VALUE(MOCK_DATA[[#This Row],[ID_producto]])</f>
        <v>114</v>
      </c>
      <c r="L115" s="8">
        <f>MOCK_DATA[[#This Row],[precio base]]*MOCK_DATA[[#This Row],[ventas mensuales num]]</f>
        <v>5885.2910522391085</v>
      </c>
      <c r="M115" s="8">
        <f>MOCK_DATA[[#This Row],[precio base]]-MOCK_DATA[[#This Row],[coste]]</f>
        <v>1.19236921830258</v>
      </c>
      <c r="N115" s="8">
        <f>MOCK_DATA[[#This Row],[margen unitario]]*MOCK_DATA[[#This Row],[ventas mensuales num]]</f>
        <v>2360.8910522391084</v>
      </c>
      <c r="O115" s="9">
        <f>MOCK_DATA[[#This Row],[margen bruto]]/MOCK_DATA[[#This Row],[ingresos totales]]</f>
        <v>0.40115111237206996</v>
      </c>
    </row>
    <row r="116" spans="1:15" x14ac:dyDescent="0.25">
      <c r="A116" t="s">
        <v>20</v>
      </c>
      <c r="B116" s="8">
        <v>0.9</v>
      </c>
      <c r="C116" s="8">
        <v>1.46530409863452</v>
      </c>
      <c r="D116" t="s">
        <v>13</v>
      </c>
      <c r="E116" s="5" t="s">
        <v>248</v>
      </c>
      <c r="F116" s="2">
        <v>45641</v>
      </c>
      <c r="G116" t="s">
        <v>27</v>
      </c>
      <c r="H116" t="s">
        <v>11</v>
      </c>
      <c r="I116" s="1" t="s">
        <v>249</v>
      </c>
      <c r="J116">
        <f>VALUE(MOCK_DATA[[#This Row],[ventas mensuales]])</f>
        <v>1356</v>
      </c>
      <c r="K116">
        <f>VALUE(MOCK_DATA[[#This Row],[ID_producto]])</f>
        <v>115</v>
      </c>
      <c r="L116" s="8">
        <f>MOCK_DATA[[#This Row],[precio base]]*MOCK_DATA[[#This Row],[ventas mensuales num]]</f>
        <v>1986.9523577484092</v>
      </c>
      <c r="M116" s="8">
        <f>MOCK_DATA[[#This Row],[precio base]]-MOCK_DATA[[#This Row],[coste]]</f>
        <v>0.56530409863452002</v>
      </c>
      <c r="N116" s="8">
        <f>MOCK_DATA[[#This Row],[margen unitario]]*MOCK_DATA[[#This Row],[ventas mensuales num]]</f>
        <v>766.55235774840912</v>
      </c>
      <c r="O116" s="9">
        <f>MOCK_DATA[[#This Row],[margen bruto]]/MOCK_DATA[[#This Row],[ingresos totales]]</f>
        <v>0.38579302355143391</v>
      </c>
    </row>
    <row r="117" spans="1:15" x14ac:dyDescent="0.25">
      <c r="A117" t="s">
        <v>14</v>
      </c>
      <c r="B117" s="8">
        <v>1.74</v>
      </c>
      <c r="C117" s="8">
        <v>2.7883997920886201</v>
      </c>
      <c r="D117" t="s">
        <v>10</v>
      </c>
      <c r="E117" s="5" t="s">
        <v>250</v>
      </c>
      <c r="F117" s="2">
        <v>45654</v>
      </c>
      <c r="G117" t="s">
        <v>27</v>
      </c>
      <c r="H117" t="s">
        <v>21</v>
      </c>
      <c r="I117" s="1" t="s">
        <v>251</v>
      </c>
      <c r="J117">
        <f>VALUE(MOCK_DATA[[#This Row],[ventas mensuales]])</f>
        <v>203</v>
      </c>
      <c r="K117">
        <f>VALUE(MOCK_DATA[[#This Row],[ID_producto]])</f>
        <v>116</v>
      </c>
      <c r="L117" s="8">
        <f>MOCK_DATA[[#This Row],[precio base]]*MOCK_DATA[[#This Row],[ventas mensuales num]]</f>
        <v>566.04515779398992</v>
      </c>
      <c r="M117" s="8">
        <f>MOCK_DATA[[#This Row],[precio base]]-MOCK_DATA[[#This Row],[coste]]</f>
        <v>1.0483997920886201</v>
      </c>
      <c r="N117" s="8">
        <f>MOCK_DATA[[#This Row],[margen unitario]]*MOCK_DATA[[#This Row],[ventas mensuales num]]</f>
        <v>212.82515779398989</v>
      </c>
      <c r="O117" s="9">
        <f>MOCK_DATA[[#This Row],[margen bruto]]/MOCK_DATA[[#This Row],[ingresos totales]]</f>
        <v>0.37598618213327573</v>
      </c>
    </row>
    <row r="118" spans="1:15" x14ac:dyDescent="0.25">
      <c r="A118" t="s">
        <v>16</v>
      </c>
      <c r="B118" s="8">
        <v>2.89</v>
      </c>
      <c r="C118" s="8">
        <v>4.3778839439456201</v>
      </c>
      <c r="D118" t="s">
        <v>13</v>
      </c>
      <c r="E118" s="5" t="s">
        <v>252</v>
      </c>
      <c r="F118" s="2">
        <v>45491</v>
      </c>
      <c r="G118" t="s">
        <v>27</v>
      </c>
      <c r="H118" t="s">
        <v>17</v>
      </c>
      <c r="I118" s="1" t="s">
        <v>253</v>
      </c>
      <c r="J118">
        <f>VALUE(MOCK_DATA[[#This Row],[ventas mensuales]])</f>
        <v>1121</v>
      </c>
      <c r="K118">
        <f>VALUE(MOCK_DATA[[#This Row],[ID_producto]])</f>
        <v>117</v>
      </c>
      <c r="L118" s="8">
        <f>MOCK_DATA[[#This Row],[precio base]]*MOCK_DATA[[#This Row],[ventas mensuales num]]</f>
        <v>4907.60790116304</v>
      </c>
      <c r="M118" s="8">
        <f>MOCK_DATA[[#This Row],[precio base]]-MOCK_DATA[[#This Row],[coste]]</f>
        <v>1.48788394394562</v>
      </c>
      <c r="N118" s="8">
        <f>MOCK_DATA[[#This Row],[margen unitario]]*MOCK_DATA[[#This Row],[ventas mensuales num]]</f>
        <v>1667.9179011630399</v>
      </c>
      <c r="O118" s="9">
        <f>MOCK_DATA[[#This Row],[margen bruto]]/MOCK_DATA[[#This Row],[ingresos totales]]</f>
        <v>0.33986372480323152</v>
      </c>
    </row>
    <row r="119" spans="1:15" x14ac:dyDescent="0.25">
      <c r="A119" t="s">
        <v>9</v>
      </c>
      <c r="B119" s="8">
        <v>1.48</v>
      </c>
      <c r="C119" s="8">
        <v>2.1131538027315999</v>
      </c>
      <c r="D119" t="s">
        <v>10</v>
      </c>
      <c r="E119" s="5" t="s">
        <v>254</v>
      </c>
      <c r="F119" s="2">
        <v>45462</v>
      </c>
      <c r="G119" t="s">
        <v>22</v>
      </c>
      <c r="H119" t="s">
        <v>11</v>
      </c>
      <c r="I119" s="1" t="s">
        <v>255</v>
      </c>
      <c r="J119">
        <f>VALUE(MOCK_DATA[[#This Row],[ventas mensuales]])</f>
        <v>1649</v>
      </c>
      <c r="K119">
        <f>VALUE(MOCK_DATA[[#This Row],[ID_producto]])</f>
        <v>118</v>
      </c>
      <c r="L119" s="8">
        <f>MOCK_DATA[[#This Row],[precio base]]*MOCK_DATA[[#This Row],[ventas mensuales num]]</f>
        <v>3484.5906207044081</v>
      </c>
      <c r="M119" s="8">
        <f>MOCK_DATA[[#This Row],[precio base]]-MOCK_DATA[[#This Row],[coste]]</f>
        <v>0.63315380273159994</v>
      </c>
      <c r="N119" s="8">
        <f>MOCK_DATA[[#This Row],[margen unitario]]*MOCK_DATA[[#This Row],[ventas mensuales num]]</f>
        <v>1044.0706207044084</v>
      </c>
      <c r="O119" s="9">
        <f>MOCK_DATA[[#This Row],[margen bruto]]/MOCK_DATA[[#This Row],[ingresos totales]]</f>
        <v>0.29962504476159957</v>
      </c>
    </row>
    <row r="120" spans="1:15" x14ac:dyDescent="0.25">
      <c r="A120" t="s">
        <v>9</v>
      </c>
      <c r="B120" s="8">
        <v>4.87</v>
      </c>
      <c r="C120" s="8">
        <v>8.2223538316584701</v>
      </c>
      <c r="D120" t="s">
        <v>18</v>
      </c>
      <c r="E120" s="5" t="s">
        <v>256</v>
      </c>
      <c r="F120" s="2">
        <v>45563</v>
      </c>
      <c r="G120" t="s">
        <v>27</v>
      </c>
      <c r="H120" t="s">
        <v>21</v>
      </c>
      <c r="I120" s="1" t="s">
        <v>53</v>
      </c>
      <c r="J120">
        <f>VALUE(MOCK_DATA[[#This Row],[ventas mensuales]])</f>
        <v>353</v>
      </c>
      <c r="K120">
        <f>VALUE(MOCK_DATA[[#This Row],[ID_producto]])</f>
        <v>119</v>
      </c>
      <c r="L120" s="8">
        <f>MOCK_DATA[[#This Row],[precio base]]*MOCK_DATA[[#This Row],[ventas mensuales num]]</f>
        <v>2902.49090257544</v>
      </c>
      <c r="M120" s="8">
        <f>MOCK_DATA[[#This Row],[precio base]]-MOCK_DATA[[#This Row],[coste]]</f>
        <v>3.35235383165847</v>
      </c>
      <c r="N120" s="8">
        <f>MOCK_DATA[[#This Row],[margen unitario]]*MOCK_DATA[[#This Row],[ventas mensuales num]]</f>
        <v>1183.3809025754399</v>
      </c>
      <c r="O120" s="9">
        <f>MOCK_DATA[[#This Row],[margen bruto]]/MOCK_DATA[[#This Row],[ingresos totales]]</f>
        <v>0.4077121831890676</v>
      </c>
    </row>
    <row r="121" spans="1:15" x14ac:dyDescent="0.25">
      <c r="A121" t="s">
        <v>14</v>
      </c>
      <c r="B121" s="8">
        <v>0.53</v>
      </c>
      <c r="C121" s="8">
        <v>0.81373328348853302</v>
      </c>
      <c r="D121" t="s">
        <v>18</v>
      </c>
      <c r="E121" s="5" t="s">
        <v>257</v>
      </c>
      <c r="F121" s="2">
        <v>45624</v>
      </c>
      <c r="G121" t="s">
        <v>27</v>
      </c>
      <c r="H121" t="s">
        <v>11</v>
      </c>
      <c r="I121" s="1" t="s">
        <v>258</v>
      </c>
      <c r="J121">
        <f>VALUE(MOCK_DATA[[#This Row],[ventas mensuales]])</f>
        <v>587</v>
      </c>
      <c r="K121">
        <f>VALUE(MOCK_DATA[[#This Row],[ID_producto]])</f>
        <v>120</v>
      </c>
      <c r="L121" s="8">
        <f>MOCK_DATA[[#This Row],[precio base]]*MOCK_DATA[[#This Row],[ventas mensuales num]]</f>
        <v>477.66143740776886</v>
      </c>
      <c r="M121" s="8">
        <f>MOCK_DATA[[#This Row],[precio base]]-MOCK_DATA[[#This Row],[coste]]</f>
        <v>0.28373328348853299</v>
      </c>
      <c r="N121" s="8">
        <f>MOCK_DATA[[#This Row],[margen unitario]]*MOCK_DATA[[#This Row],[ventas mensuales num]]</f>
        <v>166.55143740776887</v>
      </c>
      <c r="O121" s="9">
        <f>MOCK_DATA[[#This Row],[margen bruto]]/MOCK_DATA[[#This Row],[ingresos totales]]</f>
        <v>0.3486809366726995</v>
      </c>
    </row>
    <row r="122" spans="1:15" x14ac:dyDescent="0.25">
      <c r="A122" t="s">
        <v>20</v>
      </c>
      <c r="B122" s="8">
        <v>4.8099999999999996</v>
      </c>
      <c r="C122" s="8">
        <v>7.6915552014378301</v>
      </c>
      <c r="D122" t="s">
        <v>13</v>
      </c>
      <c r="E122" s="5" t="s">
        <v>259</v>
      </c>
      <c r="F122" s="2">
        <v>45521</v>
      </c>
      <c r="G122" t="s">
        <v>27</v>
      </c>
      <c r="H122" t="s">
        <v>11</v>
      </c>
      <c r="I122" s="1" t="s">
        <v>260</v>
      </c>
      <c r="J122">
        <f>VALUE(MOCK_DATA[[#This Row],[ventas mensuales]])</f>
        <v>1404</v>
      </c>
      <c r="K122">
        <f>VALUE(MOCK_DATA[[#This Row],[ID_producto]])</f>
        <v>121</v>
      </c>
      <c r="L122" s="8">
        <f>MOCK_DATA[[#This Row],[precio base]]*MOCK_DATA[[#This Row],[ventas mensuales num]]</f>
        <v>10798.943502818713</v>
      </c>
      <c r="M122" s="8">
        <f>MOCK_DATA[[#This Row],[precio base]]-MOCK_DATA[[#This Row],[coste]]</f>
        <v>2.8815552014378305</v>
      </c>
      <c r="N122" s="8">
        <f>MOCK_DATA[[#This Row],[margen unitario]]*MOCK_DATA[[#This Row],[ventas mensuales num]]</f>
        <v>4045.7035028187142</v>
      </c>
      <c r="O122" s="9">
        <f>MOCK_DATA[[#This Row],[margen bruto]]/MOCK_DATA[[#This Row],[ingresos totales]]</f>
        <v>0.37463882478528709</v>
      </c>
    </row>
    <row r="123" spans="1:15" x14ac:dyDescent="0.25">
      <c r="A123" t="s">
        <v>14</v>
      </c>
      <c r="B123" s="8">
        <v>4.67</v>
      </c>
      <c r="C123" s="8">
        <v>7.5267855729188904</v>
      </c>
      <c r="D123" t="s">
        <v>10</v>
      </c>
      <c r="E123" s="5" t="s">
        <v>261</v>
      </c>
      <c r="F123" s="2">
        <v>45350</v>
      </c>
      <c r="G123" t="s">
        <v>27</v>
      </c>
      <c r="H123" t="s">
        <v>17</v>
      </c>
      <c r="I123" s="1" t="s">
        <v>262</v>
      </c>
      <c r="J123">
        <f>VALUE(MOCK_DATA[[#This Row],[ventas mensuales]])</f>
        <v>312</v>
      </c>
      <c r="K123">
        <f>VALUE(MOCK_DATA[[#This Row],[ID_producto]])</f>
        <v>122</v>
      </c>
      <c r="L123" s="8">
        <f>MOCK_DATA[[#This Row],[precio base]]*MOCK_DATA[[#This Row],[ventas mensuales num]]</f>
        <v>2348.3570987506937</v>
      </c>
      <c r="M123" s="8">
        <f>MOCK_DATA[[#This Row],[precio base]]-MOCK_DATA[[#This Row],[coste]]</f>
        <v>2.8567855729188905</v>
      </c>
      <c r="N123" s="8">
        <f>MOCK_DATA[[#This Row],[margen unitario]]*MOCK_DATA[[#This Row],[ventas mensuales num]]</f>
        <v>891.31709875069384</v>
      </c>
      <c r="O123" s="9">
        <f>MOCK_DATA[[#This Row],[margen bruto]]/MOCK_DATA[[#This Row],[ingresos totales]]</f>
        <v>0.37954921729104446</v>
      </c>
    </row>
    <row r="124" spans="1:15" x14ac:dyDescent="0.25">
      <c r="A124" t="s">
        <v>16</v>
      </c>
      <c r="B124" s="8">
        <v>4.3</v>
      </c>
      <c r="C124" s="8">
        <v>6.1235375593259302</v>
      </c>
      <c r="D124" t="s">
        <v>10</v>
      </c>
      <c r="E124" s="5" t="s">
        <v>263</v>
      </c>
      <c r="F124" s="2">
        <v>45440</v>
      </c>
      <c r="G124" t="s">
        <v>27</v>
      </c>
      <c r="H124" t="s">
        <v>11</v>
      </c>
      <c r="I124" s="1" t="s">
        <v>264</v>
      </c>
      <c r="J124">
        <f>VALUE(MOCK_DATA[[#This Row],[ventas mensuales]])</f>
        <v>1264</v>
      </c>
      <c r="K124">
        <f>VALUE(MOCK_DATA[[#This Row],[ID_producto]])</f>
        <v>123</v>
      </c>
      <c r="L124" s="8">
        <f>MOCK_DATA[[#This Row],[precio base]]*MOCK_DATA[[#This Row],[ventas mensuales num]]</f>
        <v>7740.1514749879761</v>
      </c>
      <c r="M124" s="8">
        <f>MOCK_DATA[[#This Row],[precio base]]-MOCK_DATA[[#This Row],[coste]]</f>
        <v>1.8235375593259304</v>
      </c>
      <c r="N124" s="8">
        <f>MOCK_DATA[[#This Row],[margen unitario]]*MOCK_DATA[[#This Row],[ventas mensuales num]]</f>
        <v>2304.9514749879759</v>
      </c>
      <c r="O124" s="9">
        <f>MOCK_DATA[[#This Row],[margen bruto]]/MOCK_DATA[[#This Row],[ingresos totales]]</f>
        <v>0.2977915202869536</v>
      </c>
    </row>
    <row r="125" spans="1:15" x14ac:dyDescent="0.25">
      <c r="A125" t="s">
        <v>14</v>
      </c>
      <c r="B125" s="8">
        <v>4.58</v>
      </c>
      <c r="C125" s="8">
        <v>7.5501650643548501</v>
      </c>
      <c r="D125" t="s">
        <v>13</v>
      </c>
      <c r="E125" s="5" t="s">
        <v>265</v>
      </c>
      <c r="F125" s="2">
        <v>45491</v>
      </c>
      <c r="G125" t="s">
        <v>27</v>
      </c>
      <c r="H125" t="s">
        <v>19</v>
      </c>
      <c r="I125" s="1" t="s">
        <v>266</v>
      </c>
      <c r="J125">
        <f>VALUE(MOCK_DATA[[#This Row],[ventas mensuales]])</f>
        <v>171</v>
      </c>
      <c r="K125">
        <f>VALUE(MOCK_DATA[[#This Row],[ID_producto]])</f>
        <v>124</v>
      </c>
      <c r="L125" s="8">
        <f>MOCK_DATA[[#This Row],[precio base]]*MOCK_DATA[[#This Row],[ventas mensuales num]]</f>
        <v>1291.0782260046794</v>
      </c>
      <c r="M125" s="8">
        <f>MOCK_DATA[[#This Row],[precio base]]-MOCK_DATA[[#This Row],[coste]]</f>
        <v>2.9701650643548501</v>
      </c>
      <c r="N125" s="8">
        <f>MOCK_DATA[[#This Row],[margen unitario]]*MOCK_DATA[[#This Row],[ventas mensuales num]]</f>
        <v>507.89822600467937</v>
      </c>
      <c r="O125" s="9">
        <f>MOCK_DATA[[#This Row],[margen bruto]]/MOCK_DATA[[#This Row],[ingresos totales]]</f>
        <v>0.3933907456377771</v>
      </c>
    </row>
    <row r="126" spans="1:15" x14ac:dyDescent="0.25">
      <c r="A126" t="s">
        <v>14</v>
      </c>
      <c r="B126" s="8">
        <v>5.01</v>
      </c>
      <c r="C126" s="8">
        <v>8.0956336586003808</v>
      </c>
      <c r="D126" t="s">
        <v>13</v>
      </c>
      <c r="E126" s="5" t="s">
        <v>267</v>
      </c>
      <c r="F126" s="2">
        <v>45324</v>
      </c>
      <c r="G126" t="s">
        <v>27</v>
      </c>
      <c r="H126" t="s">
        <v>11</v>
      </c>
      <c r="I126" s="1" t="s">
        <v>268</v>
      </c>
      <c r="J126">
        <f>VALUE(MOCK_DATA[[#This Row],[ventas mensuales]])</f>
        <v>579</v>
      </c>
      <c r="K126">
        <f>VALUE(MOCK_DATA[[#This Row],[ID_producto]])</f>
        <v>125</v>
      </c>
      <c r="L126" s="8">
        <f>MOCK_DATA[[#This Row],[precio base]]*MOCK_DATA[[#This Row],[ventas mensuales num]]</f>
        <v>4687.3718883296206</v>
      </c>
      <c r="M126" s="8">
        <f>MOCK_DATA[[#This Row],[precio base]]-MOCK_DATA[[#This Row],[coste]]</f>
        <v>3.085633658600381</v>
      </c>
      <c r="N126" s="8">
        <f>MOCK_DATA[[#This Row],[margen unitario]]*MOCK_DATA[[#This Row],[ventas mensuales num]]</f>
        <v>1786.5818883296206</v>
      </c>
      <c r="O126" s="9">
        <f>MOCK_DATA[[#This Row],[margen bruto]]/MOCK_DATA[[#This Row],[ingresos totales]]</f>
        <v>0.38114788646869713</v>
      </c>
    </row>
    <row r="127" spans="1:15" x14ac:dyDescent="0.25">
      <c r="A127" t="s">
        <v>16</v>
      </c>
      <c r="B127" s="8">
        <v>5.55</v>
      </c>
      <c r="C127" s="8">
        <v>9.1443655418535492</v>
      </c>
      <c r="D127" t="s">
        <v>10</v>
      </c>
      <c r="E127" s="5" t="s">
        <v>269</v>
      </c>
      <c r="F127" s="2">
        <v>45445</v>
      </c>
      <c r="G127" t="s">
        <v>27</v>
      </c>
      <c r="H127" t="s">
        <v>21</v>
      </c>
      <c r="I127" s="1" t="s">
        <v>270</v>
      </c>
      <c r="J127">
        <f>VALUE(MOCK_DATA[[#This Row],[ventas mensuales]])</f>
        <v>1244</v>
      </c>
      <c r="K127">
        <f>VALUE(MOCK_DATA[[#This Row],[ID_producto]])</f>
        <v>126</v>
      </c>
      <c r="L127" s="8">
        <f>MOCK_DATA[[#This Row],[precio base]]*MOCK_DATA[[#This Row],[ventas mensuales num]]</f>
        <v>11375.590734065816</v>
      </c>
      <c r="M127" s="8">
        <f>MOCK_DATA[[#This Row],[precio base]]-MOCK_DATA[[#This Row],[coste]]</f>
        <v>3.5943655418535494</v>
      </c>
      <c r="N127" s="8">
        <f>MOCK_DATA[[#This Row],[margen unitario]]*MOCK_DATA[[#This Row],[ventas mensuales num]]</f>
        <v>4471.3907340658152</v>
      </c>
      <c r="O127" s="9">
        <f>MOCK_DATA[[#This Row],[margen bruto]]/MOCK_DATA[[#This Row],[ingresos totales]]</f>
        <v>0.39306888218785885</v>
      </c>
    </row>
    <row r="128" spans="1:15" x14ac:dyDescent="0.25">
      <c r="A128" t="s">
        <v>20</v>
      </c>
      <c r="B128" s="8">
        <v>0.59</v>
      </c>
      <c r="C128" s="8">
        <v>0.91123692754441699</v>
      </c>
      <c r="D128" t="s">
        <v>13</v>
      </c>
      <c r="E128" s="5" t="s">
        <v>271</v>
      </c>
      <c r="F128" s="2">
        <v>45490</v>
      </c>
      <c r="G128" t="s">
        <v>27</v>
      </c>
      <c r="H128" t="s">
        <v>21</v>
      </c>
      <c r="I128" s="1" t="s">
        <v>228</v>
      </c>
      <c r="J128">
        <f>VALUE(MOCK_DATA[[#This Row],[ventas mensuales]])</f>
        <v>893</v>
      </c>
      <c r="K128">
        <f>VALUE(MOCK_DATA[[#This Row],[ID_producto]])</f>
        <v>127</v>
      </c>
      <c r="L128" s="8">
        <f>MOCK_DATA[[#This Row],[precio base]]*MOCK_DATA[[#This Row],[ventas mensuales num]]</f>
        <v>813.73457629716438</v>
      </c>
      <c r="M128" s="8">
        <f>MOCK_DATA[[#This Row],[precio base]]-MOCK_DATA[[#This Row],[coste]]</f>
        <v>0.32123692754441702</v>
      </c>
      <c r="N128" s="8">
        <f>MOCK_DATA[[#This Row],[margen unitario]]*MOCK_DATA[[#This Row],[ventas mensuales num]]</f>
        <v>286.86457629716438</v>
      </c>
      <c r="O128" s="9">
        <f>MOCK_DATA[[#This Row],[margen bruto]]/MOCK_DATA[[#This Row],[ingresos totales]]</f>
        <v>0.35252843452040494</v>
      </c>
    </row>
    <row r="129" spans="1:15" x14ac:dyDescent="0.25">
      <c r="A129" t="s">
        <v>15</v>
      </c>
      <c r="B129" s="8">
        <v>2.59</v>
      </c>
      <c r="C129" s="8">
        <v>3.86838016146416</v>
      </c>
      <c r="D129" t="s">
        <v>10</v>
      </c>
      <c r="E129" s="5" t="s">
        <v>149</v>
      </c>
      <c r="F129" s="2">
        <v>45337</v>
      </c>
      <c r="G129" t="s">
        <v>27</v>
      </c>
      <c r="H129" t="s">
        <v>21</v>
      </c>
      <c r="I129" s="1" t="s">
        <v>272</v>
      </c>
      <c r="J129">
        <f>VALUE(MOCK_DATA[[#This Row],[ventas mensuales]])</f>
        <v>1679</v>
      </c>
      <c r="K129">
        <f>VALUE(MOCK_DATA[[#This Row],[ID_producto]])</f>
        <v>128</v>
      </c>
      <c r="L129" s="8">
        <f>MOCK_DATA[[#This Row],[precio base]]*MOCK_DATA[[#This Row],[ventas mensuales num]]</f>
        <v>6495.0102910983242</v>
      </c>
      <c r="M129" s="8">
        <f>MOCK_DATA[[#This Row],[precio base]]-MOCK_DATA[[#This Row],[coste]]</f>
        <v>1.2783801614641601</v>
      </c>
      <c r="N129" s="8">
        <f>MOCK_DATA[[#This Row],[margen unitario]]*MOCK_DATA[[#This Row],[ventas mensuales num]]</f>
        <v>2146.4002910983249</v>
      </c>
      <c r="O129" s="9">
        <f>MOCK_DATA[[#This Row],[margen bruto]]/MOCK_DATA[[#This Row],[ingresos totales]]</f>
        <v>0.33046911319602584</v>
      </c>
    </row>
    <row r="130" spans="1:15" x14ac:dyDescent="0.25">
      <c r="A130" t="s">
        <v>14</v>
      </c>
      <c r="B130" s="8">
        <v>2.48</v>
      </c>
      <c r="C130" s="8">
        <v>3.6079474262595701</v>
      </c>
      <c r="D130" t="s">
        <v>10</v>
      </c>
      <c r="E130" s="5" t="s">
        <v>273</v>
      </c>
      <c r="F130" s="2">
        <v>45508</v>
      </c>
      <c r="G130" t="s">
        <v>22</v>
      </c>
      <c r="H130" t="s">
        <v>11</v>
      </c>
      <c r="I130" s="1" t="s">
        <v>274</v>
      </c>
      <c r="J130">
        <f>VALUE(MOCK_DATA[[#This Row],[ventas mensuales]])</f>
        <v>555</v>
      </c>
      <c r="K130">
        <f>VALUE(MOCK_DATA[[#This Row],[ID_producto]])</f>
        <v>129</v>
      </c>
      <c r="L130" s="8">
        <f>MOCK_DATA[[#This Row],[precio base]]*MOCK_DATA[[#This Row],[ventas mensuales num]]</f>
        <v>2002.4108215740614</v>
      </c>
      <c r="M130" s="8">
        <f>MOCK_DATA[[#This Row],[precio base]]-MOCK_DATA[[#This Row],[coste]]</f>
        <v>1.1279474262595701</v>
      </c>
      <c r="N130" s="8">
        <f>MOCK_DATA[[#This Row],[margen unitario]]*MOCK_DATA[[#This Row],[ventas mensuales num]]</f>
        <v>626.01082157406142</v>
      </c>
      <c r="O130" s="9">
        <f>MOCK_DATA[[#This Row],[margen bruto]]/MOCK_DATA[[#This Row],[ingresos totales]]</f>
        <v>0.31262856494251506</v>
      </c>
    </row>
    <row r="131" spans="1:15" x14ac:dyDescent="0.25">
      <c r="A131" t="s">
        <v>16</v>
      </c>
      <c r="B131" s="8">
        <v>1.73</v>
      </c>
      <c r="C131" s="8">
        <v>2.9778121987814701</v>
      </c>
      <c r="D131" t="s">
        <v>18</v>
      </c>
      <c r="E131" s="5" t="s">
        <v>275</v>
      </c>
      <c r="F131" s="2">
        <v>45610</v>
      </c>
      <c r="G131" t="s">
        <v>27</v>
      </c>
      <c r="H131" t="s">
        <v>17</v>
      </c>
      <c r="I131" s="1" t="s">
        <v>276</v>
      </c>
      <c r="J131">
        <f>VALUE(MOCK_DATA[[#This Row],[ventas mensuales]])</f>
        <v>158</v>
      </c>
      <c r="K131">
        <f>VALUE(MOCK_DATA[[#This Row],[ID_producto]])</f>
        <v>130</v>
      </c>
      <c r="L131" s="8">
        <f>MOCK_DATA[[#This Row],[precio base]]*MOCK_DATA[[#This Row],[ventas mensuales num]]</f>
        <v>470.49432740747227</v>
      </c>
      <c r="M131" s="8">
        <f>MOCK_DATA[[#This Row],[precio base]]-MOCK_DATA[[#This Row],[coste]]</f>
        <v>1.2478121987814701</v>
      </c>
      <c r="N131" s="8">
        <f>MOCK_DATA[[#This Row],[margen unitario]]*MOCK_DATA[[#This Row],[ventas mensuales num]]</f>
        <v>197.15432740747227</v>
      </c>
      <c r="O131" s="9">
        <f>MOCK_DATA[[#This Row],[margen bruto]]/MOCK_DATA[[#This Row],[ingresos totales]]</f>
        <v>0.41903656627240582</v>
      </c>
    </row>
    <row r="132" spans="1:15" x14ac:dyDescent="0.25">
      <c r="A132" t="s">
        <v>15</v>
      </c>
      <c r="B132" s="8">
        <v>1.74</v>
      </c>
      <c r="C132" s="8">
        <v>3.0961479241357401</v>
      </c>
      <c r="D132" t="s">
        <v>18</v>
      </c>
      <c r="E132" s="5" t="s">
        <v>277</v>
      </c>
      <c r="F132" s="2">
        <v>45483</v>
      </c>
      <c r="G132" t="s">
        <v>27</v>
      </c>
      <c r="H132" t="s">
        <v>21</v>
      </c>
      <c r="I132" s="1" t="s">
        <v>278</v>
      </c>
      <c r="J132">
        <f>VALUE(MOCK_DATA[[#This Row],[ventas mensuales]])</f>
        <v>422</v>
      </c>
      <c r="K132">
        <f>VALUE(MOCK_DATA[[#This Row],[ID_producto]])</f>
        <v>131</v>
      </c>
      <c r="L132" s="8">
        <f>MOCK_DATA[[#This Row],[precio base]]*MOCK_DATA[[#This Row],[ventas mensuales num]]</f>
        <v>1306.5744239852822</v>
      </c>
      <c r="M132" s="8">
        <f>MOCK_DATA[[#This Row],[precio base]]-MOCK_DATA[[#This Row],[coste]]</f>
        <v>1.3561479241357401</v>
      </c>
      <c r="N132" s="8">
        <f>MOCK_DATA[[#This Row],[margen unitario]]*MOCK_DATA[[#This Row],[ventas mensuales num]]</f>
        <v>572.29442398528238</v>
      </c>
      <c r="O132" s="9">
        <f>MOCK_DATA[[#This Row],[margen bruto]]/MOCK_DATA[[#This Row],[ingresos totales]]</f>
        <v>0.43801134744370973</v>
      </c>
    </row>
    <row r="133" spans="1:15" x14ac:dyDescent="0.25">
      <c r="A133" t="s">
        <v>16</v>
      </c>
      <c r="B133" s="8">
        <v>1.91</v>
      </c>
      <c r="C133" s="8">
        <v>2.79089804879467</v>
      </c>
      <c r="D133" t="s">
        <v>13</v>
      </c>
      <c r="E133" s="5" t="s">
        <v>279</v>
      </c>
      <c r="F133" s="2">
        <v>45364</v>
      </c>
      <c r="G133" t="s">
        <v>27</v>
      </c>
      <c r="H133" t="s">
        <v>11</v>
      </c>
      <c r="I133" s="1" t="s">
        <v>280</v>
      </c>
      <c r="J133">
        <f>VALUE(MOCK_DATA[[#This Row],[ventas mensuales]])</f>
        <v>1957</v>
      </c>
      <c r="K133">
        <f>VALUE(MOCK_DATA[[#This Row],[ID_producto]])</f>
        <v>132</v>
      </c>
      <c r="L133" s="8">
        <f>MOCK_DATA[[#This Row],[precio base]]*MOCK_DATA[[#This Row],[ventas mensuales num]]</f>
        <v>5461.7874814911693</v>
      </c>
      <c r="M133" s="8">
        <f>MOCK_DATA[[#This Row],[precio base]]-MOCK_DATA[[#This Row],[coste]]</f>
        <v>0.88089804879467004</v>
      </c>
      <c r="N133" s="8">
        <f>MOCK_DATA[[#This Row],[margen unitario]]*MOCK_DATA[[#This Row],[ventas mensuales num]]</f>
        <v>1723.9174814911694</v>
      </c>
      <c r="O133" s="9">
        <f>MOCK_DATA[[#This Row],[margen bruto]]/MOCK_DATA[[#This Row],[ingresos totales]]</f>
        <v>0.31563247148175527</v>
      </c>
    </row>
    <row r="134" spans="1:15" x14ac:dyDescent="0.25">
      <c r="A134" t="s">
        <v>20</v>
      </c>
      <c r="B134" s="8">
        <v>4.45</v>
      </c>
      <c r="C134" s="8">
        <v>7.8087091353013296</v>
      </c>
      <c r="D134" t="s">
        <v>10</v>
      </c>
      <c r="E134" s="5" t="s">
        <v>281</v>
      </c>
      <c r="F134" s="2">
        <v>45479</v>
      </c>
      <c r="G134" t="s">
        <v>22</v>
      </c>
      <c r="H134" t="s">
        <v>21</v>
      </c>
      <c r="I134" s="1" t="s">
        <v>282</v>
      </c>
      <c r="J134">
        <f>VALUE(MOCK_DATA[[#This Row],[ventas mensuales]])</f>
        <v>1304</v>
      </c>
      <c r="K134">
        <f>VALUE(MOCK_DATA[[#This Row],[ID_producto]])</f>
        <v>133</v>
      </c>
      <c r="L134" s="8">
        <f>MOCK_DATA[[#This Row],[precio base]]*MOCK_DATA[[#This Row],[ventas mensuales num]]</f>
        <v>10182.556712432934</v>
      </c>
      <c r="M134" s="8">
        <f>MOCK_DATA[[#This Row],[precio base]]-MOCK_DATA[[#This Row],[coste]]</f>
        <v>3.3587091353013294</v>
      </c>
      <c r="N134" s="8">
        <f>MOCK_DATA[[#This Row],[margen unitario]]*MOCK_DATA[[#This Row],[ventas mensuales num]]</f>
        <v>4379.7567124329335</v>
      </c>
      <c r="O134" s="9">
        <f>MOCK_DATA[[#This Row],[margen bruto]]/MOCK_DATA[[#This Row],[ingresos totales]]</f>
        <v>0.4301234784271063</v>
      </c>
    </row>
    <row r="135" spans="1:15" x14ac:dyDescent="0.25">
      <c r="A135" t="s">
        <v>15</v>
      </c>
      <c r="B135" s="8">
        <v>4.75</v>
      </c>
      <c r="C135" s="8">
        <v>8.3937300976224591</v>
      </c>
      <c r="D135" t="s">
        <v>10</v>
      </c>
      <c r="E135" s="5" t="s">
        <v>283</v>
      </c>
      <c r="F135" s="2">
        <v>45500</v>
      </c>
      <c r="G135" t="s">
        <v>27</v>
      </c>
      <c r="H135" t="s">
        <v>17</v>
      </c>
      <c r="I135" s="1" t="s">
        <v>284</v>
      </c>
      <c r="J135">
        <f>VALUE(MOCK_DATA[[#This Row],[ventas mensuales]])</f>
        <v>1852</v>
      </c>
      <c r="K135">
        <f>VALUE(MOCK_DATA[[#This Row],[ID_producto]])</f>
        <v>134</v>
      </c>
      <c r="L135" s="8">
        <f>MOCK_DATA[[#This Row],[precio base]]*MOCK_DATA[[#This Row],[ventas mensuales num]]</f>
        <v>15545.188140796794</v>
      </c>
      <c r="M135" s="8">
        <f>MOCK_DATA[[#This Row],[precio base]]-MOCK_DATA[[#This Row],[coste]]</f>
        <v>3.6437300976224591</v>
      </c>
      <c r="N135" s="8">
        <f>MOCK_DATA[[#This Row],[margen unitario]]*MOCK_DATA[[#This Row],[ventas mensuales num]]</f>
        <v>6748.188140796794</v>
      </c>
      <c r="O135" s="9">
        <f>MOCK_DATA[[#This Row],[margen bruto]]/MOCK_DATA[[#This Row],[ingresos totales]]</f>
        <v>0.43410141322682666</v>
      </c>
    </row>
    <row r="136" spans="1:15" x14ac:dyDescent="0.25">
      <c r="A136" t="s">
        <v>16</v>
      </c>
      <c r="B136" s="8">
        <v>2.89</v>
      </c>
      <c r="C136" s="8">
        <v>4.5908552136782301</v>
      </c>
      <c r="D136" t="s">
        <v>13</v>
      </c>
      <c r="E136" s="5" t="s">
        <v>285</v>
      </c>
      <c r="F136" s="2">
        <v>45338</v>
      </c>
      <c r="G136" t="s">
        <v>22</v>
      </c>
      <c r="H136" t="s">
        <v>11</v>
      </c>
      <c r="I136" s="1" t="s">
        <v>286</v>
      </c>
      <c r="J136">
        <f>VALUE(MOCK_DATA[[#This Row],[ventas mensuales]])</f>
        <v>1170</v>
      </c>
      <c r="K136">
        <f>VALUE(MOCK_DATA[[#This Row],[ID_producto]])</f>
        <v>135</v>
      </c>
      <c r="L136" s="8">
        <f>MOCK_DATA[[#This Row],[precio base]]*MOCK_DATA[[#This Row],[ventas mensuales num]]</f>
        <v>5371.3006000035293</v>
      </c>
      <c r="M136" s="8">
        <f>MOCK_DATA[[#This Row],[precio base]]-MOCK_DATA[[#This Row],[coste]]</f>
        <v>1.70085521367823</v>
      </c>
      <c r="N136" s="8">
        <f>MOCK_DATA[[#This Row],[margen unitario]]*MOCK_DATA[[#This Row],[ventas mensuales num]]</f>
        <v>1990.0006000035291</v>
      </c>
      <c r="O136" s="9">
        <f>MOCK_DATA[[#This Row],[margen bruto]]/MOCK_DATA[[#This Row],[ingresos totales]]</f>
        <v>0.37048766177827053</v>
      </c>
    </row>
    <row r="137" spans="1:15" x14ac:dyDescent="0.25">
      <c r="A137" t="s">
        <v>14</v>
      </c>
      <c r="B137" s="8">
        <v>5.28</v>
      </c>
      <c r="C137" s="8">
        <v>9.0978569850735305</v>
      </c>
      <c r="D137" t="s">
        <v>13</v>
      </c>
      <c r="E137" s="5" t="s">
        <v>287</v>
      </c>
      <c r="F137" s="2">
        <v>45640</v>
      </c>
      <c r="G137" t="s">
        <v>27</v>
      </c>
      <c r="H137" t="s">
        <v>19</v>
      </c>
      <c r="I137" s="1" t="s">
        <v>288</v>
      </c>
      <c r="J137">
        <f>VALUE(MOCK_DATA[[#This Row],[ventas mensuales]])</f>
        <v>1369</v>
      </c>
      <c r="K137">
        <f>VALUE(MOCK_DATA[[#This Row],[ID_producto]])</f>
        <v>136</v>
      </c>
      <c r="L137" s="8">
        <f>MOCK_DATA[[#This Row],[precio base]]*MOCK_DATA[[#This Row],[ventas mensuales num]]</f>
        <v>12454.966212565663</v>
      </c>
      <c r="M137" s="8">
        <f>MOCK_DATA[[#This Row],[precio base]]-MOCK_DATA[[#This Row],[coste]]</f>
        <v>3.8178569850735302</v>
      </c>
      <c r="N137" s="8">
        <f>MOCK_DATA[[#This Row],[margen unitario]]*MOCK_DATA[[#This Row],[ventas mensuales num]]</f>
        <v>5226.6462125656626</v>
      </c>
      <c r="O137" s="9">
        <f>MOCK_DATA[[#This Row],[margen bruto]]/MOCK_DATA[[#This Row],[ingresos totales]]</f>
        <v>0.4196435480726205</v>
      </c>
    </row>
    <row r="138" spans="1:15" x14ac:dyDescent="0.25">
      <c r="A138" t="s">
        <v>9</v>
      </c>
      <c r="B138" s="8">
        <v>2.1</v>
      </c>
      <c r="C138" s="8">
        <v>2.9725353804947101</v>
      </c>
      <c r="D138" t="s">
        <v>18</v>
      </c>
      <c r="E138" s="5" t="s">
        <v>289</v>
      </c>
      <c r="F138" s="2">
        <v>45640</v>
      </c>
      <c r="G138" t="s">
        <v>22</v>
      </c>
      <c r="H138" t="s">
        <v>11</v>
      </c>
      <c r="I138" s="1" t="s">
        <v>290</v>
      </c>
      <c r="J138">
        <f>VALUE(MOCK_DATA[[#This Row],[ventas mensuales]])</f>
        <v>1817</v>
      </c>
      <c r="K138">
        <f>VALUE(MOCK_DATA[[#This Row],[ID_producto]])</f>
        <v>137</v>
      </c>
      <c r="L138" s="8">
        <f>MOCK_DATA[[#This Row],[precio base]]*MOCK_DATA[[#This Row],[ventas mensuales num]]</f>
        <v>5401.0967863588885</v>
      </c>
      <c r="M138" s="8">
        <f>MOCK_DATA[[#This Row],[precio base]]-MOCK_DATA[[#This Row],[coste]]</f>
        <v>0.87253538049471002</v>
      </c>
      <c r="N138" s="8">
        <f>MOCK_DATA[[#This Row],[margen unitario]]*MOCK_DATA[[#This Row],[ventas mensuales num]]</f>
        <v>1585.3967863588882</v>
      </c>
      <c r="O138" s="9">
        <f>MOCK_DATA[[#This Row],[margen bruto]]/MOCK_DATA[[#This Row],[ingresos totales]]</f>
        <v>0.29353237852781977</v>
      </c>
    </row>
    <row r="139" spans="1:15" x14ac:dyDescent="0.25">
      <c r="A139" t="s">
        <v>16</v>
      </c>
      <c r="B139" s="8">
        <v>4.92</v>
      </c>
      <c r="C139" s="8">
        <v>7.8699896417952697</v>
      </c>
      <c r="D139" t="s">
        <v>18</v>
      </c>
      <c r="E139" s="5" t="s">
        <v>291</v>
      </c>
      <c r="F139" s="2">
        <v>45441</v>
      </c>
      <c r="G139" t="s">
        <v>22</v>
      </c>
      <c r="H139" t="s">
        <v>19</v>
      </c>
      <c r="I139" s="1" t="s">
        <v>292</v>
      </c>
      <c r="J139">
        <f>VALUE(MOCK_DATA[[#This Row],[ventas mensuales]])</f>
        <v>778</v>
      </c>
      <c r="K139">
        <f>VALUE(MOCK_DATA[[#This Row],[ID_producto]])</f>
        <v>138</v>
      </c>
      <c r="L139" s="8">
        <f>MOCK_DATA[[#This Row],[precio base]]*MOCK_DATA[[#This Row],[ventas mensuales num]]</f>
        <v>6122.8519413167196</v>
      </c>
      <c r="M139" s="8">
        <f>MOCK_DATA[[#This Row],[precio base]]-MOCK_DATA[[#This Row],[coste]]</f>
        <v>2.9499896417952698</v>
      </c>
      <c r="N139" s="8">
        <f>MOCK_DATA[[#This Row],[margen unitario]]*MOCK_DATA[[#This Row],[ventas mensuales num]]</f>
        <v>2295.0919413167198</v>
      </c>
      <c r="O139" s="9">
        <f>MOCK_DATA[[#This Row],[margen bruto]]/MOCK_DATA[[#This Row],[ingresos totales]]</f>
        <v>0.37484034618403006</v>
      </c>
    </row>
    <row r="140" spans="1:15" x14ac:dyDescent="0.25">
      <c r="A140" t="s">
        <v>9</v>
      </c>
      <c r="B140" s="8">
        <v>1.42</v>
      </c>
      <c r="C140" s="8">
        <v>2.5444502088554799</v>
      </c>
      <c r="D140" t="s">
        <v>10</v>
      </c>
      <c r="E140" s="5" t="s">
        <v>189</v>
      </c>
      <c r="F140" s="2">
        <v>45557</v>
      </c>
      <c r="G140" t="s">
        <v>27</v>
      </c>
      <c r="H140" t="s">
        <v>11</v>
      </c>
      <c r="I140" s="1" t="s">
        <v>293</v>
      </c>
      <c r="J140">
        <f>VALUE(MOCK_DATA[[#This Row],[ventas mensuales]])</f>
        <v>607</v>
      </c>
      <c r="K140">
        <f>VALUE(MOCK_DATA[[#This Row],[ID_producto]])</f>
        <v>139</v>
      </c>
      <c r="L140" s="8">
        <f>MOCK_DATA[[#This Row],[precio base]]*MOCK_DATA[[#This Row],[ventas mensuales num]]</f>
        <v>1544.4812767752762</v>
      </c>
      <c r="M140" s="8">
        <f>MOCK_DATA[[#This Row],[precio base]]-MOCK_DATA[[#This Row],[coste]]</f>
        <v>1.12445020885548</v>
      </c>
      <c r="N140" s="8">
        <f>MOCK_DATA[[#This Row],[margen unitario]]*MOCK_DATA[[#This Row],[ventas mensuales num]]</f>
        <v>682.54127677527629</v>
      </c>
      <c r="O140" s="9">
        <f>MOCK_DATA[[#This Row],[margen bruto]]/MOCK_DATA[[#This Row],[ingresos totales]]</f>
        <v>0.44192266169801347</v>
      </c>
    </row>
    <row r="141" spans="1:15" x14ac:dyDescent="0.25">
      <c r="A141" t="s">
        <v>12</v>
      </c>
      <c r="B141" s="8">
        <v>3.36</v>
      </c>
      <c r="C141" s="8">
        <v>5.8163196946553404</v>
      </c>
      <c r="D141" t="s">
        <v>10</v>
      </c>
      <c r="E141" s="5" t="s">
        <v>294</v>
      </c>
      <c r="F141" s="2">
        <v>45531</v>
      </c>
      <c r="G141" t="s">
        <v>22</v>
      </c>
      <c r="H141" t="s">
        <v>11</v>
      </c>
      <c r="I141" s="1" t="s">
        <v>295</v>
      </c>
      <c r="J141">
        <f>VALUE(MOCK_DATA[[#This Row],[ventas mensuales]])</f>
        <v>923</v>
      </c>
      <c r="K141">
        <f>VALUE(MOCK_DATA[[#This Row],[ID_producto]])</f>
        <v>140</v>
      </c>
      <c r="L141" s="8">
        <f>MOCK_DATA[[#This Row],[precio base]]*MOCK_DATA[[#This Row],[ventas mensuales num]]</f>
        <v>5368.4630781668793</v>
      </c>
      <c r="M141" s="8">
        <f>MOCK_DATA[[#This Row],[precio base]]-MOCK_DATA[[#This Row],[coste]]</f>
        <v>2.4563196946553405</v>
      </c>
      <c r="N141" s="8">
        <f>MOCK_DATA[[#This Row],[margen unitario]]*MOCK_DATA[[#This Row],[ventas mensuales num]]</f>
        <v>2267.1830781668791</v>
      </c>
      <c r="O141" s="9">
        <f>MOCK_DATA[[#This Row],[margen bruto]]/MOCK_DATA[[#This Row],[ingresos totales]]</f>
        <v>0.4223151105178195</v>
      </c>
    </row>
    <row r="142" spans="1:15" x14ac:dyDescent="0.25">
      <c r="A142" t="s">
        <v>9</v>
      </c>
      <c r="B142" s="8">
        <v>4.1399999999999997</v>
      </c>
      <c r="C142" s="8">
        <v>6.3905000938414602</v>
      </c>
      <c r="D142" t="s">
        <v>18</v>
      </c>
      <c r="E142" s="5" t="s">
        <v>296</v>
      </c>
      <c r="F142" s="2">
        <v>45452</v>
      </c>
      <c r="G142" t="s">
        <v>27</v>
      </c>
      <c r="H142" t="s">
        <v>21</v>
      </c>
      <c r="I142" s="1" t="s">
        <v>297</v>
      </c>
      <c r="J142">
        <f>VALUE(MOCK_DATA[[#This Row],[ventas mensuales]])</f>
        <v>1740</v>
      </c>
      <c r="K142">
        <f>VALUE(MOCK_DATA[[#This Row],[ID_producto]])</f>
        <v>141</v>
      </c>
      <c r="L142" s="8">
        <f>MOCK_DATA[[#This Row],[precio base]]*MOCK_DATA[[#This Row],[ventas mensuales num]]</f>
        <v>11119.470163284141</v>
      </c>
      <c r="M142" s="8">
        <f>MOCK_DATA[[#This Row],[precio base]]-MOCK_DATA[[#This Row],[coste]]</f>
        <v>2.2505000938414605</v>
      </c>
      <c r="N142" s="8">
        <f>MOCK_DATA[[#This Row],[margen unitario]]*MOCK_DATA[[#This Row],[ventas mensuales num]]</f>
        <v>3915.8701632841412</v>
      </c>
      <c r="O142" s="9">
        <f>MOCK_DATA[[#This Row],[margen bruto]]/MOCK_DATA[[#This Row],[ingresos totales]]</f>
        <v>0.35216337701180422</v>
      </c>
    </row>
    <row r="143" spans="1:15" x14ac:dyDescent="0.25">
      <c r="A143" t="s">
        <v>12</v>
      </c>
      <c r="B143" s="8">
        <v>1.74</v>
      </c>
      <c r="C143" s="8">
        <v>2.8529660840750699</v>
      </c>
      <c r="D143" t="s">
        <v>18</v>
      </c>
      <c r="E143" s="5" t="s">
        <v>298</v>
      </c>
      <c r="F143" s="2">
        <v>45413</v>
      </c>
      <c r="G143" t="s">
        <v>22</v>
      </c>
      <c r="H143" t="s">
        <v>17</v>
      </c>
      <c r="I143" s="1" t="s">
        <v>299</v>
      </c>
      <c r="J143">
        <f>VALUE(MOCK_DATA[[#This Row],[ventas mensuales]])</f>
        <v>1076</v>
      </c>
      <c r="K143">
        <f>VALUE(MOCK_DATA[[#This Row],[ID_producto]])</f>
        <v>142</v>
      </c>
      <c r="L143" s="8">
        <f>MOCK_DATA[[#This Row],[precio base]]*MOCK_DATA[[#This Row],[ventas mensuales num]]</f>
        <v>3069.791506464775</v>
      </c>
      <c r="M143" s="8">
        <f>MOCK_DATA[[#This Row],[precio base]]-MOCK_DATA[[#This Row],[coste]]</f>
        <v>1.1129660840750699</v>
      </c>
      <c r="N143" s="8">
        <f>MOCK_DATA[[#This Row],[margen unitario]]*MOCK_DATA[[#This Row],[ventas mensuales num]]</f>
        <v>1197.5515064647752</v>
      </c>
      <c r="O143" s="9">
        <f>MOCK_DATA[[#This Row],[margen bruto]]/MOCK_DATA[[#This Row],[ingresos totales]]</f>
        <v>0.39010841744229602</v>
      </c>
    </row>
    <row r="144" spans="1:15" x14ac:dyDescent="0.25">
      <c r="A144" t="s">
        <v>14</v>
      </c>
      <c r="B144" s="8">
        <v>1.31</v>
      </c>
      <c r="C144" s="8">
        <v>2.1997859800051298</v>
      </c>
      <c r="D144" t="s">
        <v>13</v>
      </c>
      <c r="E144" s="5" t="s">
        <v>300</v>
      </c>
      <c r="F144" s="2">
        <v>45496</v>
      </c>
      <c r="G144" t="s">
        <v>27</v>
      </c>
      <c r="H144" t="s">
        <v>19</v>
      </c>
      <c r="I144" s="1" t="s">
        <v>301</v>
      </c>
      <c r="J144">
        <f>VALUE(MOCK_DATA[[#This Row],[ventas mensuales]])</f>
        <v>1580</v>
      </c>
      <c r="K144">
        <f>VALUE(MOCK_DATA[[#This Row],[ID_producto]])</f>
        <v>143</v>
      </c>
      <c r="L144" s="8">
        <f>MOCK_DATA[[#This Row],[precio base]]*MOCK_DATA[[#This Row],[ventas mensuales num]]</f>
        <v>3475.661848408105</v>
      </c>
      <c r="M144" s="8">
        <f>MOCK_DATA[[#This Row],[precio base]]-MOCK_DATA[[#This Row],[coste]]</f>
        <v>0.88978598000512976</v>
      </c>
      <c r="N144" s="8">
        <f>MOCK_DATA[[#This Row],[margen unitario]]*MOCK_DATA[[#This Row],[ventas mensuales num]]</f>
        <v>1405.8618484081051</v>
      </c>
      <c r="O144" s="9">
        <f>MOCK_DATA[[#This Row],[margen bruto]]/MOCK_DATA[[#This Row],[ingresos totales]]</f>
        <v>0.4044875220102343</v>
      </c>
    </row>
    <row r="145" spans="1:15" x14ac:dyDescent="0.25">
      <c r="A145" t="s">
        <v>14</v>
      </c>
      <c r="B145" s="8">
        <v>5.15</v>
      </c>
      <c r="C145" s="8">
        <v>7.2954534262900204</v>
      </c>
      <c r="D145" t="s">
        <v>18</v>
      </c>
      <c r="E145" s="5" t="s">
        <v>302</v>
      </c>
      <c r="F145" s="2">
        <v>45450</v>
      </c>
      <c r="G145" t="s">
        <v>27</v>
      </c>
      <c r="H145" t="s">
        <v>17</v>
      </c>
      <c r="I145" s="1" t="s">
        <v>303</v>
      </c>
      <c r="J145">
        <f>VALUE(MOCK_DATA[[#This Row],[ventas mensuales]])</f>
        <v>1797</v>
      </c>
      <c r="K145">
        <f>VALUE(MOCK_DATA[[#This Row],[ID_producto]])</f>
        <v>144</v>
      </c>
      <c r="L145" s="8">
        <f>MOCK_DATA[[#This Row],[precio base]]*MOCK_DATA[[#This Row],[ventas mensuales num]]</f>
        <v>13109.929807043167</v>
      </c>
      <c r="M145" s="8">
        <f>MOCK_DATA[[#This Row],[precio base]]-MOCK_DATA[[#This Row],[coste]]</f>
        <v>2.14545342629002</v>
      </c>
      <c r="N145" s="8">
        <f>MOCK_DATA[[#This Row],[margen unitario]]*MOCK_DATA[[#This Row],[ventas mensuales num]]</f>
        <v>3855.3798070431658</v>
      </c>
      <c r="O145" s="9">
        <f>MOCK_DATA[[#This Row],[margen bruto]]/MOCK_DATA[[#This Row],[ingresos totales]]</f>
        <v>0.29408088859269904</v>
      </c>
    </row>
    <row r="146" spans="1:15" x14ac:dyDescent="0.25">
      <c r="A146" t="s">
        <v>15</v>
      </c>
      <c r="B146" s="8">
        <v>5.12</v>
      </c>
      <c r="C146" s="8">
        <v>8.1724376625494006</v>
      </c>
      <c r="D146" t="s">
        <v>18</v>
      </c>
      <c r="E146" s="5" t="s">
        <v>304</v>
      </c>
      <c r="F146" s="2">
        <v>45520</v>
      </c>
      <c r="G146" t="s">
        <v>22</v>
      </c>
      <c r="H146" t="s">
        <v>17</v>
      </c>
      <c r="I146" s="1" t="s">
        <v>105</v>
      </c>
      <c r="J146">
        <f>VALUE(MOCK_DATA[[#This Row],[ventas mensuales]])</f>
        <v>423</v>
      </c>
      <c r="K146">
        <f>VALUE(MOCK_DATA[[#This Row],[ID_producto]])</f>
        <v>145</v>
      </c>
      <c r="L146" s="8">
        <f>MOCK_DATA[[#This Row],[precio base]]*MOCK_DATA[[#This Row],[ventas mensuales num]]</f>
        <v>3456.9411312583966</v>
      </c>
      <c r="M146" s="8">
        <f>MOCK_DATA[[#This Row],[precio base]]-MOCK_DATA[[#This Row],[coste]]</f>
        <v>3.0524376625494005</v>
      </c>
      <c r="N146" s="8">
        <f>MOCK_DATA[[#This Row],[margen unitario]]*MOCK_DATA[[#This Row],[ventas mensuales num]]</f>
        <v>1291.1811312583964</v>
      </c>
      <c r="O146" s="9">
        <f>MOCK_DATA[[#This Row],[margen bruto]]/MOCK_DATA[[#This Row],[ingresos totales]]</f>
        <v>0.37350393953291888</v>
      </c>
    </row>
    <row r="147" spans="1:15" x14ac:dyDescent="0.25">
      <c r="A147" t="s">
        <v>14</v>
      </c>
      <c r="B147" s="8">
        <v>5.28</v>
      </c>
      <c r="C147" s="8">
        <v>7.6407566118754398</v>
      </c>
      <c r="D147" t="s">
        <v>18</v>
      </c>
      <c r="E147" s="5" t="s">
        <v>305</v>
      </c>
      <c r="F147" s="2">
        <v>45563</v>
      </c>
      <c r="G147" t="s">
        <v>22</v>
      </c>
      <c r="H147" t="s">
        <v>17</v>
      </c>
      <c r="I147" s="1" t="s">
        <v>306</v>
      </c>
      <c r="J147">
        <f>VALUE(MOCK_DATA[[#This Row],[ventas mensuales]])</f>
        <v>174</v>
      </c>
      <c r="K147">
        <f>VALUE(MOCK_DATA[[#This Row],[ID_producto]])</f>
        <v>146</v>
      </c>
      <c r="L147" s="8">
        <f>MOCK_DATA[[#This Row],[precio base]]*MOCK_DATA[[#This Row],[ventas mensuales num]]</f>
        <v>1329.4916504663265</v>
      </c>
      <c r="M147" s="8">
        <f>MOCK_DATA[[#This Row],[precio base]]-MOCK_DATA[[#This Row],[coste]]</f>
        <v>2.3607566118754395</v>
      </c>
      <c r="N147" s="8">
        <f>MOCK_DATA[[#This Row],[margen unitario]]*MOCK_DATA[[#This Row],[ventas mensuales num]]</f>
        <v>410.77165046632649</v>
      </c>
      <c r="O147" s="9">
        <f>MOCK_DATA[[#This Row],[margen bruto]]/MOCK_DATA[[#This Row],[ingresos totales]]</f>
        <v>0.30896895841523042</v>
      </c>
    </row>
    <row r="148" spans="1:15" x14ac:dyDescent="0.25">
      <c r="A148" t="s">
        <v>15</v>
      </c>
      <c r="B148" s="8">
        <v>1.25</v>
      </c>
      <c r="C148" s="8">
        <v>2.0393735931465899</v>
      </c>
      <c r="D148" t="s">
        <v>13</v>
      </c>
      <c r="E148" s="5" t="s">
        <v>307</v>
      </c>
      <c r="F148" s="2">
        <v>45579</v>
      </c>
      <c r="G148" t="s">
        <v>27</v>
      </c>
      <c r="H148" t="s">
        <v>19</v>
      </c>
      <c r="I148" s="1" t="s">
        <v>308</v>
      </c>
      <c r="J148">
        <f>VALUE(MOCK_DATA[[#This Row],[ventas mensuales]])</f>
        <v>1902</v>
      </c>
      <c r="K148">
        <f>VALUE(MOCK_DATA[[#This Row],[ID_producto]])</f>
        <v>147</v>
      </c>
      <c r="L148" s="8">
        <f>MOCK_DATA[[#This Row],[precio base]]*MOCK_DATA[[#This Row],[ventas mensuales num]]</f>
        <v>3878.8885741648141</v>
      </c>
      <c r="M148" s="8">
        <f>MOCK_DATA[[#This Row],[precio base]]-MOCK_DATA[[#This Row],[coste]]</f>
        <v>0.78937359314658995</v>
      </c>
      <c r="N148" s="8">
        <f>MOCK_DATA[[#This Row],[margen unitario]]*MOCK_DATA[[#This Row],[ventas mensuales num]]</f>
        <v>1501.3885741648141</v>
      </c>
      <c r="O148" s="9">
        <f>MOCK_DATA[[#This Row],[margen bruto]]/MOCK_DATA[[#This Row],[ingresos totales]]</f>
        <v>0.38706669332157517</v>
      </c>
    </row>
    <row r="149" spans="1:15" x14ac:dyDescent="0.25">
      <c r="A149" t="s">
        <v>9</v>
      </c>
      <c r="B149" s="8">
        <v>1.85</v>
      </c>
      <c r="C149" s="8">
        <v>2.8934504422721599</v>
      </c>
      <c r="D149" t="s">
        <v>10</v>
      </c>
      <c r="E149" s="5" t="s">
        <v>309</v>
      </c>
      <c r="F149" s="2">
        <v>45376</v>
      </c>
      <c r="G149" t="s">
        <v>22</v>
      </c>
      <c r="H149" t="s">
        <v>19</v>
      </c>
      <c r="I149" s="1" t="s">
        <v>310</v>
      </c>
      <c r="J149">
        <f>VALUE(MOCK_DATA[[#This Row],[ventas mensuales]])</f>
        <v>1325</v>
      </c>
      <c r="K149">
        <f>VALUE(MOCK_DATA[[#This Row],[ID_producto]])</f>
        <v>148</v>
      </c>
      <c r="L149" s="8">
        <f>MOCK_DATA[[#This Row],[precio base]]*MOCK_DATA[[#This Row],[ventas mensuales num]]</f>
        <v>3833.8218360106116</v>
      </c>
      <c r="M149" s="8">
        <f>MOCK_DATA[[#This Row],[precio base]]-MOCK_DATA[[#This Row],[coste]]</f>
        <v>1.0434504422721598</v>
      </c>
      <c r="N149" s="8">
        <f>MOCK_DATA[[#This Row],[margen unitario]]*MOCK_DATA[[#This Row],[ventas mensuales num]]</f>
        <v>1382.5718360106116</v>
      </c>
      <c r="O149" s="9">
        <f>MOCK_DATA[[#This Row],[margen bruto]]/MOCK_DATA[[#This Row],[ingresos totales]]</f>
        <v>0.36062495732699063</v>
      </c>
    </row>
    <row r="150" spans="1:15" x14ac:dyDescent="0.25">
      <c r="A150" t="s">
        <v>9</v>
      </c>
      <c r="B150" s="8">
        <v>5.59</v>
      </c>
      <c r="C150" s="8">
        <v>8.8777033567281691</v>
      </c>
      <c r="D150" t="s">
        <v>13</v>
      </c>
      <c r="E150" s="5" t="s">
        <v>311</v>
      </c>
      <c r="F150" s="2">
        <v>45649</v>
      </c>
      <c r="G150" t="s">
        <v>27</v>
      </c>
      <c r="H150" t="s">
        <v>11</v>
      </c>
      <c r="I150" s="1" t="s">
        <v>312</v>
      </c>
      <c r="J150">
        <f>VALUE(MOCK_DATA[[#This Row],[ventas mensuales]])</f>
        <v>873</v>
      </c>
      <c r="K150">
        <f>VALUE(MOCK_DATA[[#This Row],[ID_producto]])</f>
        <v>149</v>
      </c>
      <c r="L150" s="8">
        <f>MOCK_DATA[[#This Row],[precio base]]*MOCK_DATA[[#This Row],[ventas mensuales num]]</f>
        <v>7750.2350304236916</v>
      </c>
      <c r="M150" s="8">
        <f>MOCK_DATA[[#This Row],[precio base]]-MOCK_DATA[[#This Row],[coste]]</f>
        <v>3.2877033567281693</v>
      </c>
      <c r="N150" s="8">
        <f>MOCK_DATA[[#This Row],[margen unitario]]*MOCK_DATA[[#This Row],[ventas mensuales num]]</f>
        <v>2870.1650304236919</v>
      </c>
      <c r="O150" s="9">
        <f>MOCK_DATA[[#This Row],[margen bruto]]/MOCK_DATA[[#This Row],[ingresos totales]]</f>
        <v>0.37033264399812466</v>
      </c>
    </row>
    <row r="151" spans="1:15" x14ac:dyDescent="0.25">
      <c r="A151" t="s">
        <v>16</v>
      </c>
      <c r="B151" s="8">
        <v>5.55</v>
      </c>
      <c r="C151" s="8">
        <v>8.6891621379696993</v>
      </c>
      <c r="D151" t="s">
        <v>18</v>
      </c>
      <c r="E151" s="5" t="s">
        <v>313</v>
      </c>
      <c r="F151" s="2">
        <v>45548</v>
      </c>
      <c r="G151" t="s">
        <v>22</v>
      </c>
      <c r="H151" t="s">
        <v>19</v>
      </c>
      <c r="I151" s="1" t="s">
        <v>314</v>
      </c>
      <c r="J151">
        <f>VALUE(MOCK_DATA[[#This Row],[ventas mensuales]])</f>
        <v>792</v>
      </c>
      <c r="K151">
        <f>VALUE(MOCK_DATA[[#This Row],[ID_producto]])</f>
        <v>150</v>
      </c>
      <c r="L151" s="8">
        <f>MOCK_DATA[[#This Row],[precio base]]*MOCK_DATA[[#This Row],[ventas mensuales num]]</f>
        <v>6881.8164132720021</v>
      </c>
      <c r="M151" s="8">
        <f>MOCK_DATA[[#This Row],[precio base]]-MOCK_DATA[[#This Row],[coste]]</f>
        <v>3.1391621379696995</v>
      </c>
      <c r="N151" s="8">
        <f>MOCK_DATA[[#This Row],[margen unitario]]*MOCK_DATA[[#This Row],[ventas mensuales num]]</f>
        <v>2486.2164132720018</v>
      </c>
      <c r="O151" s="9">
        <f>MOCK_DATA[[#This Row],[margen bruto]]/MOCK_DATA[[#This Row],[ingresos totales]]</f>
        <v>0.36127328367510386</v>
      </c>
    </row>
    <row r="152" spans="1:15" x14ac:dyDescent="0.25">
      <c r="A152" t="s">
        <v>16</v>
      </c>
      <c r="B152" s="8">
        <v>3.05</v>
      </c>
      <c r="C152" s="8">
        <v>5.4884349989666799</v>
      </c>
      <c r="D152" t="s">
        <v>18</v>
      </c>
      <c r="E152" s="5" t="s">
        <v>315</v>
      </c>
      <c r="F152" s="2">
        <v>45612</v>
      </c>
      <c r="G152" t="s">
        <v>22</v>
      </c>
      <c r="H152" t="s">
        <v>17</v>
      </c>
      <c r="I152" s="1" t="s">
        <v>316</v>
      </c>
      <c r="J152">
        <f>VALUE(MOCK_DATA[[#This Row],[ventas mensuales]])</f>
        <v>452</v>
      </c>
      <c r="K152">
        <f>VALUE(MOCK_DATA[[#This Row],[ID_producto]])</f>
        <v>151</v>
      </c>
      <c r="L152" s="8">
        <f>MOCK_DATA[[#This Row],[precio base]]*MOCK_DATA[[#This Row],[ventas mensuales num]]</f>
        <v>2480.7726195329392</v>
      </c>
      <c r="M152" s="8">
        <f>MOCK_DATA[[#This Row],[precio base]]-MOCK_DATA[[#This Row],[coste]]</f>
        <v>2.43843499896668</v>
      </c>
      <c r="N152" s="8">
        <f>MOCK_DATA[[#This Row],[margen unitario]]*MOCK_DATA[[#This Row],[ventas mensuales num]]</f>
        <v>1102.1726195329393</v>
      </c>
      <c r="O152" s="9">
        <f>MOCK_DATA[[#This Row],[margen bruto]]/MOCK_DATA[[#This Row],[ingresos totales]]</f>
        <v>0.44428603043049059</v>
      </c>
    </row>
    <row r="153" spans="1:15" x14ac:dyDescent="0.25">
      <c r="A153" t="s">
        <v>15</v>
      </c>
      <c r="B153" s="8">
        <v>5.69</v>
      </c>
      <c r="C153" s="8">
        <v>9.7344762083299301</v>
      </c>
      <c r="D153" t="s">
        <v>18</v>
      </c>
      <c r="E153" s="5" t="s">
        <v>65</v>
      </c>
      <c r="F153" s="2">
        <v>45491</v>
      </c>
      <c r="G153" t="s">
        <v>22</v>
      </c>
      <c r="H153" t="s">
        <v>11</v>
      </c>
      <c r="I153" s="1" t="s">
        <v>317</v>
      </c>
      <c r="J153">
        <f>VALUE(MOCK_DATA[[#This Row],[ventas mensuales]])</f>
        <v>1809</v>
      </c>
      <c r="K153">
        <f>VALUE(MOCK_DATA[[#This Row],[ID_producto]])</f>
        <v>152</v>
      </c>
      <c r="L153" s="8">
        <f>MOCK_DATA[[#This Row],[precio base]]*MOCK_DATA[[#This Row],[ventas mensuales num]]</f>
        <v>17609.667460868845</v>
      </c>
      <c r="M153" s="8">
        <f>MOCK_DATA[[#This Row],[precio base]]-MOCK_DATA[[#This Row],[coste]]</f>
        <v>4.0444762083299297</v>
      </c>
      <c r="N153" s="8">
        <f>MOCK_DATA[[#This Row],[margen unitario]]*MOCK_DATA[[#This Row],[ventas mensuales num]]</f>
        <v>7316.4574608688426</v>
      </c>
      <c r="O153" s="9">
        <f>MOCK_DATA[[#This Row],[margen bruto]]/MOCK_DATA[[#This Row],[ingresos totales]]</f>
        <v>0.4154795925094576</v>
      </c>
    </row>
    <row r="154" spans="1:15" x14ac:dyDescent="0.25">
      <c r="A154" t="s">
        <v>15</v>
      </c>
      <c r="B154" s="8">
        <v>2.4300000000000002</v>
      </c>
      <c r="C154" s="8">
        <v>4.2844915055892798</v>
      </c>
      <c r="D154" t="s">
        <v>18</v>
      </c>
      <c r="E154" s="5" t="s">
        <v>318</v>
      </c>
      <c r="F154" s="2">
        <v>45508</v>
      </c>
      <c r="G154" t="s">
        <v>22</v>
      </c>
      <c r="H154" t="s">
        <v>11</v>
      </c>
      <c r="I154" s="1" t="s">
        <v>319</v>
      </c>
      <c r="J154">
        <f>VALUE(MOCK_DATA[[#This Row],[ventas mensuales]])</f>
        <v>675</v>
      </c>
      <c r="K154">
        <f>VALUE(MOCK_DATA[[#This Row],[ID_producto]])</f>
        <v>153</v>
      </c>
      <c r="L154" s="8">
        <f>MOCK_DATA[[#This Row],[precio base]]*MOCK_DATA[[#This Row],[ventas mensuales num]]</f>
        <v>2892.0317662727639</v>
      </c>
      <c r="M154" s="8">
        <f>MOCK_DATA[[#This Row],[precio base]]-MOCK_DATA[[#This Row],[coste]]</f>
        <v>1.8544915055892797</v>
      </c>
      <c r="N154" s="8">
        <f>MOCK_DATA[[#This Row],[margen unitario]]*MOCK_DATA[[#This Row],[ventas mensuales num]]</f>
        <v>1251.7817662727637</v>
      </c>
      <c r="O154" s="9">
        <f>MOCK_DATA[[#This Row],[margen bruto]]/MOCK_DATA[[#This Row],[ingresos totales]]</f>
        <v>0.43283818001973534</v>
      </c>
    </row>
    <row r="155" spans="1:15" x14ac:dyDescent="0.25">
      <c r="A155" t="s">
        <v>20</v>
      </c>
      <c r="B155" s="8">
        <v>1.46</v>
      </c>
      <c r="C155" s="8">
        <v>2.1013770152402</v>
      </c>
      <c r="D155" t="s">
        <v>13</v>
      </c>
      <c r="E155" s="5" t="s">
        <v>320</v>
      </c>
      <c r="F155" s="2">
        <v>45612</v>
      </c>
      <c r="G155" t="s">
        <v>27</v>
      </c>
      <c r="H155" t="s">
        <v>19</v>
      </c>
      <c r="I155" s="1" t="s">
        <v>321</v>
      </c>
      <c r="J155">
        <f>VALUE(MOCK_DATA[[#This Row],[ventas mensuales]])</f>
        <v>979</v>
      </c>
      <c r="K155">
        <f>VALUE(MOCK_DATA[[#This Row],[ID_producto]])</f>
        <v>154</v>
      </c>
      <c r="L155" s="8">
        <f>MOCK_DATA[[#This Row],[precio base]]*MOCK_DATA[[#This Row],[ventas mensuales num]]</f>
        <v>2057.2480979201559</v>
      </c>
      <c r="M155" s="8">
        <f>MOCK_DATA[[#This Row],[precio base]]-MOCK_DATA[[#This Row],[coste]]</f>
        <v>0.64137701524020008</v>
      </c>
      <c r="N155" s="8">
        <f>MOCK_DATA[[#This Row],[margen unitario]]*MOCK_DATA[[#This Row],[ventas mensuales num]]</f>
        <v>627.90809792015591</v>
      </c>
      <c r="O155" s="9">
        <f>MOCK_DATA[[#This Row],[margen bruto]]/MOCK_DATA[[#This Row],[ingresos totales]]</f>
        <v>0.30521748862228171</v>
      </c>
    </row>
    <row r="156" spans="1:15" x14ac:dyDescent="0.25">
      <c r="A156" t="s">
        <v>9</v>
      </c>
      <c r="B156" s="8">
        <v>4.33</v>
      </c>
      <c r="C156" s="8">
        <v>6.3837241853473001</v>
      </c>
      <c r="D156" t="s">
        <v>13</v>
      </c>
      <c r="E156" s="5" t="s">
        <v>322</v>
      </c>
      <c r="F156" s="2">
        <v>45391</v>
      </c>
      <c r="G156" t="s">
        <v>22</v>
      </c>
      <c r="H156" t="s">
        <v>21</v>
      </c>
      <c r="I156" s="1" t="s">
        <v>323</v>
      </c>
      <c r="J156">
        <f>VALUE(MOCK_DATA[[#This Row],[ventas mensuales]])</f>
        <v>1329</v>
      </c>
      <c r="K156">
        <f>VALUE(MOCK_DATA[[#This Row],[ID_producto]])</f>
        <v>155</v>
      </c>
      <c r="L156" s="8">
        <f>MOCK_DATA[[#This Row],[precio base]]*MOCK_DATA[[#This Row],[ventas mensuales num]]</f>
        <v>8483.969442326561</v>
      </c>
      <c r="M156" s="8">
        <f>MOCK_DATA[[#This Row],[precio base]]-MOCK_DATA[[#This Row],[coste]]</f>
        <v>2.0537241853473001</v>
      </c>
      <c r="N156" s="8">
        <f>MOCK_DATA[[#This Row],[margen unitario]]*MOCK_DATA[[#This Row],[ventas mensuales num]]</f>
        <v>2729.3994423265617</v>
      </c>
      <c r="O156" s="9">
        <f>MOCK_DATA[[#This Row],[margen bruto]]/MOCK_DATA[[#This Row],[ingresos totales]]</f>
        <v>0.32171254987194742</v>
      </c>
    </row>
    <row r="157" spans="1:15" x14ac:dyDescent="0.25">
      <c r="A157" t="s">
        <v>15</v>
      </c>
      <c r="B157" s="8">
        <v>4.1900000000000004</v>
      </c>
      <c r="C157" s="8">
        <v>7.0612768026872903</v>
      </c>
      <c r="D157" t="s">
        <v>18</v>
      </c>
      <c r="E157" s="5" t="s">
        <v>324</v>
      </c>
      <c r="F157" s="2">
        <v>45385</v>
      </c>
      <c r="G157" t="s">
        <v>22</v>
      </c>
      <c r="H157" t="s">
        <v>17</v>
      </c>
      <c r="I157" s="1" t="s">
        <v>325</v>
      </c>
      <c r="J157">
        <f>VALUE(MOCK_DATA[[#This Row],[ventas mensuales]])</f>
        <v>1542</v>
      </c>
      <c r="K157">
        <f>VALUE(MOCK_DATA[[#This Row],[ID_producto]])</f>
        <v>156</v>
      </c>
      <c r="L157" s="8">
        <f>MOCK_DATA[[#This Row],[precio base]]*MOCK_DATA[[#This Row],[ventas mensuales num]]</f>
        <v>10888.488829743801</v>
      </c>
      <c r="M157" s="8">
        <f>MOCK_DATA[[#This Row],[precio base]]-MOCK_DATA[[#This Row],[coste]]</f>
        <v>2.8712768026872899</v>
      </c>
      <c r="N157" s="8">
        <f>MOCK_DATA[[#This Row],[margen unitario]]*MOCK_DATA[[#This Row],[ventas mensuales num]]</f>
        <v>4427.5088297438015</v>
      </c>
      <c r="O157" s="9">
        <f>MOCK_DATA[[#This Row],[margen bruto]]/MOCK_DATA[[#This Row],[ingresos totales]]</f>
        <v>0.40662289312813465</v>
      </c>
    </row>
    <row r="158" spans="1:15" x14ac:dyDescent="0.25">
      <c r="A158" t="s">
        <v>15</v>
      </c>
      <c r="B158" s="8">
        <v>5.86</v>
      </c>
      <c r="C158" s="8">
        <v>9.3954618923653506</v>
      </c>
      <c r="D158" t="s">
        <v>18</v>
      </c>
      <c r="E158" s="5" t="s">
        <v>326</v>
      </c>
      <c r="F158" s="2">
        <v>45639</v>
      </c>
      <c r="G158" t="s">
        <v>22</v>
      </c>
      <c r="H158" t="s">
        <v>19</v>
      </c>
      <c r="I158" s="1" t="s">
        <v>327</v>
      </c>
      <c r="J158">
        <f>VALUE(MOCK_DATA[[#This Row],[ventas mensuales]])</f>
        <v>1154</v>
      </c>
      <c r="K158">
        <f>VALUE(MOCK_DATA[[#This Row],[ID_producto]])</f>
        <v>157</v>
      </c>
      <c r="L158" s="8">
        <f>MOCK_DATA[[#This Row],[precio base]]*MOCK_DATA[[#This Row],[ventas mensuales num]]</f>
        <v>10842.363023789614</v>
      </c>
      <c r="M158" s="8">
        <f>MOCK_DATA[[#This Row],[precio base]]-MOCK_DATA[[#This Row],[coste]]</f>
        <v>3.5354618923653502</v>
      </c>
      <c r="N158" s="8">
        <f>MOCK_DATA[[#This Row],[margen unitario]]*MOCK_DATA[[#This Row],[ventas mensuales num]]</f>
        <v>4079.923023789614</v>
      </c>
      <c r="O158" s="9">
        <f>MOCK_DATA[[#This Row],[margen bruto]]/MOCK_DATA[[#This Row],[ingresos totales]]</f>
        <v>0.37629463382084788</v>
      </c>
    </row>
    <row r="159" spans="1:15" x14ac:dyDescent="0.25">
      <c r="A159" t="s">
        <v>12</v>
      </c>
      <c r="B159" s="8">
        <v>2.46</v>
      </c>
      <c r="C159" s="8">
        <v>3.9006416114496498</v>
      </c>
      <c r="D159" t="s">
        <v>10</v>
      </c>
      <c r="E159" s="5" t="s">
        <v>328</v>
      </c>
      <c r="F159" s="2">
        <v>45574</v>
      </c>
      <c r="G159" t="s">
        <v>27</v>
      </c>
      <c r="H159" t="s">
        <v>17</v>
      </c>
      <c r="I159" s="1" t="s">
        <v>275</v>
      </c>
      <c r="J159">
        <f>VALUE(MOCK_DATA[[#This Row],[ventas mensuales]])</f>
        <v>1775</v>
      </c>
      <c r="K159">
        <f>VALUE(MOCK_DATA[[#This Row],[ID_producto]])</f>
        <v>158</v>
      </c>
      <c r="L159" s="8">
        <f>MOCK_DATA[[#This Row],[precio base]]*MOCK_DATA[[#This Row],[ventas mensuales num]]</f>
        <v>6923.638860323128</v>
      </c>
      <c r="M159" s="8">
        <f>MOCK_DATA[[#This Row],[precio base]]-MOCK_DATA[[#This Row],[coste]]</f>
        <v>1.4406416114496499</v>
      </c>
      <c r="N159" s="8">
        <f>MOCK_DATA[[#This Row],[margen unitario]]*MOCK_DATA[[#This Row],[ventas mensuales num]]</f>
        <v>2557.1388603231285</v>
      </c>
      <c r="O159" s="9">
        <f>MOCK_DATA[[#This Row],[margen bruto]]/MOCK_DATA[[#This Row],[ingresos totales]]</f>
        <v>0.36933452363859809</v>
      </c>
    </row>
    <row r="160" spans="1:15" x14ac:dyDescent="0.25">
      <c r="A160" t="s">
        <v>14</v>
      </c>
      <c r="B160" s="8">
        <v>4.3099999999999996</v>
      </c>
      <c r="C160" s="8">
        <v>7.5447032475373801</v>
      </c>
      <c r="D160" t="s">
        <v>10</v>
      </c>
      <c r="E160" s="5" t="s">
        <v>329</v>
      </c>
      <c r="F160" s="2">
        <v>45614</v>
      </c>
      <c r="G160" t="s">
        <v>22</v>
      </c>
      <c r="H160" t="s">
        <v>17</v>
      </c>
      <c r="I160" s="1" t="s">
        <v>330</v>
      </c>
      <c r="J160">
        <f>VALUE(MOCK_DATA[[#This Row],[ventas mensuales]])</f>
        <v>1551</v>
      </c>
      <c r="K160">
        <f>VALUE(MOCK_DATA[[#This Row],[ID_producto]])</f>
        <v>159</v>
      </c>
      <c r="L160" s="8">
        <f>MOCK_DATA[[#This Row],[precio base]]*MOCK_DATA[[#This Row],[ventas mensuales num]]</f>
        <v>11701.834736930476</v>
      </c>
      <c r="M160" s="8">
        <f>MOCK_DATA[[#This Row],[precio base]]-MOCK_DATA[[#This Row],[coste]]</f>
        <v>3.2347032475373805</v>
      </c>
      <c r="N160" s="8">
        <f>MOCK_DATA[[#This Row],[margen unitario]]*MOCK_DATA[[#This Row],[ventas mensuales num]]</f>
        <v>5017.024736930477</v>
      </c>
      <c r="O160" s="9">
        <f>MOCK_DATA[[#This Row],[margen bruto]]/MOCK_DATA[[#This Row],[ingresos totales]]</f>
        <v>0.42873830042198152</v>
      </c>
    </row>
    <row r="161" spans="1:15" x14ac:dyDescent="0.25">
      <c r="A161" t="s">
        <v>15</v>
      </c>
      <c r="B161" s="8">
        <v>3.85</v>
      </c>
      <c r="C161" s="8">
        <v>5.5654044077928697</v>
      </c>
      <c r="D161" t="s">
        <v>10</v>
      </c>
      <c r="E161" s="5" t="s">
        <v>331</v>
      </c>
      <c r="F161" s="2">
        <v>45512</v>
      </c>
      <c r="G161" t="s">
        <v>27</v>
      </c>
      <c r="H161" t="s">
        <v>19</v>
      </c>
      <c r="I161" s="1" t="s">
        <v>332</v>
      </c>
      <c r="J161">
        <f>VALUE(MOCK_DATA[[#This Row],[ventas mensuales]])</f>
        <v>1281</v>
      </c>
      <c r="K161">
        <f>VALUE(MOCK_DATA[[#This Row],[ID_producto]])</f>
        <v>160</v>
      </c>
      <c r="L161" s="8">
        <f>MOCK_DATA[[#This Row],[precio base]]*MOCK_DATA[[#This Row],[ventas mensuales num]]</f>
        <v>7129.2830463826658</v>
      </c>
      <c r="M161" s="8">
        <f>MOCK_DATA[[#This Row],[precio base]]-MOCK_DATA[[#This Row],[coste]]</f>
        <v>1.7154044077928696</v>
      </c>
      <c r="N161" s="8">
        <f>MOCK_DATA[[#This Row],[margen unitario]]*MOCK_DATA[[#This Row],[ventas mensuales num]]</f>
        <v>2197.4330463826659</v>
      </c>
      <c r="O161" s="9">
        <f>MOCK_DATA[[#This Row],[margen bruto]]/MOCK_DATA[[#This Row],[ingresos totales]]</f>
        <v>0.30822637172438028</v>
      </c>
    </row>
    <row r="162" spans="1:15" x14ac:dyDescent="0.25">
      <c r="A162" t="s">
        <v>15</v>
      </c>
      <c r="B162" s="8">
        <v>2.77</v>
      </c>
      <c r="C162" s="8">
        <v>4.4850941516971297</v>
      </c>
      <c r="D162" t="s">
        <v>18</v>
      </c>
      <c r="E162" s="5" t="s">
        <v>333</v>
      </c>
      <c r="F162" s="2">
        <v>45387</v>
      </c>
      <c r="G162" t="s">
        <v>22</v>
      </c>
      <c r="H162" t="s">
        <v>19</v>
      </c>
      <c r="I162" s="1" t="s">
        <v>334</v>
      </c>
      <c r="J162">
        <f>VALUE(MOCK_DATA[[#This Row],[ventas mensuales]])</f>
        <v>1002</v>
      </c>
      <c r="K162">
        <f>VALUE(MOCK_DATA[[#This Row],[ID_producto]])</f>
        <v>161</v>
      </c>
      <c r="L162" s="8">
        <f>MOCK_DATA[[#This Row],[precio base]]*MOCK_DATA[[#This Row],[ventas mensuales num]]</f>
        <v>4494.0643400005238</v>
      </c>
      <c r="M162" s="8">
        <f>MOCK_DATA[[#This Row],[precio base]]-MOCK_DATA[[#This Row],[coste]]</f>
        <v>1.7150941516971296</v>
      </c>
      <c r="N162" s="8">
        <f>MOCK_DATA[[#This Row],[margen unitario]]*MOCK_DATA[[#This Row],[ventas mensuales num]]</f>
        <v>1718.5243400005238</v>
      </c>
      <c r="O162" s="9">
        <f>MOCK_DATA[[#This Row],[margen bruto]]/MOCK_DATA[[#This Row],[ingresos totales]]</f>
        <v>0.38239869525328679</v>
      </c>
    </row>
    <row r="163" spans="1:15" x14ac:dyDescent="0.25">
      <c r="A163" t="s">
        <v>16</v>
      </c>
      <c r="B163" s="8">
        <v>4.3099999999999996</v>
      </c>
      <c r="C163" s="8">
        <v>7.3991794534148303</v>
      </c>
      <c r="D163" t="s">
        <v>13</v>
      </c>
      <c r="E163" s="5" t="s">
        <v>335</v>
      </c>
      <c r="F163" s="2">
        <v>45534</v>
      </c>
      <c r="G163" t="s">
        <v>27</v>
      </c>
      <c r="H163" t="s">
        <v>17</v>
      </c>
      <c r="I163" s="1" t="s">
        <v>336</v>
      </c>
      <c r="J163">
        <f>VALUE(MOCK_DATA[[#This Row],[ventas mensuales]])</f>
        <v>1167</v>
      </c>
      <c r="K163">
        <f>VALUE(MOCK_DATA[[#This Row],[ID_producto]])</f>
        <v>162</v>
      </c>
      <c r="L163" s="8">
        <f>MOCK_DATA[[#This Row],[precio base]]*MOCK_DATA[[#This Row],[ventas mensuales num]]</f>
        <v>8634.842422135107</v>
      </c>
      <c r="M163" s="8">
        <f>MOCK_DATA[[#This Row],[precio base]]-MOCK_DATA[[#This Row],[coste]]</f>
        <v>3.0891794534148307</v>
      </c>
      <c r="N163" s="8">
        <f>MOCK_DATA[[#This Row],[margen unitario]]*MOCK_DATA[[#This Row],[ventas mensuales num]]</f>
        <v>3605.0724221351074</v>
      </c>
      <c r="O163" s="9">
        <f>MOCK_DATA[[#This Row],[margen bruto]]/MOCK_DATA[[#This Row],[ingresos totales]]</f>
        <v>0.4175029775753214</v>
      </c>
    </row>
    <row r="164" spans="1:15" x14ac:dyDescent="0.25">
      <c r="A164" t="s">
        <v>20</v>
      </c>
      <c r="B164" s="8">
        <v>1.37</v>
      </c>
      <c r="C164" s="8">
        <v>2.0015773887716599</v>
      </c>
      <c r="D164" t="s">
        <v>10</v>
      </c>
      <c r="E164" s="5" t="s">
        <v>337</v>
      </c>
      <c r="F164" s="2">
        <v>45382</v>
      </c>
      <c r="G164" t="s">
        <v>27</v>
      </c>
      <c r="H164" t="s">
        <v>19</v>
      </c>
      <c r="I164" s="1" t="s">
        <v>338</v>
      </c>
      <c r="J164">
        <f>VALUE(MOCK_DATA[[#This Row],[ventas mensuales]])</f>
        <v>1269</v>
      </c>
      <c r="K164">
        <f>VALUE(MOCK_DATA[[#This Row],[ID_producto]])</f>
        <v>163</v>
      </c>
      <c r="L164" s="8">
        <f>MOCK_DATA[[#This Row],[precio base]]*MOCK_DATA[[#This Row],[ventas mensuales num]]</f>
        <v>2540.0017063512364</v>
      </c>
      <c r="M164" s="8">
        <f>MOCK_DATA[[#This Row],[precio base]]-MOCK_DATA[[#This Row],[coste]]</f>
        <v>0.63157738877165981</v>
      </c>
      <c r="N164" s="8">
        <f>MOCK_DATA[[#This Row],[margen unitario]]*MOCK_DATA[[#This Row],[ventas mensuales num]]</f>
        <v>801.47170635123632</v>
      </c>
      <c r="O164" s="9">
        <f>MOCK_DATA[[#This Row],[margen bruto]]/MOCK_DATA[[#This Row],[ingresos totales]]</f>
        <v>0.31553982989348717</v>
      </c>
    </row>
    <row r="165" spans="1:15" x14ac:dyDescent="0.25">
      <c r="A165" t="s">
        <v>14</v>
      </c>
      <c r="B165" s="8">
        <v>2.69</v>
      </c>
      <c r="C165" s="8">
        <v>4.3765207478653796</v>
      </c>
      <c r="D165" t="s">
        <v>13</v>
      </c>
      <c r="E165" s="5" t="s">
        <v>339</v>
      </c>
      <c r="F165" s="2">
        <v>45502</v>
      </c>
      <c r="G165" t="s">
        <v>22</v>
      </c>
      <c r="H165" t="s">
        <v>17</v>
      </c>
      <c r="I165" s="1" t="s">
        <v>340</v>
      </c>
      <c r="J165">
        <f>VALUE(MOCK_DATA[[#This Row],[ventas mensuales]])</f>
        <v>236</v>
      </c>
      <c r="K165">
        <f>VALUE(MOCK_DATA[[#This Row],[ID_producto]])</f>
        <v>164</v>
      </c>
      <c r="L165" s="8">
        <f>MOCK_DATA[[#This Row],[precio base]]*MOCK_DATA[[#This Row],[ventas mensuales num]]</f>
        <v>1032.8588964962296</v>
      </c>
      <c r="M165" s="8">
        <f>MOCK_DATA[[#This Row],[precio base]]-MOCK_DATA[[#This Row],[coste]]</f>
        <v>1.6865207478653796</v>
      </c>
      <c r="N165" s="8">
        <f>MOCK_DATA[[#This Row],[margen unitario]]*MOCK_DATA[[#This Row],[ventas mensuales num]]</f>
        <v>398.01889649622962</v>
      </c>
      <c r="O165" s="9">
        <f>MOCK_DATA[[#This Row],[margen bruto]]/MOCK_DATA[[#This Row],[ingresos totales]]</f>
        <v>0.38535650692115869</v>
      </c>
    </row>
    <row r="166" spans="1:15" x14ac:dyDescent="0.25">
      <c r="A166" t="s">
        <v>14</v>
      </c>
      <c r="B166" s="8">
        <v>1.37</v>
      </c>
      <c r="C166" s="8">
        <v>1.9358952276691299</v>
      </c>
      <c r="D166" t="s">
        <v>18</v>
      </c>
      <c r="E166" s="5" t="s">
        <v>341</v>
      </c>
      <c r="F166" s="2">
        <v>45306</v>
      </c>
      <c r="G166" t="s">
        <v>27</v>
      </c>
      <c r="H166" t="s">
        <v>11</v>
      </c>
      <c r="I166" s="1" t="s">
        <v>342</v>
      </c>
      <c r="J166">
        <f>VALUE(MOCK_DATA[[#This Row],[ventas mensuales]])</f>
        <v>1176</v>
      </c>
      <c r="K166">
        <f>VALUE(MOCK_DATA[[#This Row],[ID_producto]])</f>
        <v>165</v>
      </c>
      <c r="L166" s="8">
        <f>MOCK_DATA[[#This Row],[precio base]]*MOCK_DATA[[#This Row],[ventas mensuales num]]</f>
        <v>2276.6127877388967</v>
      </c>
      <c r="M166" s="8">
        <f>MOCK_DATA[[#This Row],[precio base]]-MOCK_DATA[[#This Row],[coste]]</f>
        <v>0.56589522766912981</v>
      </c>
      <c r="N166" s="8">
        <f>MOCK_DATA[[#This Row],[margen unitario]]*MOCK_DATA[[#This Row],[ventas mensuales num]]</f>
        <v>665.49278773889671</v>
      </c>
      <c r="O166" s="9">
        <f>MOCK_DATA[[#This Row],[margen bruto]]/MOCK_DATA[[#This Row],[ingresos totales]]</f>
        <v>0.29231707355902881</v>
      </c>
    </row>
    <row r="167" spans="1:15" x14ac:dyDescent="0.25">
      <c r="A167" t="s">
        <v>20</v>
      </c>
      <c r="B167" s="8">
        <v>4.91</v>
      </c>
      <c r="C167" s="8">
        <v>7.8061669605133499</v>
      </c>
      <c r="D167" t="s">
        <v>18</v>
      </c>
      <c r="E167" s="5" t="s">
        <v>343</v>
      </c>
      <c r="F167" s="2">
        <v>45414</v>
      </c>
      <c r="G167" t="s">
        <v>27</v>
      </c>
      <c r="H167" t="s">
        <v>21</v>
      </c>
      <c r="I167" s="1" t="s">
        <v>344</v>
      </c>
      <c r="J167">
        <f>VALUE(MOCK_DATA[[#This Row],[ventas mensuales]])</f>
        <v>788</v>
      </c>
      <c r="K167">
        <f>VALUE(MOCK_DATA[[#This Row],[ID_producto]])</f>
        <v>166</v>
      </c>
      <c r="L167" s="8">
        <f>MOCK_DATA[[#This Row],[precio base]]*MOCK_DATA[[#This Row],[ventas mensuales num]]</f>
        <v>6151.2595648845199</v>
      </c>
      <c r="M167" s="8">
        <f>MOCK_DATA[[#This Row],[precio base]]-MOCK_DATA[[#This Row],[coste]]</f>
        <v>2.8961669605133498</v>
      </c>
      <c r="N167" s="8">
        <f>MOCK_DATA[[#This Row],[margen unitario]]*MOCK_DATA[[#This Row],[ventas mensuales num]]</f>
        <v>2282.1795648845196</v>
      </c>
      <c r="O167" s="9">
        <f>MOCK_DATA[[#This Row],[margen bruto]]/MOCK_DATA[[#This Row],[ingresos totales]]</f>
        <v>0.37101012253046811</v>
      </c>
    </row>
    <row r="168" spans="1:15" x14ac:dyDescent="0.25">
      <c r="A168" t="s">
        <v>16</v>
      </c>
      <c r="B168" s="8">
        <v>4.79</v>
      </c>
      <c r="C168" s="8">
        <v>7.1232482982202203</v>
      </c>
      <c r="D168" t="s">
        <v>13</v>
      </c>
      <c r="E168" s="5" t="s">
        <v>345</v>
      </c>
      <c r="F168" s="2">
        <v>45459</v>
      </c>
      <c r="G168" t="s">
        <v>27</v>
      </c>
      <c r="H168" t="s">
        <v>17</v>
      </c>
      <c r="I168" s="1" t="s">
        <v>346</v>
      </c>
      <c r="J168">
        <f>VALUE(MOCK_DATA[[#This Row],[ventas mensuales]])</f>
        <v>1401</v>
      </c>
      <c r="K168">
        <f>VALUE(MOCK_DATA[[#This Row],[ID_producto]])</f>
        <v>167</v>
      </c>
      <c r="L168" s="8">
        <f>MOCK_DATA[[#This Row],[precio base]]*MOCK_DATA[[#This Row],[ventas mensuales num]]</f>
        <v>9979.670865806529</v>
      </c>
      <c r="M168" s="8">
        <f>MOCK_DATA[[#This Row],[precio base]]-MOCK_DATA[[#This Row],[coste]]</f>
        <v>2.3332482982202203</v>
      </c>
      <c r="N168" s="8">
        <f>MOCK_DATA[[#This Row],[margen unitario]]*MOCK_DATA[[#This Row],[ventas mensuales num]]</f>
        <v>3268.8808658065286</v>
      </c>
      <c r="O168" s="9">
        <f>MOCK_DATA[[#This Row],[margen bruto]]/MOCK_DATA[[#This Row],[ingresos totales]]</f>
        <v>0.32755397545291159</v>
      </c>
    </row>
    <row r="169" spans="1:15" x14ac:dyDescent="0.25">
      <c r="A169" t="s">
        <v>14</v>
      </c>
      <c r="B169" s="8">
        <v>0.72</v>
      </c>
      <c r="C169" s="8">
        <v>1.2875120183687301</v>
      </c>
      <c r="D169" t="s">
        <v>10</v>
      </c>
      <c r="E169" s="5" t="s">
        <v>347</v>
      </c>
      <c r="F169" s="2">
        <v>45627</v>
      </c>
      <c r="G169" t="s">
        <v>27</v>
      </c>
      <c r="H169" t="s">
        <v>19</v>
      </c>
      <c r="I169" s="1" t="s">
        <v>348</v>
      </c>
      <c r="J169">
        <f>VALUE(MOCK_DATA[[#This Row],[ventas mensuales]])</f>
        <v>546</v>
      </c>
      <c r="K169">
        <f>VALUE(MOCK_DATA[[#This Row],[ID_producto]])</f>
        <v>168</v>
      </c>
      <c r="L169" s="8">
        <f>MOCK_DATA[[#This Row],[precio base]]*MOCK_DATA[[#This Row],[ventas mensuales num]]</f>
        <v>702.9815620293266</v>
      </c>
      <c r="M169" s="8">
        <f>MOCK_DATA[[#This Row],[precio base]]-MOCK_DATA[[#This Row],[coste]]</f>
        <v>0.56751201836873011</v>
      </c>
      <c r="N169" s="8">
        <f>MOCK_DATA[[#This Row],[margen unitario]]*MOCK_DATA[[#This Row],[ventas mensuales num]]</f>
        <v>309.86156202932665</v>
      </c>
      <c r="O169" s="9">
        <f>MOCK_DATA[[#This Row],[margen bruto]]/MOCK_DATA[[#This Row],[ingresos totales]]</f>
        <v>0.44078191913716225</v>
      </c>
    </row>
    <row r="170" spans="1:15" x14ac:dyDescent="0.25">
      <c r="A170" t="s">
        <v>14</v>
      </c>
      <c r="B170" s="8">
        <v>1.83</v>
      </c>
      <c r="C170" s="8">
        <v>3.0698459659411999</v>
      </c>
      <c r="D170" t="s">
        <v>18</v>
      </c>
      <c r="E170" s="5" t="s">
        <v>349</v>
      </c>
      <c r="F170" s="2">
        <v>45555</v>
      </c>
      <c r="G170" t="s">
        <v>22</v>
      </c>
      <c r="H170" t="s">
        <v>21</v>
      </c>
      <c r="I170" s="1" t="s">
        <v>350</v>
      </c>
      <c r="J170">
        <f>VALUE(MOCK_DATA[[#This Row],[ventas mensuales]])</f>
        <v>1510</v>
      </c>
      <c r="K170">
        <f>VALUE(MOCK_DATA[[#This Row],[ID_producto]])</f>
        <v>169</v>
      </c>
      <c r="L170" s="8">
        <f>MOCK_DATA[[#This Row],[precio base]]*MOCK_DATA[[#This Row],[ventas mensuales num]]</f>
        <v>4635.4674085712122</v>
      </c>
      <c r="M170" s="8">
        <f>MOCK_DATA[[#This Row],[precio base]]-MOCK_DATA[[#This Row],[coste]]</f>
        <v>1.2398459659411998</v>
      </c>
      <c r="N170" s="8">
        <f>MOCK_DATA[[#This Row],[margen unitario]]*MOCK_DATA[[#This Row],[ventas mensuales num]]</f>
        <v>1872.1674085712116</v>
      </c>
      <c r="O170" s="9">
        <f>MOCK_DATA[[#This Row],[margen bruto]]/MOCK_DATA[[#This Row],[ingresos totales]]</f>
        <v>0.40387888503098524</v>
      </c>
    </row>
    <row r="171" spans="1:15" x14ac:dyDescent="0.25">
      <c r="A171" t="s">
        <v>16</v>
      </c>
      <c r="B171" s="8">
        <v>5.04</v>
      </c>
      <c r="C171" s="8">
        <v>8.9519599095375195</v>
      </c>
      <c r="D171" t="s">
        <v>13</v>
      </c>
      <c r="E171" s="5" t="s">
        <v>351</v>
      </c>
      <c r="F171" s="2">
        <v>45595</v>
      </c>
      <c r="G171" t="s">
        <v>27</v>
      </c>
      <c r="H171" t="s">
        <v>17</v>
      </c>
      <c r="I171" s="1" t="s">
        <v>352</v>
      </c>
      <c r="J171">
        <f>VALUE(MOCK_DATA[[#This Row],[ventas mensuales]])</f>
        <v>1633</v>
      </c>
      <c r="K171">
        <f>VALUE(MOCK_DATA[[#This Row],[ID_producto]])</f>
        <v>170</v>
      </c>
      <c r="L171" s="8">
        <f>MOCK_DATA[[#This Row],[precio base]]*MOCK_DATA[[#This Row],[ventas mensuales num]]</f>
        <v>14618.550532274769</v>
      </c>
      <c r="M171" s="8">
        <f>MOCK_DATA[[#This Row],[precio base]]-MOCK_DATA[[#This Row],[coste]]</f>
        <v>3.9119599095375195</v>
      </c>
      <c r="N171" s="8">
        <f>MOCK_DATA[[#This Row],[margen unitario]]*MOCK_DATA[[#This Row],[ventas mensuales num]]</f>
        <v>6388.2305322747698</v>
      </c>
      <c r="O171" s="9">
        <f>MOCK_DATA[[#This Row],[margen bruto]]/MOCK_DATA[[#This Row],[ingresos totales]]</f>
        <v>0.43699479768331778</v>
      </c>
    </row>
    <row r="172" spans="1:15" x14ac:dyDescent="0.25">
      <c r="A172" t="s">
        <v>9</v>
      </c>
      <c r="B172" s="8">
        <v>2.82</v>
      </c>
      <c r="C172" s="8">
        <v>4.0341776864405503</v>
      </c>
      <c r="D172" t="s">
        <v>18</v>
      </c>
      <c r="E172" s="5" t="s">
        <v>353</v>
      </c>
      <c r="F172" s="2">
        <v>45361</v>
      </c>
      <c r="G172" t="s">
        <v>22</v>
      </c>
      <c r="H172" t="s">
        <v>21</v>
      </c>
      <c r="I172" s="1" t="s">
        <v>265</v>
      </c>
      <c r="J172">
        <f>VALUE(MOCK_DATA[[#This Row],[ventas mensuales]])</f>
        <v>1947</v>
      </c>
      <c r="K172">
        <f>VALUE(MOCK_DATA[[#This Row],[ID_producto]])</f>
        <v>171</v>
      </c>
      <c r="L172" s="8">
        <f>MOCK_DATA[[#This Row],[precio base]]*MOCK_DATA[[#This Row],[ventas mensuales num]]</f>
        <v>7854.5439554997511</v>
      </c>
      <c r="M172" s="8">
        <f>MOCK_DATA[[#This Row],[precio base]]-MOCK_DATA[[#This Row],[coste]]</f>
        <v>1.2141776864405505</v>
      </c>
      <c r="N172" s="8">
        <f>MOCK_DATA[[#This Row],[margen unitario]]*MOCK_DATA[[#This Row],[ventas mensuales num]]</f>
        <v>2364.0039554997516</v>
      </c>
      <c r="O172" s="9">
        <f>MOCK_DATA[[#This Row],[margen bruto]]/MOCK_DATA[[#This Row],[ingresos totales]]</f>
        <v>0.30097278325681481</v>
      </c>
    </row>
    <row r="173" spans="1:15" x14ac:dyDescent="0.25">
      <c r="A173" t="s">
        <v>9</v>
      </c>
      <c r="B173" s="8">
        <v>1.56</v>
      </c>
      <c r="C173" s="8">
        <v>2.6945357845748998</v>
      </c>
      <c r="D173" t="s">
        <v>18</v>
      </c>
      <c r="E173" s="5" t="s">
        <v>354</v>
      </c>
      <c r="F173" s="2">
        <v>45488</v>
      </c>
      <c r="G173" t="s">
        <v>27</v>
      </c>
      <c r="H173" t="s">
        <v>19</v>
      </c>
      <c r="I173" s="1" t="s">
        <v>91</v>
      </c>
      <c r="J173">
        <f>VALUE(MOCK_DATA[[#This Row],[ventas mensuales]])</f>
        <v>832</v>
      </c>
      <c r="K173">
        <f>VALUE(MOCK_DATA[[#This Row],[ID_producto]])</f>
        <v>172</v>
      </c>
      <c r="L173" s="8">
        <f>MOCK_DATA[[#This Row],[precio base]]*MOCK_DATA[[#This Row],[ventas mensuales num]]</f>
        <v>2241.8537727663165</v>
      </c>
      <c r="M173" s="8">
        <f>MOCK_DATA[[#This Row],[precio base]]-MOCK_DATA[[#This Row],[coste]]</f>
        <v>1.1345357845748998</v>
      </c>
      <c r="N173" s="8">
        <f>MOCK_DATA[[#This Row],[margen unitario]]*MOCK_DATA[[#This Row],[ventas mensuales num]]</f>
        <v>943.93377276631668</v>
      </c>
      <c r="O173" s="9">
        <f>MOCK_DATA[[#This Row],[margen bruto]]/MOCK_DATA[[#This Row],[ingresos totales]]</f>
        <v>0.42105055389119228</v>
      </c>
    </row>
    <row r="174" spans="1:15" x14ac:dyDescent="0.25">
      <c r="A174" t="s">
        <v>12</v>
      </c>
      <c r="B174" s="8">
        <v>1.57</v>
      </c>
      <c r="C174" s="8">
        <v>2.66089260950285</v>
      </c>
      <c r="D174" t="s">
        <v>18</v>
      </c>
      <c r="E174" s="5" t="s">
        <v>355</v>
      </c>
      <c r="F174" s="2">
        <v>45390</v>
      </c>
      <c r="G174" t="s">
        <v>22</v>
      </c>
      <c r="H174" t="s">
        <v>11</v>
      </c>
      <c r="I174" s="1" t="s">
        <v>356</v>
      </c>
      <c r="J174">
        <f>VALUE(MOCK_DATA[[#This Row],[ventas mensuales]])</f>
        <v>582</v>
      </c>
      <c r="K174">
        <f>VALUE(MOCK_DATA[[#This Row],[ID_producto]])</f>
        <v>173</v>
      </c>
      <c r="L174" s="8">
        <f>MOCK_DATA[[#This Row],[precio base]]*MOCK_DATA[[#This Row],[ventas mensuales num]]</f>
        <v>1548.6394987306587</v>
      </c>
      <c r="M174" s="8">
        <f>MOCK_DATA[[#This Row],[precio base]]-MOCK_DATA[[#This Row],[coste]]</f>
        <v>1.0908926095028499</v>
      </c>
      <c r="N174" s="8">
        <f>MOCK_DATA[[#This Row],[margen unitario]]*MOCK_DATA[[#This Row],[ventas mensuales num]]</f>
        <v>634.89949873065871</v>
      </c>
      <c r="O174" s="9">
        <f>MOCK_DATA[[#This Row],[margen bruto]]/MOCK_DATA[[#This Row],[ingresos totales]]</f>
        <v>0.40997243015631052</v>
      </c>
    </row>
    <row r="175" spans="1:15" x14ac:dyDescent="0.25">
      <c r="A175" t="s">
        <v>14</v>
      </c>
      <c r="B175" s="8">
        <v>2.37</v>
      </c>
      <c r="C175" s="8">
        <v>3.3516173461291099</v>
      </c>
      <c r="D175" t="s">
        <v>18</v>
      </c>
      <c r="E175" s="5" t="s">
        <v>357</v>
      </c>
      <c r="F175" s="2">
        <v>45486</v>
      </c>
      <c r="G175" t="s">
        <v>22</v>
      </c>
      <c r="H175" t="s">
        <v>19</v>
      </c>
      <c r="I175" s="1" t="s">
        <v>305</v>
      </c>
      <c r="J175">
        <f>VALUE(MOCK_DATA[[#This Row],[ventas mensuales]])</f>
        <v>290</v>
      </c>
      <c r="K175">
        <f>VALUE(MOCK_DATA[[#This Row],[ID_producto]])</f>
        <v>174</v>
      </c>
      <c r="L175" s="8">
        <f>MOCK_DATA[[#This Row],[precio base]]*MOCK_DATA[[#This Row],[ventas mensuales num]]</f>
        <v>971.96903037744187</v>
      </c>
      <c r="M175" s="8">
        <f>MOCK_DATA[[#This Row],[precio base]]-MOCK_DATA[[#This Row],[coste]]</f>
        <v>0.98161734612910978</v>
      </c>
      <c r="N175" s="8">
        <f>MOCK_DATA[[#This Row],[margen unitario]]*MOCK_DATA[[#This Row],[ventas mensuales num]]</f>
        <v>284.66903037744186</v>
      </c>
      <c r="O175" s="9">
        <f>MOCK_DATA[[#This Row],[margen bruto]]/MOCK_DATA[[#This Row],[ingresos totales]]</f>
        <v>0.29287870444482905</v>
      </c>
    </row>
    <row r="176" spans="1:15" x14ac:dyDescent="0.25">
      <c r="A176" t="s">
        <v>9</v>
      </c>
      <c r="B176" s="8">
        <v>5.01</v>
      </c>
      <c r="C176" s="8">
        <v>8.4189031124209492</v>
      </c>
      <c r="D176" t="s">
        <v>10</v>
      </c>
      <c r="E176" s="5" t="s">
        <v>358</v>
      </c>
      <c r="F176" s="2">
        <v>45390</v>
      </c>
      <c r="G176" t="s">
        <v>27</v>
      </c>
      <c r="H176" t="s">
        <v>21</v>
      </c>
      <c r="I176" s="1" t="s">
        <v>359</v>
      </c>
      <c r="J176">
        <f>VALUE(MOCK_DATA[[#This Row],[ventas mensuales]])</f>
        <v>1462</v>
      </c>
      <c r="K176">
        <f>VALUE(MOCK_DATA[[#This Row],[ID_producto]])</f>
        <v>175</v>
      </c>
      <c r="L176" s="8">
        <f>MOCK_DATA[[#This Row],[precio base]]*MOCK_DATA[[#This Row],[ventas mensuales num]]</f>
        <v>12308.436350359429</v>
      </c>
      <c r="M176" s="8">
        <f>MOCK_DATA[[#This Row],[precio base]]-MOCK_DATA[[#This Row],[coste]]</f>
        <v>3.4089031124209495</v>
      </c>
      <c r="N176" s="8">
        <f>MOCK_DATA[[#This Row],[margen unitario]]*MOCK_DATA[[#This Row],[ventas mensuales num]]</f>
        <v>4983.8163503594278</v>
      </c>
      <c r="O176" s="9">
        <f>MOCK_DATA[[#This Row],[margen bruto]]/MOCK_DATA[[#This Row],[ingresos totales]]</f>
        <v>0.40491060021721537</v>
      </c>
    </row>
    <row r="177" spans="1:15" x14ac:dyDescent="0.25">
      <c r="A177" t="s">
        <v>12</v>
      </c>
      <c r="B177" s="8">
        <v>1.94</v>
      </c>
      <c r="C177" s="8">
        <v>3.1490887848317199</v>
      </c>
      <c r="D177" t="s">
        <v>13</v>
      </c>
      <c r="E177" s="5" t="s">
        <v>360</v>
      </c>
      <c r="F177" s="2">
        <v>45500</v>
      </c>
      <c r="G177" t="s">
        <v>27</v>
      </c>
      <c r="H177" t="s">
        <v>17</v>
      </c>
      <c r="I177" s="1" t="s">
        <v>361</v>
      </c>
      <c r="J177">
        <f>VALUE(MOCK_DATA[[#This Row],[ventas mensuales]])</f>
        <v>1496</v>
      </c>
      <c r="K177">
        <f>VALUE(MOCK_DATA[[#This Row],[ID_producto]])</f>
        <v>176</v>
      </c>
      <c r="L177" s="8">
        <f>MOCK_DATA[[#This Row],[precio base]]*MOCK_DATA[[#This Row],[ventas mensuales num]]</f>
        <v>4711.0368221082526</v>
      </c>
      <c r="M177" s="8">
        <f>MOCK_DATA[[#This Row],[precio base]]-MOCK_DATA[[#This Row],[coste]]</f>
        <v>1.20908878483172</v>
      </c>
      <c r="N177" s="8">
        <f>MOCK_DATA[[#This Row],[margen unitario]]*MOCK_DATA[[#This Row],[ventas mensuales num]]</f>
        <v>1808.7968221082531</v>
      </c>
      <c r="O177" s="9">
        <f>MOCK_DATA[[#This Row],[margen bruto]]/MOCK_DATA[[#This Row],[ingresos totales]]</f>
        <v>0.38394877612075046</v>
      </c>
    </row>
    <row r="178" spans="1:15" x14ac:dyDescent="0.25">
      <c r="A178" t="s">
        <v>15</v>
      </c>
      <c r="B178" s="8">
        <v>4.12</v>
      </c>
      <c r="C178" s="8">
        <v>6.8095104089106799</v>
      </c>
      <c r="D178" t="s">
        <v>10</v>
      </c>
      <c r="E178" s="5" t="s">
        <v>362</v>
      </c>
      <c r="F178" s="2">
        <v>45537</v>
      </c>
      <c r="G178" t="s">
        <v>27</v>
      </c>
      <c r="H178" t="s">
        <v>17</v>
      </c>
      <c r="I178" s="1" t="s">
        <v>363</v>
      </c>
      <c r="J178">
        <f>VALUE(MOCK_DATA[[#This Row],[ventas mensuales]])</f>
        <v>181</v>
      </c>
      <c r="K178">
        <f>VALUE(MOCK_DATA[[#This Row],[ID_producto]])</f>
        <v>177</v>
      </c>
      <c r="L178" s="8">
        <f>MOCK_DATA[[#This Row],[precio base]]*MOCK_DATA[[#This Row],[ventas mensuales num]]</f>
        <v>1232.5213840128331</v>
      </c>
      <c r="M178" s="8">
        <f>MOCK_DATA[[#This Row],[precio base]]-MOCK_DATA[[#This Row],[coste]]</f>
        <v>2.6895104089106798</v>
      </c>
      <c r="N178" s="8">
        <f>MOCK_DATA[[#This Row],[margen unitario]]*MOCK_DATA[[#This Row],[ventas mensuales num]]</f>
        <v>486.80138401283307</v>
      </c>
      <c r="O178" s="9">
        <f>MOCK_DATA[[#This Row],[margen bruto]]/MOCK_DATA[[#This Row],[ingresos totales]]</f>
        <v>0.39496384430094761</v>
      </c>
    </row>
    <row r="179" spans="1:15" x14ac:dyDescent="0.25">
      <c r="A179" t="s">
        <v>20</v>
      </c>
      <c r="B179" s="8">
        <v>5.13</v>
      </c>
      <c r="C179" s="8">
        <v>8.5398575831357704</v>
      </c>
      <c r="D179" t="s">
        <v>18</v>
      </c>
      <c r="E179" s="5" t="s">
        <v>364</v>
      </c>
      <c r="F179" s="2">
        <v>45470</v>
      </c>
      <c r="G179" t="s">
        <v>27</v>
      </c>
      <c r="H179" t="s">
        <v>11</v>
      </c>
      <c r="I179" s="1" t="s">
        <v>365</v>
      </c>
      <c r="J179">
        <f>VALUE(MOCK_DATA[[#This Row],[ventas mensuales]])</f>
        <v>1721</v>
      </c>
      <c r="K179">
        <f>VALUE(MOCK_DATA[[#This Row],[ID_producto]])</f>
        <v>178</v>
      </c>
      <c r="L179" s="8">
        <f>MOCK_DATA[[#This Row],[precio base]]*MOCK_DATA[[#This Row],[ventas mensuales num]]</f>
        <v>14697.094900576662</v>
      </c>
      <c r="M179" s="8">
        <f>MOCK_DATA[[#This Row],[precio base]]-MOCK_DATA[[#This Row],[coste]]</f>
        <v>3.4098575831357705</v>
      </c>
      <c r="N179" s="8">
        <f>MOCK_DATA[[#This Row],[margen unitario]]*MOCK_DATA[[#This Row],[ventas mensuales num]]</f>
        <v>5868.3649005766611</v>
      </c>
      <c r="O179" s="9">
        <f>MOCK_DATA[[#This Row],[margen bruto]]/MOCK_DATA[[#This Row],[ingresos totales]]</f>
        <v>0.39928740613537217</v>
      </c>
    </row>
    <row r="180" spans="1:15" x14ac:dyDescent="0.25">
      <c r="A180" t="s">
        <v>16</v>
      </c>
      <c r="B180" s="8">
        <v>3.42</v>
      </c>
      <c r="C180" s="8">
        <v>5.6545947708394397</v>
      </c>
      <c r="D180" t="s">
        <v>10</v>
      </c>
      <c r="E180" s="5" t="s">
        <v>366</v>
      </c>
      <c r="F180" s="2">
        <v>45602</v>
      </c>
      <c r="G180" t="s">
        <v>22</v>
      </c>
      <c r="H180" t="s">
        <v>11</v>
      </c>
      <c r="I180" s="1" t="s">
        <v>367</v>
      </c>
      <c r="J180">
        <f>VALUE(MOCK_DATA[[#This Row],[ventas mensuales]])</f>
        <v>1373</v>
      </c>
      <c r="K180">
        <f>VALUE(MOCK_DATA[[#This Row],[ID_producto]])</f>
        <v>179</v>
      </c>
      <c r="L180" s="8">
        <f>MOCK_DATA[[#This Row],[precio base]]*MOCK_DATA[[#This Row],[ventas mensuales num]]</f>
        <v>7763.7586203625506</v>
      </c>
      <c r="M180" s="8">
        <f>MOCK_DATA[[#This Row],[precio base]]-MOCK_DATA[[#This Row],[coste]]</f>
        <v>2.2345947708394398</v>
      </c>
      <c r="N180" s="8">
        <f>MOCK_DATA[[#This Row],[margen unitario]]*MOCK_DATA[[#This Row],[ventas mensuales num]]</f>
        <v>3068.0986203625507</v>
      </c>
      <c r="O180" s="9">
        <f>MOCK_DATA[[#This Row],[margen bruto]]/MOCK_DATA[[#This Row],[ingresos totales]]</f>
        <v>0.39518212381250939</v>
      </c>
    </row>
    <row r="181" spans="1:15" x14ac:dyDescent="0.25">
      <c r="A181" t="s">
        <v>15</v>
      </c>
      <c r="B181" s="8">
        <v>5.34</v>
      </c>
      <c r="C181" s="8">
        <v>8.7364750689575299</v>
      </c>
      <c r="D181" t="s">
        <v>13</v>
      </c>
      <c r="E181" s="5" t="s">
        <v>312</v>
      </c>
      <c r="F181" s="2">
        <v>45627</v>
      </c>
      <c r="G181" t="s">
        <v>27</v>
      </c>
      <c r="H181" t="s">
        <v>17</v>
      </c>
      <c r="I181" s="1" t="s">
        <v>368</v>
      </c>
      <c r="J181">
        <f>VALUE(MOCK_DATA[[#This Row],[ventas mensuales]])</f>
        <v>149</v>
      </c>
      <c r="K181">
        <f>VALUE(MOCK_DATA[[#This Row],[ID_producto]])</f>
        <v>180</v>
      </c>
      <c r="L181" s="8">
        <f>MOCK_DATA[[#This Row],[precio base]]*MOCK_DATA[[#This Row],[ventas mensuales num]]</f>
        <v>1301.734785274672</v>
      </c>
      <c r="M181" s="8">
        <f>MOCK_DATA[[#This Row],[precio base]]-MOCK_DATA[[#This Row],[coste]]</f>
        <v>3.39647506895753</v>
      </c>
      <c r="N181" s="8">
        <f>MOCK_DATA[[#This Row],[margen unitario]]*MOCK_DATA[[#This Row],[ventas mensuales num]]</f>
        <v>506.07478527467197</v>
      </c>
      <c r="O181" s="9">
        <f>MOCK_DATA[[#This Row],[margen bruto]]/MOCK_DATA[[#This Row],[ingresos totales]]</f>
        <v>0.38876950281995259</v>
      </c>
    </row>
    <row r="182" spans="1:15" x14ac:dyDescent="0.25">
      <c r="A182" t="s">
        <v>9</v>
      </c>
      <c r="B182" s="8">
        <v>4.6500000000000004</v>
      </c>
      <c r="C182" s="8">
        <v>7.2491958295263004</v>
      </c>
      <c r="D182" t="s">
        <v>10</v>
      </c>
      <c r="E182" s="5" t="s">
        <v>369</v>
      </c>
      <c r="F182" s="2">
        <v>45393</v>
      </c>
      <c r="G182" t="s">
        <v>22</v>
      </c>
      <c r="H182" t="s">
        <v>17</v>
      </c>
      <c r="I182" s="1" t="s">
        <v>362</v>
      </c>
      <c r="J182">
        <f>VALUE(MOCK_DATA[[#This Row],[ventas mensuales]])</f>
        <v>1350</v>
      </c>
      <c r="K182">
        <f>VALUE(MOCK_DATA[[#This Row],[ID_producto]])</f>
        <v>181</v>
      </c>
      <c r="L182" s="8">
        <f>MOCK_DATA[[#This Row],[precio base]]*MOCK_DATA[[#This Row],[ventas mensuales num]]</f>
        <v>9786.4143698605058</v>
      </c>
      <c r="M182" s="8">
        <f>MOCK_DATA[[#This Row],[precio base]]-MOCK_DATA[[#This Row],[coste]]</f>
        <v>2.5991958295263</v>
      </c>
      <c r="N182" s="8">
        <f>MOCK_DATA[[#This Row],[margen unitario]]*MOCK_DATA[[#This Row],[ventas mensuales num]]</f>
        <v>3508.9143698605048</v>
      </c>
      <c r="O182" s="9">
        <f>MOCK_DATA[[#This Row],[margen bruto]]/MOCK_DATA[[#This Row],[ingresos totales]]</f>
        <v>0.35854953992823019</v>
      </c>
    </row>
    <row r="183" spans="1:15" x14ac:dyDescent="0.25">
      <c r="A183" t="s">
        <v>20</v>
      </c>
      <c r="B183" s="8">
        <v>1.24</v>
      </c>
      <c r="C183" s="8">
        <v>1.9516022462949201</v>
      </c>
      <c r="D183" t="s">
        <v>13</v>
      </c>
      <c r="E183" s="5" t="s">
        <v>370</v>
      </c>
      <c r="F183" s="2">
        <v>45445</v>
      </c>
      <c r="G183" t="s">
        <v>27</v>
      </c>
      <c r="H183" t="s">
        <v>11</v>
      </c>
      <c r="I183" s="1" t="s">
        <v>371</v>
      </c>
      <c r="J183">
        <f>VALUE(MOCK_DATA[[#This Row],[ventas mensuales]])</f>
        <v>601</v>
      </c>
      <c r="K183">
        <f>VALUE(MOCK_DATA[[#This Row],[ID_producto]])</f>
        <v>182</v>
      </c>
      <c r="L183" s="8">
        <f>MOCK_DATA[[#This Row],[precio base]]*MOCK_DATA[[#This Row],[ventas mensuales num]]</f>
        <v>1172.912950023247</v>
      </c>
      <c r="M183" s="8">
        <f>MOCK_DATA[[#This Row],[precio base]]-MOCK_DATA[[#This Row],[coste]]</f>
        <v>0.71160224629492008</v>
      </c>
      <c r="N183" s="8">
        <f>MOCK_DATA[[#This Row],[margen unitario]]*MOCK_DATA[[#This Row],[ventas mensuales num]]</f>
        <v>427.67295002324698</v>
      </c>
      <c r="O183" s="9">
        <f>MOCK_DATA[[#This Row],[margen bruto]]/MOCK_DATA[[#This Row],[ingresos totales]]</f>
        <v>0.36462462965795589</v>
      </c>
    </row>
    <row r="184" spans="1:15" x14ac:dyDescent="0.25">
      <c r="A184" t="s">
        <v>16</v>
      </c>
      <c r="B184" s="8">
        <v>0.56999999999999995</v>
      </c>
      <c r="C184" s="8">
        <v>0.84455093254588098</v>
      </c>
      <c r="D184" t="s">
        <v>18</v>
      </c>
      <c r="E184" s="5" t="s">
        <v>372</v>
      </c>
      <c r="F184" s="2">
        <v>45603</v>
      </c>
      <c r="G184" t="s">
        <v>27</v>
      </c>
      <c r="H184" t="s">
        <v>19</v>
      </c>
      <c r="I184" s="1" t="s">
        <v>373</v>
      </c>
      <c r="J184">
        <f>VALUE(MOCK_DATA[[#This Row],[ventas mensuales]])</f>
        <v>1180</v>
      </c>
      <c r="K184">
        <f>VALUE(MOCK_DATA[[#This Row],[ID_producto]])</f>
        <v>183</v>
      </c>
      <c r="L184" s="8">
        <f>MOCK_DATA[[#This Row],[precio base]]*MOCK_DATA[[#This Row],[ventas mensuales num]]</f>
        <v>996.57010040413957</v>
      </c>
      <c r="M184" s="8">
        <f>MOCK_DATA[[#This Row],[precio base]]-MOCK_DATA[[#This Row],[coste]]</f>
        <v>0.27455093254588103</v>
      </c>
      <c r="N184" s="8">
        <f>MOCK_DATA[[#This Row],[margen unitario]]*MOCK_DATA[[#This Row],[ventas mensuales num]]</f>
        <v>323.9701004041396</v>
      </c>
      <c r="O184" s="9">
        <f>MOCK_DATA[[#This Row],[margen bruto]]/MOCK_DATA[[#This Row],[ingresos totales]]</f>
        <v>0.32508510969048726</v>
      </c>
    </row>
    <row r="185" spans="1:15" x14ac:dyDescent="0.25">
      <c r="A185" t="s">
        <v>20</v>
      </c>
      <c r="B185" s="8">
        <v>1.93</v>
      </c>
      <c r="C185" s="8">
        <v>2.7180635234733099</v>
      </c>
      <c r="D185" t="s">
        <v>10</v>
      </c>
      <c r="E185" s="5" t="s">
        <v>374</v>
      </c>
      <c r="F185" s="2">
        <v>45621</v>
      </c>
      <c r="G185" t="s">
        <v>22</v>
      </c>
      <c r="H185" t="s">
        <v>19</v>
      </c>
      <c r="I185" s="1" t="s">
        <v>375</v>
      </c>
      <c r="J185">
        <f>VALUE(MOCK_DATA[[#This Row],[ventas mensuales]])</f>
        <v>999</v>
      </c>
      <c r="K185">
        <f>VALUE(MOCK_DATA[[#This Row],[ID_producto]])</f>
        <v>184</v>
      </c>
      <c r="L185" s="8">
        <f>MOCK_DATA[[#This Row],[precio base]]*MOCK_DATA[[#This Row],[ventas mensuales num]]</f>
        <v>2715.3454599498368</v>
      </c>
      <c r="M185" s="8">
        <f>MOCK_DATA[[#This Row],[precio base]]-MOCK_DATA[[#This Row],[coste]]</f>
        <v>0.78806352347330999</v>
      </c>
      <c r="N185" s="8">
        <f>MOCK_DATA[[#This Row],[margen unitario]]*MOCK_DATA[[#This Row],[ventas mensuales num]]</f>
        <v>787.27545994983666</v>
      </c>
      <c r="O185" s="9">
        <f>MOCK_DATA[[#This Row],[margen bruto]]/MOCK_DATA[[#This Row],[ingresos totales]]</f>
        <v>0.2899356533309691</v>
      </c>
    </row>
    <row r="186" spans="1:15" x14ac:dyDescent="0.25">
      <c r="A186" t="s">
        <v>14</v>
      </c>
      <c r="B186" s="8">
        <v>3.8</v>
      </c>
      <c r="C186" s="8">
        <v>6.67617450706733</v>
      </c>
      <c r="D186" t="s">
        <v>18</v>
      </c>
      <c r="E186" s="5" t="s">
        <v>376</v>
      </c>
      <c r="F186" s="2">
        <v>45294</v>
      </c>
      <c r="G186" t="s">
        <v>22</v>
      </c>
      <c r="H186" t="s">
        <v>21</v>
      </c>
      <c r="I186" s="1" t="s">
        <v>377</v>
      </c>
      <c r="J186">
        <f>VALUE(MOCK_DATA[[#This Row],[ventas mensuales]])</f>
        <v>1667</v>
      </c>
      <c r="K186">
        <f>VALUE(MOCK_DATA[[#This Row],[ID_producto]])</f>
        <v>185</v>
      </c>
      <c r="L186" s="8">
        <f>MOCK_DATA[[#This Row],[precio base]]*MOCK_DATA[[#This Row],[ventas mensuales num]]</f>
        <v>11129.182903281238</v>
      </c>
      <c r="M186" s="8">
        <f>MOCK_DATA[[#This Row],[precio base]]-MOCK_DATA[[#This Row],[coste]]</f>
        <v>2.8761745070673301</v>
      </c>
      <c r="N186" s="8">
        <f>MOCK_DATA[[#This Row],[margen unitario]]*MOCK_DATA[[#This Row],[ventas mensuales num]]</f>
        <v>4794.5829032812389</v>
      </c>
      <c r="O186" s="9">
        <f>MOCK_DATA[[#This Row],[margen bruto]]/MOCK_DATA[[#This Row],[ingresos totales]]</f>
        <v>0.43081176263781618</v>
      </c>
    </row>
    <row r="187" spans="1:15" x14ac:dyDescent="0.25">
      <c r="A187" t="s">
        <v>9</v>
      </c>
      <c r="B187" s="8">
        <v>2.4300000000000002</v>
      </c>
      <c r="C187" s="8">
        <v>3.6784437398039902</v>
      </c>
      <c r="D187" t="s">
        <v>18</v>
      </c>
      <c r="E187" s="5" t="s">
        <v>378</v>
      </c>
      <c r="F187" s="2">
        <v>45504</v>
      </c>
      <c r="G187" t="s">
        <v>22</v>
      </c>
      <c r="H187" t="s">
        <v>17</v>
      </c>
      <c r="I187" s="1" t="s">
        <v>379</v>
      </c>
      <c r="J187">
        <f>VALUE(MOCK_DATA[[#This Row],[ventas mensuales]])</f>
        <v>1293</v>
      </c>
      <c r="K187">
        <f>VALUE(MOCK_DATA[[#This Row],[ID_producto]])</f>
        <v>186</v>
      </c>
      <c r="L187" s="8">
        <f>MOCK_DATA[[#This Row],[precio base]]*MOCK_DATA[[#This Row],[ventas mensuales num]]</f>
        <v>4756.2277555665596</v>
      </c>
      <c r="M187" s="8">
        <f>MOCK_DATA[[#This Row],[precio base]]-MOCK_DATA[[#This Row],[coste]]</f>
        <v>1.24844373980399</v>
      </c>
      <c r="N187" s="8">
        <f>MOCK_DATA[[#This Row],[margen unitario]]*MOCK_DATA[[#This Row],[ventas mensuales num]]</f>
        <v>1614.2377555665591</v>
      </c>
      <c r="O187" s="9">
        <f>MOCK_DATA[[#This Row],[margen bruto]]/MOCK_DATA[[#This Row],[ingresos totales]]</f>
        <v>0.3393945451155696</v>
      </c>
    </row>
    <row r="188" spans="1:15" x14ac:dyDescent="0.25">
      <c r="A188" t="s">
        <v>9</v>
      </c>
      <c r="B188" s="8">
        <v>1.92</v>
      </c>
      <c r="C188" s="8">
        <v>3.21106033797895</v>
      </c>
      <c r="D188" t="s">
        <v>18</v>
      </c>
      <c r="E188" s="5" t="s">
        <v>380</v>
      </c>
      <c r="F188" s="2">
        <v>45528</v>
      </c>
      <c r="G188" t="s">
        <v>22</v>
      </c>
      <c r="H188" t="s">
        <v>19</v>
      </c>
      <c r="I188" s="1" t="s">
        <v>381</v>
      </c>
      <c r="J188">
        <f>VALUE(MOCK_DATA[[#This Row],[ventas mensuales]])</f>
        <v>1544</v>
      </c>
      <c r="K188">
        <f>VALUE(MOCK_DATA[[#This Row],[ID_producto]])</f>
        <v>187</v>
      </c>
      <c r="L188" s="8">
        <f>MOCK_DATA[[#This Row],[precio base]]*MOCK_DATA[[#This Row],[ventas mensuales num]]</f>
        <v>4957.8771618394985</v>
      </c>
      <c r="M188" s="8">
        <f>MOCK_DATA[[#This Row],[precio base]]-MOCK_DATA[[#This Row],[coste]]</f>
        <v>1.29106033797895</v>
      </c>
      <c r="N188" s="8">
        <f>MOCK_DATA[[#This Row],[margen unitario]]*MOCK_DATA[[#This Row],[ventas mensuales num]]</f>
        <v>1993.3971618394989</v>
      </c>
      <c r="O188" s="9">
        <f>MOCK_DATA[[#This Row],[margen bruto]]/MOCK_DATA[[#This Row],[ingresos totales]]</f>
        <v>0.40206667022381365</v>
      </c>
    </row>
    <row r="189" spans="1:15" x14ac:dyDescent="0.25">
      <c r="A189" t="s">
        <v>15</v>
      </c>
      <c r="B189" s="8">
        <v>1.58</v>
      </c>
      <c r="C189" s="8">
        <v>2.2682358699015501</v>
      </c>
      <c r="D189" t="s">
        <v>13</v>
      </c>
      <c r="E189" s="5" t="s">
        <v>382</v>
      </c>
      <c r="F189" s="2">
        <v>45591</v>
      </c>
      <c r="G189" t="s">
        <v>22</v>
      </c>
      <c r="H189" t="s">
        <v>19</v>
      </c>
      <c r="I189" s="1" t="s">
        <v>383</v>
      </c>
      <c r="J189">
        <f>VALUE(MOCK_DATA[[#This Row],[ventas mensuales]])</f>
        <v>1392</v>
      </c>
      <c r="K189">
        <f>VALUE(MOCK_DATA[[#This Row],[ID_producto]])</f>
        <v>188</v>
      </c>
      <c r="L189" s="8">
        <f>MOCK_DATA[[#This Row],[precio base]]*MOCK_DATA[[#This Row],[ventas mensuales num]]</f>
        <v>3157.3843309029576</v>
      </c>
      <c r="M189" s="8">
        <f>MOCK_DATA[[#This Row],[precio base]]-MOCK_DATA[[#This Row],[coste]]</f>
        <v>0.68823586990155006</v>
      </c>
      <c r="N189" s="8">
        <f>MOCK_DATA[[#This Row],[margen unitario]]*MOCK_DATA[[#This Row],[ventas mensuales num]]</f>
        <v>958.02433090295767</v>
      </c>
      <c r="O189" s="9">
        <f>MOCK_DATA[[#This Row],[margen bruto]]/MOCK_DATA[[#This Row],[ingresos totales]]</f>
        <v>0.30342341333814726</v>
      </c>
    </row>
    <row r="190" spans="1:15" x14ac:dyDescent="0.25">
      <c r="A190" t="s">
        <v>9</v>
      </c>
      <c r="B190" s="8">
        <v>5.92</v>
      </c>
      <c r="C190" s="8">
        <v>10.457184283710401</v>
      </c>
      <c r="D190" t="s">
        <v>18</v>
      </c>
      <c r="E190" s="5" t="s">
        <v>384</v>
      </c>
      <c r="F190" s="2">
        <v>45424</v>
      </c>
      <c r="G190" t="s">
        <v>22</v>
      </c>
      <c r="H190" t="s">
        <v>21</v>
      </c>
      <c r="I190" s="1" t="s">
        <v>385</v>
      </c>
      <c r="J190">
        <f>VALUE(MOCK_DATA[[#This Row],[ventas mensuales]])</f>
        <v>586</v>
      </c>
      <c r="K190">
        <f>VALUE(MOCK_DATA[[#This Row],[ID_producto]])</f>
        <v>189</v>
      </c>
      <c r="L190" s="8">
        <f>MOCK_DATA[[#This Row],[precio base]]*MOCK_DATA[[#This Row],[ventas mensuales num]]</f>
        <v>6127.9099902542948</v>
      </c>
      <c r="M190" s="8">
        <f>MOCK_DATA[[#This Row],[precio base]]-MOCK_DATA[[#This Row],[coste]]</f>
        <v>4.5371842837104008</v>
      </c>
      <c r="N190" s="8">
        <f>MOCK_DATA[[#This Row],[margen unitario]]*MOCK_DATA[[#This Row],[ventas mensuales num]]</f>
        <v>2658.7899902542949</v>
      </c>
      <c r="O190" s="9">
        <f>MOCK_DATA[[#This Row],[margen bruto]]/MOCK_DATA[[#This Row],[ingresos totales]]</f>
        <v>0.4338820241293983</v>
      </c>
    </row>
    <row r="191" spans="1:15" x14ac:dyDescent="0.25">
      <c r="A191" t="s">
        <v>20</v>
      </c>
      <c r="B191" s="8">
        <v>4.57</v>
      </c>
      <c r="C191" s="8">
        <v>6.9814119535114001</v>
      </c>
      <c r="D191" t="s">
        <v>10</v>
      </c>
      <c r="E191" s="5" t="s">
        <v>386</v>
      </c>
      <c r="F191" s="2">
        <v>45587</v>
      </c>
      <c r="G191" t="s">
        <v>27</v>
      </c>
      <c r="H191" t="s">
        <v>19</v>
      </c>
      <c r="I191" s="1" t="s">
        <v>387</v>
      </c>
      <c r="J191">
        <f>VALUE(MOCK_DATA[[#This Row],[ventas mensuales]])</f>
        <v>1612</v>
      </c>
      <c r="K191">
        <f>VALUE(MOCK_DATA[[#This Row],[ID_producto]])</f>
        <v>190</v>
      </c>
      <c r="L191" s="8">
        <f>MOCK_DATA[[#This Row],[precio base]]*MOCK_DATA[[#This Row],[ventas mensuales num]]</f>
        <v>11254.036069060377</v>
      </c>
      <c r="M191" s="8">
        <f>MOCK_DATA[[#This Row],[precio base]]-MOCK_DATA[[#This Row],[coste]]</f>
        <v>2.4114119535113998</v>
      </c>
      <c r="N191" s="8">
        <f>MOCK_DATA[[#This Row],[margen unitario]]*MOCK_DATA[[#This Row],[ventas mensuales num]]</f>
        <v>3887.1960690603764</v>
      </c>
      <c r="O191" s="9">
        <f>MOCK_DATA[[#This Row],[margen bruto]]/MOCK_DATA[[#This Row],[ingresos totales]]</f>
        <v>0.34540462152481144</v>
      </c>
    </row>
    <row r="192" spans="1:15" x14ac:dyDescent="0.25">
      <c r="A192" t="s">
        <v>16</v>
      </c>
      <c r="B192" s="8">
        <v>1.27</v>
      </c>
      <c r="C192" s="8">
        <v>2.01621320042883</v>
      </c>
      <c r="D192" t="s">
        <v>18</v>
      </c>
      <c r="E192" s="5" t="s">
        <v>388</v>
      </c>
      <c r="F192" s="2">
        <v>45313</v>
      </c>
      <c r="G192" t="s">
        <v>22</v>
      </c>
      <c r="H192" t="s">
        <v>17</v>
      </c>
      <c r="I192" s="1" t="s">
        <v>389</v>
      </c>
      <c r="J192">
        <f>VALUE(MOCK_DATA[[#This Row],[ventas mensuales]])</f>
        <v>1105</v>
      </c>
      <c r="K192">
        <f>VALUE(MOCK_DATA[[#This Row],[ID_producto]])</f>
        <v>191</v>
      </c>
      <c r="L192" s="8">
        <f>MOCK_DATA[[#This Row],[precio base]]*MOCK_DATA[[#This Row],[ventas mensuales num]]</f>
        <v>2227.9155864738573</v>
      </c>
      <c r="M192" s="8">
        <f>MOCK_DATA[[#This Row],[precio base]]-MOCK_DATA[[#This Row],[coste]]</f>
        <v>0.74621320042882999</v>
      </c>
      <c r="N192" s="8">
        <f>MOCK_DATA[[#This Row],[margen unitario]]*MOCK_DATA[[#This Row],[ventas mensuales num]]</f>
        <v>824.56558647385714</v>
      </c>
      <c r="O192" s="9">
        <f>MOCK_DATA[[#This Row],[margen bruto]]/MOCK_DATA[[#This Row],[ingresos totales]]</f>
        <v>0.37010629643239973</v>
      </c>
    </row>
    <row r="193" spans="1:15" x14ac:dyDescent="0.25">
      <c r="A193" t="s">
        <v>12</v>
      </c>
      <c r="B193" s="8">
        <v>2.4900000000000002</v>
      </c>
      <c r="C193" s="8">
        <v>3.9019634435336599</v>
      </c>
      <c r="D193" t="s">
        <v>10</v>
      </c>
      <c r="E193" s="5" t="s">
        <v>390</v>
      </c>
      <c r="F193" s="2">
        <v>45374</v>
      </c>
      <c r="G193" t="s">
        <v>22</v>
      </c>
      <c r="H193" t="s">
        <v>11</v>
      </c>
      <c r="I193" s="1" t="s">
        <v>391</v>
      </c>
      <c r="J193">
        <f>VALUE(MOCK_DATA[[#This Row],[ventas mensuales]])</f>
        <v>1931</v>
      </c>
      <c r="K193">
        <f>VALUE(MOCK_DATA[[#This Row],[ID_producto]])</f>
        <v>192</v>
      </c>
      <c r="L193" s="8">
        <f>MOCK_DATA[[#This Row],[precio base]]*MOCK_DATA[[#This Row],[ventas mensuales num]]</f>
        <v>7534.6914094634976</v>
      </c>
      <c r="M193" s="8">
        <f>MOCK_DATA[[#This Row],[precio base]]-MOCK_DATA[[#This Row],[coste]]</f>
        <v>1.4119634435336597</v>
      </c>
      <c r="N193" s="8">
        <f>MOCK_DATA[[#This Row],[margen unitario]]*MOCK_DATA[[#This Row],[ventas mensuales num]]</f>
        <v>2726.5014094634967</v>
      </c>
      <c r="O193" s="9">
        <f>MOCK_DATA[[#This Row],[margen bruto]]/MOCK_DATA[[#This Row],[ingresos totales]]</f>
        <v>0.36185973138050986</v>
      </c>
    </row>
    <row r="194" spans="1:15" x14ac:dyDescent="0.25">
      <c r="A194" t="s">
        <v>20</v>
      </c>
      <c r="B194" s="8">
        <v>3.01</v>
      </c>
      <c r="C194" s="8">
        <v>4.8142449420075</v>
      </c>
      <c r="D194" t="s">
        <v>10</v>
      </c>
      <c r="E194" s="5" t="s">
        <v>392</v>
      </c>
      <c r="F194" s="2">
        <v>45550</v>
      </c>
      <c r="G194" t="s">
        <v>22</v>
      </c>
      <c r="H194" t="s">
        <v>21</v>
      </c>
      <c r="I194" s="1" t="s">
        <v>393</v>
      </c>
      <c r="J194">
        <f>VALUE(MOCK_DATA[[#This Row],[ventas mensuales]])</f>
        <v>1986</v>
      </c>
      <c r="K194">
        <f>VALUE(MOCK_DATA[[#This Row],[ID_producto]])</f>
        <v>193</v>
      </c>
      <c r="L194" s="8">
        <f>MOCK_DATA[[#This Row],[precio base]]*MOCK_DATA[[#This Row],[ventas mensuales num]]</f>
        <v>9561.0904548268954</v>
      </c>
      <c r="M194" s="8">
        <f>MOCK_DATA[[#This Row],[precio base]]-MOCK_DATA[[#This Row],[coste]]</f>
        <v>1.8042449420075002</v>
      </c>
      <c r="N194" s="8">
        <f>MOCK_DATA[[#This Row],[margen unitario]]*MOCK_DATA[[#This Row],[ventas mensuales num]]</f>
        <v>3583.2304548268953</v>
      </c>
      <c r="O194" s="9">
        <f>MOCK_DATA[[#This Row],[margen bruto]]/MOCK_DATA[[#This Row],[ingresos totales]]</f>
        <v>0.37477215300456751</v>
      </c>
    </row>
    <row r="195" spans="1:15" x14ac:dyDescent="0.25">
      <c r="A195" t="s">
        <v>16</v>
      </c>
      <c r="B195" s="8">
        <v>2.63</v>
      </c>
      <c r="C195" s="8">
        <v>3.9551609608720102</v>
      </c>
      <c r="D195" t="s">
        <v>10</v>
      </c>
      <c r="E195" s="5" t="s">
        <v>394</v>
      </c>
      <c r="F195" s="2">
        <v>45581</v>
      </c>
      <c r="G195" t="s">
        <v>22</v>
      </c>
      <c r="H195" t="s">
        <v>17</v>
      </c>
      <c r="I195" s="1" t="s">
        <v>395</v>
      </c>
      <c r="J195">
        <f>VALUE(MOCK_DATA[[#This Row],[ventas mensuales]])</f>
        <v>244</v>
      </c>
      <c r="K195">
        <f>VALUE(MOCK_DATA[[#This Row],[ID_producto]])</f>
        <v>194</v>
      </c>
      <c r="L195" s="8">
        <f>MOCK_DATA[[#This Row],[precio base]]*MOCK_DATA[[#This Row],[ventas mensuales num]]</f>
        <v>965.05927445277052</v>
      </c>
      <c r="M195" s="8">
        <f>MOCK_DATA[[#This Row],[precio base]]-MOCK_DATA[[#This Row],[coste]]</f>
        <v>1.3251609608720103</v>
      </c>
      <c r="N195" s="8">
        <f>MOCK_DATA[[#This Row],[margen unitario]]*MOCK_DATA[[#This Row],[ventas mensuales num]]</f>
        <v>323.3392744527705</v>
      </c>
      <c r="O195" s="9">
        <f>MOCK_DATA[[#This Row],[margen bruto]]/MOCK_DATA[[#This Row],[ingresos totales]]</f>
        <v>0.33504602568180858</v>
      </c>
    </row>
    <row r="196" spans="1:15" x14ac:dyDescent="0.25">
      <c r="A196" t="s">
        <v>16</v>
      </c>
      <c r="B196" s="8">
        <v>1.92</v>
      </c>
      <c r="C196" s="8">
        <v>2.93448935042648</v>
      </c>
      <c r="D196" t="s">
        <v>18</v>
      </c>
      <c r="E196" s="5" t="s">
        <v>396</v>
      </c>
      <c r="F196" s="2">
        <v>45374</v>
      </c>
      <c r="G196" t="s">
        <v>22</v>
      </c>
      <c r="H196" t="s">
        <v>17</v>
      </c>
      <c r="I196" s="1" t="s">
        <v>397</v>
      </c>
      <c r="J196">
        <f>VALUE(MOCK_DATA[[#This Row],[ventas mensuales]])</f>
        <v>1209</v>
      </c>
      <c r="K196">
        <f>VALUE(MOCK_DATA[[#This Row],[ID_producto]])</f>
        <v>195</v>
      </c>
      <c r="L196" s="8">
        <f>MOCK_DATA[[#This Row],[precio base]]*MOCK_DATA[[#This Row],[ventas mensuales num]]</f>
        <v>3547.7976246656144</v>
      </c>
      <c r="M196" s="8">
        <f>MOCK_DATA[[#This Row],[precio base]]-MOCK_DATA[[#This Row],[coste]]</f>
        <v>1.01448935042648</v>
      </c>
      <c r="N196" s="8">
        <f>MOCK_DATA[[#This Row],[margen unitario]]*MOCK_DATA[[#This Row],[ventas mensuales num]]</f>
        <v>1226.5176246656144</v>
      </c>
      <c r="O196" s="9">
        <f>MOCK_DATA[[#This Row],[margen bruto]]/MOCK_DATA[[#This Row],[ingresos totales]]</f>
        <v>0.34571239806307036</v>
      </c>
    </row>
    <row r="197" spans="1:15" x14ac:dyDescent="0.25">
      <c r="A197" t="s">
        <v>16</v>
      </c>
      <c r="B197" s="8">
        <v>0.67</v>
      </c>
      <c r="C197" s="8">
        <v>1.0538976832795</v>
      </c>
      <c r="D197" t="s">
        <v>18</v>
      </c>
      <c r="E197" s="5" t="s">
        <v>398</v>
      </c>
      <c r="F197" s="2">
        <v>45513</v>
      </c>
      <c r="G197" t="s">
        <v>22</v>
      </c>
      <c r="H197" t="s">
        <v>17</v>
      </c>
      <c r="I197" s="1" t="s">
        <v>399</v>
      </c>
      <c r="J197">
        <f>VALUE(MOCK_DATA[[#This Row],[ventas mensuales]])</f>
        <v>1749</v>
      </c>
      <c r="K197">
        <f>VALUE(MOCK_DATA[[#This Row],[ID_producto]])</f>
        <v>196</v>
      </c>
      <c r="L197" s="8">
        <f>MOCK_DATA[[#This Row],[precio base]]*MOCK_DATA[[#This Row],[ventas mensuales num]]</f>
        <v>1843.2670480558454</v>
      </c>
      <c r="M197" s="8">
        <f>MOCK_DATA[[#This Row],[precio base]]-MOCK_DATA[[#This Row],[coste]]</f>
        <v>0.38389768327949991</v>
      </c>
      <c r="N197" s="8">
        <f>MOCK_DATA[[#This Row],[margen unitario]]*MOCK_DATA[[#This Row],[ventas mensuales num]]</f>
        <v>671.43704805584537</v>
      </c>
      <c r="O197" s="9">
        <f>MOCK_DATA[[#This Row],[margen bruto]]/MOCK_DATA[[#This Row],[ingresos totales]]</f>
        <v>0.36426466190237178</v>
      </c>
    </row>
    <row r="198" spans="1:15" x14ac:dyDescent="0.25">
      <c r="A198" t="s">
        <v>9</v>
      </c>
      <c r="B198" s="8">
        <v>1.04</v>
      </c>
      <c r="C198" s="8">
        <v>1.56690142784519</v>
      </c>
      <c r="D198" t="s">
        <v>10</v>
      </c>
      <c r="E198" s="5" t="s">
        <v>400</v>
      </c>
      <c r="F198" s="2">
        <v>45569</v>
      </c>
      <c r="G198" t="s">
        <v>27</v>
      </c>
      <c r="H198" t="s">
        <v>17</v>
      </c>
      <c r="I198" s="1" t="s">
        <v>401</v>
      </c>
      <c r="J198">
        <f>VALUE(MOCK_DATA[[#This Row],[ventas mensuales]])</f>
        <v>785</v>
      </c>
      <c r="K198">
        <f>VALUE(MOCK_DATA[[#This Row],[ID_producto]])</f>
        <v>197</v>
      </c>
      <c r="L198" s="8">
        <f>MOCK_DATA[[#This Row],[precio base]]*MOCK_DATA[[#This Row],[ventas mensuales num]]</f>
        <v>1230.0176208584742</v>
      </c>
      <c r="M198" s="8">
        <f>MOCK_DATA[[#This Row],[precio base]]-MOCK_DATA[[#This Row],[coste]]</f>
        <v>0.52690142784519001</v>
      </c>
      <c r="N198" s="8">
        <f>MOCK_DATA[[#This Row],[margen unitario]]*MOCK_DATA[[#This Row],[ventas mensuales num]]</f>
        <v>413.61762085847414</v>
      </c>
      <c r="O198" s="9">
        <f>MOCK_DATA[[#This Row],[margen bruto]]/MOCK_DATA[[#This Row],[ingresos totales]]</f>
        <v>0.33626967113673972</v>
      </c>
    </row>
    <row r="199" spans="1:15" x14ac:dyDescent="0.25">
      <c r="A199" t="s">
        <v>12</v>
      </c>
      <c r="B199" s="8">
        <v>2.98</v>
      </c>
      <c r="C199" s="8">
        <v>4.4790945896114103</v>
      </c>
      <c r="D199" t="s">
        <v>10</v>
      </c>
      <c r="E199" s="5" t="s">
        <v>402</v>
      </c>
      <c r="F199" s="2">
        <v>45408</v>
      </c>
      <c r="G199" t="s">
        <v>27</v>
      </c>
      <c r="H199" t="s">
        <v>17</v>
      </c>
      <c r="I199" s="1" t="s">
        <v>403</v>
      </c>
      <c r="J199">
        <f>VALUE(MOCK_DATA[[#This Row],[ventas mensuales]])</f>
        <v>1808</v>
      </c>
      <c r="K199">
        <f>VALUE(MOCK_DATA[[#This Row],[ID_producto]])</f>
        <v>198</v>
      </c>
      <c r="L199" s="8">
        <f>MOCK_DATA[[#This Row],[precio base]]*MOCK_DATA[[#This Row],[ventas mensuales num]]</f>
        <v>8098.2030180174297</v>
      </c>
      <c r="M199" s="8">
        <f>MOCK_DATA[[#This Row],[precio base]]-MOCK_DATA[[#This Row],[coste]]</f>
        <v>1.4990945896114103</v>
      </c>
      <c r="N199" s="8">
        <f>MOCK_DATA[[#This Row],[margen unitario]]*MOCK_DATA[[#This Row],[ventas mensuales num]]</f>
        <v>2710.36301801743</v>
      </c>
      <c r="O199" s="9">
        <f>MOCK_DATA[[#This Row],[margen bruto]]/MOCK_DATA[[#This Row],[ingresos totales]]</f>
        <v>0.33468696845302975</v>
      </c>
    </row>
    <row r="200" spans="1:15" x14ac:dyDescent="0.25">
      <c r="A200" t="s">
        <v>12</v>
      </c>
      <c r="B200" s="8">
        <v>2.02</v>
      </c>
      <c r="C200" s="8">
        <v>3.1470924850761799</v>
      </c>
      <c r="D200" t="s">
        <v>18</v>
      </c>
      <c r="E200" s="5" t="s">
        <v>404</v>
      </c>
      <c r="F200" s="2">
        <v>45309</v>
      </c>
      <c r="G200" t="s">
        <v>27</v>
      </c>
      <c r="H200" t="s">
        <v>21</v>
      </c>
      <c r="I200" s="1" t="s">
        <v>405</v>
      </c>
      <c r="J200">
        <f>VALUE(MOCK_DATA[[#This Row],[ventas mensuales]])</f>
        <v>1042</v>
      </c>
      <c r="K200">
        <f>VALUE(MOCK_DATA[[#This Row],[ID_producto]])</f>
        <v>199</v>
      </c>
      <c r="L200" s="8">
        <f>MOCK_DATA[[#This Row],[precio base]]*MOCK_DATA[[#This Row],[ventas mensuales num]]</f>
        <v>3279.2703694493794</v>
      </c>
      <c r="M200" s="8">
        <f>MOCK_DATA[[#This Row],[precio base]]-MOCK_DATA[[#This Row],[coste]]</f>
        <v>1.1270924850761799</v>
      </c>
      <c r="N200" s="8">
        <f>MOCK_DATA[[#This Row],[margen unitario]]*MOCK_DATA[[#This Row],[ventas mensuales num]]</f>
        <v>1174.4303694493794</v>
      </c>
      <c r="O200" s="9">
        <f>MOCK_DATA[[#This Row],[margen bruto]]/MOCK_DATA[[#This Row],[ingresos totales]]</f>
        <v>0.35813770660409971</v>
      </c>
    </row>
    <row r="201" spans="1:15" x14ac:dyDescent="0.25">
      <c r="A201" t="s">
        <v>16</v>
      </c>
      <c r="B201" s="8">
        <v>4.37</v>
      </c>
      <c r="C201" s="8">
        <v>6.44290564337311</v>
      </c>
      <c r="D201" t="s">
        <v>13</v>
      </c>
      <c r="E201" s="5" t="s">
        <v>406</v>
      </c>
      <c r="F201" s="2">
        <v>45593</v>
      </c>
      <c r="G201" t="s">
        <v>27</v>
      </c>
      <c r="H201" t="s">
        <v>19</v>
      </c>
      <c r="I201" s="1" t="s">
        <v>407</v>
      </c>
      <c r="J201">
        <f>VALUE(MOCK_DATA[[#This Row],[ventas mensuales]])</f>
        <v>1763</v>
      </c>
      <c r="K201">
        <f>VALUE(MOCK_DATA[[#This Row],[ID_producto]])</f>
        <v>200</v>
      </c>
      <c r="L201" s="8">
        <f>MOCK_DATA[[#This Row],[precio base]]*MOCK_DATA[[#This Row],[ventas mensuales num]]</f>
        <v>11358.842649266793</v>
      </c>
      <c r="M201" s="8">
        <f>MOCK_DATA[[#This Row],[precio base]]-MOCK_DATA[[#This Row],[coste]]</f>
        <v>2.0729056433731099</v>
      </c>
      <c r="N201" s="8">
        <f>MOCK_DATA[[#This Row],[margen unitario]]*MOCK_DATA[[#This Row],[ventas mensuales num]]</f>
        <v>3654.5326492667928</v>
      </c>
      <c r="O201" s="9">
        <f>MOCK_DATA[[#This Row],[margen bruto]]/MOCK_DATA[[#This Row],[ingresos totales]]</f>
        <v>0.32173459586595216</v>
      </c>
    </row>
    <row r="202" spans="1:15" x14ac:dyDescent="0.25">
      <c r="A202" t="s">
        <v>12</v>
      </c>
      <c r="B202" s="8">
        <v>1.55</v>
      </c>
      <c r="C202" s="8">
        <v>2.6277814235828498</v>
      </c>
      <c r="D202" t="s">
        <v>18</v>
      </c>
      <c r="E202" s="5" t="s">
        <v>408</v>
      </c>
      <c r="F202" s="2">
        <v>45448</v>
      </c>
      <c r="G202" t="s">
        <v>27</v>
      </c>
      <c r="H202" t="s">
        <v>19</v>
      </c>
      <c r="I202" s="1" t="s">
        <v>409</v>
      </c>
      <c r="J202">
        <f>VALUE(MOCK_DATA[[#This Row],[ventas mensuales]])</f>
        <v>1599</v>
      </c>
      <c r="K202">
        <f>VALUE(MOCK_DATA[[#This Row],[ID_producto]])</f>
        <v>201</v>
      </c>
      <c r="L202" s="8">
        <f>MOCK_DATA[[#This Row],[precio base]]*MOCK_DATA[[#This Row],[ventas mensuales num]]</f>
        <v>4201.822496308977</v>
      </c>
      <c r="M202" s="8">
        <f>MOCK_DATA[[#This Row],[precio base]]-MOCK_DATA[[#This Row],[coste]]</f>
        <v>1.0777814235828498</v>
      </c>
      <c r="N202" s="8">
        <f>MOCK_DATA[[#This Row],[margen unitario]]*MOCK_DATA[[#This Row],[ventas mensuales num]]</f>
        <v>1723.3724963089769</v>
      </c>
      <c r="O202" s="9">
        <f>MOCK_DATA[[#This Row],[margen bruto]]/MOCK_DATA[[#This Row],[ingresos totales]]</f>
        <v>0.41014880990875879</v>
      </c>
    </row>
    <row r="203" spans="1:15" x14ac:dyDescent="0.25">
      <c r="A203" t="s">
        <v>16</v>
      </c>
      <c r="B203" s="8">
        <v>2.36</v>
      </c>
      <c r="C203" s="8">
        <v>3.72207734111212</v>
      </c>
      <c r="D203" t="s">
        <v>13</v>
      </c>
      <c r="E203" s="5" t="s">
        <v>410</v>
      </c>
      <c r="F203" s="2">
        <v>45616</v>
      </c>
      <c r="G203" t="s">
        <v>22</v>
      </c>
      <c r="H203" t="s">
        <v>19</v>
      </c>
      <c r="I203" s="1" t="s">
        <v>411</v>
      </c>
      <c r="J203">
        <f>VALUE(MOCK_DATA[[#This Row],[ventas mensuales]])</f>
        <v>1634</v>
      </c>
      <c r="K203">
        <f>VALUE(MOCK_DATA[[#This Row],[ID_producto]])</f>
        <v>202</v>
      </c>
      <c r="L203" s="8">
        <f>MOCK_DATA[[#This Row],[precio base]]*MOCK_DATA[[#This Row],[ventas mensuales num]]</f>
        <v>6081.8743753772042</v>
      </c>
      <c r="M203" s="8">
        <f>MOCK_DATA[[#This Row],[precio base]]-MOCK_DATA[[#This Row],[coste]]</f>
        <v>1.3620773411121201</v>
      </c>
      <c r="N203" s="8">
        <f>MOCK_DATA[[#This Row],[margen unitario]]*MOCK_DATA[[#This Row],[ventas mensuales num]]</f>
        <v>2225.6343753772044</v>
      </c>
      <c r="O203" s="9">
        <f>MOCK_DATA[[#This Row],[margen bruto]]/MOCK_DATA[[#This Row],[ingresos totales]]</f>
        <v>0.36594546976961656</v>
      </c>
    </row>
    <row r="204" spans="1:15" x14ac:dyDescent="0.25">
      <c r="A204" t="s">
        <v>14</v>
      </c>
      <c r="B204" s="8">
        <v>4.1900000000000004</v>
      </c>
      <c r="C204" s="8">
        <v>6.4563703794531699</v>
      </c>
      <c r="D204" t="s">
        <v>13</v>
      </c>
      <c r="E204" s="5" t="s">
        <v>328</v>
      </c>
      <c r="F204" s="2">
        <v>45571</v>
      </c>
      <c r="G204" t="s">
        <v>27</v>
      </c>
      <c r="H204" t="s">
        <v>11</v>
      </c>
      <c r="I204" s="1" t="s">
        <v>250</v>
      </c>
      <c r="J204">
        <f>VALUE(MOCK_DATA[[#This Row],[ventas mensuales]])</f>
        <v>1775</v>
      </c>
      <c r="K204">
        <f>VALUE(MOCK_DATA[[#This Row],[ID_producto]])</f>
        <v>203</v>
      </c>
      <c r="L204" s="8">
        <f>MOCK_DATA[[#This Row],[precio base]]*MOCK_DATA[[#This Row],[ventas mensuales num]]</f>
        <v>11460.057423529377</v>
      </c>
      <c r="M204" s="8">
        <f>MOCK_DATA[[#This Row],[precio base]]-MOCK_DATA[[#This Row],[coste]]</f>
        <v>2.2663703794531695</v>
      </c>
      <c r="N204" s="8">
        <f>MOCK_DATA[[#This Row],[margen unitario]]*MOCK_DATA[[#This Row],[ventas mensuales num]]</f>
        <v>4022.8074235293761</v>
      </c>
      <c r="O204" s="9">
        <f>MOCK_DATA[[#This Row],[margen bruto]]/MOCK_DATA[[#This Row],[ingresos totales]]</f>
        <v>0.35102855726271431</v>
      </c>
    </row>
    <row r="205" spans="1:15" x14ac:dyDescent="0.25">
      <c r="A205" t="s">
        <v>15</v>
      </c>
      <c r="B205" s="8">
        <v>0.68</v>
      </c>
      <c r="C205" s="8">
        <v>1.13818082803541</v>
      </c>
      <c r="D205" t="s">
        <v>18</v>
      </c>
      <c r="E205" s="5" t="s">
        <v>412</v>
      </c>
      <c r="F205" s="2">
        <v>45580</v>
      </c>
      <c r="G205" t="s">
        <v>27</v>
      </c>
      <c r="H205" t="s">
        <v>11</v>
      </c>
      <c r="I205" s="1" t="s">
        <v>167</v>
      </c>
      <c r="J205">
        <f>VALUE(MOCK_DATA[[#This Row],[ventas mensuales]])</f>
        <v>1674</v>
      </c>
      <c r="K205">
        <f>VALUE(MOCK_DATA[[#This Row],[ID_producto]])</f>
        <v>204</v>
      </c>
      <c r="L205" s="8">
        <f>MOCK_DATA[[#This Row],[precio base]]*MOCK_DATA[[#This Row],[ventas mensuales num]]</f>
        <v>1905.3147061312764</v>
      </c>
      <c r="M205" s="8">
        <f>MOCK_DATA[[#This Row],[precio base]]-MOCK_DATA[[#This Row],[coste]]</f>
        <v>0.45818082803540994</v>
      </c>
      <c r="N205" s="8">
        <f>MOCK_DATA[[#This Row],[margen unitario]]*MOCK_DATA[[#This Row],[ventas mensuales num]]</f>
        <v>766.99470613127619</v>
      </c>
      <c r="O205" s="9">
        <f>MOCK_DATA[[#This Row],[margen bruto]]/MOCK_DATA[[#This Row],[ingresos totales]]</f>
        <v>0.40255539080399572</v>
      </c>
    </row>
    <row r="206" spans="1:15" x14ac:dyDescent="0.25">
      <c r="A206" t="s">
        <v>9</v>
      </c>
      <c r="B206" s="8">
        <v>4.3</v>
      </c>
      <c r="C206" s="8">
        <v>6.89576718389488</v>
      </c>
      <c r="D206" t="s">
        <v>13</v>
      </c>
      <c r="E206" s="5" t="s">
        <v>413</v>
      </c>
      <c r="F206" s="2">
        <v>45468</v>
      </c>
      <c r="G206" t="s">
        <v>22</v>
      </c>
      <c r="H206" t="s">
        <v>21</v>
      </c>
      <c r="I206" s="1" t="s">
        <v>414</v>
      </c>
      <c r="J206">
        <f>VALUE(MOCK_DATA[[#This Row],[ventas mensuales]])</f>
        <v>1682</v>
      </c>
      <c r="K206">
        <f>VALUE(MOCK_DATA[[#This Row],[ID_producto]])</f>
        <v>205</v>
      </c>
      <c r="L206" s="8">
        <f>MOCK_DATA[[#This Row],[precio base]]*MOCK_DATA[[#This Row],[ventas mensuales num]]</f>
        <v>11598.680403311188</v>
      </c>
      <c r="M206" s="8">
        <f>MOCK_DATA[[#This Row],[precio base]]-MOCK_DATA[[#This Row],[coste]]</f>
        <v>2.5957671838948801</v>
      </c>
      <c r="N206" s="8">
        <f>MOCK_DATA[[#This Row],[margen unitario]]*MOCK_DATA[[#This Row],[ventas mensuales num]]</f>
        <v>4366.0804033111881</v>
      </c>
      <c r="O206" s="9">
        <f>MOCK_DATA[[#This Row],[margen bruto]]/MOCK_DATA[[#This Row],[ingresos totales]]</f>
        <v>0.37642906360837058</v>
      </c>
    </row>
    <row r="207" spans="1:15" x14ac:dyDescent="0.25">
      <c r="A207" t="s">
        <v>14</v>
      </c>
      <c r="B207" s="8">
        <v>4.8499999999999996</v>
      </c>
      <c r="C207" s="8">
        <v>7.7448086470770701</v>
      </c>
      <c r="D207" t="s">
        <v>18</v>
      </c>
      <c r="E207" s="5" t="s">
        <v>415</v>
      </c>
      <c r="F207" s="2">
        <v>45555</v>
      </c>
      <c r="G207" t="s">
        <v>22</v>
      </c>
      <c r="H207" t="s">
        <v>21</v>
      </c>
      <c r="I207" s="1" t="s">
        <v>416</v>
      </c>
      <c r="J207">
        <f>VALUE(MOCK_DATA[[#This Row],[ventas mensuales]])</f>
        <v>1909</v>
      </c>
      <c r="K207">
        <f>VALUE(MOCK_DATA[[#This Row],[ID_producto]])</f>
        <v>206</v>
      </c>
      <c r="L207" s="8">
        <f>MOCK_DATA[[#This Row],[precio base]]*MOCK_DATA[[#This Row],[ventas mensuales num]]</f>
        <v>14784.839707270126</v>
      </c>
      <c r="M207" s="8">
        <f>MOCK_DATA[[#This Row],[precio base]]-MOCK_DATA[[#This Row],[coste]]</f>
        <v>2.8948086470770704</v>
      </c>
      <c r="N207" s="8">
        <f>MOCK_DATA[[#This Row],[margen unitario]]*MOCK_DATA[[#This Row],[ventas mensuales num]]</f>
        <v>5526.1897072701277</v>
      </c>
      <c r="O207" s="9">
        <f>MOCK_DATA[[#This Row],[margen bruto]]/MOCK_DATA[[#This Row],[ingresos totales]]</f>
        <v>0.37377406970146204</v>
      </c>
    </row>
    <row r="208" spans="1:15" x14ac:dyDescent="0.25">
      <c r="A208" t="s">
        <v>16</v>
      </c>
      <c r="B208" s="8">
        <v>3.84</v>
      </c>
      <c r="C208" s="8">
        <v>6.7210419075812098</v>
      </c>
      <c r="D208" t="s">
        <v>13</v>
      </c>
      <c r="E208" s="5" t="s">
        <v>316</v>
      </c>
      <c r="F208" s="2">
        <v>45609</v>
      </c>
      <c r="G208" t="s">
        <v>27</v>
      </c>
      <c r="H208" t="s">
        <v>17</v>
      </c>
      <c r="I208" s="1" t="s">
        <v>417</v>
      </c>
      <c r="J208">
        <f>VALUE(MOCK_DATA[[#This Row],[ventas mensuales]])</f>
        <v>151</v>
      </c>
      <c r="K208">
        <f>VALUE(MOCK_DATA[[#This Row],[ID_producto]])</f>
        <v>207</v>
      </c>
      <c r="L208" s="8">
        <f>MOCK_DATA[[#This Row],[precio base]]*MOCK_DATA[[#This Row],[ventas mensuales num]]</f>
        <v>1014.8773280447626</v>
      </c>
      <c r="M208" s="8">
        <f>MOCK_DATA[[#This Row],[precio base]]-MOCK_DATA[[#This Row],[coste]]</f>
        <v>2.8810419075812099</v>
      </c>
      <c r="N208" s="8">
        <f>MOCK_DATA[[#This Row],[margen unitario]]*MOCK_DATA[[#This Row],[ventas mensuales num]]</f>
        <v>435.03732804476272</v>
      </c>
      <c r="O208" s="9">
        <f>MOCK_DATA[[#This Row],[margen bruto]]/MOCK_DATA[[#This Row],[ingresos totales]]</f>
        <v>0.42866001242031371</v>
      </c>
    </row>
    <row r="209" spans="1:15" x14ac:dyDescent="0.25">
      <c r="A209" t="s">
        <v>9</v>
      </c>
      <c r="B209" s="8">
        <v>2.1800000000000002</v>
      </c>
      <c r="C209" s="8">
        <v>3.3744486156832001</v>
      </c>
      <c r="D209" t="s">
        <v>10</v>
      </c>
      <c r="E209" s="5" t="s">
        <v>418</v>
      </c>
      <c r="F209" s="2">
        <v>45382</v>
      </c>
      <c r="G209" t="s">
        <v>22</v>
      </c>
      <c r="H209" t="s">
        <v>19</v>
      </c>
      <c r="I209" s="1" t="s">
        <v>419</v>
      </c>
      <c r="J209">
        <f>VALUE(MOCK_DATA[[#This Row],[ventas mensuales]])</f>
        <v>639</v>
      </c>
      <c r="K209">
        <f>VALUE(MOCK_DATA[[#This Row],[ID_producto]])</f>
        <v>208</v>
      </c>
      <c r="L209" s="8">
        <f>MOCK_DATA[[#This Row],[precio base]]*MOCK_DATA[[#This Row],[ventas mensuales num]]</f>
        <v>2156.2726654215649</v>
      </c>
      <c r="M209" s="8">
        <f>MOCK_DATA[[#This Row],[precio base]]-MOCK_DATA[[#This Row],[coste]]</f>
        <v>1.1944486156831999</v>
      </c>
      <c r="N209" s="8">
        <f>MOCK_DATA[[#This Row],[margen unitario]]*MOCK_DATA[[#This Row],[ventas mensuales num]]</f>
        <v>763.25266542156476</v>
      </c>
      <c r="O209" s="9">
        <f>MOCK_DATA[[#This Row],[margen bruto]]/MOCK_DATA[[#This Row],[ingresos totales]]</f>
        <v>0.35396852989013988</v>
      </c>
    </row>
    <row r="210" spans="1:15" x14ac:dyDescent="0.25">
      <c r="A210" t="s">
        <v>20</v>
      </c>
      <c r="B210" s="8">
        <v>1.28</v>
      </c>
      <c r="C210" s="8">
        <v>1.84938725882744</v>
      </c>
      <c r="D210" t="s">
        <v>13</v>
      </c>
      <c r="E210" s="5" t="s">
        <v>420</v>
      </c>
      <c r="F210" s="2">
        <v>45500</v>
      </c>
      <c r="G210" t="s">
        <v>22</v>
      </c>
      <c r="H210" t="s">
        <v>11</v>
      </c>
      <c r="I210" s="1" t="s">
        <v>421</v>
      </c>
      <c r="J210">
        <f>VALUE(MOCK_DATA[[#This Row],[ventas mensuales]])</f>
        <v>1768</v>
      </c>
      <c r="K210">
        <f>VALUE(MOCK_DATA[[#This Row],[ID_producto]])</f>
        <v>209</v>
      </c>
      <c r="L210" s="8">
        <f>MOCK_DATA[[#This Row],[precio base]]*MOCK_DATA[[#This Row],[ventas mensuales num]]</f>
        <v>3269.7166736069139</v>
      </c>
      <c r="M210" s="8">
        <f>MOCK_DATA[[#This Row],[precio base]]-MOCK_DATA[[#This Row],[coste]]</f>
        <v>0.56938725882744001</v>
      </c>
      <c r="N210" s="8">
        <f>MOCK_DATA[[#This Row],[margen unitario]]*MOCK_DATA[[#This Row],[ventas mensuales num]]</f>
        <v>1006.6766736069139</v>
      </c>
      <c r="O210" s="9">
        <f>MOCK_DATA[[#This Row],[margen bruto]]/MOCK_DATA[[#This Row],[ingresos totales]]</f>
        <v>0.30787886966867417</v>
      </c>
    </row>
    <row r="211" spans="1:15" x14ac:dyDescent="0.25">
      <c r="A211" t="s">
        <v>14</v>
      </c>
      <c r="B211" s="8">
        <v>1.55</v>
      </c>
      <c r="C211" s="8">
        <v>2.7642916650667999</v>
      </c>
      <c r="D211" t="s">
        <v>10</v>
      </c>
      <c r="E211" s="5" t="s">
        <v>422</v>
      </c>
      <c r="F211" s="2">
        <v>45317</v>
      </c>
      <c r="G211" t="s">
        <v>22</v>
      </c>
      <c r="H211" t="s">
        <v>21</v>
      </c>
      <c r="I211" s="1" t="s">
        <v>423</v>
      </c>
      <c r="J211">
        <f>VALUE(MOCK_DATA[[#This Row],[ventas mensuales]])</f>
        <v>1568</v>
      </c>
      <c r="K211">
        <f>VALUE(MOCK_DATA[[#This Row],[ID_producto]])</f>
        <v>210</v>
      </c>
      <c r="L211" s="8">
        <f>MOCK_DATA[[#This Row],[precio base]]*MOCK_DATA[[#This Row],[ventas mensuales num]]</f>
        <v>4334.409330824742</v>
      </c>
      <c r="M211" s="8">
        <f>MOCK_DATA[[#This Row],[precio base]]-MOCK_DATA[[#This Row],[coste]]</f>
        <v>1.2142916650667999</v>
      </c>
      <c r="N211" s="8">
        <f>MOCK_DATA[[#This Row],[margen unitario]]*MOCK_DATA[[#This Row],[ventas mensuales num]]</f>
        <v>1904.0093308247422</v>
      </c>
      <c r="O211" s="9">
        <f>MOCK_DATA[[#This Row],[margen bruto]]/MOCK_DATA[[#This Row],[ingresos totales]]</f>
        <v>0.43927769287596363</v>
      </c>
    </row>
    <row r="212" spans="1:15" x14ac:dyDescent="0.25">
      <c r="A212" t="s">
        <v>15</v>
      </c>
      <c r="B212" s="8">
        <v>5.59</v>
      </c>
      <c r="C212" s="8">
        <v>9.3572518616086509</v>
      </c>
      <c r="D212" t="s">
        <v>10</v>
      </c>
      <c r="E212" s="5" t="s">
        <v>424</v>
      </c>
      <c r="F212" s="2">
        <v>45591</v>
      </c>
      <c r="G212" t="s">
        <v>22</v>
      </c>
      <c r="H212" t="s">
        <v>11</v>
      </c>
      <c r="I212" s="1" t="s">
        <v>425</v>
      </c>
      <c r="J212">
        <f>VALUE(MOCK_DATA[[#This Row],[ventas mensuales]])</f>
        <v>438</v>
      </c>
      <c r="K212">
        <f>VALUE(MOCK_DATA[[#This Row],[ID_producto]])</f>
        <v>211</v>
      </c>
      <c r="L212" s="8">
        <f>MOCK_DATA[[#This Row],[precio base]]*MOCK_DATA[[#This Row],[ventas mensuales num]]</f>
        <v>4098.4763153845888</v>
      </c>
      <c r="M212" s="8">
        <f>MOCK_DATA[[#This Row],[precio base]]-MOCK_DATA[[#This Row],[coste]]</f>
        <v>3.767251861608651</v>
      </c>
      <c r="N212" s="8">
        <f>MOCK_DATA[[#This Row],[margen unitario]]*MOCK_DATA[[#This Row],[ventas mensuales num]]</f>
        <v>1650.0563153845892</v>
      </c>
      <c r="O212" s="9">
        <f>MOCK_DATA[[#This Row],[margen bruto]]/MOCK_DATA[[#This Row],[ingresos totales]]</f>
        <v>0.40260237913068259</v>
      </c>
    </row>
    <row r="213" spans="1:15" x14ac:dyDescent="0.25">
      <c r="A213" t="s">
        <v>12</v>
      </c>
      <c r="B213" s="8">
        <v>2.3199999999999998</v>
      </c>
      <c r="C213" s="8">
        <v>3.4336084474767801</v>
      </c>
      <c r="D213" t="s">
        <v>18</v>
      </c>
      <c r="E213" s="5" t="s">
        <v>426</v>
      </c>
      <c r="F213" s="2">
        <v>45527</v>
      </c>
      <c r="G213" t="s">
        <v>27</v>
      </c>
      <c r="H213" t="s">
        <v>11</v>
      </c>
      <c r="I213" s="1" t="s">
        <v>179</v>
      </c>
      <c r="J213">
        <f>VALUE(MOCK_DATA[[#This Row],[ventas mensuales]])</f>
        <v>947</v>
      </c>
      <c r="K213">
        <f>VALUE(MOCK_DATA[[#This Row],[ID_producto]])</f>
        <v>212</v>
      </c>
      <c r="L213" s="8">
        <f>MOCK_DATA[[#This Row],[precio base]]*MOCK_DATA[[#This Row],[ventas mensuales num]]</f>
        <v>3251.6271997605108</v>
      </c>
      <c r="M213" s="8">
        <f>MOCK_DATA[[#This Row],[precio base]]-MOCK_DATA[[#This Row],[coste]]</f>
        <v>1.1136084474767802</v>
      </c>
      <c r="N213" s="8">
        <f>MOCK_DATA[[#This Row],[margen unitario]]*MOCK_DATA[[#This Row],[ventas mensuales num]]</f>
        <v>1054.5871997605109</v>
      </c>
      <c r="O213" s="9">
        <f>MOCK_DATA[[#This Row],[margen bruto]]/MOCK_DATA[[#This Row],[ingresos totales]]</f>
        <v>0.32432598664391277</v>
      </c>
    </row>
    <row r="214" spans="1:15" x14ac:dyDescent="0.25">
      <c r="A214" t="s">
        <v>12</v>
      </c>
      <c r="B214" s="8">
        <v>0.77</v>
      </c>
      <c r="C214" s="8">
        <v>1.2226503176805299</v>
      </c>
      <c r="D214" t="s">
        <v>13</v>
      </c>
      <c r="E214" s="5" t="s">
        <v>427</v>
      </c>
      <c r="F214" s="2">
        <v>45303</v>
      </c>
      <c r="G214" t="s">
        <v>27</v>
      </c>
      <c r="H214" t="s">
        <v>11</v>
      </c>
      <c r="I214" s="1" t="s">
        <v>428</v>
      </c>
      <c r="J214">
        <f>VALUE(MOCK_DATA[[#This Row],[ventas mensuales]])</f>
        <v>1343</v>
      </c>
      <c r="K214">
        <f>VALUE(MOCK_DATA[[#This Row],[ID_producto]])</f>
        <v>213</v>
      </c>
      <c r="L214" s="8">
        <f>MOCK_DATA[[#This Row],[precio base]]*MOCK_DATA[[#This Row],[ventas mensuales num]]</f>
        <v>1642.0193766449518</v>
      </c>
      <c r="M214" s="8">
        <f>MOCK_DATA[[#This Row],[precio base]]-MOCK_DATA[[#This Row],[coste]]</f>
        <v>0.45265031768052988</v>
      </c>
      <c r="N214" s="8">
        <f>MOCK_DATA[[#This Row],[margen unitario]]*MOCK_DATA[[#This Row],[ventas mensuales num]]</f>
        <v>607.90937664495164</v>
      </c>
      <c r="O214" s="9">
        <f>MOCK_DATA[[#This Row],[margen bruto]]/MOCK_DATA[[#This Row],[ingresos totales]]</f>
        <v>0.37022058648726763</v>
      </c>
    </row>
    <row r="215" spans="1:15" x14ac:dyDescent="0.25">
      <c r="A215" t="s">
        <v>9</v>
      </c>
      <c r="B215" s="8">
        <v>3.08</v>
      </c>
      <c r="C215" s="8">
        <v>4.87077628448389</v>
      </c>
      <c r="D215" t="s">
        <v>18</v>
      </c>
      <c r="E215" s="5" t="s">
        <v>429</v>
      </c>
      <c r="F215" s="2">
        <v>45435</v>
      </c>
      <c r="G215" t="s">
        <v>27</v>
      </c>
      <c r="H215" t="s">
        <v>11</v>
      </c>
      <c r="I215" s="1" t="s">
        <v>430</v>
      </c>
      <c r="J215">
        <f>VALUE(MOCK_DATA[[#This Row],[ventas mensuales]])</f>
        <v>1818</v>
      </c>
      <c r="K215">
        <f>VALUE(MOCK_DATA[[#This Row],[ID_producto]])</f>
        <v>214</v>
      </c>
      <c r="L215" s="8">
        <f>MOCK_DATA[[#This Row],[precio base]]*MOCK_DATA[[#This Row],[ventas mensuales num]]</f>
        <v>8855.0712851917124</v>
      </c>
      <c r="M215" s="8">
        <f>MOCK_DATA[[#This Row],[precio base]]-MOCK_DATA[[#This Row],[coste]]</f>
        <v>1.7907762844838899</v>
      </c>
      <c r="N215" s="8">
        <f>MOCK_DATA[[#This Row],[margen unitario]]*MOCK_DATA[[#This Row],[ventas mensuales num]]</f>
        <v>3255.6312851917119</v>
      </c>
      <c r="O215" s="9">
        <f>MOCK_DATA[[#This Row],[margen bruto]]/MOCK_DATA[[#This Row],[ingresos totales]]</f>
        <v>0.36765726444642927</v>
      </c>
    </row>
    <row r="216" spans="1:15" x14ac:dyDescent="0.25">
      <c r="A216" t="s">
        <v>20</v>
      </c>
      <c r="B216" s="8">
        <v>5.89</v>
      </c>
      <c r="C216" s="8">
        <v>8.4051116651523898</v>
      </c>
      <c r="D216" t="s">
        <v>18</v>
      </c>
      <c r="E216" s="5" t="s">
        <v>352</v>
      </c>
      <c r="F216" s="2">
        <v>45440</v>
      </c>
      <c r="G216" t="s">
        <v>27</v>
      </c>
      <c r="H216" t="s">
        <v>11</v>
      </c>
      <c r="I216" s="1" t="s">
        <v>431</v>
      </c>
      <c r="J216">
        <f>VALUE(MOCK_DATA[[#This Row],[ventas mensuales]])</f>
        <v>170</v>
      </c>
      <c r="K216">
        <f>VALUE(MOCK_DATA[[#This Row],[ID_producto]])</f>
        <v>215</v>
      </c>
      <c r="L216" s="8">
        <f>MOCK_DATA[[#This Row],[precio base]]*MOCK_DATA[[#This Row],[ventas mensuales num]]</f>
        <v>1428.8689830759063</v>
      </c>
      <c r="M216" s="8">
        <f>MOCK_DATA[[#This Row],[precio base]]-MOCK_DATA[[#This Row],[coste]]</f>
        <v>2.5151116651523902</v>
      </c>
      <c r="N216" s="8">
        <f>MOCK_DATA[[#This Row],[margen unitario]]*MOCK_DATA[[#This Row],[ventas mensuales num]]</f>
        <v>427.56898307590632</v>
      </c>
      <c r="O216" s="9">
        <f>MOCK_DATA[[#This Row],[margen bruto]]/MOCK_DATA[[#This Row],[ingresos totales]]</f>
        <v>0.29923596084749809</v>
      </c>
    </row>
    <row r="217" spans="1:15" x14ac:dyDescent="0.25">
      <c r="A217" t="s">
        <v>20</v>
      </c>
      <c r="B217" s="8">
        <v>0.71</v>
      </c>
      <c r="C217" s="8">
        <v>1.2292338188632801</v>
      </c>
      <c r="D217" t="s">
        <v>13</v>
      </c>
      <c r="E217" s="5" t="s">
        <v>432</v>
      </c>
      <c r="F217" s="2">
        <v>45641</v>
      </c>
      <c r="G217" t="s">
        <v>22</v>
      </c>
      <c r="H217" t="s">
        <v>11</v>
      </c>
      <c r="I217" s="1" t="s">
        <v>433</v>
      </c>
      <c r="J217">
        <f>VALUE(MOCK_DATA[[#This Row],[ventas mensuales]])</f>
        <v>348</v>
      </c>
      <c r="K217">
        <f>VALUE(MOCK_DATA[[#This Row],[ID_producto]])</f>
        <v>216</v>
      </c>
      <c r="L217" s="8">
        <f>MOCK_DATA[[#This Row],[precio base]]*MOCK_DATA[[#This Row],[ventas mensuales num]]</f>
        <v>427.77336896442148</v>
      </c>
      <c r="M217" s="8">
        <f>MOCK_DATA[[#This Row],[precio base]]-MOCK_DATA[[#This Row],[coste]]</f>
        <v>0.51923381886328013</v>
      </c>
      <c r="N217" s="8">
        <f>MOCK_DATA[[#This Row],[margen unitario]]*MOCK_DATA[[#This Row],[ventas mensuales num]]</f>
        <v>180.6933689644215</v>
      </c>
      <c r="O217" s="9">
        <f>MOCK_DATA[[#This Row],[margen bruto]]/MOCK_DATA[[#This Row],[ingresos totales]]</f>
        <v>0.42240443672745326</v>
      </c>
    </row>
    <row r="218" spans="1:15" x14ac:dyDescent="0.25">
      <c r="A218" t="s">
        <v>14</v>
      </c>
      <c r="B218" s="8">
        <v>1.91</v>
      </c>
      <c r="C218" s="8">
        <v>2.7145369601926701</v>
      </c>
      <c r="D218" t="s">
        <v>10</v>
      </c>
      <c r="E218" s="5" t="s">
        <v>434</v>
      </c>
      <c r="F218" s="2">
        <v>45337</v>
      </c>
      <c r="G218" t="s">
        <v>22</v>
      </c>
      <c r="H218" t="s">
        <v>17</v>
      </c>
      <c r="I218" s="1" t="s">
        <v>435</v>
      </c>
      <c r="J218">
        <f>VALUE(MOCK_DATA[[#This Row],[ventas mensuales]])</f>
        <v>1548</v>
      </c>
      <c r="K218">
        <f>VALUE(MOCK_DATA[[#This Row],[ID_producto]])</f>
        <v>217</v>
      </c>
      <c r="L218" s="8">
        <f>MOCK_DATA[[#This Row],[precio base]]*MOCK_DATA[[#This Row],[ventas mensuales num]]</f>
        <v>4202.1032143782531</v>
      </c>
      <c r="M218" s="8">
        <f>MOCK_DATA[[#This Row],[precio base]]-MOCK_DATA[[#This Row],[coste]]</f>
        <v>0.80453696019267018</v>
      </c>
      <c r="N218" s="8">
        <f>MOCK_DATA[[#This Row],[margen unitario]]*MOCK_DATA[[#This Row],[ventas mensuales num]]</f>
        <v>1245.4232143782535</v>
      </c>
      <c r="O218" s="9">
        <f>MOCK_DATA[[#This Row],[margen bruto]]/MOCK_DATA[[#This Row],[ingresos totales]]</f>
        <v>0.29638091946833045</v>
      </c>
    </row>
    <row r="219" spans="1:15" x14ac:dyDescent="0.25">
      <c r="A219" t="s">
        <v>14</v>
      </c>
      <c r="B219" s="8">
        <v>4.38</v>
      </c>
      <c r="C219" s="8">
        <v>6.6054367272999199</v>
      </c>
      <c r="D219" t="s">
        <v>10</v>
      </c>
      <c r="E219" s="5" t="s">
        <v>436</v>
      </c>
      <c r="F219" s="2">
        <v>45417</v>
      </c>
      <c r="G219" t="s">
        <v>22</v>
      </c>
      <c r="H219" t="s">
        <v>19</v>
      </c>
      <c r="I219" s="1" t="s">
        <v>437</v>
      </c>
      <c r="J219">
        <f>VALUE(MOCK_DATA[[#This Row],[ventas mensuales]])</f>
        <v>403</v>
      </c>
      <c r="K219">
        <f>VALUE(MOCK_DATA[[#This Row],[ID_producto]])</f>
        <v>218</v>
      </c>
      <c r="L219" s="8">
        <f>MOCK_DATA[[#This Row],[precio base]]*MOCK_DATA[[#This Row],[ventas mensuales num]]</f>
        <v>2661.9910011018678</v>
      </c>
      <c r="M219" s="8">
        <f>MOCK_DATA[[#This Row],[precio base]]-MOCK_DATA[[#This Row],[coste]]</f>
        <v>2.22543672729992</v>
      </c>
      <c r="N219" s="8">
        <f>MOCK_DATA[[#This Row],[margen unitario]]*MOCK_DATA[[#This Row],[ventas mensuales num]]</f>
        <v>896.85100110186772</v>
      </c>
      <c r="O219" s="9">
        <f>MOCK_DATA[[#This Row],[margen bruto]]/MOCK_DATA[[#This Row],[ingresos totales]]</f>
        <v>0.33690985459028133</v>
      </c>
    </row>
    <row r="220" spans="1:15" x14ac:dyDescent="0.25">
      <c r="A220" t="s">
        <v>9</v>
      </c>
      <c r="B220" s="8">
        <v>4.71</v>
      </c>
      <c r="C220" s="8">
        <v>7.2306479792002198</v>
      </c>
      <c r="D220" t="s">
        <v>13</v>
      </c>
      <c r="E220" s="5" t="s">
        <v>438</v>
      </c>
      <c r="F220" s="2">
        <v>45531</v>
      </c>
      <c r="G220" t="s">
        <v>27</v>
      </c>
      <c r="H220" t="s">
        <v>19</v>
      </c>
      <c r="I220" s="1" t="s">
        <v>439</v>
      </c>
      <c r="J220">
        <f>VALUE(MOCK_DATA[[#This Row],[ventas mensuales]])</f>
        <v>1669</v>
      </c>
      <c r="K220">
        <f>VALUE(MOCK_DATA[[#This Row],[ID_producto]])</f>
        <v>219</v>
      </c>
      <c r="L220" s="8">
        <f>MOCK_DATA[[#This Row],[precio base]]*MOCK_DATA[[#This Row],[ventas mensuales num]]</f>
        <v>12067.951477285167</v>
      </c>
      <c r="M220" s="8">
        <f>MOCK_DATA[[#This Row],[precio base]]-MOCK_DATA[[#This Row],[coste]]</f>
        <v>2.5206479792002199</v>
      </c>
      <c r="N220" s="8">
        <f>MOCK_DATA[[#This Row],[margen unitario]]*MOCK_DATA[[#This Row],[ventas mensuales num]]</f>
        <v>4206.9614772851673</v>
      </c>
      <c r="O220" s="9">
        <f>MOCK_DATA[[#This Row],[margen bruto]]/MOCK_DATA[[#This Row],[ingresos totales]]</f>
        <v>0.3486060981603793</v>
      </c>
    </row>
    <row r="221" spans="1:15" x14ac:dyDescent="0.25">
      <c r="A221" t="s">
        <v>20</v>
      </c>
      <c r="B221" s="8">
        <v>3.68</v>
      </c>
      <c r="C221" s="8">
        <v>6.4693065206208002</v>
      </c>
      <c r="D221" t="s">
        <v>18</v>
      </c>
      <c r="E221" s="5" t="s">
        <v>264</v>
      </c>
      <c r="F221" s="2">
        <v>45406</v>
      </c>
      <c r="G221" t="s">
        <v>27</v>
      </c>
      <c r="H221" t="s">
        <v>19</v>
      </c>
      <c r="I221" s="1" t="s">
        <v>440</v>
      </c>
      <c r="J221">
        <f>VALUE(MOCK_DATA[[#This Row],[ventas mensuales]])</f>
        <v>123</v>
      </c>
      <c r="K221">
        <f>VALUE(MOCK_DATA[[#This Row],[ID_producto]])</f>
        <v>220</v>
      </c>
      <c r="L221" s="8">
        <f>MOCK_DATA[[#This Row],[precio base]]*MOCK_DATA[[#This Row],[ventas mensuales num]]</f>
        <v>795.72470203635839</v>
      </c>
      <c r="M221" s="8">
        <f>MOCK_DATA[[#This Row],[precio base]]-MOCK_DATA[[#This Row],[coste]]</f>
        <v>2.7893065206208001</v>
      </c>
      <c r="N221" s="8">
        <f>MOCK_DATA[[#This Row],[margen unitario]]*MOCK_DATA[[#This Row],[ventas mensuales num]]</f>
        <v>343.08470203635841</v>
      </c>
      <c r="O221" s="9">
        <f>MOCK_DATA[[#This Row],[margen bruto]]/MOCK_DATA[[#This Row],[ingresos totales]]</f>
        <v>0.43116004964827914</v>
      </c>
    </row>
    <row r="222" spans="1:15" x14ac:dyDescent="0.25">
      <c r="A222" t="s">
        <v>9</v>
      </c>
      <c r="B222" s="8">
        <v>4.37</v>
      </c>
      <c r="C222" s="8">
        <v>7.2225217935843604</v>
      </c>
      <c r="D222" t="s">
        <v>18</v>
      </c>
      <c r="E222" s="5" t="s">
        <v>441</v>
      </c>
      <c r="F222" s="2">
        <v>45469</v>
      </c>
      <c r="G222" t="s">
        <v>27</v>
      </c>
      <c r="H222" t="s">
        <v>21</v>
      </c>
      <c r="I222" s="1" t="s">
        <v>442</v>
      </c>
      <c r="J222">
        <f>VALUE(MOCK_DATA[[#This Row],[ventas mensuales]])</f>
        <v>1410</v>
      </c>
      <c r="K222">
        <f>VALUE(MOCK_DATA[[#This Row],[ID_producto]])</f>
        <v>221</v>
      </c>
      <c r="L222" s="8">
        <f>MOCK_DATA[[#This Row],[precio base]]*MOCK_DATA[[#This Row],[ventas mensuales num]]</f>
        <v>10183.755728953949</v>
      </c>
      <c r="M222" s="8">
        <f>MOCK_DATA[[#This Row],[precio base]]-MOCK_DATA[[#This Row],[coste]]</f>
        <v>2.8525217935843603</v>
      </c>
      <c r="N222" s="8">
        <f>MOCK_DATA[[#This Row],[margen unitario]]*MOCK_DATA[[#This Row],[ventas mensuales num]]</f>
        <v>4022.0557289539479</v>
      </c>
      <c r="O222" s="9">
        <f>MOCK_DATA[[#This Row],[margen bruto]]/MOCK_DATA[[#This Row],[ingresos totales]]</f>
        <v>0.39494817393534282</v>
      </c>
    </row>
    <row r="223" spans="1:15" x14ac:dyDescent="0.25">
      <c r="A223" t="s">
        <v>9</v>
      </c>
      <c r="B223" s="8">
        <v>3.03</v>
      </c>
      <c r="C223" s="8">
        <v>4.8904993304558104</v>
      </c>
      <c r="D223" t="s">
        <v>10</v>
      </c>
      <c r="E223" s="5" t="s">
        <v>396</v>
      </c>
      <c r="F223" s="2">
        <v>45306</v>
      </c>
      <c r="G223" t="s">
        <v>27</v>
      </c>
      <c r="H223" t="s">
        <v>19</v>
      </c>
      <c r="I223" s="1" t="s">
        <v>443</v>
      </c>
      <c r="J223">
        <f>VALUE(MOCK_DATA[[#This Row],[ventas mensuales]])</f>
        <v>1209</v>
      </c>
      <c r="K223">
        <f>VALUE(MOCK_DATA[[#This Row],[ID_producto]])</f>
        <v>222</v>
      </c>
      <c r="L223" s="8">
        <f>MOCK_DATA[[#This Row],[precio base]]*MOCK_DATA[[#This Row],[ventas mensuales num]]</f>
        <v>5912.6136905210751</v>
      </c>
      <c r="M223" s="8">
        <f>MOCK_DATA[[#This Row],[precio base]]-MOCK_DATA[[#This Row],[coste]]</f>
        <v>1.8604993304558106</v>
      </c>
      <c r="N223" s="8">
        <f>MOCK_DATA[[#This Row],[margen unitario]]*MOCK_DATA[[#This Row],[ventas mensuales num]]</f>
        <v>2249.3436905210751</v>
      </c>
      <c r="O223" s="9">
        <f>MOCK_DATA[[#This Row],[margen bruto]]/MOCK_DATA[[#This Row],[ingresos totales]]</f>
        <v>0.38043136390377669</v>
      </c>
    </row>
    <row r="224" spans="1:15" x14ac:dyDescent="0.25">
      <c r="A224" t="s">
        <v>20</v>
      </c>
      <c r="B224" s="8">
        <v>4.2699999999999996</v>
      </c>
      <c r="C224" s="8">
        <v>6.85626580081626</v>
      </c>
      <c r="D224" t="s">
        <v>18</v>
      </c>
      <c r="E224" s="5" t="s">
        <v>444</v>
      </c>
      <c r="F224" s="2">
        <v>45539</v>
      </c>
      <c r="G224" t="s">
        <v>27</v>
      </c>
      <c r="H224" t="s">
        <v>17</v>
      </c>
      <c r="I224" s="1" t="s">
        <v>445</v>
      </c>
      <c r="J224">
        <f>VALUE(MOCK_DATA[[#This Row],[ventas mensuales]])</f>
        <v>1764</v>
      </c>
      <c r="K224">
        <f>VALUE(MOCK_DATA[[#This Row],[ID_producto]])</f>
        <v>223</v>
      </c>
      <c r="L224" s="8">
        <f>MOCK_DATA[[#This Row],[precio base]]*MOCK_DATA[[#This Row],[ventas mensuales num]]</f>
        <v>12094.452872639882</v>
      </c>
      <c r="M224" s="8">
        <f>MOCK_DATA[[#This Row],[precio base]]-MOCK_DATA[[#This Row],[coste]]</f>
        <v>2.5862658008162605</v>
      </c>
      <c r="N224" s="8">
        <f>MOCK_DATA[[#This Row],[margen unitario]]*MOCK_DATA[[#This Row],[ventas mensuales num]]</f>
        <v>4562.1728726398833</v>
      </c>
      <c r="O224" s="9">
        <f>MOCK_DATA[[#This Row],[margen bruto]]/MOCK_DATA[[#This Row],[ingresos totales]]</f>
        <v>0.37721200956187512</v>
      </c>
    </row>
    <row r="225" spans="1:15" x14ac:dyDescent="0.25">
      <c r="A225" t="s">
        <v>16</v>
      </c>
      <c r="B225" s="8">
        <v>3.29</v>
      </c>
      <c r="C225" s="8">
        <v>5.2667311957005198</v>
      </c>
      <c r="D225" t="s">
        <v>10</v>
      </c>
      <c r="E225" s="5" t="s">
        <v>446</v>
      </c>
      <c r="F225" s="2">
        <v>45298</v>
      </c>
      <c r="G225" t="s">
        <v>22</v>
      </c>
      <c r="H225" t="s">
        <v>17</v>
      </c>
      <c r="I225" s="1" t="s">
        <v>447</v>
      </c>
      <c r="J225">
        <f>VALUE(MOCK_DATA[[#This Row],[ventas mensuales]])</f>
        <v>1246</v>
      </c>
      <c r="K225">
        <f>VALUE(MOCK_DATA[[#This Row],[ID_producto]])</f>
        <v>224</v>
      </c>
      <c r="L225" s="8">
        <f>MOCK_DATA[[#This Row],[precio base]]*MOCK_DATA[[#This Row],[ventas mensuales num]]</f>
        <v>6562.3470698428473</v>
      </c>
      <c r="M225" s="8">
        <f>MOCK_DATA[[#This Row],[precio base]]-MOCK_DATA[[#This Row],[coste]]</f>
        <v>1.9767311957005198</v>
      </c>
      <c r="N225" s="8">
        <f>MOCK_DATA[[#This Row],[margen unitario]]*MOCK_DATA[[#This Row],[ventas mensuales num]]</f>
        <v>2463.0070698428476</v>
      </c>
      <c r="O225" s="9">
        <f>MOCK_DATA[[#This Row],[margen bruto]]/MOCK_DATA[[#This Row],[ingresos totales]]</f>
        <v>0.37532410944272576</v>
      </c>
    </row>
    <row r="226" spans="1:15" x14ac:dyDescent="0.25">
      <c r="A226" t="s">
        <v>20</v>
      </c>
      <c r="B226" s="8">
        <v>2.2000000000000002</v>
      </c>
      <c r="C226" s="8">
        <v>3.4630511751747499</v>
      </c>
      <c r="D226" t="s">
        <v>13</v>
      </c>
      <c r="E226" s="5" t="s">
        <v>448</v>
      </c>
      <c r="F226" s="2">
        <v>45453</v>
      </c>
      <c r="G226" t="s">
        <v>27</v>
      </c>
      <c r="H226" t="s">
        <v>11</v>
      </c>
      <c r="I226" s="1" t="s">
        <v>63</v>
      </c>
      <c r="J226">
        <f>VALUE(MOCK_DATA[[#This Row],[ventas mensuales]])</f>
        <v>927</v>
      </c>
      <c r="K226">
        <f>VALUE(MOCK_DATA[[#This Row],[ID_producto]])</f>
        <v>225</v>
      </c>
      <c r="L226" s="8">
        <f>MOCK_DATA[[#This Row],[precio base]]*MOCK_DATA[[#This Row],[ventas mensuales num]]</f>
        <v>3210.2484393869931</v>
      </c>
      <c r="M226" s="8">
        <f>MOCK_DATA[[#This Row],[precio base]]-MOCK_DATA[[#This Row],[coste]]</f>
        <v>1.2630511751747497</v>
      </c>
      <c r="N226" s="8">
        <f>MOCK_DATA[[#This Row],[margen unitario]]*MOCK_DATA[[#This Row],[ventas mensuales num]]</f>
        <v>1170.848439386993</v>
      </c>
      <c r="O226" s="9">
        <f>MOCK_DATA[[#This Row],[margen bruto]]/MOCK_DATA[[#This Row],[ingresos totales]]</f>
        <v>0.36472206481644459</v>
      </c>
    </row>
    <row r="227" spans="1:15" x14ac:dyDescent="0.25">
      <c r="A227" t="s">
        <v>20</v>
      </c>
      <c r="B227" s="8">
        <v>5.14</v>
      </c>
      <c r="C227" s="8">
        <v>8.0737916611791096</v>
      </c>
      <c r="D227" t="s">
        <v>18</v>
      </c>
      <c r="E227" s="5" t="s">
        <v>449</v>
      </c>
      <c r="F227" s="2">
        <v>45579</v>
      </c>
      <c r="G227" t="s">
        <v>27</v>
      </c>
      <c r="H227" t="s">
        <v>11</v>
      </c>
      <c r="I227" s="1" t="s">
        <v>81</v>
      </c>
      <c r="J227">
        <f>VALUE(MOCK_DATA[[#This Row],[ventas mensuales]])</f>
        <v>1700</v>
      </c>
      <c r="K227">
        <f>VALUE(MOCK_DATA[[#This Row],[ID_producto]])</f>
        <v>226</v>
      </c>
      <c r="L227" s="8">
        <f>MOCK_DATA[[#This Row],[precio base]]*MOCK_DATA[[#This Row],[ventas mensuales num]]</f>
        <v>13725.445824004486</v>
      </c>
      <c r="M227" s="8">
        <f>MOCK_DATA[[#This Row],[precio base]]-MOCK_DATA[[#This Row],[coste]]</f>
        <v>2.9337916611791099</v>
      </c>
      <c r="N227" s="8">
        <f>MOCK_DATA[[#This Row],[margen unitario]]*MOCK_DATA[[#This Row],[ventas mensuales num]]</f>
        <v>4987.4458240044869</v>
      </c>
      <c r="O227" s="9">
        <f>MOCK_DATA[[#This Row],[margen bruto]]/MOCK_DATA[[#This Row],[ingresos totales]]</f>
        <v>0.3633722276096798</v>
      </c>
    </row>
    <row r="228" spans="1:15" x14ac:dyDescent="0.25">
      <c r="A228" t="s">
        <v>20</v>
      </c>
      <c r="B228" s="8">
        <v>3.52</v>
      </c>
      <c r="C228" s="8">
        <v>6.2609007086153596</v>
      </c>
      <c r="D228" t="s">
        <v>13</v>
      </c>
      <c r="E228" s="5" t="s">
        <v>450</v>
      </c>
      <c r="F228" s="2">
        <v>45341</v>
      </c>
      <c r="G228" t="s">
        <v>27</v>
      </c>
      <c r="H228" t="s">
        <v>17</v>
      </c>
      <c r="I228" s="1" t="s">
        <v>451</v>
      </c>
      <c r="J228">
        <f>VALUE(MOCK_DATA[[#This Row],[ventas mensuales]])</f>
        <v>1966</v>
      </c>
      <c r="K228">
        <f>VALUE(MOCK_DATA[[#This Row],[ID_producto]])</f>
        <v>227</v>
      </c>
      <c r="L228" s="8">
        <f>MOCK_DATA[[#This Row],[precio base]]*MOCK_DATA[[#This Row],[ventas mensuales num]]</f>
        <v>12308.930793137797</v>
      </c>
      <c r="M228" s="8">
        <f>MOCK_DATA[[#This Row],[precio base]]-MOCK_DATA[[#This Row],[coste]]</f>
        <v>2.7409007086153596</v>
      </c>
      <c r="N228" s="8">
        <f>MOCK_DATA[[#This Row],[margen unitario]]*MOCK_DATA[[#This Row],[ventas mensuales num]]</f>
        <v>5388.6107931377974</v>
      </c>
      <c r="O228" s="9">
        <f>MOCK_DATA[[#This Row],[margen bruto]]/MOCK_DATA[[#This Row],[ingresos totales]]</f>
        <v>0.4377805744217797</v>
      </c>
    </row>
    <row r="229" spans="1:15" x14ac:dyDescent="0.25">
      <c r="A229" t="s">
        <v>15</v>
      </c>
      <c r="B229" s="8">
        <v>3.21</v>
      </c>
      <c r="C229" s="8">
        <v>4.8126957724917601</v>
      </c>
      <c r="D229" t="s">
        <v>13</v>
      </c>
      <c r="E229" s="5" t="s">
        <v>428</v>
      </c>
      <c r="F229" s="2">
        <v>45495</v>
      </c>
      <c r="G229" t="s">
        <v>27</v>
      </c>
      <c r="H229" t="s">
        <v>17</v>
      </c>
      <c r="I229" s="1" t="s">
        <v>452</v>
      </c>
      <c r="J229">
        <f>VALUE(MOCK_DATA[[#This Row],[ventas mensuales]])</f>
        <v>213</v>
      </c>
      <c r="K229">
        <f>VALUE(MOCK_DATA[[#This Row],[ID_producto]])</f>
        <v>228</v>
      </c>
      <c r="L229" s="8">
        <f>MOCK_DATA[[#This Row],[precio base]]*MOCK_DATA[[#This Row],[ventas mensuales num]]</f>
        <v>1025.104199540745</v>
      </c>
      <c r="M229" s="8">
        <f>MOCK_DATA[[#This Row],[precio base]]-MOCK_DATA[[#This Row],[coste]]</f>
        <v>1.6026957724917601</v>
      </c>
      <c r="N229" s="8">
        <f>MOCK_DATA[[#This Row],[margen unitario]]*MOCK_DATA[[#This Row],[ventas mensuales num]]</f>
        <v>341.37419954074488</v>
      </c>
      <c r="O229" s="9">
        <f>MOCK_DATA[[#This Row],[margen bruto]]/MOCK_DATA[[#This Row],[ingresos totales]]</f>
        <v>0.33301414597041284</v>
      </c>
    </row>
    <row r="230" spans="1:15" x14ac:dyDescent="0.25">
      <c r="A230" t="s">
        <v>20</v>
      </c>
      <c r="B230" s="8">
        <v>3.23</v>
      </c>
      <c r="C230" s="8">
        <v>4.9025262250147499</v>
      </c>
      <c r="D230" t="s">
        <v>18</v>
      </c>
      <c r="E230" s="5" t="s">
        <v>453</v>
      </c>
      <c r="F230" s="2">
        <v>45636</v>
      </c>
      <c r="G230" t="s">
        <v>27</v>
      </c>
      <c r="H230" t="s">
        <v>19</v>
      </c>
      <c r="I230" s="1" t="s">
        <v>454</v>
      </c>
      <c r="J230">
        <f>VALUE(MOCK_DATA[[#This Row],[ventas mensuales]])</f>
        <v>1845</v>
      </c>
      <c r="K230">
        <f>VALUE(MOCK_DATA[[#This Row],[ID_producto]])</f>
        <v>229</v>
      </c>
      <c r="L230" s="8">
        <f>MOCK_DATA[[#This Row],[precio base]]*MOCK_DATA[[#This Row],[ventas mensuales num]]</f>
        <v>9045.1608851522142</v>
      </c>
      <c r="M230" s="8">
        <f>MOCK_DATA[[#This Row],[precio base]]-MOCK_DATA[[#This Row],[coste]]</f>
        <v>1.6725262250147499</v>
      </c>
      <c r="N230" s="8">
        <f>MOCK_DATA[[#This Row],[margen unitario]]*MOCK_DATA[[#This Row],[ventas mensuales num]]</f>
        <v>3085.8108851522134</v>
      </c>
      <c r="O230" s="9">
        <f>MOCK_DATA[[#This Row],[margen bruto]]/MOCK_DATA[[#This Row],[ingresos totales]]</f>
        <v>0.34115599759177578</v>
      </c>
    </row>
    <row r="231" spans="1:15" x14ac:dyDescent="0.25">
      <c r="A231" t="s">
        <v>15</v>
      </c>
      <c r="B231" s="8">
        <v>1.06</v>
      </c>
      <c r="C231" s="8">
        <v>1.8528066517960899</v>
      </c>
      <c r="D231" t="s">
        <v>10</v>
      </c>
      <c r="E231" s="5" t="s">
        <v>455</v>
      </c>
      <c r="F231" s="2">
        <v>45581</v>
      </c>
      <c r="G231" t="s">
        <v>22</v>
      </c>
      <c r="H231" t="s">
        <v>19</v>
      </c>
      <c r="I231" s="1" t="s">
        <v>456</v>
      </c>
      <c r="J231">
        <f>VALUE(MOCK_DATA[[#This Row],[ventas mensuales]])</f>
        <v>1046</v>
      </c>
      <c r="K231">
        <f>VALUE(MOCK_DATA[[#This Row],[ID_producto]])</f>
        <v>230</v>
      </c>
      <c r="L231" s="8">
        <f>MOCK_DATA[[#This Row],[precio base]]*MOCK_DATA[[#This Row],[ventas mensuales num]]</f>
        <v>1938.0357577787101</v>
      </c>
      <c r="M231" s="8">
        <f>MOCK_DATA[[#This Row],[precio base]]-MOCK_DATA[[#This Row],[coste]]</f>
        <v>0.79280665179608989</v>
      </c>
      <c r="N231" s="8">
        <f>MOCK_DATA[[#This Row],[margen unitario]]*MOCK_DATA[[#This Row],[ventas mensuales num]]</f>
        <v>829.27575777871004</v>
      </c>
      <c r="O231" s="9">
        <f>MOCK_DATA[[#This Row],[margen bruto]]/MOCK_DATA[[#This Row],[ingresos totales]]</f>
        <v>0.42789497275797883</v>
      </c>
    </row>
    <row r="232" spans="1:15" x14ac:dyDescent="0.25">
      <c r="A232" t="s">
        <v>9</v>
      </c>
      <c r="B232" s="8">
        <v>3.69</v>
      </c>
      <c r="C232" s="8">
        <v>5.5065611779891404</v>
      </c>
      <c r="D232" t="s">
        <v>10</v>
      </c>
      <c r="E232" s="5" t="s">
        <v>453</v>
      </c>
      <c r="F232" s="2">
        <v>45517</v>
      </c>
      <c r="G232" t="s">
        <v>22</v>
      </c>
      <c r="H232" t="s">
        <v>17</v>
      </c>
      <c r="I232" s="1" t="s">
        <v>457</v>
      </c>
      <c r="J232">
        <f>VALUE(MOCK_DATA[[#This Row],[ventas mensuales]])</f>
        <v>1845</v>
      </c>
      <c r="K232">
        <f>VALUE(MOCK_DATA[[#This Row],[ID_producto]])</f>
        <v>231</v>
      </c>
      <c r="L232" s="8">
        <f>MOCK_DATA[[#This Row],[precio base]]*MOCK_DATA[[#This Row],[ventas mensuales num]]</f>
        <v>10159.605373389964</v>
      </c>
      <c r="M232" s="8">
        <f>MOCK_DATA[[#This Row],[precio base]]-MOCK_DATA[[#This Row],[coste]]</f>
        <v>1.8165611779891404</v>
      </c>
      <c r="N232" s="8">
        <f>MOCK_DATA[[#This Row],[margen unitario]]*MOCK_DATA[[#This Row],[ventas mensuales num]]</f>
        <v>3351.5553733899642</v>
      </c>
      <c r="O232" s="9">
        <f>MOCK_DATA[[#This Row],[margen bruto]]/MOCK_DATA[[#This Row],[ingresos totales]]</f>
        <v>0.32989031071702424</v>
      </c>
    </row>
    <row r="233" spans="1:15" x14ac:dyDescent="0.25">
      <c r="A233" t="s">
        <v>9</v>
      </c>
      <c r="B233" s="8">
        <v>3.31</v>
      </c>
      <c r="C233" s="8">
        <v>5.4784893074340602</v>
      </c>
      <c r="D233" t="s">
        <v>13</v>
      </c>
      <c r="E233" s="5" t="s">
        <v>458</v>
      </c>
      <c r="F233" s="2">
        <v>45321</v>
      </c>
      <c r="G233" t="s">
        <v>22</v>
      </c>
      <c r="H233" t="s">
        <v>21</v>
      </c>
      <c r="I233" s="1" t="s">
        <v>459</v>
      </c>
      <c r="J233">
        <f>VALUE(MOCK_DATA[[#This Row],[ventas mensuales]])</f>
        <v>1541</v>
      </c>
      <c r="K233">
        <f>VALUE(MOCK_DATA[[#This Row],[ID_producto]])</f>
        <v>232</v>
      </c>
      <c r="L233" s="8">
        <f>MOCK_DATA[[#This Row],[precio base]]*MOCK_DATA[[#This Row],[ventas mensuales num]]</f>
        <v>8442.3520227558874</v>
      </c>
      <c r="M233" s="8">
        <f>MOCK_DATA[[#This Row],[precio base]]-MOCK_DATA[[#This Row],[coste]]</f>
        <v>2.1684893074340601</v>
      </c>
      <c r="N233" s="8">
        <f>MOCK_DATA[[#This Row],[margen unitario]]*MOCK_DATA[[#This Row],[ventas mensuales num]]</f>
        <v>3341.6420227558865</v>
      </c>
      <c r="O233" s="9">
        <f>MOCK_DATA[[#This Row],[margen bruto]]/MOCK_DATA[[#This Row],[ingresos totales]]</f>
        <v>0.39581884452918775</v>
      </c>
    </row>
    <row r="234" spans="1:15" x14ac:dyDescent="0.25">
      <c r="A234" t="s">
        <v>16</v>
      </c>
      <c r="B234" s="8">
        <v>3.77</v>
      </c>
      <c r="C234" s="8">
        <v>6.5451123745760302</v>
      </c>
      <c r="D234" t="s">
        <v>10</v>
      </c>
      <c r="E234" s="5" t="s">
        <v>454</v>
      </c>
      <c r="F234" s="2">
        <v>45359</v>
      </c>
      <c r="G234" t="s">
        <v>22</v>
      </c>
      <c r="H234" t="s">
        <v>11</v>
      </c>
      <c r="I234" s="1" t="s">
        <v>460</v>
      </c>
      <c r="J234">
        <f>VALUE(MOCK_DATA[[#This Row],[ventas mensuales]])</f>
        <v>229</v>
      </c>
      <c r="K234">
        <f>VALUE(MOCK_DATA[[#This Row],[ID_producto]])</f>
        <v>233</v>
      </c>
      <c r="L234" s="8">
        <f>MOCK_DATA[[#This Row],[precio base]]*MOCK_DATA[[#This Row],[ventas mensuales num]]</f>
        <v>1498.8307337779108</v>
      </c>
      <c r="M234" s="8">
        <f>MOCK_DATA[[#This Row],[precio base]]-MOCK_DATA[[#This Row],[coste]]</f>
        <v>2.7751123745760302</v>
      </c>
      <c r="N234" s="8">
        <f>MOCK_DATA[[#This Row],[margen unitario]]*MOCK_DATA[[#This Row],[ventas mensuales num]]</f>
        <v>635.50073377791091</v>
      </c>
      <c r="O234" s="9">
        <f>MOCK_DATA[[#This Row],[margen bruto]]/MOCK_DATA[[#This Row],[ingresos totales]]</f>
        <v>0.42399766661848837</v>
      </c>
    </row>
    <row r="235" spans="1:15" x14ac:dyDescent="0.25">
      <c r="A235" t="s">
        <v>12</v>
      </c>
      <c r="B235" s="8">
        <v>4.1500000000000004</v>
      </c>
      <c r="C235" s="8">
        <v>7.4246801722260001</v>
      </c>
      <c r="D235" t="s">
        <v>13</v>
      </c>
      <c r="E235" s="5" t="s">
        <v>461</v>
      </c>
      <c r="F235" s="2">
        <v>45323</v>
      </c>
      <c r="G235" t="s">
        <v>27</v>
      </c>
      <c r="H235" t="s">
        <v>19</v>
      </c>
      <c r="I235" s="1" t="s">
        <v>462</v>
      </c>
      <c r="J235">
        <f>VALUE(MOCK_DATA[[#This Row],[ventas mensuales]])</f>
        <v>631</v>
      </c>
      <c r="K235">
        <f>VALUE(MOCK_DATA[[#This Row],[ID_producto]])</f>
        <v>234</v>
      </c>
      <c r="L235" s="8">
        <f>MOCK_DATA[[#This Row],[precio base]]*MOCK_DATA[[#This Row],[ventas mensuales num]]</f>
        <v>4684.9731886746058</v>
      </c>
      <c r="M235" s="8">
        <f>MOCK_DATA[[#This Row],[precio base]]-MOCK_DATA[[#This Row],[coste]]</f>
        <v>3.2746801722259997</v>
      </c>
      <c r="N235" s="8">
        <f>MOCK_DATA[[#This Row],[margen unitario]]*MOCK_DATA[[#This Row],[ventas mensuales num]]</f>
        <v>2066.3231886746057</v>
      </c>
      <c r="O235" s="9">
        <f>MOCK_DATA[[#This Row],[margen bruto]]/MOCK_DATA[[#This Row],[ingresos totales]]</f>
        <v>0.4410533647598473</v>
      </c>
    </row>
    <row r="236" spans="1:15" x14ac:dyDescent="0.25">
      <c r="A236" t="s">
        <v>15</v>
      </c>
      <c r="B236" s="8">
        <v>2.36</v>
      </c>
      <c r="C236" s="8">
        <v>4.0876775786299699</v>
      </c>
      <c r="D236" t="s">
        <v>18</v>
      </c>
      <c r="E236" s="5" t="s">
        <v>73</v>
      </c>
      <c r="F236" s="2">
        <v>45333</v>
      </c>
      <c r="G236" t="s">
        <v>22</v>
      </c>
      <c r="H236" t="s">
        <v>11</v>
      </c>
      <c r="I236" s="1" t="s">
        <v>463</v>
      </c>
      <c r="J236">
        <f>VALUE(MOCK_DATA[[#This Row],[ventas mensuales]])</f>
        <v>1457</v>
      </c>
      <c r="K236">
        <f>VALUE(MOCK_DATA[[#This Row],[ID_producto]])</f>
        <v>235</v>
      </c>
      <c r="L236" s="8">
        <f>MOCK_DATA[[#This Row],[precio base]]*MOCK_DATA[[#This Row],[ventas mensuales num]]</f>
        <v>5955.746232063866</v>
      </c>
      <c r="M236" s="8">
        <f>MOCK_DATA[[#This Row],[precio base]]-MOCK_DATA[[#This Row],[coste]]</f>
        <v>1.7276775786299701</v>
      </c>
      <c r="N236" s="8">
        <f>MOCK_DATA[[#This Row],[margen unitario]]*MOCK_DATA[[#This Row],[ventas mensuales num]]</f>
        <v>2517.2262320638665</v>
      </c>
      <c r="O236" s="9">
        <f>MOCK_DATA[[#This Row],[margen bruto]]/MOCK_DATA[[#This Row],[ingresos totales]]</f>
        <v>0.42265505177368229</v>
      </c>
    </row>
    <row r="237" spans="1:15" x14ac:dyDescent="0.25">
      <c r="A237" t="s">
        <v>20</v>
      </c>
      <c r="B237" s="8">
        <v>2.5</v>
      </c>
      <c r="C237" s="8">
        <v>4.2217513195926397</v>
      </c>
      <c r="D237" t="s">
        <v>10</v>
      </c>
      <c r="E237" s="5" t="s">
        <v>464</v>
      </c>
      <c r="F237" s="2">
        <v>45568</v>
      </c>
      <c r="G237" t="s">
        <v>27</v>
      </c>
      <c r="H237" t="s">
        <v>21</v>
      </c>
      <c r="I237" s="1" t="s">
        <v>339</v>
      </c>
      <c r="J237">
        <f>VALUE(MOCK_DATA[[#This Row],[ventas mensuales]])</f>
        <v>1083</v>
      </c>
      <c r="K237">
        <f>VALUE(MOCK_DATA[[#This Row],[ID_producto]])</f>
        <v>236</v>
      </c>
      <c r="L237" s="8">
        <f>MOCK_DATA[[#This Row],[precio base]]*MOCK_DATA[[#This Row],[ventas mensuales num]]</f>
        <v>4572.1566791188288</v>
      </c>
      <c r="M237" s="8">
        <f>MOCK_DATA[[#This Row],[precio base]]-MOCK_DATA[[#This Row],[coste]]</f>
        <v>1.7217513195926397</v>
      </c>
      <c r="N237" s="8">
        <f>MOCK_DATA[[#This Row],[margen unitario]]*MOCK_DATA[[#This Row],[ventas mensuales num]]</f>
        <v>1864.6566791188288</v>
      </c>
      <c r="O237" s="9">
        <f>MOCK_DATA[[#This Row],[margen bruto]]/MOCK_DATA[[#This Row],[ingresos totales]]</f>
        <v>0.40782869223068613</v>
      </c>
    </row>
    <row r="238" spans="1:15" x14ac:dyDescent="0.25">
      <c r="A238" t="s">
        <v>20</v>
      </c>
      <c r="B238" s="8">
        <v>0.96</v>
      </c>
      <c r="C238" s="8">
        <v>1.55223454369364</v>
      </c>
      <c r="D238" t="s">
        <v>10</v>
      </c>
      <c r="E238" s="5" t="s">
        <v>344</v>
      </c>
      <c r="F238" s="2">
        <v>45364</v>
      </c>
      <c r="G238" t="s">
        <v>27</v>
      </c>
      <c r="H238" t="s">
        <v>21</v>
      </c>
      <c r="I238" s="1" t="s">
        <v>465</v>
      </c>
      <c r="J238">
        <f>VALUE(MOCK_DATA[[#This Row],[ventas mensuales]])</f>
        <v>166</v>
      </c>
      <c r="K238">
        <f>VALUE(MOCK_DATA[[#This Row],[ID_producto]])</f>
        <v>237</v>
      </c>
      <c r="L238" s="8">
        <f>MOCK_DATA[[#This Row],[precio base]]*MOCK_DATA[[#This Row],[ventas mensuales num]]</f>
        <v>257.67093425314425</v>
      </c>
      <c r="M238" s="8">
        <f>MOCK_DATA[[#This Row],[precio base]]-MOCK_DATA[[#This Row],[coste]]</f>
        <v>0.59223454369364004</v>
      </c>
      <c r="N238" s="8">
        <f>MOCK_DATA[[#This Row],[margen unitario]]*MOCK_DATA[[#This Row],[ventas mensuales num]]</f>
        <v>98.310934253144239</v>
      </c>
      <c r="O238" s="9">
        <f>MOCK_DATA[[#This Row],[margen bruto]]/MOCK_DATA[[#This Row],[ingresos totales]]</f>
        <v>0.38153676330664599</v>
      </c>
    </row>
    <row r="239" spans="1:15" x14ac:dyDescent="0.25">
      <c r="A239" t="s">
        <v>14</v>
      </c>
      <c r="B239" s="8">
        <v>1.28</v>
      </c>
      <c r="C239" s="8">
        <v>2.2933143339931701</v>
      </c>
      <c r="D239" t="s">
        <v>18</v>
      </c>
      <c r="E239" s="5" t="s">
        <v>466</v>
      </c>
      <c r="F239" s="2">
        <v>45330</v>
      </c>
      <c r="G239" t="s">
        <v>27</v>
      </c>
      <c r="H239" t="s">
        <v>21</v>
      </c>
      <c r="I239" s="1" t="s">
        <v>467</v>
      </c>
      <c r="J239">
        <f>VALUE(MOCK_DATA[[#This Row],[ventas mensuales]])</f>
        <v>1431</v>
      </c>
      <c r="K239">
        <f>VALUE(MOCK_DATA[[#This Row],[ID_producto]])</f>
        <v>238</v>
      </c>
      <c r="L239" s="8">
        <f>MOCK_DATA[[#This Row],[precio base]]*MOCK_DATA[[#This Row],[ventas mensuales num]]</f>
        <v>3281.7328119442263</v>
      </c>
      <c r="M239" s="8">
        <f>MOCK_DATA[[#This Row],[precio base]]-MOCK_DATA[[#This Row],[coste]]</f>
        <v>1.0133143339931701</v>
      </c>
      <c r="N239" s="8">
        <f>MOCK_DATA[[#This Row],[margen unitario]]*MOCK_DATA[[#This Row],[ventas mensuales num]]</f>
        <v>1450.0528119442263</v>
      </c>
      <c r="O239" s="9">
        <f>MOCK_DATA[[#This Row],[margen bruto]]/MOCK_DATA[[#This Row],[ingresos totales]]</f>
        <v>0.44185584111741216</v>
      </c>
    </row>
    <row r="240" spans="1:15" x14ac:dyDescent="0.25">
      <c r="A240" t="s">
        <v>16</v>
      </c>
      <c r="B240" s="8">
        <v>0.8</v>
      </c>
      <c r="C240" s="8">
        <v>1.2226725646614001</v>
      </c>
      <c r="D240" t="s">
        <v>18</v>
      </c>
      <c r="E240" s="5" t="s">
        <v>468</v>
      </c>
      <c r="F240" s="2">
        <v>45418</v>
      </c>
      <c r="G240" t="s">
        <v>27</v>
      </c>
      <c r="H240" t="s">
        <v>21</v>
      </c>
      <c r="I240" s="1" t="s">
        <v>469</v>
      </c>
      <c r="J240">
        <f>VALUE(MOCK_DATA[[#This Row],[ventas mensuales]])</f>
        <v>1300</v>
      </c>
      <c r="K240">
        <f>VALUE(MOCK_DATA[[#This Row],[ID_producto]])</f>
        <v>239</v>
      </c>
      <c r="L240" s="8">
        <f>MOCK_DATA[[#This Row],[precio base]]*MOCK_DATA[[#This Row],[ventas mensuales num]]</f>
        <v>1589.4743340598202</v>
      </c>
      <c r="M240" s="8">
        <f>MOCK_DATA[[#This Row],[precio base]]-MOCK_DATA[[#This Row],[coste]]</f>
        <v>0.42267256466140002</v>
      </c>
      <c r="N240" s="8">
        <f>MOCK_DATA[[#This Row],[margen unitario]]*MOCK_DATA[[#This Row],[ventas mensuales num]]</f>
        <v>549.47433405982008</v>
      </c>
      <c r="O240" s="9">
        <f>MOCK_DATA[[#This Row],[margen bruto]]/MOCK_DATA[[#This Row],[ingresos totales]]</f>
        <v>0.34569563174786094</v>
      </c>
    </row>
    <row r="241" spans="1:15" x14ac:dyDescent="0.25">
      <c r="A241" t="s">
        <v>16</v>
      </c>
      <c r="B241" s="8">
        <v>3.47</v>
      </c>
      <c r="C241" s="8">
        <v>5.7112243473541797</v>
      </c>
      <c r="D241" t="s">
        <v>10</v>
      </c>
      <c r="E241" s="5" t="s">
        <v>470</v>
      </c>
      <c r="F241" s="2">
        <v>45328</v>
      </c>
      <c r="G241" t="s">
        <v>27</v>
      </c>
      <c r="H241" t="s">
        <v>19</v>
      </c>
      <c r="I241" s="1" t="s">
        <v>127</v>
      </c>
      <c r="J241">
        <f>VALUE(MOCK_DATA[[#This Row],[ventas mensuales]])</f>
        <v>1055</v>
      </c>
      <c r="K241">
        <f>VALUE(MOCK_DATA[[#This Row],[ID_producto]])</f>
        <v>240</v>
      </c>
      <c r="L241" s="8">
        <f>MOCK_DATA[[#This Row],[precio base]]*MOCK_DATA[[#This Row],[ventas mensuales num]]</f>
        <v>6025.3416864586598</v>
      </c>
      <c r="M241" s="8">
        <f>MOCK_DATA[[#This Row],[precio base]]-MOCK_DATA[[#This Row],[coste]]</f>
        <v>2.2412243473541795</v>
      </c>
      <c r="N241" s="8">
        <f>MOCK_DATA[[#This Row],[margen unitario]]*MOCK_DATA[[#This Row],[ventas mensuales num]]</f>
        <v>2364.4916864586594</v>
      </c>
      <c r="O241" s="9">
        <f>MOCK_DATA[[#This Row],[margen bruto]]/MOCK_DATA[[#This Row],[ingresos totales]]</f>
        <v>0.39242449797869772</v>
      </c>
    </row>
    <row r="242" spans="1:15" x14ac:dyDescent="0.25">
      <c r="A242" t="s">
        <v>14</v>
      </c>
      <c r="B242" s="8">
        <v>2.78</v>
      </c>
      <c r="C242" s="8">
        <v>4.4491138264220496</v>
      </c>
      <c r="D242" t="s">
        <v>13</v>
      </c>
      <c r="E242" s="5" t="s">
        <v>471</v>
      </c>
      <c r="F242" s="2">
        <v>45475</v>
      </c>
      <c r="G242" t="s">
        <v>27</v>
      </c>
      <c r="H242" t="s">
        <v>11</v>
      </c>
      <c r="I242" s="1" t="s">
        <v>472</v>
      </c>
      <c r="J242">
        <f>VALUE(MOCK_DATA[[#This Row],[ventas mensuales]])</f>
        <v>345</v>
      </c>
      <c r="K242">
        <f>VALUE(MOCK_DATA[[#This Row],[ID_producto]])</f>
        <v>241</v>
      </c>
      <c r="L242" s="8">
        <f>MOCK_DATA[[#This Row],[precio base]]*MOCK_DATA[[#This Row],[ventas mensuales num]]</f>
        <v>1534.9442701156072</v>
      </c>
      <c r="M242" s="8">
        <f>MOCK_DATA[[#This Row],[precio base]]-MOCK_DATA[[#This Row],[coste]]</f>
        <v>1.6691138264220498</v>
      </c>
      <c r="N242" s="8">
        <f>MOCK_DATA[[#This Row],[margen unitario]]*MOCK_DATA[[#This Row],[ventas mensuales num]]</f>
        <v>575.84427011560717</v>
      </c>
      <c r="O242" s="9">
        <f>MOCK_DATA[[#This Row],[margen bruto]]/MOCK_DATA[[#This Row],[ingresos totales]]</f>
        <v>0.37515646745418085</v>
      </c>
    </row>
    <row r="243" spans="1:15" x14ac:dyDescent="0.25">
      <c r="A243" t="s">
        <v>15</v>
      </c>
      <c r="B243" s="8">
        <v>3.15</v>
      </c>
      <c r="C243" s="8">
        <v>5.1382716846943701</v>
      </c>
      <c r="D243" t="s">
        <v>18</v>
      </c>
      <c r="E243" s="5" t="s">
        <v>473</v>
      </c>
      <c r="F243" s="2">
        <v>45646</v>
      </c>
      <c r="G243" t="s">
        <v>22</v>
      </c>
      <c r="H243" t="s">
        <v>21</v>
      </c>
      <c r="I243" s="1" t="s">
        <v>474</v>
      </c>
      <c r="J243">
        <f>VALUE(MOCK_DATA[[#This Row],[ventas mensuales]])</f>
        <v>1642</v>
      </c>
      <c r="K243">
        <f>VALUE(MOCK_DATA[[#This Row],[ID_producto]])</f>
        <v>242</v>
      </c>
      <c r="L243" s="8">
        <f>MOCK_DATA[[#This Row],[precio base]]*MOCK_DATA[[#This Row],[ventas mensuales num]]</f>
        <v>8437.0421062681562</v>
      </c>
      <c r="M243" s="8">
        <f>MOCK_DATA[[#This Row],[precio base]]-MOCK_DATA[[#This Row],[coste]]</f>
        <v>1.9882716846943702</v>
      </c>
      <c r="N243" s="8">
        <f>MOCK_DATA[[#This Row],[margen unitario]]*MOCK_DATA[[#This Row],[ventas mensuales num]]</f>
        <v>3264.742106268156</v>
      </c>
      <c r="O243" s="9">
        <f>MOCK_DATA[[#This Row],[margen bruto]]/MOCK_DATA[[#This Row],[ingresos totales]]</f>
        <v>0.38695339731002071</v>
      </c>
    </row>
    <row r="244" spans="1:15" x14ac:dyDescent="0.25">
      <c r="A244" t="s">
        <v>14</v>
      </c>
      <c r="B244" s="8">
        <v>1.19</v>
      </c>
      <c r="C244" s="8">
        <v>2.09015005041543</v>
      </c>
      <c r="D244" t="s">
        <v>18</v>
      </c>
      <c r="E244" s="5" t="s">
        <v>475</v>
      </c>
      <c r="F244" s="2">
        <v>45430</v>
      </c>
      <c r="G244" t="s">
        <v>27</v>
      </c>
      <c r="H244" t="s">
        <v>19</v>
      </c>
      <c r="I244" s="1" t="s">
        <v>476</v>
      </c>
      <c r="J244">
        <f>VALUE(MOCK_DATA[[#This Row],[ventas mensuales]])</f>
        <v>1429</v>
      </c>
      <c r="K244">
        <f>VALUE(MOCK_DATA[[#This Row],[ID_producto]])</f>
        <v>243</v>
      </c>
      <c r="L244" s="8">
        <f>MOCK_DATA[[#This Row],[precio base]]*MOCK_DATA[[#This Row],[ventas mensuales num]]</f>
        <v>2986.8244220436495</v>
      </c>
      <c r="M244" s="8">
        <f>MOCK_DATA[[#This Row],[precio base]]-MOCK_DATA[[#This Row],[coste]]</f>
        <v>0.90015005041543006</v>
      </c>
      <c r="N244" s="8">
        <f>MOCK_DATA[[#This Row],[margen unitario]]*MOCK_DATA[[#This Row],[ventas mensuales num]]</f>
        <v>1286.3144220436495</v>
      </c>
      <c r="O244" s="9">
        <f>MOCK_DATA[[#This Row],[margen bruto]]/MOCK_DATA[[#This Row],[ingresos totales]]</f>
        <v>0.43066288481849413</v>
      </c>
    </row>
    <row r="245" spans="1:15" x14ac:dyDescent="0.25">
      <c r="A245" t="s">
        <v>9</v>
      </c>
      <c r="B245" s="8">
        <v>2.97</v>
      </c>
      <c r="C245" s="8">
        <v>5.1902667713431301</v>
      </c>
      <c r="D245" t="s">
        <v>18</v>
      </c>
      <c r="E245" s="5" t="s">
        <v>477</v>
      </c>
      <c r="F245" s="2">
        <v>45424</v>
      </c>
      <c r="G245" t="s">
        <v>27</v>
      </c>
      <c r="H245" t="s">
        <v>17</v>
      </c>
      <c r="I245" s="1" t="s">
        <v>394</v>
      </c>
      <c r="J245">
        <f>VALUE(MOCK_DATA[[#This Row],[ventas mensuales]])</f>
        <v>1388</v>
      </c>
      <c r="K245">
        <f>VALUE(MOCK_DATA[[#This Row],[ID_producto]])</f>
        <v>244</v>
      </c>
      <c r="L245" s="8">
        <f>MOCK_DATA[[#This Row],[precio base]]*MOCK_DATA[[#This Row],[ventas mensuales num]]</f>
        <v>7204.0902786242641</v>
      </c>
      <c r="M245" s="8">
        <f>MOCK_DATA[[#This Row],[precio base]]-MOCK_DATA[[#This Row],[coste]]</f>
        <v>2.2202667713431299</v>
      </c>
      <c r="N245" s="8">
        <f>MOCK_DATA[[#This Row],[margen unitario]]*MOCK_DATA[[#This Row],[ventas mensuales num]]</f>
        <v>3081.7302786242644</v>
      </c>
      <c r="O245" s="9">
        <f>MOCK_DATA[[#This Row],[margen bruto]]/MOCK_DATA[[#This Row],[ingresos totales]]</f>
        <v>0.42777507768999945</v>
      </c>
    </row>
    <row r="246" spans="1:15" x14ac:dyDescent="0.25">
      <c r="A246" t="s">
        <v>9</v>
      </c>
      <c r="B246" s="8">
        <v>5.53</v>
      </c>
      <c r="C246" s="8">
        <v>7.9317479495787602</v>
      </c>
      <c r="D246" t="s">
        <v>18</v>
      </c>
      <c r="E246" s="5" t="s">
        <v>478</v>
      </c>
      <c r="F246" s="2">
        <v>45594</v>
      </c>
      <c r="G246" t="s">
        <v>27</v>
      </c>
      <c r="H246" t="s">
        <v>11</v>
      </c>
      <c r="I246" s="1" t="s">
        <v>479</v>
      </c>
      <c r="J246">
        <f>VALUE(MOCK_DATA[[#This Row],[ventas mensuales]])</f>
        <v>1007</v>
      </c>
      <c r="K246">
        <f>VALUE(MOCK_DATA[[#This Row],[ID_producto]])</f>
        <v>245</v>
      </c>
      <c r="L246" s="8">
        <f>MOCK_DATA[[#This Row],[precio base]]*MOCK_DATA[[#This Row],[ventas mensuales num]]</f>
        <v>7987.2701852258115</v>
      </c>
      <c r="M246" s="8">
        <f>MOCK_DATA[[#This Row],[precio base]]-MOCK_DATA[[#This Row],[coste]]</f>
        <v>2.4017479495787599</v>
      </c>
      <c r="N246" s="8">
        <f>MOCK_DATA[[#This Row],[margen unitario]]*MOCK_DATA[[#This Row],[ventas mensuales num]]</f>
        <v>2418.5601852258114</v>
      </c>
      <c r="O246" s="9">
        <f>MOCK_DATA[[#This Row],[margen bruto]]/MOCK_DATA[[#This Row],[ingresos totales]]</f>
        <v>0.30280184958553963</v>
      </c>
    </row>
    <row r="247" spans="1:15" x14ac:dyDescent="0.25">
      <c r="A247" t="s">
        <v>9</v>
      </c>
      <c r="B247" s="8">
        <v>1.03</v>
      </c>
      <c r="C247" s="8">
        <v>1.49328716375173</v>
      </c>
      <c r="D247" t="s">
        <v>13</v>
      </c>
      <c r="E247" s="5" t="s">
        <v>480</v>
      </c>
      <c r="F247" s="2">
        <v>45569</v>
      </c>
      <c r="G247" t="s">
        <v>22</v>
      </c>
      <c r="H247" t="s">
        <v>19</v>
      </c>
      <c r="I247" s="1" t="s">
        <v>481</v>
      </c>
      <c r="J247">
        <f>VALUE(MOCK_DATA[[#This Row],[ventas mensuales]])</f>
        <v>1123</v>
      </c>
      <c r="K247">
        <f>VALUE(MOCK_DATA[[#This Row],[ID_producto]])</f>
        <v>246</v>
      </c>
      <c r="L247" s="8">
        <f>MOCK_DATA[[#This Row],[precio base]]*MOCK_DATA[[#This Row],[ventas mensuales num]]</f>
        <v>1676.9614848931928</v>
      </c>
      <c r="M247" s="8">
        <f>MOCK_DATA[[#This Row],[precio base]]-MOCK_DATA[[#This Row],[coste]]</f>
        <v>0.46328716375172996</v>
      </c>
      <c r="N247" s="8">
        <f>MOCK_DATA[[#This Row],[margen unitario]]*MOCK_DATA[[#This Row],[ventas mensuales num]]</f>
        <v>520.27148489319279</v>
      </c>
      <c r="O247" s="9">
        <f>MOCK_DATA[[#This Row],[margen bruto]]/MOCK_DATA[[#This Row],[ingresos totales]]</f>
        <v>0.31024653194484625</v>
      </c>
    </row>
    <row r="248" spans="1:15" x14ac:dyDescent="0.25">
      <c r="A248" t="s">
        <v>20</v>
      </c>
      <c r="B248" s="8">
        <v>4.4000000000000004</v>
      </c>
      <c r="C248" s="8">
        <v>6.6346037803505702</v>
      </c>
      <c r="D248" t="s">
        <v>10</v>
      </c>
      <c r="E248" s="5" t="s">
        <v>482</v>
      </c>
      <c r="F248" s="2">
        <v>45608</v>
      </c>
      <c r="G248" t="s">
        <v>22</v>
      </c>
      <c r="H248" t="s">
        <v>11</v>
      </c>
      <c r="I248" s="1" t="s">
        <v>483</v>
      </c>
      <c r="J248">
        <f>VALUE(MOCK_DATA[[#This Row],[ventas mensuales]])</f>
        <v>1112</v>
      </c>
      <c r="K248">
        <f>VALUE(MOCK_DATA[[#This Row],[ID_producto]])</f>
        <v>247</v>
      </c>
      <c r="L248" s="8">
        <f>MOCK_DATA[[#This Row],[precio base]]*MOCK_DATA[[#This Row],[ventas mensuales num]]</f>
        <v>7377.6794037498339</v>
      </c>
      <c r="M248" s="8">
        <f>MOCK_DATA[[#This Row],[precio base]]-MOCK_DATA[[#This Row],[coste]]</f>
        <v>2.2346037803505698</v>
      </c>
      <c r="N248" s="8">
        <f>MOCK_DATA[[#This Row],[margen unitario]]*MOCK_DATA[[#This Row],[ventas mensuales num]]</f>
        <v>2484.8794037498337</v>
      </c>
      <c r="O248" s="9">
        <f>MOCK_DATA[[#This Row],[margen bruto]]/MOCK_DATA[[#This Row],[ingresos totales]]</f>
        <v>0.33681043425211055</v>
      </c>
    </row>
    <row r="249" spans="1:15" x14ac:dyDescent="0.25">
      <c r="A249" t="s">
        <v>12</v>
      </c>
      <c r="B249" s="8">
        <v>5.98</v>
      </c>
      <c r="C249" s="8">
        <v>9.4251310065727694</v>
      </c>
      <c r="D249" t="s">
        <v>13</v>
      </c>
      <c r="E249" s="5" t="s">
        <v>484</v>
      </c>
      <c r="F249" s="2">
        <v>45517</v>
      </c>
      <c r="G249" t="s">
        <v>27</v>
      </c>
      <c r="H249" t="s">
        <v>21</v>
      </c>
      <c r="I249" s="1" t="s">
        <v>485</v>
      </c>
      <c r="J249">
        <f>VALUE(MOCK_DATA[[#This Row],[ventas mensuales]])</f>
        <v>493</v>
      </c>
      <c r="K249">
        <f>VALUE(MOCK_DATA[[#This Row],[ID_producto]])</f>
        <v>248</v>
      </c>
      <c r="L249" s="8">
        <f>MOCK_DATA[[#This Row],[precio base]]*MOCK_DATA[[#This Row],[ventas mensuales num]]</f>
        <v>4646.589586240375</v>
      </c>
      <c r="M249" s="8">
        <f>MOCK_DATA[[#This Row],[precio base]]-MOCK_DATA[[#This Row],[coste]]</f>
        <v>3.4451310065727689</v>
      </c>
      <c r="N249" s="8">
        <f>MOCK_DATA[[#This Row],[margen unitario]]*MOCK_DATA[[#This Row],[ventas mensuales num]]</f>
        <v>1698.4495862403751</v>
      </c>
      <c r="O249" s="9">
        <f>MOCK_DATA[[#This Row],[margen bruto]]/MOCK_DATA[[#This Row],[ingresos totales]]</f>
        <v>0.36552606050464981</v>
      </c>
    </row>
    <row r="250" spans="1:15" x14ac:dyDescent="0.25">
      <c r="A250" t="s">
        <v>20</v>
      </c>
      <c r="B250" s="8">
        <v>3.32</v>
      </c>
      <c r="C250" s="8">
        <v>5.2158180053128103</v>
      </c>
      <c r="D250" t="s">
        <v>18</v>
      </c>
      <c r="E250" s="5" t="s">
        <v>486</v>
      </c>
      <c r="F250" s="2">
        <v>45515</v>
      </c>
      <c r="G250" t="s">
        <v>27</v>
      </c>
      <c r="H250" t="s">
        <v>21</v>
      </c>
      <c r="I250" s="1" t="s">
        <v>487</v>
      </c>
      <c r="J250">
        <f>VALUE(MOCK_DATA[[#This Row],[ventas mensuales]])</f>
        <v>1254</v>
      </c>
      <c r="K250">
        <f>VALUE(MOCK_DATA[[#This Row],[ID_producto]])</f>
        <v>249</v>
      </c>
      <c r="L250" s="8">
        <f>MOCK_DATA[[#This Row],[precio base]]*MOCK_DATA[[#This Row],[ventas mensuales num]]</f>
        <v>6540.6357786622639</v>
      </c>
      <c r="M250" s="8">
        <f>MOCK_DATA[[#This Row],[precio base]]-MOCK_DATA[[#This Row],[coste]]</f>
        <v>1.8958180053128104</v>
      </c>
      <c r="N250" s="8">
        <f>MOCK_DATA[[#This Row],[margen unitario]]*MOCK_DATA[[#This Row],[ventas mensuales num]]</f>
        <v>2377.3557786622641</v>
      </c>
      <c r="O250" s="9">
        <f>MOCK_DATA[[#This Row],[margen bruto]]/MOCK_DATA[[#This Row],[ingresos totales]]</f>
        <v>0.36347472311758927</v>
      </c>
    </row>
    <row r="251" spans="1:15" x14ac:dyDescent="0.25">
      <c r="A251" t="s">
        <v>20</v>
      </c>
      <c r="B251" s="8">
        <v>5.62</v>
      </c>
      <c r="C251" s="8">
        <v>8.9307745871293704</v>
      </c>
      <c r="D251" t="s">
        <v>18</v>
      </c>
      <c r="E251" s="5" t="s">
        <v>488</v>
      </c>
      <c r="F251" s="2">
        <v>45632</v>
      </c>
      <c r="G251" t="s">
        <v>27</v>
      </c>
      <c r="H251" t="s">
        <v>21</v>
      </c>
      <c r="I251" s="1" t="s">
        <v>489</v>
      </c>
      <c r="J251">
        <f>VALUE(MOCK_DATA[[#This Row],[ventas mensuales]])</f>
        <v>908</v>
      </c>
      <c r="K251">
        <f>VALUE(MOCK_DATA[[#This Row],[ID_producto]])</f>
        <v>250</v>
      </c>
      <c r="L251" s="8">
        <f>MOCK_DATA[[#This Row],[precio base]]*MOCK_DATA[[#This Row],[ventas mensuales num]]</f>
        <v>8109.1433251134686</v>
      </c>
      <c r="M251" s="8">
        <f>MOCK_DATA[[#This Row],[precio base]]-MOCK_DATA[[#This Row],[coste]]</f>
        <v>3.3107745871293703</v>
      </c>
      <c r="N251" s="8">
        <f>MOCK_DATA[[#This Row],[margen unitario]]*MOCK_DATA[[#This Row],[ventas mensuales num]]</f>
        <v>3006.1833251134681</v>
      </c>
      <c r="O251" s="9">
        <f>MOCK_DATA[[#This Row],[margen bruto]]/MOCK_DATA[[#This Row],[ingresos totales]]</f>
        <v>0.37071527837022211</v>
      </c>
    </row>
    <row r="252" spans="1:15" x14ac:dyDescent="0.25">
      <c r="A252" t="s">
        <v>9</v>
      </c>
      <c r="B252" s="8">
        <v>5.64</v>
      </c>
      <c r="C252" s="8">
        <v>9.3095339384934608</v>
      </c>
      <c r="D252" t="s">
        <v>10</v>
      </c>
      <c r="E252" s="5" t="s">
        <v>490</v>
      </c>
      <c r="F252" s="2">
        <v>45504</v>
      </c>
      <c r="G252" t="s">
        <v>27</v>
      </c>
      <c r="H252" t="s">
        <v>11</v>
      </c>
      <c r="I252" s="1" t="s">
        <v>491</v>
      </c>
      <c r="J252">
        <f>VALUE(MOCK_DATA[[#This Row],[ventas mensuales]])</f>
        <v>1190</v>
      </c>
      <c r="K252">
        <f>VALUE(MOCK_DATA[[#This Row],[ID_producto]])</f>
        <v>251</v>
      </c>
      <c r="L252" s="8">
        <f>MOCK_DATA[[#This Row],[precio base]]*MOCK_DATA[[#This Row],[ventas mensuales num]]</f>
        <v>11078.345386807217</v>
      </c>
      <c r="M252" s="8">
        <f>MOCK_DATA[[#This Row],[precio base]]-MOCK_DATA[[#This Row],[coste]]</f>
        <v>3.6695339384934611</v>
      </c>
      <c r="N252" s="8">
        <f>MOCK_DATA[[#This Row],[margen unitario]]*MOCK_DATA[[#This Row],[ventas mensuales num]]</f>
        <v>4366.7453868072189</v>
      </c>
      <c r="O252" s="9">
        <f>MOCK_DATA[[#This Row],[margen bruto]]/MOCK_DATA[[#This Row],[ingresos totales]]</f>
        <v>0.39416945711111434</v>
      </c>
    </row>
    <row r="253" spans="1:15" x14ac:dyDescent="0.25">
      <c r="A253" t="s">
        <v>16</v>
      </c>
      <c r="B253" s="8">
        <v>4.37</v>
      </c>
      <c r="C253" s="8">
        <v>6.9306388293385597</v>
      </c>
      <c r="D253" t="s">
        <v>10</v>
      </c>
      <c r="E253" s="5" t="s">
        <v>492</v>
      </c>
      <c r="F253" s="2">
        <v>45586</v>
      </c>
      <c r="G253" t="s">
        <v>22</v>
      </c>
      <c r="H253" t="s">
        <v>17</v>
      </c>
      <c r="I253" s="1" t="s">
        <v>77</v>
      </c>
      <c r="J253">
        <f>VALUE(MOCK_DATA[[#This Row],[ventas mensuales]])</f>
        <v>1659</v>
      </c>
      <c r="K253">
        <f>VALUE(MOCK_DATA[[#This Row],[ID_producto]])</f>
        <v>252</v>
      </c>
      <c r="L253" s="8">
        <f>MOCK_DATA[[#This Row],[precio base]]*MOCK_DATA[[#This Row],[ventas mensuales num]]</f>
        <v>11497.929817872671</v>
      </c>
      <c r="M253" s="8">
        <f>MOCK_DATA[[#This Row],[precio base]]-MOCK_DATA[[#This Row],[coste]]</f>
        <v>2.5606388293385596</v>
      </c>
      <c r="N253" s="8">
        <f>MOCK_DATA[[#This Row],[margen unitario]]*MOCK_DATA[[#This Row],[ventas mensuales num]]</f>
        <v>4248.0998178726704</v>
      </c>
      <c r="O253" s="9">
        <f>MOCK_DATA[[#This Row],[margen bruto]]/MOCK_DATA[[#This Row],[ingresos totales]]</f>
        <v>0.36946649398305748</v>
      </c>
    </row>
    <row r="254" spans="1:15" x14ac:dyDescent="0.25">
      <c r="A254" t="s">
        <v>16</v>
      </c>
      <c r="B254" s="8">
        <v>4.75</v>
      </c>
      <c r="C254" s="8">
        <v>7.4965300853593702</v>
      </c>
      <c r="D254" t="s">
        <v>10</v>
      </c>
      <c r="E254" s="5" t="s">
        <v>493</v>
      </c>
      <c r="F254" s="2">
        <v>45618</v>
      </c>
      <c r="G254" t="s">
        <v>22</v>
      </c>
      <c r="H254" t="s">
        <v>21</v>
      </c>
      <c r="I254" s="1" t="s">
        <v>494</v>
      </c>
      <c r="J254">
        <f>VALUE(MOCK_DATA[[#This Row],[ventas mensuales]])</f>
        <v>1134</v>
      </c>
      <c r="K254">
        <f>VALUE(MOCK_DATA[[#This Row],[ID_producto]])</f>
        <v>253</v>
      </c>
      <c r="L254" s="8">
        <f>MOCK_DATA[[#This Row],[precio base]]*MOCK_DATA[[#This Row],[ventas mensuales num]]</f>
        <v>8501.0651167975266</v>
      </c>
      <c r="M254" s="8">
        <f>MOCK_DATA[[#This Row],[precio base]]-MOCK_DATA[[#This Row],[coste]]</f>
        <v>2.7465300853593702</v>
      </c>
      <c r="N254" s="8">
        <f>MOCK_DATA[[#This Row],[margen unitario]]*MOCK_DATA[[#This Row],[ventas mensuales num]]</f>
        <v>3114.5651167975257</v>
      </c>
      <c r="O254" s="9">
        <f>MOCK_DATA[[#This Row],[margen bruto]]/MOCK_DATA[[#This Row],[ingresos totales]]</f>
        <v>0.36637351602487517</v>
      </c>
    </row>
    <row r="255" spans="1:15" x14ac:dyDescent="0.25">
      <c r="A255" t="s">
        <v>20</v>
      </c>
      <c r="B255" s="8">
        <v>0.57999999999999996</v>
      </c>
      <c r="C255" s="8">
        <v>0.97583152552175101</v>
      </c>
      <c r="D255" t="s">
        <v>18</v>
      </c>
      <c r="E255" s="5" t="s">
        <v>495</v>
      </c>
      <c r="F255" s="2">
        <v>45519</v>
      </c>
      <c r="G255" t="s">
        <v>22</v>
      </c>
      <c r="H255" t="s">
        <v>17</v>
      </c>
      <c r="I255" s="1" t="s">
        <v>496</v>
      </c>
      <c r="J255">
        <f>VALUE(MOCK_DATA[[#This Row],[ventas mensuales]])</f>
        <v>958</v>
      </c>
      <c r="K255">
        <f>VALUE(MOCK_DATA[[#This Row],[ID_producto]])</f>
        <v>254</v>
      </c>
      <c r="L255" s="8">
        <f>MOCK_DATA[[#This Row],[precio base]]*MOCK_DATA[[#This Row],[ventas mensuales num]]</f>
        <v>934.84660144983752</v>
      </c>
      <c r="M255" s="8">
        <f>MOCK_DATA[[#This Row],[precio base]]-MOCK_DATA[[#This Row],[coste]]</f>
        <v>0.39583152552175105</v>
      </c>
      <c r="N255" s="8">
        <f>MOCK_DATA[[#This Row],[margen unitario]]*MOCK_DATA[[#This Row],[ventas mensuales num]]</f>
        <v>379.20660144983748</v>
      </c>
      <c r="O255" s="9">
        <f>MOCK_DATA[[#This Row],[margen bruto]]/MOCK_DATA[[#This Row],[ingresos totales]]</f>
        <v>0.40563510725902246</v>
      </c>
    </row>
    <row r="256" spans="1:15" x14ac:dyDescent="0.25">
      <c r="A256" t="s">
        <v>9</v>
      </c>
      <c r="B256" s="8">
        <v>3.56</v>
      </c>
      <c r="C256" s="8">
        <v>5.6484573789101198</v>
      </c>
      <c r="D256" t="s">
        <v>13</v>
      </c>
      <c r="E256" s="5" t="s">
        <v>497</v>
      </c>
      <c r="F256" s="2">
        <v>45302</v>
      </c>
      <c r="G256" t="s">
        <v>27</v>
      </c>
      <c r="H256" t="s">
        <v>11</v>
      </c>
      <c r="I256" s="1" t="s">
        <v>498</v>
      </c>
      <c r="J256">
        <f>VALUE(MOCK_DATA[[#This Row],[ventas mensuales]])</f>
        <v>760</v>
      </c>
      <c r="K256">
        <f>VALUE(MOCK_DATA[[#This Row],[ID_producto]])</f>
        <v>255</v>
      </c>
      <c r="L256" s="8">
        <f>MOCK_DATA[[#This Row],[precio base]]*MOCK_DATA[[#This Row],[ventas mensuales num]]</f>
        <v>4292.8276079716907</v>
      </c>
      <c r="M256" s="8">
        <f>MOCK_DATA[[#This Row],[precio base]]-MOCK_DATA[[#This Row],[coste]]</f>
        <v>2.0884573789101197</v>
      </c>
      <c r="N256" s="8">
        <f>MOCK_DATA[[#This Row],[margen unitario]]*MOCK_DATA[[#This Row],[ventas mensuales num]]</f>
        <v>1587.227607971691</v>
      </c>
      <c r="O256" s="9">
        <f>MOCK_DATA[[#This Row],[margen bruto]]/MOCK_DATA[[#This Row],[ingresos totales]]</f>
        <v>0.36973942420241679</v>
      </c>
    </row>
    <row r="257" spans="1:15" x14ac:dyDescent="0.25">
      <c r="A257" t="s">
        <v>9</v>
      </c>
      <c r="B257" s="8">
        <v>2.94</v>
      </c>
      <c r="C257" s="8">
        <v>4.2204215607125697</v>
      </c>
      <c r="D257" t="s">
        <v>13</v>
      </c>
      <c r="E257" s="5" t="s">
        <v>499</v>
      </c>
      <c r="F257" s="2">
        <v>45307</v>
      </c>
      <c r="G257" t="s">
        <v>22</v>
      </c>
      <c r="H257" t="s">
        <v>21</v>
      </c>
      <c r="I257" s="1" t="s">
        <v>500</v>
      </c>
      <c r="J257">
        <f>VALUE(MOCK_DATA[[#This Row],[ventas mensuales]])</f>
        <v>1598</v>
      </c>
      <c r="K257">
        <f>VALUE(MOCK_DATA[[#This Row],[ID_producto]])</f>
        <v>256</v>
      </c>
      <c r="L257" s="8">
        <f>MOCK_DATA[[#This Row],[precio base]]*MOCK_DATA[[#This Row],[ventas mensuales num]]</f>
        <v>6744.2336540186861</v>
      </c>
      <c r="M257" s="8">
        <f>MOCK_DATA[[#This Row],[precio base]]-MOCK_DATA[[#This Row],[coste]]</f>
        <v>1.2804215607125697</v>
      </c>
      <c r="N257" s="8">
        <f>MOCK_DATA[[#This Row],[margen unitario]]*MOCK_DATA[[#This Row],[ventas mensuales num]]</f>
        <v>2046.1136540186865</v>
      </c>
      <c r="O257" s="9">
        <f>MOCK_DATA[[#This Row],[margen bruto]]/MOCK_DATA[[#This Row],[ingresos totales]]</f>
        <v>0.30338712431759668</v>
      </c>
    </row>
    <row r="258" spans="1:15" x14ac:dyDescent="0.25">
      <c r="A258" t="s">
        <v>14</v>
      </c>
      <c r="B258" s="8">
        <v>0.96</v>
      </c>
      <c r="C258" s="8">
        <v>1.6377800800555</v>
      </c>
      <c r="D258" t="s">
        <v>10</v>
      </c>
      <c r="E258" s="5" t="s">
        <v>501</v>
      </c>
      <c r="F258" s="2">
        <v>45594</v>
      </c>
      <c r="G258" t="s">
        <v>22</v>
      </c>
      <c r="H258" t="s">
        <v>21</v>
      </c>
      <c r="I258" s="1" t="s">
        <v>502</v>
      </c>
      <c r="J258">
        <f>VALUE(MOCK_DATA[[#This Row],[ventas mensuales]])</f>
        <v>948</v>
      </c>
      <c r="K258">
        <f>VALUE(MOCK_DATA[[#This Row],[ID_producto]])</f>
        <v>257</v>
      </c>
      <c r="L258" s="8">
        <f>MOCK_DATA[[#This Row],[precio base]]*MOCK_DATA[[#This Row],[ventas mensuales num]]</f>
        <v>1552.615515892614</v>
      </c>
      <c r="M258" s="8">
        <f>MOCK_DATA[[#This Row],[precio base]]-MOCK_DATA[[#This Row],[coste]]</f>
        <v>0.67778008005550006</v>
      </c>
      <c r="N258" s="8">
        <f>MOCK_DATA[[#This Row],[margen unitario]]*MOCK_DATA[[#This Row],[ventas mensuales num]]</f>
        <v>642.53551589261406</v>
      </c>
      <c r="O258" s="9">
        <f>MOCK_DATA[[#This Row],[margen bruto]]/MOCK_DATA[[#This Row],[ingresos totales]]</f>
        <v>0.41384071543508572</v>
      </c>
    </row>
    <row r="259" spans="1:15" x14ac:dyDescent="0.25">
      <c r="A259" t="s">
        <v>16</v>
      </c>
      <c r="B259" s="8">
        <v>3.83</v>
      </c>
      <c r="C259" s="8">
        <v>5.7628879234741497</v>
      </c>
      <c r="D259" t="s">
        <v>10</v>
      </c>
      <c r="E259" s="5" t="s">
        <v>503</v>
      </c>
      <c r="F259" s="2">
        <v>45412</v>
      </c>
      <c r="G259" t="s">
        <v>27</v>
      </c>
      <c r="H259" t="s">
        <v>17</v>
      </c>
      <c r="I259" s="1" t="s">
        <v>504</v>
      </c>
      <c r="J259">
        <f>VALUE(MOCK_DATA[[#This Row],[ventas mensuales]])</f>
        <v>358</v>
      </c>
      <c r="K259">
        <f>VALUE(MOCK_DATA[[#This Row],[ID_producto]])</f>
        <v>258</v>
      </c>
      <c r="L259" s="8">
        <f>MOCK_DATA[[#This Row],[precio base]]*MOCK_DATA[[#This Row],[ventas mensuales num]]</f>
        <v>2063.1138766037457</v>
      </c>
      <c r="M259" s="8">
        <f>MOCK_DATA[[#This Row],[precio base]]-MOCK_DATA[[#This Row],[coste]]</f>
        <v>1.9328879234741496</v>
      </c>
      <c r="N259" s="8">
        <f>MOCK_DATA[[#This Row],[margen unitario]]*MOCK_DATA[[#This Row],[ventas mensuales num]]</f>
        <v>691.97387660374557</v>
      </c>
      <c r="O259" s="9">
        <f>MOCK_DATA[[#This Row],[margen bruto]]/MOCK_DATA[[#This Row],[ingresos totales]]</f>
        <v>0.33540265733797414</v>
      </c>
    </row>
    <row r="260" spans="1:15" x14ac:dyDescent="0.25">
      <c r="A260" t="s">
        <v>14</v>
      </c>
      <c r="B260" s="8">
        <v>3.22</v>
      </c>
      <c r="C260" s="8">
        <v>5.2294000868131896</v>
      </c>
      <c r="D260" t="s">
        <v>10</v>
      </c>
      <c r="E260" s="5" t="s">
        <v>505</v>
      </c>
      <c r="F260" s="2">
        <v>45404</v>
      </c>
      <c r="G260" t="s">
        <v>27</v>
      </c>
      <c r="H260" t="s">
        <v>21</v>
      </c>
      <c r="I260" s="1" t="s">
        <v>506</v>
      </c>
      <c r="J260">
        <f>VALUE(MOCK_DATA[[#This Row],[ventas mensuales]])</f>
        <v>909</v>
      </c>
      <c r="K260">
        <f>VALUE(MOCK_DATA[[#This Row],[ID_producto]])</f>
        <v>259</v>
      </c>
      <c r="L260" s="8">
        <f>MOCK_DATA[[#This Row],[precio base]]*MOCK_DATA[[#This Row],[ventas mensuales num]]</f>
        <v>4753.5246789131897</v>
      </c>
      <c r="M260" s="8">
        <f>MOCK_DATA[[#This Row],[precio base]]-MOCK_DATA[[#This Row],[coste]]</f>
        <v>2.0094000868131894</v>
      </c>
      <c r="N260" s="8">
        <f>MOCK_DATA[[#This Row],[margen unitario]]*MOCK_DATA[[#This Row],[ventas mensuales num]]</f>
        <v>1826.544678913189</v>
      </c>
      <c r="O260" s="9">
        <f>MOCK_DATA[[#This Row],[margen bruto]]/MOCK_DATA[[#This Row],[ingresos totales]]</f>
        <v>0.38425059346295359</v>
      </c>
    </row>
    <row r="261" spans="1:15" x14ac:dyDescent="0.25">
      <c r="A261" t="s">
        <v>16</v>
      </c>
      <c r="B261" s="8">
        <v>3</v>
      </c>
      <c r="C261" s="8">
        <v>5.0801057197993096</v>
      </c>
      <c r="D261" t="s">
        <v>18</v>
      </c>
      <c r="E261" s="5" t="s">
        <v>507</v>
      </c>
      <c r="F261" s="2">
        <v>45359</v>
      </c>
      <c r="G261" t="s">
        <v>27</v>
      </c>
      <c r="H261" t="s">
        <v>21</v>
      </c>
      <c r="I261" s="1" t="s">
        <v>508</v>
      </c>
      <c r="J261">
        <f>VALUE(MOCK_DATA[[#This Row],[ventas mensuales]])</f>
        <v>1054</v>
      </c>
      <c r="K261">
        <f>VALUE(MOCK_DATA[[#This Row],[ID_producto]])</f>
        <v>260</v>
      </c>
      <c r="L261" s="8">
        <f>MOCK_DATA[[#This Row],[precio base]]*MOCK_DATA[[#This Row],[ventas mensuales num]]</f>
        <v>5354.4314286684721</v>
      </c>
      <c r="M261" s="8">
        <f>MOCK_DATA[[#This Row],[precio base]]-MOCK_DATA[[#This Row],[coste]]</f>
        <v>2.0801057197993096</v>
      </c>
      <c r="N261" s="8">
        <f>MOCK_DATA[[#This Row],[margen unitario]]*MOCK_DATA[[#This Row],[ventas mensuales num]]</f>
        <v>2192.4314286684721</v>
      </c>
      <c r="O261" s="9">
        <f>MOCK_DATA[[#This Row],[margen bruto]]/MOCK_DATA[[#This Row],[ingresos totales]]</f>
        <v>0.40946110859312673</v>
      </c>
    </row>
    <row r="262" spans="1:15" x14ac:dyDescent="0.25">
      <c r="A262" t="s">
        <v>20</v>
      </c>
      <c r="B262" s="8">
        <v>3.93</v>
      </c>
      <c r="C262" s="8">
        <v>5.7175332029049297</v>
      </c>
      <c r="D262" t="s">
        <v>10</v>
      </c>
      <c r="E262" s="5" t="s">
        <v>509</v>
      </c>
      <c r="F262" s="2">
        <v>45335</v>
      </c>
      <c r="G262" t="s">
        <v>27</v>
      </c>
      <c r="H262" t="s">
        <v>19</v>
      </c>
      <c r="I262" s="1" t="s">
        <v>510</v>
      </c>
      <c r="J262">
        <f>VALUE(MOCK_DATA[[#This Row],[ventas mensuales]])</f>
        <v>779</v>
      </c>
      <c r="K262">
        <f>VALUE(MOCK_DATA[[#This Row],[ID_producto]])</f>
        <v>261</v>
      </c>
      <c r="L262" s="8">
        <f>MOCK_DATA[[#This Row],[precio base]]*MOCK_DATA[[#This Row],[ventas mensuales num]]</f>
        <v>4453.9583650629402</v>
      </c>
      <c r="M262" s="8">
        <f>MOCK_DATA[[#This Row],[precio base]]-MOCK_DATA[[#This Row],[coste]]</f>
        <v>1.7875332029049296</v>
      </c>
      <c r="N262" s="8">
        <f>MOCK_DATA[[#This Row],[margen unitario]]*MOCK_DATA[[#This Row],[ventas mensuales num]]</f>
        <v>1392.4883650629401</v>
      </c>
      <c r="O262" s="9">
        <f>MOCK_DATA[[#This Row],[margen bruto]]/MOCK_DATA[[#This Row],[ingresos totales]]</f>
        <v>0.31264063355097449</v>
      </c>
    </row>
    <row r="263" spans="1:15" x14ac:dyDescent="0.25">
      <c r="A263" t="s">
        <v>12</v>
      </c>
      <c r="B263" s="8">
        <v>5.33</v>
      </c>
      <c r="C263" s="8">
        <v>9.3989749083620406</v>
      </c>
      <c r="D263" t="s">
        <v>18</v>
      </c>
      <c r="E263" s="5" t="s">
        <v>511</v>
      </c>
      <c r="F263" s="2">
        <v>45333</v>
      </c>
      <c r="G263" t="s">
        <v>27</v>
      </c>
      <c r="H263" t="s">
        <v>21</v>
      </c>
      <c r="I263" s="1" t="s">
        <v>512</v>
      </c>
      <c r="J263">
        <f>VALUE(MOCK_DATA[[#This Row],[ventas mensuales]])</f>
        <v>848</v>
      </c>
      <c r="K263">
        <f>VALUE(MOCK_DATA[[#This Row],[ID_producto]])</f>
        <v>262</v>
      </c>
      <c r="L263" s="8">
        <f>MOCK_DATA[[#This Row],[precio base]]*MOCK_DATA[[#This Row],[ventas mensuales num]]</f>
        <v>7970.3307222910107</v>
      </c>
      <c r="M263" s="8">
        <f>MOCK_DATA[[#This Row],[precio base]]-MOCK_DATA[[#This Row],[coste]]</f>
        <v>4.0689749083620406</v>
      </c>
      <c r="N263" s="8">
        <f>MOCK_DATA[[#This Row],[margen unitario]]*MOCK_DATA[[#This Row],[ventas mensuales num]]</f>
        <v>3450.4907222910106</v>
      </c>
      <c r="O263" s="9">
        <f>MOCK_DATA[[#This Row],[margen bruto]]/MOCK_DATA[[#This Row],[ingresos totales]]</f>
        <v>0.43291688168482845</v>
      </c>
    </row>
    <row r="264" spans="1:15" x14ac:dyDescent="0.25">
      <c r="A264" t="s">
        <v>15</v>
      </c>
      <c r="B264" s="8">
        <v>1.77</v>
      </c>
      <c r="C264" s="8">
        <v>3.0490531417659299</v>
      </c>
      <c r="D264" t="s">
        <v>13</v>
      </c>
      <c r="E264" s="5" t="s">
        <v>513</v>
      </c>
      <c r="F264" s="2">
        <v>45651</v>
      </c>
      <c r="G264" t="s">
        <v>27</v>
      </c>
      <c r="H264" t="s">
        <v>17</v>
      </c>
      <c r="I264" s="1" t="s">
        <v>514</v>
      </c>
      <c r="J264">
        <f>VALUE(MOCK_DATA[[#This Row],[ventas mensuales]])</f>
        <v>1796</v>
      </c>
      <c r="K264">
        <f>VALUE(MOCK_DATA[[#This Row],[ID_producto]])</f>
        <v>263</v>
      </c>
      <c r="L264" s="8">
        <f>MOCK_DATA[[#This Row],[precio base]]*MOCK_DATA[[#This Row],[ventas mensuales num]]</f>
        <v>5476.0994426116104</v>
      </c>
      <c r="M264" s="8">
        <f>MOCK_DATA[[#This Row],[precio base]]-MOCK_DATA[[#This Row],[coste]]</f>
        <v>1.2790531417659299</v>
      </c>
      <c r="N264" s="8">
        <f>MOCK_DATA[[#This Row],[margen unitario]]*MOCK_DATA[[#This Row],[ventas mensuales num]]</f>
        <v>2297.1794426116103</v>
      </c>
      <c r="O264" s="9">
        <f>MOCK_DATA[[#This Row],[margen bruto]]/MOCK_DATA[[#This Row],[ingresos totales]]</f>
        <v>0.41949191512783429</v>
      </c>
    </row>
    <row r="265" spans="1:15" x14ac:dyDescent="0.25">
      <c r="A265" t="s">
        <v>20</v>
      </c>
      <c r="B265" s="8">
        <v>2.36</v>
      </c>
      <c r="C265" s="8">
        <v>4.0432058940716296</v>
      </c>
      <c r="D265" t="s">
        <v>18</v>
      </c>
      <c r="E265" s="5" t="s">
        <v>515</v>
      </c>
      <c r="F265" s="2">
        <v>45503</v>
      </c>
      <c r="G265" t="s">
        <v>27</v>
      </c>
      <c r="H265" t="s">
        <v>21</v>
      </c>
      <c r="I265" s="1" t="s">
        <v>516</v>
      </c>
      <c r="J265">
        <f>VALUE(MOCK_DATA[[#This Row],[ventas mensuales]])</f>
        <v>807</v>
      </c>
      <c r="K265">
        <f>VALUE(MOCK_DATA[[#This Row],[ID_producto]])</f>
        <v>264</v>
      </c>
      <c r="L265" s="8">
        <f>MOCK_DATA[[#This Row],[precio base]]*MOCK_DATA[[#This Row],[ventas mensuales num]]</f>
        <v>3262.8671565158052</v>
      </c>
      <c r="M265" s="8">
        <f>MOCK_DATA[[#This Row],[precio base]]-MOCK_DATA[[#This Row],[coste]]</f>
        <v>1.6832058940716297</v>
      </c>
      <c r="N265" s="8">
        <f>MOCK_DATA[[#This Row],[margen unitario]]*MOCK_DATA[[#This Row],[ventas mensuales num]]</f>
        <v>1358.3471565158052</v>
      </c>
      <c r="O265" s="9">
        <f>MOCK_DATA[[#This Row],[margen bruto]]/MOCK_DATA[[#This Row],[ingresos totales]]</f>
        <v>0.41630476858466164</v>
      </c>
    </row>
    <row r="266" spans="1:15" x14ac:dyDescent="0.25">
      <c r="A266" t="s">
        <v>14</v>
      </c>
      <c r="B266" s="8">
        <v>2.68</v>
      </c>
      <c r="C266" s="8">
        <v>4.6085905153482898</v>
      </c>
      <c r="D266" t="s">
        <v>18</v>
      </c>
      <c r="E266" s="5" t="s">
        <v>517</v>
      </c>
      <c r="F266" s="2">
        <v>45385</v>
      </c>
      <c r="G266" t="s">
        <v>27</v>
      </c>
      <c r="H266" t="s">
        <v>17</v>
      </c>
      <c r="I266" s="1" t="s">
        <v>45</v>
      </c>
      <c r="J266">
        <f>VALUE(MOCK_DATA[[#This Row],[ventas mensuales]])</f>
        <v>416</v>
      </c>
      <c r="K266">
        <f>VALUE(MOCK_DATA[[#This Row],[ID_producto]])</f>
        <v>265</v>
      </c>
      <c r="L266" s="8">
        <f>MOCK_DATA[[#This Row],[precio base]]*MOCK_DATA[[#This Row],[ventas mensuales num]]</f>
        <v>1917.1736543848886</v>
      </c>
      <c r="M266" s="8">
        <f>MOCK_DATA[[#This Row],[precio base]]-MOCK_DATA[[#This Row],[coste]]</f>
        <v>1.9285905153482896</v>
      </c>
      <c r="N266" s="8">
        <f>MOCK_DATA[[#This Row],[margen unitario]]*MOCK_DATA[[#This Row],[ventas mensuales num]]</f>
        <v>802.29365438488844</v>
      </c>
      <c r="O266" s="9">
        <f>MOCK_DATA[[#This Row],[margen bruto]]/MOCK_DATA[[#This Row],[ingresos totales]]</f>
        <v>0.41847729993050559</v>
      </c>
    </row>
    <row r="267" spans="1:15" x14ac:dyDescent="0.25">
      <c r="A267" t="s">
        <v>9</v>
      </c>
      <c r="B267" s="8">
        <v>1.1200000000000001</v>
      </c>
      <c r="C267" s="8">
        <v>1.6679935937819099</v>
      </c>
      <c r="D267" t="s">
        <v>13</v>
      </c>
      <c r="E267" s="5" t="s">
        <v>518</v>
      </c>
      <c r="F267" s="2">
        <v>45469</v>
      </c>
      <c r="G267" t="s">
        <v>27</v>
      </c>
      <c r="H267" t="s">
        <v>19</v>
      </c>
      <c r="I267" s="1" t="s">
        <v>519</v>
      </c>
      <c r="J267">
        <f>VALUE(MOCK_DATA[[#This Row],[ventas mensuales]])</f>
        <v>1267</v>
      </c>
      <c r="K267">
        <f>VALUE(MOCK_DATA[[#This Row],[ID_producto]])</f>
        <v>266</v>
      </c>
      <c r="L267" s="8">
        <f>MOCK_DATA[[#This Row],[precio base]]*MOCK_DATA[[#This Row],[ventas mensuales num]]</f>
        <v>2113.34788332168</v>
      </c>
      <c r="M267" s="8">
        <f>MOCK_DATA[[#This Row],[precio base]]-MOCK_DATA[[#This Row],[coste]]</f>
        <v>0.54799359378190982</v>
      </c>
      <c r="N267" s="8">
        <f>MOCK_DATA[[#This Row],[margen unitario]]*MOCK_DATA[[#This Row],[ventas mensuales num]]</f>
        <v>694.3078833216797</v>
      </c>
      <c r="O267" s="9">
        <f>MOCK_DATA[[#This Row],[margen bruto]]/MOCK_DATA[[#This Row],[ingresos totales]]</f>
        <v>0.32853459139457575</v>
      </c>
    </row>
    <row r="268" spans="1:15" x14ac:dyDescent="0.25">
      <c r="A268" t="s">
        <v>15</v>
      </c>
      <c r="B268" s="8">
        <v>4.88</v>
      </c>
      <c r="C268" s="8">
        <v>8.4136286494514891</v>
      </c>
      <c r="D268" t="s">
        <v>13</v>
      </c>
      <c r="E268" s="5" t="s">
        <v>477</v>
      </c>
      <c r="F268" s="2">
        <v>45588</v>
      </c>
      <c r="G268" t="s">
        <v>27</v>
      </c>
      <c r="H268" t="s">
        <v>19</v>
      </c>
      <c r="I268" s="1" t="s">
        <v>520</v>
      </c>
      <c r="J268">
        <f>VALUE(MOCK_DATA[[#This Row],[ventas mensuales]])</f>
        <v>1388</v>
      </c>
      <c r="K268">
        <f>VALUE(MOCK_DATA[[#This Row],[ID_producto]])</f>
        <v>267</v>
      </c>
      <c r="L268" s="8">
        <f>MOCK_DATA[[#This Row],[precio base]]*MOCK_DATA[[#This Row],[ventas mensuales num]]</f>
        <v>11678.116565438668</v>
      </c>
      <c r="M268" s="8">
        <f>MOCK_DATA[[#This Row],[precio base]]-MOCK_DATA[[#This Row],[coste]]</f>
        <v>3.5336286494514892</v>
      </c>
      <c r="N268" s="8">
        <f>MOCK_DATA[[#This Row],[margen unitario]]*MOCK_DATA[[#This Row],[ventas mensuales num]]</f>
        <v>4904.6765654386672</v>
      </c>
      <c r="O268" s="9">
        <f>MOCK_DATA[[#This Row],[margen bruto]]/MOCK_DATA[[#This Row],[ingresos totales]]</f>
        <v>0.41998866323650469</v>
      </c>
    </row>
    <row r="269" spans="1:15" x14ac:dyDescent="0.25">
      <c r="A269" t="s">
        <v>12</v>
      </c>
      <c r="B269" s="8">
        <v>5.23</v>
      </c>
      <c r="C269" s="8">
        <v>8.8342687995357707</v>
      </c>
      <c r="D269" t="s">
        <v>18</v>
      </c>
      <c r="E269" s="5" t="s">
        <v>521</v>
      </c>
      <c r="F269" s="2">
        <v>45610</v>
      </c>
      <c r="G269" t="s">
        <v>22</v>
      </c>
      <c r="H269" t="s">
        <v>21</v>
      </c>
      <c r="I269" s="1" t="s">
        <v>522</v>
      </c>
      <c r="J269">
        <f>VALUE(MOCK_DATA[[#This Row],[ventas mensuales]])</f>
        <v>477</v>
      </c>
      <c r="K269">
        <f>VALUE(MOCK_DATA[[#This Row],[ID_producto]])</f>
        <v>268</v>
      </c>
      <c r="L269" s="8">
        <f>MOCK_DATA[[#This Row],[precio base]]*MOCK_DATA[[#This Row],[ventas mensuales num]]</f>
        <v>4213.9462173785623</v>
      </c>
      <c r="M269" s="8">
        <f>MOCK_DATA[[#This Row],[precio base]]-MOCK_DATA[[#This Row],[coste]]</f>
        <v>3.6042687995357703</v>
      </c>
      <c r="N269" s="8">
        <f>MOCK_DATA[[#This Row],[margen unitario]]*MOCK_DATA[[#This Row],[ventas mensuales num]]</f>
        <v>1719.2362173785625</v>
      </c>
      <c r="O269" s="9">
        <f>MOCK_DATA[[#This Row],[margen bruto]]/MOCK_DATA[[#This Row],[ingresos totales]]</f>
        <v>0.40798722354080624</v>
      </c>
    </row>
    <row r="270" spans="1:15" x14ac:dyDescent="0.25">
      <c r="A270" t="s">
        <v>20</v>
      </c>
      <c r="B270" s="8">
        <v>3.15</v>
      </c>
      <c r="C270" s="8">
        <v>4.9790158644377698</v>
      </c>
      <c r="D270" t="s">
        <v>13</v>
      </c>
      <c r="E270" s="5" t="s">
        <v>523</v>
      </c>
      <c r="F270" s="2">
        <v>45307</v>
      </c>
      <c r="G270" t="s">
        <v>27</v>
      </c>
      <c r="H270" t="s">
        <v>21</v>
      </c>
      <c r="I270" s="1" t="s">
        <v>524</v>
      </c>
      <c r="J270">
        <f>VALUE(MOCK_DATA[[#This Row],[ventas mensuales]])</f>
        <v>1368</v>
      </c>
      <c r="K270">
        <f>VALUE(MOCK_DATA[[#This Row],[ID_producto]])</f>
        <v>269</v>
      </c>
      <c r="L270" s="8">
        <f>MOCK_DATA[[#This Row],[precio base]]*MOCK_DATA[[#This Row],[ventas mensuales num]]</f>
        <v>6811.2937025508691</v>
      </c>
      <c r="M270" s="8">
        <f>MOCK_DATA[[#This Row],[precio base]]-MOCK_DATA[[#This Row],[coste]]</f>
        <v>1.8290158644377699</v>
      </c>
      <c r="N270" s="8">
        <f>MOCK_DATA[[#This Row],[margen unitario]]*MOCK_DATA[[#This Row],[ventas mensuales num]]</f>
        <v>2502.0937025508692</v>
      </c>
      <c r="O270" s="9">
        <f>MOCK_DATA[[#This Row],[margen bruto]]/MOCK_DATA[[#This Row],[ingresos totales]]</f>
        <v>0.36734485573773168</v>
      </c>
    </row>
    <row r="271" spans="1:15" x14ac:dyDescent="0.25">
      <c r="A271" t="s">
        <v>14</v>
      </c>
      <c r="B271" s="8">
        <v>2.4900000000000002</v>
      </c>
      <c r="C271" s="8">
        <v>3.8766165074657799</v>
      </c>
      <c r="D271" t="s">
        <v>10</v>
      </c>
      <c r="E271" s="5" t="s">
        <v>525</v>
      </c>
      <c r="F271" s="2">
        <v>45318</v>
      </c>
      <c r="G271" t="s">
        <v>27</v>
      </c>
      <c r="H271" t="s">
        <v>11</v>
      </c>
      <c r="I271" s="1" t="s">
        <v>526</v>
      </c>
      <c r="J271">
        <f>VALUE(MOCK_DATA[[#This Row],[ventas mensuales]])</f>
        <v>1136</v>
      </c>
      <c r="K271">
        <f>VALUE(MOCK_DATA[[#This Row],[ID_producto]])</f>
        <v>270</v>
      </c>
      <c r="L271" s="8">
        <f>MOCK_DATA[[#This Row],[precio base]]*MOCK_DATA[[#This Row],[ventas mensuales num]]</f>
        <v>4403.8363524811257</v>
      </c>
      <c r="M271" s="8">
        <f>MOCK_DATA[[#This Row],[precio base]]-MOCK_DATA[[#This Row],[coste]]</f>
        <v>1.3866165074657797</v>
      </c>
      <c r="N271" s="8">
        <f>MOCK_DATA[[#This Row],[margen unitario]]*MOCK_DATA[[#This Row],[ventas mensuales num]]</f>
        <v>1575.1963524811258</v>
      </c>
      <c r="O271" s="9">
        <f>MOCK_DATA[[#This Row],[margen bruto]]/MOCK_DATA[[#This Row],[ingresos totales]]</f>
        <v>0.35768730406924831</v>
      </c>
    </row>
    <row r="272" spans="1:15" x14ac:dyDescent="0.25">
      <c r="A272" t="s">
        <v>16</v>
      </c>
      <c r="B272" s="8">
        <v>4.57</v>
      </c>
      <c r="C272" s="8">
        <v>6.6651989986943203</v>
      </c>
      <c r="D272" t="s">
        <v>18</v>
      </c>
      <c r="E272" s="5" t="s">
        <v>37</v>
      </c>
      <c r="F272" s="2">
        <v>45642</v>
      </c>
      <c r="G272" t="s">
        <v>22</v>
      </c>
      <c r="H272" t="s">
        <v>21</v>
      </c>
      <c r="I272" s="1" t="s">
        <v>527</v>
      </c>
      <c r="J272">
        <f>VALUE(MOCK_DATA[[#This Row],[ventas mensuales]])</f>
        <v>1964</v>
      </c>
      <c r="K272">
        <f>VALUE(MOCK_DATA[[#This Row],[ID_producto]])</f>
        <v>271</v>
      </c>
      <c r="L272" s="8">
        <f>MOCK_DATA[[#This Row],[precio base]]*MOCK_DATA[[#This Row],[ventas mensuales num]]</f>
        <v>13090.450833435645</v>
      </c>
      <c r="M272" s="8">
        <f>MOCK_DATA[[#This Row],[precio base]]-MOCK_DATA[[#This Row],[coste]]</f>
        <v>2.09519899869432</v>
      </c>
      <c r="N272" s="8">
        <f>MOCK_DATA[[#This Row],[margen unitario]]*MOCK_DATA[[#This Row],[ventas mensuales num]]</f>
        <v>4114.9708334356446</v>
      </c>
      <c r="O272" s="9">
        <f>MOCK_DATA[[#This Row],[margen bruto]]/MOCK_DATA[[#This Row],[ingresos totales]]</f>
        <v>0.31434905380991013</v>
      </c>
    </row>
    <row r="273" spans="1:15" x14ac:dyDescent="0.25">
      <c r="A273" t="s">
        <v>9</v>
      </c>
      <c r="B273" s="8">
        <v>2.2999999999999998</v>
      </c>
      <c r="C273" s="8">
        <v>3.9372525255703401</v>
      </c>
      <c r="D273" t="s">
        <v>18</v>
      </c>
      <c r="E273" s="5" t="s">
        <v>528</v>
      </c>
      <c r="F273" s="2">
        <v>45539</v>
      </c>
      <c r="G273" t="s">
        <v>27</v>
      </c>
      <c r="H273" t="s">
        <v>17</v>
      </c>
      <c r="I273" s="1" t="s">
        <v>529</v>
      </c>
      <c r="J273">
        <f>VALUE(MOCK_DATA[[#This Row],[ventas mensuales]])</f>
        <v>1172</v>
      </c>
      <c r="K273">
        <f>VALUE(MOCK_DATA[[#This Row],[ID_producto]])</f>
        <v>272</v>
      </c>
      <c r="L273" s="8">
        <f>MOCK_DATA[[#This Row],[precio base]]*MOCK_DATA[[#This Row],[ventas mensuales num]]</f>
        <v>4614.4599599684389</v>
      </c>
      <c r="M273" s="8">
        <f>MOCK_DATA[[#This Row],[precio base]]-MOCK_DATA[[#This Row],[coste]]</f>
        <v>1.6372525255703403</v>
      </c>
      <c r="N273" s="8">
        <f>MOCK_DATA[[#This Row],[margen unitario]]*MOCK_DATA[[#This Row],[ventas mensuales num]]</f>
        <v>1918.8599599684387</v>
      </c>
      <c r="O273" s="9">
        <f>MOCK_DATA[[#This Row],[margen bruto]]/MOCK_DATA[[#This Row],[ingresos totales]]</f>
        <v>0.41583630080551465</v>
      </c>
    </row>
    <row r="274" spans="1:15" x14ac:dyDescent="0.25">
      <c r="A274" t="s">
        <v>15</v>
      </c>
      <c r="B274" s="8">
        <v>4.63</v>
      </c>
      <c r="C274" s="8">
        <v>6.67760903295002</v>
      </c>
      <c r="D274" t="s">
        <v>18</v>
      </c>
      <c r="E274" s="5" t="s">
        <v>530</v>
      </c>
      <c r="F274" s="2">
        <v>45378</v>
      </c>
      <c r="G274" t="s">
        <v>27</v>
      </c>
      <c r="H274" t="s">
        <v>19</v>
      </c>
      <c r="I274" s="1" t="s">
        <v>531</v>
      </c>
      <c r="J274">
        <f>VALUE(MOCK_DATA[[#This Row],[ventas mensuales]])</f>
        <v>1600</v>
      </c>
      <c r="K274">
        <f>VALUE(MOCK_DATA[[#This Row],[ID_producto]])</f>
        <v>273</v>
      </c>
      <c r="L274" s="8">
        <f>MOCK_DATA[[#This Row],[precio base]]*MOCK_DATA[[#This Row],[ventas mensuales num]]</f>
        <v>10684.174452720032</v>
      </c>
      <c r="M274" s="8">
        <f>MOCK_DATA[[#This Row],[precio base]]-MOCK_DATA[[#This Row],[coste]]</f>
        <v>2.0476090329500201</v>
      </c>
      <c r="N274" s="8">
        <f>MOCK_DATA[[#This Row],[margen unitario]]*MOCK_DATA[[#This Row],[ventas mensuales num]]</f>
        <v>3276.1744527200321</v>
      </c>
      <c r="O274" s="9">
        <f>MOCK_DATA[[#This Row],[margen bruto]]/MOCK_DATA[[#This Row],[ingresos totales]]</f>
        <v>0.30663805305855585</v>
      </c>
    </row>
    <row r="275" spans="1:15" x14ac:dyDescent="0.25">
      <c r="A275" t="s">
        <v>15</v>
      </c>
      <c r="B275" s="8">
        <v>2.52</v>
      </c>
      <c r="C275" s="8">
        <v>4.1052825801222097</v>
      </c>
      <c r="D275" t="s">
        <v>18</v>
      </c>
      <c r="E275" s="5" t="s">
        <v>532</v>
      </c>
      <c r="F275" s="2">
        <v>45630</v>
      </c>
      <c r="G275" t="s">
        <v>22</v>
      </c>
      <c r="H275" t="s">
        <v>19</v>
      </c>
      <c r="I275" s="1" t="s">
        <v>533</v>
      </c>
      <c r="J275">
        <f>VALUE(MOCK_DATA[[#This Row],[ventas mensuales]])</f>
        <v>1118</v>
      </c>
      <c r="K275">
        <f>VALUE(MOCK_DATA[[#This Row],[ID_producto]])</f>
        <v>274</v>
      </c>
      <c r="L275" s="8">
        <f>MOCK_DATA[[#This Row],[precio base]]*MOCK_DATA[[#This Row],[ventas mensuales num]]</f>
        <v>4589.7059245766304</v>
      </c>
      <c r="M275" s="8">
        <f>MOCK_DATA[[#This Row],[precio base]]-MOCK_DATA[[#This Row],[coste]]</f>
        <v>1.5852825801222097</v>
      </c>
      <c r="N275" s="8">
        <f>MOCK_DATA[[#This Row],[margen unitario]]*MOCK_DATA[[#This Row],[ventas mensuales num]]</f>
        <v>1772.3459245766305</v>
      </c>
      <c r="O275" s="9">
        <f>MOCK_DATA[[#This Row],[margen bruto]]/MOCK_DATA[[#This Row],[ingresos totales]]</f>
        <v>0.38615675028027369</v>
      </c>
    </row>
    <row r="276" spans="1:15" x14ac:dyDescent="0.25">
      <c r="A276" t="s">
        <v>12</v>
      </c>
      <c r="B276" s="8">
        <v>3.96</v>
      </c>
      <c r="C276" s="8">
        <v>6.23008473672175</v>
      </c>
      <c r="D276" t="s">
        <v>13</v>
      </c>
      <c r="E276" s="5" t="s">
        <v>534</v>
      </c>
      <c r="F276" s="2">
        <v>45570</v>
      </c>
      <c r="G276" t="s">
        <v>27</v>
      </c>
      <c r="H276" t="s">
        <v>19</v>
      </c>
      <c r="I276" s="1" t="s">
        <v>535</v>
      </c>
      <c r="J276">
        <f>VALUE(MOCK_DATA[[#This Row],[ventas mensuales]])</f>
        <v>1631</v>
      </c>
      <c r="K276">
        <f>VALUE(MOCK_DATA[[#This Row],[ID_producto]])</f>
        <v>275</v>
      </c>
      <c r="L276" s="8">
        <f>MOCK_DATA[[#This Row],[precio base]]*MOCK_DATA[[#This Row],[ventas mensuales num]]</f>
        <v>10161.268205593175</v>
      </c>
      <c r="M276" s="8">
        <f>MOCK_DATA[[#This Row],[precio base]]-MOCK_DATA[[#This Row],[coste]]</f>
        <v>2.27008473672175</v>
      </c>
      <c r="N276" s="8">
        <f>MOCK_DATA[[#This Row],[margen unitario]]*MOCK_DATA[[#This Row],[ventas mensuales num]]</f>
        <v>3702.5082055931744</v>
      </c>
      <c r="O276" s="9">
        <f>MOCK_DATA[[#This Row],[margen bruto]]/MOCK_DATA[[#This Row],[ingresos totales]]</f>
        <v>0.36437461650260972</v>
      </c>
    </row>
    <row r="277" spans="1:15" x14ac:dyDescent="0.25">
      <c r="A277" t="s">
        <v>12</v>
      </c>
      <c r="B277" s="8">
        <v>3.56</v>
      </c>
      <c r="C277" s="8">
        <v>6.2167094723508702</v>
      </c>
      <c r="D277" t="s">
        <v>13</v>
      </c>
      <c r="E277" s="5" t="s">
        <v>536</v>
      </c>
      <c r="F277" s="2">
        <v>45651</v>
      </c>
      <c r="G277" t="s">
        <v>27</v>
      </c>
      <c r="H277" t="s">
        <v>21</v>
      </c>
      <c r="I277" s="1" t="s">
        <v>537</v>
      </c>
      <c r="J277">
        <f>VALUE(MOCK_DATA[[#This Row],[ventas mensuales]])</f>
        <v>1213</v>
      </c>
      <c r="K277">
        <f>VALUE(MOCK_DATA[[#This Row],[ID_producto]])</f>
        <v>276</v>
      </c>
      <c r="L277" s="8">
        <f>MOCK_DATA[[#This Row],[precio base]]*MOCK_DATA[[#This Row],[ventas mensuales num]]</f>
        <v>7540.8685899616057</v>
      </c>
      <c r="M277" s="8">
        <f>MOCK_DATA[[#This Row],[precio base]]-MOCK_DATA[[#This Row],[coste]]</f>
        <v>2.6567094723508702</v>
      </c>
      <c r="N277" s="8">
        <f>MOCK_DATA[[#This Row],[margen unitario]]*MOCK_DATA[[#This Row],[ventas mensuales num]]</f>
        <v>3222.5885899616055</v>
      </c>
      <c r="O277" s="9">
        <f>MOCK_DATA[[#This Row],[margen bruto]]/MOCK_DATA[[#This Row],[ingresos totales]]</f>
        <v>0.42734978756313446</v>
      </c>
    </row>
    <row r="278" spans="1:15" x14ac:dyDescent="0.25">
      <c r="A278" t="s">
        <v>9</v>
      </c>
      <c r="B278" s="8">
        <v>1.44</v>
      </c>
      <c r="C278" s="8">
        <v>2.1539315698766299</v>
      </c>
      <c r="D278" t="s">
        <v>13</v>
      </c>
      <c r="E278" s="5" t="s">
        <v>538</v>
      </c>
      <c r="F278" s="2">
        <v>45539</v>
      </c>
      <c r="G278" t="s">
        <v>27</v>
      </c>
      <c r="H278" t="s">
        <v>21</v>
      </c>
      <c r="I278" s="1" t="s">
        <v>539</v>
      </c>
      <c r="J278">
        <f>VALUE(MOCK_DATA[[#This Row],[ventas mensuales]])</f>
        <v>1337</v>
      </c>
      <c r="K278">
        <f>VALUE(MOCK_DATA[[#This Row],[ID_producto]])</f>
        <v>277</v>
      </c>
      <c r="L278" s="8">
        <f>MOCK_DATA[[#This Row],[precio base]]*MOCK_DATA[[#This Row],[ventas mensuales num]]</f>
        <v>2879.806508925054</v>
      </c>
      <c r="M278" s="8">
        <f>MOCK_DATA[[#This Row],[precio base]]-MOCK_DATA[[#This Row],[coste]]</f>
        <v>0.71393156987662998</v>
      </c>
      <c r="N278" s="8">
        <f>MOCK_DATA[[#This Row],[margen unitario]]*MOCK_DATA[[#This Row],[ventas mensuales num]]</f>
        <v>954.52650892505426</v>
      </c>
      <c r="O278" s="9">
        <f>MOCK_DATA[[#This Row],[margen bruto]]/MOCK_DATA[[#This Row],[ingresos totales]]</f>
        <v>0.33145508421027586</v>
      </c>
    </row>
    <row r="279" spans="1:15" x14ac:dyDescent="0.25">
      <c r="A279" t="s">
        <v>15</v>
      </c>
      <c r="B279" s="8">
        <v>0.67</v>
      </c>
      <c r="C279" s="8">
        <v>1.0791153949735599</v>
      </c>
      <c r="D279" t="s">
        <v>18</v>
      </c>
      <c r="E279" s="5" t="s">
        <v>540</v>
      </c>
      <c r="F279" s="2">
        <v>45503</v>
      </c>
      <c r="G279" t="s">
        <v>22</v>
      </c>
      <c r="H279" t="s">
        <v>21</v>
      </c>
      <c r="I279" s="1" t="s">
        <v>541</v>
      </c>
      <c r="J279">
        <f>VALUE(MOCK_DATA[[#This Row],[ventas mensuales]])</f>
        <v>426</v>
      </c>
      <c r="K279">
        <f>VALUE(MOCK_DATA[[#This Row],[ID_producto]])</f>
        <v>278</v>
      </c>
      <c r="L279" s="8">
        <f>MOCK_DATA[[#This Row],[precio base]]*MOCK_DATA[[#This Row],[ventas mensuales num]]</f>
        <v>459.70315825873649</v>
      </c>
      <c r="M279" s="8">
        <f>MOCK_DATA[[#This Row],[precio base]]-MOCK_DATA[[#This Row],[coste]]</f>
        <v>0.40911539497355986</v>
      </c>
      <c r="N279" s="8">
        <f>MOCK_DATA[[#This Row],[margen unitario]]*MOCK_DATA[[#This Row],[ventas mensuales num]]</f>
        <v>174.28315825873651</v>
      </c>
      <c r="O279" s="9">
        <f>MOCK_DATA[[#This Row],[margen bruto]]/MOCK_DATA[[#This Row],[ingresos totales]]</f>
        <v>0.3791210809142278</v>
      </c>
    </row>
    <row r="280" spans="1:15" x14ac:dyDescent="0.25">
      <c r="A280" t="s">
        <v>16</v>
      </c>
      <c r="B280" s="8">
        <v>0.97</v>
      </c>
      <c r="C280" s="8">
        <v>1.6230470860273301</v>
      </c>
      <c r="D280" t="s">
        <v>18</v>
      </c>
      <c r="E280" s="5" t="s">
        <v>428</v>
      </c>
      <c r="F280" s="2">
        <v>45623</v>
      </c>
      <c r="G280" t="s">
        <v>22</v>
      </c>
      <c r="H280" t="s">
        <v>19</v>
      </c>
      <c r="I280" s="1" t="s">
        <v>542</v>
      </c>
      <c r="J280">
        <f>VALUE(MOCK_DATA[[#This Row],[ventas mensuales]])</f>
        <v>213</v>
      </c>
      <c r="K280">
        <f>VALUE(MOCK_DATA[[#This Row],[ID_producto]])</f>
        <v>279</v>
      </c>
      <c r="L280" s="8">
        <f>MOCK_DATA[[#This Row],[precio base]]*MOCK_DATA[[#This Row],[ventas mensuales num]]</f>
        <v>345.70902932382131</v>
      </c>
      <c r="M280" s="8">
        <f>MOCK_DATA[[#This Row],[precio base]]-MOCK_DATA[[#This Row],[coste]]</f>
        <v>0.65304708602733008</v>
      </c>
      <c r="N280" s="8">
        <f>MOCK_DATA[[#This Row],[margen unitario]]*MOCK_DATA[[#This Row],[ventas mensuales num]]</f>
        <v>139.0990293238213</v>
      </c>
      <c r="O280" s="9">
        <f>MOCK_DATA[[#This Row],[margen bruto]]/MOCK_DATA[[#This Row],[ingresos totales]]</f>
        <v>0.40235868179632933</v>
      </c>
    </row>
    <row r="281" spans="1:15" x14ac:dyDescent="0.25">
      <c r="A281" t="s">
        <v>12</v>
      </c>
      <c r="B281" s="8">
        <v>1.86</v>
      </c>
      <c r="C281" s="8">
        <v>2.6384001903593401</v>
      </c>
      <c r="D281" t="s">
        <v>18</v>
      </c>
      <c r="E281" s="5" t="s">
        <v>543</v>
      </c>
      <c r="F281" s="2">
        <v>45619</v>
      </c>
      <c r="G281" t="s">
        <v>27</v>
      </c>
      <c r="H281" t="s">
        <v>11</v>
      </c>
      <c r="I281" s="1" t="s">
        <v>544</v>
      </c>
      <c r="J281">
        <f>VALUE(MOCK_DATA[[#This Row],[ventas mensuales]])</f>
        <v>829</v>
      </c>
      <c r="K281">
        <f>VALUE(MOCK_DATA[[#This Row],[ID_producto]])</f>
        <v>280</v>
      </c>
      <c r="L281" s="8">
        <f>MOCK_DATA[[#This Row],[precio base]]*MOCK_DATA[[#This Row],[ventas mensuales num]]</f>
        <v>2187.2337578078932</v>
      </c>
      <c r="M281" s="8">
        <f>MOCK_DATA[[#This Row],[precio base]]-MOCK_DATA[[#This Row],[coste]]</f>
        <v>0.77840019035934005</v>
      </c>
      <c r="N281" s="8">
        <f>MOCK_DATA[[#This Row],[margen unitario]]*MOCK_DATA[[#This Row],[ventas mensuales num]]</f>
        <v>645.29375780789292</v>
      </c>
      <c r="O281" s="9">
        <f>MOCK_DATA[[#This Row],[margen bruto]]/MOCK_DATA[[#This Row],[ingresos totales]]</f>
        <v>0.29502734012967335</v>
      </c>
    </row>
    <row r="282" spans="1:15" x14ac:dyDescent="0.25">
      <c r="A282" t="s">
        <v>12</v>
      </c>
      <c r="B282" s="8">
        <v>4.2699999999999996</v>
      </c>
      <c r="C282" s="8">
        <v>7.0908798011451504</v>
      </c>
      <c r="D282" t="s">
        <v>18</v>
      </c>
      <c r="E282" s="5" t="s">
        <v>295</v>
      </c>
      <c r="F282" s="2">
        <v>45448</v>
      </c>
      <c r="G282" t="s">
        <v>22</v>
      </c>
      <c r="H282" t="s">
        <v>21</v>
      </c>
      <c r="I282" s="1" t="s">
        <v>545</v>
      </c>
      <c r="J282">
        <f>VALUE(MOCK_DATA[[#This Row],[ventas mensuales]])</f>
        <v>140</v>
      </c>
      <c r="K282">
        <f>VALUE(MOCK_DATA[[#This Row],[ID_producto]])</f>
        <v>281</v>
      </c>
      <c r="L282" s="8">
        <f>MOCK_DATA[[#This Row],[precio base]]*MOCK_DATA[[#This Row],[ventas mensuales num]]</f>
        <v>992.72317216032104</v>
      </c>
      <c r="M282" s="8">
        <f>MOCK_DATA[[#This Row],[precio base]]-MOCK_DATA[[#This Row],[coste]]</f>
        <v>2.8208798011451508</v>
      </c>
      <c r="N282" s="8">
        <f>MOCK_DATA[[#This Row],[margen unitario]]*MOCK_DATA[[#This Row],[ventas mensuales num]]</f>
        <v>394.92317216032109</v>
      </c>
      <c r="O282" s="9">
        <f>MOCK_DATA[[#This Row],[margen bruto]]/MOCK_DATA[[#This Row],[ingresos totales]]</f>
        <v>0.39781802544299077</v>
      </c>
    </row>
    <row r="283" spans="1:15" x14ac:dyDescent="0.25">
      <c r="A283" t="s">
        <v>16</v>
      </c>
      <c r="B283" s="8">
        <v>4.74</v>
      </c>
      <c r="C283" s="8">
        <v>7.8661714738674497</v>
      </c>
      <c r="D283" t="s">
        <v>10</v>
      </c>
      <c r="E283" s="5" t="s">
        <v>546</v>
      </c>
      <c r="F283" s="2">
        <v>45307</v>
      </c>
      <c r="G283" t="s">
        <v>27</v>
      </c>
      <c r="H283" t="s">
        <v>21</v>
      </c>
      <c r="I283" s="1" t="s">
        <v>547</v>
      </c>
      <c r="J283">
        <f>VALUE(MOCK_DATA[[#This Row],[ventas mensuales]])</f>
        <v>1856</v>
      </c>
      <c r="K283">
        <f>VALUE(MOCK_DATA[[#This Row],[ID_producto]])</f>
        <v>282</v>
      </c>
      <c r="L283" s="8">
        <f>MOCK_DATA[[#This Row],[precio base]]*MOCK_DATA[[#This Row],[ventas mensuales num]]</f>
        <v>14599.614255497987</v>
      </c>
      <c r="M283" s="8">
        <f>MOCK_DATA[[#This Row],[precio base]]-MOCK_DATA[[#This Row],[coste]]</f>
        <v>3.1261714738674495</v>
      </c>
      <c r="N283" s="8">
        <f>MOCK_DATA[[#This Row],[margen unitario]]*MOCK_DATA[[#This Row],[ventas mensuales num]]</f>
        <v>5802.1742554979865</v>
      </c>
      <c r="O283" s="9">
        <f>MOCK_DATA[[#This Row],[margen bruto]]/MOCK_DATA[[#This Row],[ingresos totales]]</f>
        <v>0.397419695750727</v>
      </c>
    </row>
    <row r="284" spans="1:15" x14ac:dyDescent="0.25">
      <c r="A284" t="s">
        <v>16</v>
      </c>
      <c r="B284" s="8">
        <v>4.63</v>
      </c>
      <c r="C284" s="8">
        <v>7.3390711897408298</v>
      </c>
      <c r="D284" t="s">
        <v>10</v>
      </c>
      <c r="E284" s="5" t="s">
        <v>548</v>
      </c>
      <c r="F284" s="2">
        <v>45429</v>
      </c>
      <c r="G284" t="s">
        <v>22</v>
      </c>
      <c r="H284" t="s">
        <v>17</v>
      </c>
      <c r="I284" s="1" t="s">
        <v>549</v>
      </c>
      <c r="J284">
        <f>VALUE(MOCK_DATA[[#This Row],[ventas mensuales]])</f>
        <v>621</v>
      </c>
      <c r="K284">
        <f>VALUE(MOCK_DATA[[#This Row],[ID_producto]])</f>
        <v>283</v>
      </c>
      <c r="L284" s="8">
        <f>MOCK_DATA[[#This Row],[precio base]]*MOCK_DATA[[#This Row],[ventas mensuales num]]</f>
        <v>4557.5632088290549</v>
      </c>
      <c r="M284" s="8">
        <f>MOCK_DATA[[#This Row],[precio base]]-MOCK_DATA[[#This Row],[coste]]</f>
        <v>2.7090711897408299</v>
      </c>
      <c r="N284" s="8">
        <f>MOCK_DATA[[#This Row],[margen unitario]]*MOCK_DATA[[#This Row],[ventas mensuales num]]</f>
        <v>1682.3332088290554</v>
      </c>
      <c r="O284" s="9">
        <f>MOCK_DATA[[#This Row],[margen bruto]]/MOCK_DATA[[#This Row],[ingresos totales]]</f>
        <v>0.36912997839941891</v>
      </c>
    </row>
    <row r="285" spans="1:15" x14ac:dyDescent="0.25">
      <c r="A285" t="s">
        <v>15</v>
      </c>
      <c r="B285" s="8">
        <v>4</v>
      </c>
      <c r="C285" s="8">
        <v>6.93020770974619</v>
      </c>
      <c r="D285" t="s">
        <v>13</v>
      </c>
      <c r="E285" s="5" t="s">
        <v>550</v>
      </c>
      <c r="F285" s="2">
        <v>45544</v>
      </c>
      <c r="G285" t="s">
        <v>27</v>
      </c>
      <c r="H285" t="s">
        <v>17</v>
      </c>
      <c r="I285" s="1" t="s">
        <v>551</v>
      </c>
      <c r="J285">
        <f>VALUE(MOCK_DATA[[#This Row],[ventas mensuales]])</f>
        <v>1859</v>
      </c>
      <c r="K285">
        <f>VALUE(MOCK_DATA[[#This Row],[ID_producto]])</f>
        <v>284</v>
      </c>
      <c r="L285" s="8">
        <f>MOCK_DATA[[#This Row],[precio base]]*MOCK_DATA[[#This Row],[ventas mensuales num]]</f>
        <v>12883.256132418168</v>
      </c>
      <c r="M285" s="8">
        <f>MOCK_DATA[[#This Row],[precio base]]-MOCK_DATA[[#This Row],[coste]]</f>
        <v>2.93020770974619</v>
      </c>
      <c r="N285" s="8">
        <f>MOCK_DATA[[#This Row],[margen unitario]]*MOCK_DATA[[#This Row],[ventas mensuales num]]</f>
        <v>5447.256132418167</v>
      </c>
      <c r="O285" s="9">
        <f>MOCK_DATA[[#This Row],[margen bruto]]/MOCK_DATA[[#This Row],[ingresos totales]]</f>
        <v>0.42281672245196023</v>
      </c>
    </row>
    <row r="286" spans="1:15" x14ac:dyDescent="0.25">
      <c r="A286" t="s">
        <v>9</v>
      </c>
      <c r="B286" s="8">
        <v>3.38</v>
      </c>
      <c r="C286" s="8">
        <v>5.9456998178820797</v>
      </c>
      <c r="D286" t="s">
        <v>13</v>
      </c>
      <c r="E286" s="5" t="s">
        <v>552</v>
      </c>
      <c r="F286" s="2">
        <v>45527</v>
      </c>
      <c r="G286" t="s">
        <v>27</v>
      </c>
      <c r="H286" t="s">
        <v>21</v>
      </c>
      <c r="I286" s="1" t="s">
        <v>553</v>
      </c>
      <c r="J286">
        <f>VALUE(MOCK_DATA[[#This Row],[ventas mensuales]])</f>
        <v>762</v>
      </c>
      <c r="K286">
        <f>VALUE(MOCK_DATA[[#This Row],[ID_producto]])</f>
        <v>285</v>
      </c>
      <c r="L286" s="8">
        <f>MOCK_DATA[[#This Row],[precio base]]*MOCK_DATA[[#This Row],[ventas mensuales num]]</f>
        <v>4530.6232612261447</v>
      </c>
      <c r="M286" s="8">
        <f>MOCK_DATA[[#This Row],[precio base]]-MOCK_DATA[[#This Row],[coste]]</f>
        <v>2.5656998178820798</v>
      </c>
      <c r="N286" s="8">
        <f>MOCK_DATA[[#This Row],[margen unitario]]*MOCK_DATA[[#This Row],[ventas mensuales num]]</f>
        <v>1955.0632612261447</v>
      </c>
      <c r="O286" s="9">
        <f>MOCK_DATA[[#This Row],[margen bruto]]/MOCK_DATA[[#This Row],[ingresos totales]]</f>
        <v>0.43152192281311785</v>
      </c>
    </row>
    <row r="287" spans="1:15" x14ac:dyDescent="0.25">
      <c r="A287" t="s">
        <v>16</v>
      </c>
      <c r="B287" s="8">
        <v>5.93</v>
      </c>
      <c r="C287" s="8">
        <v>10.1134238496069</v>
      </c>
      <c r="D287" t="s">
        <v>10</v>
      </c>
      <c r="E287" s="5" t="s">
        <v>554</v>
      </c>
      <c r="F287" s="2">
        <v>45406</v>
      </c>
      <c r="G287" t="s">
        <v>22</v>
      </c>
      <c r="H287" t="s">
        <v>11</v>
      </c>
      <c r="I287" s="1" t="s">
        <v>555</v>
      </c>
      <c r="J287">
        <f>VALUE(MOCK_DATA[[#This Row],[ventas mensuales]])</f>
        <v>498</v>
      </c>
      <c r="K287">
        <f>VALUE(MOCK_DATA[[#This Row],[ID_producto]])</f>
        <v>286</v>
      </c>
      <c r="L287" s="8">
        <f>MOCK_DATA[[#This Row],[precio base]]*MOCK_DATA[[#This Row],[ventas mensuales num]]</f>
        <v>5036.4850771042356</v>
      </c>
      <c r="M287" s="8">
        <f>MOCK_DATA[[#This Row],[precio base]]-MOCK_DATA[[#This Row],[coste]]</f>
        <v>4.1834238496068998</v>
      </c>
      <c r="N287" s="8">
        <f>MOCK_DATA[[#This Row],[margen unitario]]*MOCK_DATA[[#This Row],[ventas mensuales num]]</f>
        <v>2083.3450771042362</v>
      </c>
      <c r="O287" s="9">
        <f>MOCK_DATA[[#This Row],[margen bruto]]/MOCK_DATA[[#This Row],[ingresos totales]]</f>
        <v>0.4136506006093581</v>
      </c>
    </row>
    <row r="288" spans="1:15" x14ac:dyDescent="0.25">
      <c r="A288" t="s">
        <v>16</v>
      </c>
      <c r="B288" s="8">
        <v>4.4400000000000004</v>
      </c>
      <c r="C288" s="8">
        <v>7.3610064093175396</v>
      </c>
      <c r="D288" t="s">
        <v>10</v>
      </c>
      <c r="E288" s="5" t="s">
        <v>556</v>
      </c>
      <c r="F288" s="2">
        <v>45489</v>
      </c>
      <c r="G288" t="s">
        <v>22</v>
      </c>
      <c r="H288" t="s">
        <v>19</v>
      </c>
      <c r="I288" s="1" t="s">
        <v>557</v>
      </c>
      <c r="J288">
        <f>VALUE(MOCK_DATA[[#This Row],[ventas mensuales]])</f>
        <v>597</v>
      </c>
      <c r="K288">
        <f>VALUE(MOCK_DATA[[#This Row],[ID_producto]])</f>
        <v>287</v>
      </c>
      <c r="L288" s="8">
        <f>MOCK_DATA[[#This Row],[precio base]]*MOCK_DATA[[#This Row],[ventas mensuales num]]</f>
        <v>4394.5208263625709</v>
      </c>
      <c r="M288" s="8">
        <f>MOCK_DATA[[#This Row],[precio base]]-MOCK_DATA[[#This Row],[coste]]</f>
        <v>2.9210064093175392</v>
      </c>
      <c r="N288" s="8">
        <f>MOCK_DATA[[#This Row],[margen unitario]]*MOCK_DATA[[#This Row],[ventas mensuales num]]</f>
        <v>1743.8408263625709</v>
      </c>
      <c r="O288" s="9">
        <f>MOCK_DATA[[#This Row],[margen bruto]]/MOCK_DATA[[#This Row],[ingresos totales]]</f>
        <v>0.39682160928703147</v>
      </c>
    </row>
    <row r="289" spans="1:15" x14ac:dyDescent="0.25">
      <c r="A289" t="s">
        <v>16</v>
      </c>
      <c r="B289" s="8">
        <v>3.97</v>
      </c>
      <c r="C289" s="8">
        <v>6.9101096319299797</v>
      </c>
      <c r="D289" t="s">
        <v>10</v>
      </c>
      <c r="E289" s="5" t="s">
        <v>243</v>
      </c>
      <c r="F289" s="2">
        <v>45653</v>
      </c>
      <c r="G289" t="s">
        <v>22</v>
      </c>
      <c r="H289" t="s">
        <v>21</v>
      </c>
      <c r="I289" s="1" t="s">
        <v>558</v>
      </c>
      <c r="J289">
        <f>VALUE(MOCK_DATA[[#This Row],[ventas mensuales]])</f>
        <v>112</v>
      </c>
      <c r="K289">
        <f>VALUE(MOCK_DATA[[#This Row],[ID_producto]])</f>
        <v>288</v>
      </c>
      <c r="L289" s="8">
        <f>MOCK_DATA[[#This Row],[precio base]]*MOCK_DATA[[#This Row],[ventas mensuales num]]</f>
        <v>773.93227877615777</v>
      </c>
      <c r="M289" s="8">
        <f>MOCK_DATA[[#This Row],[precio base]]-MOCK_DATA[[#This Row],[coste]]</f>
        <v>2.9401096319299795</v>
      </c>
      <c r="N289" s="8">
        <f>MOCK_DATA[[#This Row],[margen unitario]]*MOCK_DATA[[#This Row],[ventas mensuales num]]</f>
        <v>329.29227877615773</v>
      </c>
      <c r="O289" s="9">
        <f>MOCK_DATA[[#This Row],[margen bruto]]/MOCK_DATA[[#This Row],[ingresos totales]]</f>
        <v>0.42547944801692139</v>
      </c>
    </row>
    <row r="290" spans="1:15" x14ac:dyDescent="0.25">
      <c r="A290" t="s">
        <v>14</v>
      </c>
      <c r="B290" s="8">
        <v>3.95</v>
      </c>
      <c r="C290" s="8">
        <v>5.7766299668210603</v>
      </c>
      <c r="D290" t="s">
        <v>13</v>
      </c>
      <c r="E290" s="5" t="s">
        <v>314</v>
      </c>
      <c r="F290" s="2">
        <v>45442</v>
      </c>
      <c r="G290" t="s">
        <v>27</v>
      </c>
      <c r="H290" t="s">
        <v>19</v>
      </c>
      <c r="I290" s="1" t="s">
        <v>559</v>
      </c>
      <c r="J290">
        <f>VALUE(MOCK_DATA[[#This Row],[ventas mensuales]])</f>
        <v>150</v>
      </c>
      <c r="K290">
        <f>VALUE(MOCK_DATA[[#This Row],[ID_producto]])</f>
        <v>289</v>
      </c>
      <c r="L290" s="8">
        <f>MOCK_DATA[[#This Row],[precio base]]*MOCK_DATA[[#This Row],[ventas mensuales num]]</f>
        <v>866.49449502315906</v>
      </c>
      <c r="M290" s="8">
        <f>MOCK_DATA[[#This Row],[precio base]]-MOCK_DATA[[#This Row],[coste]]</f>
        <v>1.8266299668210602</v>
      </c>
      <c r="N290" s="8">
        <f>MOCK_DATA[[#This Row],[margen unitario]]*MOCK_DATA[[#This Row],[ventas mensuales num]]</f>
        <v>273.994495023159</v>
      </c>
      <c r="O290" s="9">
        <f>MOCK_DATA[[#This Row],[margen bruto]]/MOCK_DATA[[#This Row],[ingresos totales]]</f>
        <v>0.31621031246809694</v>
      </c>
    </row>
    <row r="291" spans="1:15" x14ac:dyDescent="0.25">
      <c r="A291" t="s">
        <v>12</v>
      </c>
      <c r="B291" s="8">
        <v>3.13</v>
      </c>
      <c r="C291" s="8">
        <v>4.4945146930059501</v>
      </c>
      <c r="D291" t="s">
        <v>10</v>
      </c>
      <c r="E291" s="5" t="s">
        <v>560</v>
      </c>
      <c r="F291" s="2">
        <v>45496</v>
      </c>
      <c r="G291" t="s">
        <v>27</v>
      </c>
      <c r="H291" t="s">
        <v>11</v>
      </c>
      <c r="I291" s="1" t="s">
        <v>357</v>
      </c>
      <c r="J291">
        <f>VALUE(MOCK_DATA[[#This Row],[ventas mensuales]])</f>
        <v>1468</v>
      </c>
      <c r="K291">
        <f>VALUE(MOCK_DATA[[#This Row],[ID_producto]])</f>
        <v>290</v>
      </c>
      <c r="L291" s="8">
        <f>MOCK_DATA[[#This Row],[precio base]]*MOCK_DATA[[#This Row],[ventas mensuales num]]</f>
        <v>6597.9475693327349</v>
      </c>
      <c r="M291" s="8">
        <f>MOCK_DATA[[#This Row],[precio base]]-MOCK_DATA[[#This Row],[coste]]</f>
        <v>1.3645146930059502</v>
      </c>
      <c r="N291" s="8">
        <f>MOCK_DATA[[#This Row],[margen unitario]]*MOCK_DATA[[#This Row],[ventas mensuales num]]</f>
        <v>2003.1075693327348</v>
      </c>
      <c r="O291" s="9">
        <f>MOCK_DATA[[#This Row],[margen bruto]]/MOCK_DATA[[#This Row],[ingresos totales]]</f>
        <v>0.30359555729772397</v>
      </c>
    </row>
    <row r="292" spans="1:15" x14ac:dyDescent="0.25">
      <c r="A292" t="s">
        <v>9</v>
      </c>
      <c r="B292" s="8">
        <v>1.7</v>
      </c>
      <c r="C292" s="8">
        <v>2.6460564861293299</v>
      </c>
      <c r="D292" t="s">
        <v>18</v>
      </c>
      <c r="E292" s="5" t="s">
        <v>561</v>
      </c>
      <c r="F292" s="2">
        <v>45353</v>
      </c>
      <c r="G292" t="s">
        <v>22</v>
      </c>
      <c r="H292" t="s">
        <v>21</v>
      </c>
      <c r="I292" s="1" t="s">
        <v>562</v>
      </c>
      <c r="J292">
        <f>VALUE(MOCK_DATA[[#This Row],[ventas mensuales]])</f>
        <v>1745</v>
      </c>
      <c r="K292">
        <f>VALUE(MOCK_DATA[[#This Row],[ID_producto]])</f>
        <v>291</v>
      </c>
      <c r="L292" s="8">
        <f>MOCK_DATA[[#This Row],[precio base]]*MOCK_DATA[[#This Row],[ventas mensuales num]]</f>
        <v>4617.3685682956802</v>
      </c>
      <c r="M292" s="8">
        <f>MOCK_DATA[[#This Row],[precio base]]-MOCK_DATA[[#This Row],[coste]]</f>
        <v>0.94605648612932991</v>
      </c>
      <c r="N292" s="8">
        <f>MOCK_DATA[[#This Row],[margen unitario]]*MOCK_DATA[[#This Row],[ventas mensuales num]]</f>
        <v>1650.8685682956807</v>
      </c>
      <c r="O292" s="9">
        <f>MOCK_DATA[[#This Row],[margen bruto]]/MOCK_DATA[[#This Row],[ingresos totales]]</f>
        <v>0.35753450128089598</v>
      </c>
    </row>
    <row r="293" spans="1:15" x14ac:dyDescent="0.25">
      <c r="A293" t="s">
        <v>20</v>
      </c>
      <c r="B293" s="8">
        <v>3.37</v>
      </c>
      <c r="C293" s="8">
        <v>5.6356526355745702</v>
      </c>
      <c r="D293" t="s">
        <v>10</v>
      </c>
      <c r="E293" s="5" t="s">
        <v>563</v>
      </c>
      <c r="F293" s="2">
        <v>45572</v>
      </c>
      <c r="G293" t="s">
        <v>22</v>
      </c>
      <c r="H293" t="s">
        <v>11</v>
      </c>
      <c r="I293" s="1" t="s">
        <v>564</v>
      </c>
      <c r="J293">
        <f>VALUE(MOCK_DATA[[#This Row],[ventas mensuales]])</f>
        <v>485</v>
      </c>
      <c r="K293">
        <f>VALUE(MOCK_DATA[[#This Row],[ID_producto]])</f>
        <v>292</v>
      </c>
      <c r="L293" s="8">
        <f>MOCK_DATA[[#This Row],[precio base]]*MOCK_DATA[[#This Row],[ventas mensuales num]]</f>
        <v>2733.2915282536665</v>
      </c>
      <c r="M293" s="8">
        <f>MOCK_DATA[[#This Row],[precio base]]-MOCK_DATA[[#This Row],[coste]]</f>
        <v>2.2656526355745701</v>
      </c>
      <c r="N293" s="8">
        <f>MOCK_DATA[[#This Row],[margen unitario]]*MOCK_DATA[[#This Row],[ventas mensuales num]]</f>
        <v>1098.8415282536664</v>
      </c>
      <c r="O293" s="9">
        <f>MOCK_DATA[[#This Row],[margen bruto]]/MOCK_DATA[[#This Row],[ingresos totales]]</f>
        <v>0.40202134199557182</v>
      </c>
    </row>
    <row r="294" spans="1:15" x14ac:dyDescent="0.25">
      <c r="A294" t="s">
        <v>16</v>
      </c>
      <c r="B294" s="8">
        <v>4.0999999999999996</v>
      </c>
      <c r="C294" s="8">
        <v>6.6734347034251504</v>
      </c>
      <c r="D294" t="s">
        <v>10</v>
      </c>
      <c r="E294" s="5" t="s">
        <v>565</v>
      </c>
      <c r="F294" s="2">
        <v>45310</v>
      </c>
      <c r="G294" t="s">
        <v>22</v>
      </c>
      <c r="H294" t="s">
        <v>11</v>
      </c>
      <c r="I294" s="1" t="s">
        <v>566</v>
      </c>
      <c r="J294">
        <f>VALUE(MOCK_DATA[[#This Row],[ventas mensuales]])</f>
        <v>1907</v>
      </c>
      <c r="K294">
        <f>VALUE(MOCK_DATA[[#This Row],[ID_producto]])</f>
        <v>293</v>
      </c>
      <c r="L294" s="8">
        <f>MOCK_DATA[[#This Row],[precio base]]*MOCK_DATA[[#This Row],[ventas mensuales num]]</f>
        <v>12726.239979431763</v>
      </c>
      <c r="M294" s="8">
        <f>MOCK_DATA[[#This Row],[precio base]]-MOCK_DATA[[#This Row],[coste]]</f>
        <v>2.5734347034251508</v>
      </c>
      <c r="N294" s="8">
        <f>MOCK_DATA[[#This Row],[margen unitario]]*MOCK_DATA[[#This Row],[ventas mensuales num]]</f>
        <v>4907.5399794317627</v>
      </c>
      <c r="O294" s="9">
        <f>MOCK_DATA[[#This Row],[margen bruto]]/MOCK_DATA[[#This Row],[ingresos totales]]</f>
        <v>0.38562371818882585</v>
      </c>
    </row>
    <row r="295" spans="1:15" x14ac:dyDescent="0.25">
      <c r="A295" t="s">
        <v>14</v>
      </c>
      <c r="B295" s="8">
        <v>2.72</v>
      </c>
      <c r="C295" s="8">
        <v>4.3944340714363301</v>
      </c>
      <c r="D295" t="s">
        <v>18</v>
      </c>
      <c r="E295" s="5" t="s">
        <v>567</v>
      </c>
      <c r="F295" s="2">
        <v>45388</v>
      </c>
      <c r="G295" t="s">
        <v>22</v>
      </c>
      <c r="H295" t="s">
        <v>17</v>
      </c>
      <c r="I295" s="1" t="s">
        <v>568</v>
      </c>
      <c r="J295">
        <f>VALUE(MOCK_DATA[[#This Row],[ventas mensuales]])</f>
        <v>473</v>
      </c>
      <c r="K295">
        <f>VALUE(MOCK_DATA[[#This Row],[ID_producto]])</f>
        <v>294</v>
      </c>
      <c r="L295" s="8">
        <f>MOCK_DATA[[#This Row],[precio base]]*MOCK_DATA[[#This Row],[ventas mensuales num]]</f>
        <v>2078.5673157893843</v>
      </c>
      <c r="M295" s="8">
        <f>MOCK_DATA[[#This Row],[precio base]]-MOCK_DATA[[#This Row],[coste]]</f>
        <v>1.6744340714363299</v>
      </c>
      <c r="N295" s="8">
        <f>MOCK_DATA[[#This Row],[margen unitario]]*MOCK_DATA[[#This Row],[ventas mensuales num]]</f>
        <v>792.00731578938405</v>
      </c>
      <c r="O295" s="9">
        <f>MOCK_DATA[[#This Row],[margen bruto]]/MOCK_DATA[[#This Row],[ingresos totales]]</f>
        <v>0.38103520139717045</v>
      </c>
    </row>
    <row r="296" spans="1:15" x14ac:dyDescent="0.25">
      <c r="A296" t="s">
        <v>16</v>
      </c>
      <c r="B296" s="8">
        <v>1.85</v>
      </c>
      <c r="C296" s="8">
        <v>2.7898710103487101</v>
      </c>
      <c r="D296" t="s">
        <v>18</v>
      </c>
      <c r="E296" s="5" t="s">
        <v>569</v>
      </c>
      <c r="F296" s="2">
        <v>45520</v>
      </c>
      <c r="G296" t="s">
        <v>27</v>
      </c>
      <c r="H296" t="s">
        <v>11</v>
      </c>
      <c r="I296" s="1" t="s">
        <v>570</v>
      </c>
      <c r="J296">
        <f>VALUE(MOCK_DATA[[#This Row],[ventas mensuales]])</f>
        <v>986</v>
      </c>
      <c r="K296">
        <f>VALUE(MOCK_DATA[[#This Row],[ID_producto]])</f>
        <v>295</v>
      </c>
      <c r="L296" s="8">
        <f>MOCK_DATA[[#This Row],[precio base]]*MOCK_DATA[[#This Row],[ventas mensuales num]]</f>
        <v>2750.8128162038283</v>
      </c>
      <c r="M296" s="8">
        <f>MOCK_DATA[[#This Row],[precio base]]-MOCK_DATA[[#This Row],[coste]]</f>
        <v>0.93987101034871001</v>
      </c>
      <c r="N296" s="8">
        <f>MOCK_DATA[[#This Row],[margen unitario]]*MOCK_DATA[[#This Row],[ventas mensuales num]]</f>
        <v>926.71281620382808</v>
      </c>
      <c r="O296" s="9">
        <f>MOCK_DATA[[#This Row],[margen bruto]]/MOCK_DATA[[#This Row],[ingresos totales]]</f>
        <v>0.33688690511581543</v>
      </c>
    </row>
    <row r="297" spans="1:15" x14ac:dyDescent="0.25">
      <c r="A297" t="s">
        <v>16</v>
      </c>
      <c r="B297" s="8">
        <v>2.09</v>
      </c>
      <c r="C297" s="8">
        <v>3.14546652383854</v>
      </c>
      <c r="D297" t="s">
        <v>13</v>
      </c>
      <c r="E297" s="5" t="s">
        <v>571</v>
      </c>
      <c r="F297" s="2">
        <v>45610</v>
      </c>
      <c r="G297" t="s">
        <v>27</v>
      </c>
      <c r="H297" t="s">
        <v>17</v>
      </c>
      <c r="I297" s="1" t="s">
        <v>572</v>
      </c>
      <c r="J297">
        <f>VALUE(MOCK_DATA[[#This Row],[ventas mensuales]])</f>
        <v>1769</v>
      </c>
      <c r="K297">
        <f>VALUE(MOCK_DATA[[#This Row],[ID_producto]])</f>
        <v>296</v>
      </c>
      <c r="L297" s="8">
        <f>MOCK_DATA[[#This Row],[precio base]]*MOCK_DATA[[#This Row],[ventas mensuales num]]</f>
        <v>5564.3302806703769</v>
      </c>
      <c r="M297" s="8">
        <f>MOCK_DATA[[#This Row],[precio base]]-MOCK_DATA[[#This Row],[coste]]</f>
        <v>1.0554665238385401</v>
      </c>
      <c r="N297" s="8">
        <f>MOCK_DATA[[#This Row],[margen unitario]]*MOCK_DATA[[#This Row],[ventas mensuales num]]</f>
        <v>1867.1202806703775</v>
      </c>
      <c r="O297" s="9">
        <f>MOCK_DATA[[#This Row],[margen bruto]]/MOCK_DATA[[#This Row],[ingresos totales]]</f>
        <v>0.33555166327140296</v>
      </c>
    </row>
    <row r="298" spans="1:15" x14ac:dyDescent="0.25">
      <c r="A298" t="s">
        <v>9</v>
      </c>
      <c r="B298" s="8">
        <v>2.2599999999999998</v>
      </c>
      <c r="C298" s="8">
        <v>3.8228395665783199</v>
      </c>
      <c r="D298" t="s">
        <v>13</v>
      </c>
      <c r="E298" s="5" t="s">
        <v>354</v>
      </c>
      <c r="F298" s="2">
        <v>45388</v>
      </c>
      <c r="G298" t="s">
        <v>27</v>
      </c>
      <c r="H298" t="s">
        <v>17</v>
      </c>
      <c r="I298" s="1" t="s">
        <v>573</v>
      </c>
      <c r="J298">
        <f>VALUE(MOCK_DATA[[#This Row],[ventas mensuales]])</f>
        <v>832</v>
      </c>
      <c r="K298">
        <f>VALUE(MOCK_DATA[[#This Row],[ID_producto]])</f>
        <v>297</v>
      </c>
      <c r="L298" s="8">
        <f>MOCK_DATA[[#This Row],[precio base]]*MOCK_DATA[[#This Row],[ventas mensuales num]]</f>
        <v>3180.6025193931623</v>
      </c>
      <c r="M298" s="8">
        <f>MOCK_DATA[[#This Row],[precio base]]-MOCK_DATA[[#This Row],[coste]]</f>
        <v>1.5628395665783201</v>
      </c>
      <c r="N298" s="8">
        <f>MOCK_DATA[[#This Row],[margen unitario]]*MOCK_DATA[[#This Row],[ventas mensuales num]]</f>
        <v>1300.2825193931624</v>
      </c>
      <c r="O298" s="9">
        <f>MOCK_DATA[[#This Row],[margen bruto]]/MOCK_DATA[[#This Row],[ingresos totales]]</f>
        <v>0.40881641496066212</v>
      </c>
    </row>
    <row r="299" spans="1:15" x14ac:dyDescent="0.25">
      <c r="A299" t="s">
        <v>16</v>
      </c>
      <c r="B299" s="8">
        <v>3.32</v>
      </c>
      <c r="C299" s="8">
        <v>5.7170287311242403</v>
      </c>
      <c r="D299" t="s">
        <v>10</v>
      </c>
      <c r="E299" s="5" t="s">
        <v>574</v>
      </c>
      <c r="F299" s="2">
        <v>45478</v>
      </c>
      <c r="G299" t="s">
        <v>22</v>
      </c>
      <c r="H299" t="s">
        <v>21</v>
      </c>
      <c r="I299" s="1" t="s">
        <v>575</v>
      </c>
      <c r="J299">
        <f>VALUE(MOCK_DATA[[#This Row],[ventas mensuales]])</f>
        <v>683</v>
      </c>
      <c r="K299">
        <f>VALUE(MOCK_DATA[[#This Row],[ID_producto]])</f>
        <v>298</v>
      </c>
      <c r="L299" s="8">
        <f>MOCK_DATA[[#This Row],[precio base]]*MOCK_DATA[[#This Row],[ventas mensuales num]]</f>
        <v>3904.7306233578561</v>
      </c>
      <c r="M299" s="8">
        <f>MOCK_DATA[[#This Row],[precio base]]-MOCK_DATA[[#This Row],[coste]]</f>
        <v>2.3970287311242404</v>
      </c>
      <c r="N299" s="8">
        <f>MOCK_DATA[[#This Row],[margen unitario]]*MOCK_DATA[[#This Row],[ventas mensuales num]]</f>
        <v>1637.1706233578561</v>
      </c>
      <c r="O299" s="9">
        <f>MOCK_DATA[[#This Row],[margen bruto]]/MOCK_DATA[[#This Row],[ingresos totales]]</f>
        <v>0.41927876242330347</v>
      </c>
    </row>
    <row r="300" spans="1:15" x14ac:dyDescent="0.25">
      <c r="A300" t="s">
        <v>16</v>
      </c>
      <c r="B300" s="8">
        <v>1.24</v>
      </c>
      <c r="C300" s="8">
        <v>2.0191164074938102</v>
      </c>
      <c r="D300" t="s">
        <v>18</v>
      </c>
      <c r="E300" s="5" t="s">
        <v>576</v>
      </c>
      <c r="F300" s="2">
        <v>45391</v>
      </c>
      <c r="G300" t="s">
        <v>27</v>
      </c>
      <c r="H300" t="s">
        <v>19</v>
      </c>
      <c r="I300" s="1" t="s">
        <v>577</v>
      </c>
      <c r="J300">
        <f>VALUE(MOCK_DATA[[#This Row],[ventas mensuales]])</f>
        <v>1285</v>
      </c>
      <c r="K300">
        <f>VALUE(MOCK_DATA[[#This Row],[ID_producto]])</f>
        <v>299</v>
      </c>
      <c r="L300" s="8">
        <f>MOCK_DATA[[#This Row],[precio base]]*MOCK_DATA[[#This Row],[ventas mensuales num]]</f>
        <v>2594.5645836295462</v>
      </c>
      <c r="M300" s="8">
        <f>MOCK_DATA[[#This Row],[precio base]]-MOCK_DATA[[#This Row],[coste]]</f>
        <v>0.77911640749381017</v>
      </c>
      <c r="N300" s="8">
        <f>MOCK_DATA[[#This Row],[margen unitario]]*MOCK_DATA[[#This Row],[ventas mensuales num]]</f>
        <v>1001.1645836295461</v>
      </c>
      <c r="O300" s="9">
        <f>MOCK_DATA[[#This Row],[margen bruto]]/MOCK_DATA[[#This Row],[ingresos totales]]</f>
        <v>0.38586997985959293</v>
      </c>
    </row>
    <row r="301" spans="1:15" x14ac:dyDescent="0.25">
      <c r="A301" t="s">
        <v>12</v>
      </c>
      <c r="B301" s="8">
        <v>5.63</v>
      </c>
      <c r="C301" s="8">
        <v>9.1183176684174807</v>
      </c>
      <c r="D301" t="s">
        <v>13</v>
      </c>
      <c r="E301" s="5" t="s">
        <v>578</v>
      </c>
      <c r="F301" s="2">
        <v>45412</v>
      </c>
      <c r="G301" t="s">
        <v>27</v>
      </c>
      <c r="H301" t="s">
        <v>11</v>
      </c>
      <c r="I301" s="1" t="s">
        <v>579</v>
      </c>
      <c r="J301">
        <f>VALUE(MOCK_DATA[[#This Row],[ventas mensuales]])</f>
        <v>665</v>
      </c>
      <c r="K301">
        <f>VALUE(MOCK_DATA[[#This Row],[ID_producto]])</f>
        <v>300</v>
      </c>
      <c r="L301" s="8">
        <f>MOCK_DATA[[#This Row],[precio base]]*MOCK_DATA[[#This Row],[ventas mensuales num]]</f>
        <v>6063.6812494976248</v>
      </c>
      <c r="M301" s="8">
        <f>MOCK_DATA[[#This Row],[precio base]]-MOCK_DATA[[#This Row],[coste]]</f>
        <v>3.4883176684174808</v>
      </c>
      <c r="N301" s="8">
        <f>MOCK_DATA[[#This Row],[margen unitario]]*MOCK_DATA[[#This Row],[ventas mensuales num]]</f>
        <v>2319.731249497625</v>
      </c>
      <c r="O301" s="9">
        <f>MOCK_DATA[[#This Row],[margen bruto]]/MOCK_DATA[[#This Row],[ingresos totales]]</f>
        <v>0.38256154208135768</v>
      </c>
    </row>
    <row r="302" spans="1:15" x14ac:dyDescent="0.25">
      <c r="A302" t="s">
        <v>12</v>
      </c>
      <c r="B302" s="8">
        <v>4.1399999999999997</v>
      </c>
      <c r="C302" s="8">
        <v>6.1198256804175699</v>
      </c>
      <c r="D302" t="s">
        <v>18</v>
      </c>
      <c r="E302" s="5" t="s">
        <v>580</v>
      </c>
      <c r="F302" s="2">
        <v>45418</v>
      </c>
      <c r="G302" t="s">
        <v>22</v>
      </c>
      <c r="H302" t="s">
        <v>21</v>
      </c>
      <c r="I302" s="1" t="s">
        <v>226</v>
      </c>
      <c r="J302">
        <f>VALUE(MOCK_DATA[[#This Row],[ventas mensuales]])</f>
        <v>1030</v>
      </c>
      <c r="K302">
        <f>VALUE(MOCK_DATA[[#This Row],[ID_producto]])</f>
        <v>301</v>
      </c>
      <c r="L302" s="8">
        <f>MOCK_DATA[[#This Row],[precio base]]*MOCK_DATA[[#This Row],[ventas mensuales num]]</f>
        <v>6303.4204508300973</v>
      </c>
      <c r="M302" s="8">
        <f>MOCK_DATA[[#This Row],[precio base]]-MOCK_DATA[[#This Row],[coste]]</f>
        <v>1.9798256804175702</v>
      </c>
      <c r="N302" s="8">
        <f>MOCK_DATA[[#This Row],[margen unitario]]*MOCK_DATA[[#This Row],[ventas mensuales num]]</f>
        <v>2039.2204508300974</v>
      </c>
      <c r="O302" s="9">
        <f>MOCK_DATA[[#This Row],[margen bruto]]/MOCK_DATA[[#This Row],[ingresos totales]]</f>
        <v>0.32351014290369168</v>
      </c>
    </row>
    <row r="303" spans="1:15" x14ac:dyDescent="0.25">
      <c r="A303" t="s">
        <v>20</v>
      </c>
      <c r="B303" s="8">
        <v>5.16</v>
      </c>
      <c r="C303" s="8">
        <v>7.5644211395991601</v>
      </c>
      <c r="D303" t="s">
        <v>10</v>
      </c>
      <c r="E303" s="5" t="s">
        <v>581</v>
      </c>
      <c r="F303" s="2">
        <v>45399</v>
      </c>
      <c r="G303" t="s">
        <v>27</v>
      </c>
      <c r="H303" t="s">
        <v>21</v>
      </c>
      <c r="I303" s="1" t="s">
        <v>582</v>
      </c>
      <c r="J303">
        <f>VALUE(MOCK_DATA[[#This Row],[ventas mensuales]])</f>
        <v>819</v>
      </c>
      <c r="K303">
        <f>VALUE(MOCK_DATA[[#This Row],[ID_producto]])</f>
        <v>302</v>
      </c>
      <c r="L303" s="8">
        <f>MOCK_DATA[[#This Row],[precio base]]*MOCK_DATA[[#This Row],[ventas mensuales num]]</f>
        <v>6195.2609133317119</v>
      </c>
      <c r="M303" s="8">
        <f>MOCK_DATA[[#This Row],[precio base]]-MOCK_DATA[[#This Row],[coste]]</f>
        <v>2.4044211395991599</v>
      </c>
      <c r="N303" s="8">
        <f>MOCK_DATA[[#This Row],[margen unitario]]*MOCK_DATA[[#This Row],[ventas mensuales num]]</f>
        <v>1969.2209133317119</v>
      </c>
      <c r="O303" s="9">
        <f>MOCK_DATA[[#This Row],[margen bruto]]/MOCK_DATA[[#This Row],[ingresos totales]]</f>
        <v>0.3178592380337209</v>
      </c>
    </row>
    <row r="304" spans="1:15" x14ac:dyDescent="0.25">
      <c r="A304" t="s">
        <v>20</v>
      </c>
      <c r="B304" s="8">
        <v>1.1599999999999999</v>
      </c>
      <c r="C304" s="8">
        <v>1.8555296238880801</v>
      </c>
      <c r="D304" t="s">
        <v>13</v>
      </c>
      <c r="E304" s="5" t="s">
        <v>583</v>
      </c>
      <c r="F304" s="2">
        <v>45314</v>
      </c>
      <c r="G304" t="s">
        <v>27</v>
      </c>
      <c r="H304" t="s">
        <v>21</v>
      </c>
      <c r="I304" s="1" t="s">
        <v>59</v>
      </c>
      <c r="J304">
        <f>VALUE(MOCK_DATA[[#This Row],[ventas mensuales]])</f>
        <v>1937</v>
      </c>
      <c r="K304">
        <f>VALUE(MOCK_DATA[[#This Row],[ID_producto]])</f>
        <v>303</v>
      </c>
      <c r="L304" s="8">
        <f>MOCK_DATA[[#This Row],[precio base]]*MOCK_DATA[[#This Row],[ventas mensuales num]]</f>
        <v>3594.1608814712113</v>
      </c>
      <c r="M304" s="8">
        <f>MOCK_DATA[[#This Row],[precio base]]-MOCK_DATA[[#This Row],[coste]]</f>
        <v>0.69552962388808015</v>
      </c>
      <c r="N304" s="8">
        <f>MOCK_DATA[[#This Row],[margen unitario]]*MOCK_DATA[[#This Row],[ventas mensuales num]]</f>
        <v>1347.2408814712112</v>
      </c>
      <c r="O304" s="9">
        <f>MOCK_DATA[[#This Row],[margen bruto]]/MOCK_DATA[[#This Row],[ingresos totales]]</f>
        <v>0.37484156271817753</v>
      </c>
    </row>
    <row r="305" spans="1:15" x14ac:dyDescent="0.25">
      <c r="A305" t="s">
        <v>12</v>
      </c>
      <c r="B305" s="8">
        <v>4.3</v>
      </c>
      <c r="C305" s="8">
        <v>6.0242142976585802</v>
      </c>
      <c r="D305" t="s">
        <v>13</v>
      </c>
      <c r="E305" s="5" t="s">
        <v>584</v>
      </c>
      <c r="F305" s="2">
        <v>45549</v>
      </c>
      <c r="G305" t="s">
        <v>27</v>
      </c>
      <c r="H305" t="s">
        <v>19</v>
      </c>
      <c r="I305" s="1" t="s">
        <v>585</v>
      </c>
      <c r="J305">
        <f>VALUE(MOCK_DATA[[#This Row],[ventas mensuales]])</f>
        <v>1355</v>
      </c>
      <c r="K305">
        <f>VALUE(MOCK_DATA[[#This Row],[ID_producto]])</f>
        <v>304</v>
      </c>
      <c r="L305" s="8">
        <f>MOCK_DATA[[#This Row],[precio base]]*MOCK_DATA[[#This Row],[ventas mensuales num]]</f>
        <v>8162.8103733273765</v>
      </c>
      <c r="M305" s="8">
        <f>MOCK_DATA[[#This Row],[precio base]]-MOCK_DATA[[#This Row],[coste]]</f>
        <v>1.7242142976585804</v>
      </c>
      <c r="N305" s="8">
        <f>MOCK_DATA[[#This Row],[margen unitario]]*MOCK_DATA[[#This Row],[ventas mensuales num]]</f>
        <v>2336.3103733273765</v>
      </c>
      <c r="O305" s="9">
        <f>MOCK_DATA[[#This Row],[margen bruto]]/MOCK_DATA[[#This Row],[ingresos totales]]</f>
        <v>0.28621397122753872</v>
      </c>
    </row>
    <row r="306" spans="1:15" x14ac:dyDescent="0.25">
      <c r="A306" t="s">
        <v>14</v>
      </c>
      <c r="B306" s="8">
        <v>2.58</v>
      </c>
      <c r="C306" s="8">
        <v>4.1235618128506202</v>
      </c>
      <c r="D306" t="s">
        <v>18</v>
      </c>
      <c r="E306" s="5" t="s">
        <v>431</v>
      </c>
      <c r="F306" s="2">
        <v>45357</v>
      </c>
      <c r="G306" t="s">
        <v>27</v>
      </c>
      <c r="H306" t="s">
        <v>19</v>
      </c>
      <c r="I306" s="1" t="s">
        <v>586</v>
      </c>
      <c r="J306">
        <f>VALUE(MOCK_DATA[[#This Row],[ventas mensuales]])</f>
        <v>215</v>
      </c>
      <c r="K306">
        <f>VALUE(MOCK_DATA[[#This Row],[ID_producto]])</f>
        <v>305</v>
      </c>
      <c r="L306" s="8">
        <f>MOCK_DATA[[#This Row],[precio base]]*MOCK_DATA[[#This Row],[ventas mensuales num]]</f>
        <v>886.56578976288336</v>
      </c>
      <c r="M306" s="8">
        <f>MOCK_DATA[[#This Row],[precio base]]-MOCK_DATA[[#This Row],[coste]]</f>
        <v>1.5435618128506201</v>
      </c>
      <c r="N306" s="8">
        <f>MOCK_DATA[[#This Row],[margen unitario]]*MOCK_DATA[[#This Row],[ventas mensuales num]]</f>
        <v>331.86578976288331</v>
      </c>
      <c r="O306" s="9">
        <f>MOCK_DATA[[#This Row],[margen bruto]]/MOCK_DATA[[#This Row],[ingresos totales]]</f>
        <v>0.37432731286827858</v>
      </c>
    </row>
    <row r="307" spans="1:15" x14ac:dyDescent="0.25">
      <c r="A307" t="s">
        <v>15</v>
      </c>
      <c r="B307" s="8">
        <v>3.07</v>
      </c>
      <c r="C307" s="8">
        <v>4.9686152331540603</v>
      </c>
      <c r="D307" t="s">
        <v>18</v>
      </c>
      <c r="E307" s="5" t="s">
        <v>587</v>
      </c>
      <c r="F307" s="2">
        <v>45518</v>
      </c>
      <c r="G307" t="s">
        <v>27</v>
      </c>
      <c r="H307" t="s">
        <v>19</v>
      </c>
      <c r="I307" s="1" t="s">
        <v>588</v>
      </c>
      <c r="J307">
        <f>VALUE(MOCK_DATA[[#This Row],[ventas mensuales]])</f>
        <v>1382</v>
      </c>
      <c r="K307">
        <f>VALUE(MOCK_DATA[[#This Row],[ID_producto]])</f>
        <v>306</v>
      </c>
      <c r="L307" s="8">
        <f>MOCK_DATA[[#This Row],[precio base]]*MOCK_DATA[[#This Row],[ventas mensuales num]]</f>
        <v>6866.6262522189118</v>
      </c>
      <c r="M307" s="8">
        <f>MOCK_DATA[[#This Row],[precio base]]-MOCK_DATA[[#This Row],[coste]]</f>
        <v>1.8986152331540604</v>
      </c>
      <c r="N307" s="8">
        <f>MOCK_DATA[[#This Row],[margen unitario]]*MOCK_DATA[[#This Row],[ventas mensuales num]]</f>
        <v>2623.8862522189115</v>
      </c>
      <c r="O307" s="9">
        <f>MOCK_DATA[[#This Row],[margen bruto]]/MOCK_DATA[[#This Row],[ingresos totales]]</f>
        <v>0.38212160613387358</v>
      </c>
    </row>
    <row r="308" spans="1:15" x14ac:dyDescent="0.25">
      <c r="A308" t="s">
        <v>16</v>
      </c>
      <c r="B308" s="8">
        <v>0.63</v>
      </c>
      <c r="C308" s="8">
        <v>1.02350453269705</v>
      </c>
      <c r="D308" t="s">
        <v>18</v>
      </c>
      <c r="E308" s="5" t="s">
        <v>53</v>
      </c>
      <c r="F308" s="2">
        <v>45459</v>
      </c>
      <c r="G308" t="s">
        <v>22</v>
      </c>
      <c r="H308" t="s">
        <v>19</v>
      </c>
      <c r="I308" s="1" t="s">
        <v>589</v>
      </c>
      <c r="J308">
        <f>VALUE(MOCK_DATA[[#This Row],[ventas mensuales]])</f>
        <v>119</v>
      </c>
      <c r="K308">
        <f>VALUE(MOCK_DATA[[#This Row],[ID_producto]])</f>
        <v>307</v>
      </c>
      <c r="L308" s="8">
        <f>MOCK_DATA[[#This Row],[precio base]]*MOCK_DATA[[#This Row],[ventas mensuales num]]</f>
        <v>121.79703939094895</v>
      </c>
      <c r="M308" s="8">
        <f>MOCK_DATA[[#This Row],[precio base]]-MOCK_DATA[[#This Row],[coste]]</f>
        <v>0.39350453269704999</v>
      </c>
      <c r="N308" s="8">
        <f>MOCK_DATA[[#This Row],[margen unitario]]*MOCK_DATA[[#This Row],[ventas mensuales num]]</f>
        <v>46.827039390948947</v>
      </c>
      <c r="O308" s="9">
        <f>MOCK_DATA[[#This Row],[margen bruto]]/MOCK_DATA[[#This Row],[ingresos totales]]</f>
        <v>0.38446779679628884</v>
      </c>
    </row>
    <row r="309" spans="1:15" x14ac:dyDescent="0.25">
      <c r="A309" t="s">
        <v>14</v>
      </c>
      <c r="B309" s="8">
        <v>3.71</v>
      </c>
      <c r="C309" s="8">
        <v>6.1621498194298097</v>
      </c>
      <c r="D309" t="s">
        <v>18</v>
      </c>
      <c r="E309" s="5" t="s">
        <v>590</v>
      </c>
      <c r="F309" s="2">
        <v>45441</v>
      </c>
      <c r="G309" t="s">
        <v>22</v>
      </c>
      <c r="H309" t="s">
        <v>21</v>
      </c>
      <c r="I309" s="1" t="s">
        <v>591</v>
      </c>
      <c r="J309">
        <f>VALUE(MOCK_DATA[[#This Row],[ventas mensuales]])</f>
        <v>1133</v>
      </c>
      <c r="K309">
        <f>VALUE(MOCK_DATA[[#This Row],[ID_producto]])</f>
        <v>308</v>
      </c>
      <c r="L309" s="8">
        <f>MOCK_DATA[[#This Row],[precio base]]*MOCK_DATA[[#This Row],[ventas mensuales num]]</f>
        <v>6981.7157454139742</v>
      </c>
      <c r="M309" s="8">
        <f>MOCK_DATA[[#This Row],[precio base]]-MOCK_DATA[[#This Row],[coste]]</f>
        <v>2.4521498194298097</v>
      </c>
      <c r="N309" s="8">
        <f>MOCK_DATA[[#This Row],[margen unitario]]*MOCK_DATA[[#This Row],[ventas mensuales num]]</f>
        <v>2778.2857454139744</v>
      </c>
      <c r="O309" s="9">
        <f>MOCK_DATA[[#This Row],[margen bruto]]/MOCK_DATA[[#This Row],[ingresos totales]]</f>
        <v>0.397937390567487</v>
      </c>
    </row>
    <row r="310" spans="1:15" x14ac:dyDescent="0.25">
      <c r="A310" t="s">
        <v>20</v>
      </c>
      <c r="B310" s="8">
        <v>4.58</v>
      </c>
      <c r="C310" s="8">
        <v>6.8177878929234996</v>
      </c>
      <c r="D310" t="s">
        <v>18</v>
      </c>
      <c r="E310" s="5" t="s">
        <v>592</v>
      </c>
      <c r="F310" s="2">
        <v>45606</v>
      </c>
      <c r="G310" t="s">
        <v>27</v>
      </c>
      <c r="H310" t="s">
        <v>11</v>
      </c>
      <c r="I310" s="1" t="s">
        <v>593</v>
      </c>
      <c r="J310">
        <f>VALUE(MOCK_DATA[[#This Row],[ventas mensuales]])</f>
        <v>901</v>
      </c>
      <c r="K310">
        <f>VALUE(MOCK_DATA[[#This Row],[ID_producto]])</f>
        <v>309</v>
      </c>
      <c r="L310" s="8">
        <f>MOCK_DATA[[#This Row],[precio base]]*MOCK_DATA[[#This Row],[ventas mensuales num]]</f>
        <v>6142.8268915240733</v>
      </c>
      <c r="M310" s="8">
        <f>MOCK_DATA[[#This Row],[precio base]]-MOCK_DATA[[#This Row],[coste]]</f>
        <v>2.2377878929234996</v>
      </c>
      <c r="N310" s="8">
        <f>MOCK_DATA[[#This Row],[margen unitario]]*MOCK_DATA[[#This Row],[ventas mensuales num]]</f>
        <v>2016.2468915240731</v>
      </c>
      <c r="O310" s="9">
        <f>MOCK_DATA[[#This Row],[margen bruto]]/MOCK_DATA[[#This Row],[ingresos totales]]</f>
        <v>0.3282278545576644</v>
      </c>
    </row>
    <row r="311" spans="1:15" x14ac:dyDescent="0.25">
      <c r="A311" t="s">
        <v>12</v>
      </c>
      <c r="B311" s="8">
        <v>4.88</v>
      </c>
      <c r="C311" s="8">
        <v>7.5074577222015</v>
      </c>
      <c r="D311" t="s">
        <v>13</v>
      </c>
      <c r="E311" s="5" t="s">
        <v>594</v>
      </c>
      <c r="F311" s="2">
        <v>45629</v>
      </c>
      <c r="G311" t="s">
        <v>22</v>
      </c>
      <c r="H311" t="s">
        <v>17</v>
      </c>
      <c r="I311" s="1" t="s">
        <v>595</v>
      </c>
      <c r="J311">
        <f>VALUE(MOCK_DATA[[#This Row],[ventas mensuales]])</f>
        <v>1444</v>
      </c>
      <c r="K311">
        <f>VALUE(MOCK_DATA[[#This Row],[ID_producto]])</f>
        <v>310</v>
      </c>
      <c r="L311" s="8">
        <f>MOCK_DATA[[#This Row],[precio base]]*MOCK_DATA[[#This Row],[ventas mensuales num]]</f>
        <v>10840.768950858966</v>
      </c>
      <c r="M311" s="8">
        <f>MOCK_DATA[[#This Row],[precio base]]-MOCK_DATA[[#This Row],[coste]]</f>
        <v>2.6274577222015001</v>
      </c>
      <c r="N311" s="8">
        <f>MOCK_DATA[[#This Row],[margen unitario]]*MOCK_DATA[[#This Row],[ventas mensuales num]]</f>
        <v>3794.0489508589662</v>
      </c>
      <c r="O311" s="9">
        <f>MOCK_DATA[[#This Row],[margen bruto]]/MOCK_DATA[[#This Row],[ingresos totales]]</f>
        <v>0.34997968945351848</v>
      </c>
    </row>
    <row r="312" spans="1:15" x14ac:dyDescent="0.25">
      <c r="A312" t="s">
        <v>14</v>
      </c>
      <c r="B312" s="8">
        <v>5.51</v>
      </c>
      <c r="C312" s="8">
        <v>8.2717566109615408</v>
      </c>
      <c r="D312" t="s">
        <v>13</v>
      </c>
      <c r="E312" s="5" t="s">
        <v>167</v>
      </c>
      <c r="F312" s="2">
        <v>45404</v>
      </c>
      <c r="G312" t="s">
        <v>27</v>
      </c>
      <c r="H312" t="s">
        <v>17</v>
      </c>
      <c r="I312" s="1" t="s">
        <v>596</v>
      </c>
      <c r="J312">
        <f>VALUE(MOCK_DATA[[#This Row],[ventas mensuales]])</f>
        <v>204</v>
      </c>
      <c r="K312">
        <f>VALUE(MOCK_DATA[[#This Row],[ID_producto]])</f>
        <v>311</v>
      </c>
      <c r="L312" s="8">
        <f>MOCK_DATA[[#This Row],[precio base]]*MOCK_DATA[[#This Row],[ventas mensuales num]]</f>
        <v>1687.4383486361544</v>
      </c>
      <c r="M312" s="8">
        <f>MOCK_DATA[[#This Row],[precio base]]-MOCK_DATA[[#This Row],[coste]]</f>
        <v>2.761756610961541</v>
      </c>
      <c r="N312" s="8">
        <f>MOCK_DATA[[#This Row],[margen unitario]]*MOCK_DATA[[#This Row],[ventas mensuales num]]</f>
        <v>563.39834863615442</v>
      </c>
      <c r="O312" s="9">
        <f>MOCK_DATA[[#This Row],[margen bruto]]/MOCK_DATA[[#This Row],[ingresos totales]]</f>
        <v>0.33387788602262852</v>
      </c>
    </row>
    <row r="313" spans="1:15" x14ac:dyDescent="0.25">
      <c r="A313" t="s">
        <v>20</v>
      </c>
      <c r="B313" s="8">
        <v>0.77</v>
      </c>
      <c r="C313" s="8">
        <v>1.37363495139459</v>
      </c>
      <c r="D313" t="s">
        <v>13</v>
      </c>
      <c r="E313" s="5" t="s">
        <v>230</v>
      </c>
      <c r="F313" s="2">
        <v>45459</v>
      </c>
      <c r="G313" t="s">
        <v>22</v>
      </c>
      <c r="H313" t="s">
        <v>17</v>
      </c>
      <c r="I313" s="1" t="s">
        <v>261</v>
      </c>
      <c r="J313">
        <f>VALUE(MOCK_DATA[[#This Row],[ventas mensuales]])</f>
        <v>1322</v>
      </c>
      <c r="K313">
        <f>VALUE(MOCK_DATA[[#This Row],[ID_producto]])</f>
        <v>312</v>
      </c>
      <c r="L313" s="8">
        <f>MOCK_DATA[[#This Row],[precio base]]*MOCK_DATA[[#This Row],[ventas mensuales num]]</f>
        <v>1815.9454057436481</v>
      </c>
      <c r="M313" s="8">
        <f>MOCK_DATA[[#This Row],[precio base]]-MOCK_DATA[[#This Row],[coste]]</f>
        <v>0.60363495139459</v>
      </c>
      <c r="N313" s="8">
        <f>MOCK_DATA[[#This Row],[margen unitario]]*MOCK_DATA[[#This Row],[ventas mensuales num]]</f>
        <v>798.005405743648</v>
      </c>
      <c r="O313" s="9">
        <f>MOCK_DATA[[#This Row],[margen bruto]]/MOCK_DATA[[#This Row],[ingresos totales]]</f>
        <v>0.43944350045967195</v>
      </c>
    </row>
    <row r="314" spans="1:15" x14ac:dyDescent="0.25">
      <c r="A314" t="s">
        <v>12</v>
      </c>
      <c r="B314" s="8">
        <v>3.25</v>
      </c>
      <c r="C314" s="8">
        <v>5.8249626429223396</v>
      </c>
      <c r="D314" t="s">
        <v>18</v>
      </c>
      <c r="E314" s="5" t="s">
        <v>597</v>
      </c>
      <c r="F314" s="2">
        <v>45430</v>
      </c>
      <c r="G314" t="s">
        <v>22</v>
      </c>
      <c r="H314" t="s">
        <v>21</v>
      </c>
      <c r="I314" s="1" t="s">
        <v>598</v>
      </c>
      <c r="J314">
        <f>VALUE(MOCK_DATA[[#This Row],[ventas mensuales]])</f>
        <v>1593</v>
      </c>
      <c r="K314">
        <f>VALUE(MOCK_DATA[[#This Row],[ID_producto]])</f>
        <v>313</v>
      </c>
      <c r="L314" s="8">
        <f>MOCK_DATA[[#This Row],[precio base]]*MOCK_DATA[[#This Row],[ventas mensuales num]]</f>
        <v>9279.1654901752863</v>
      </c>
      <c r="M314" s="8">
        <f>MOCK_DATA[[#This Row],[precio base]]-MOCK_DATA[[#This Row],[coste]]</f>
        <v>2.5749626429223396</v>
      </c>
      <c r="N314" s="8">
        <f>MOCK_DATA[[#This Row],[margen unitario]]*MOCK_DATA[[#This Row],[ventas mensuales num]]</f>
        <v>4101.9154901752872</v>
      </c>
      <c r="O314" s="9">
        <f>MOCK_DATA[[#This Row],[margen bruto]]/MOCK_DATA[[#This Row],[ingresos totales]]</f>
        <v>0.44205650761572968</v>
      </c>
    </row>
    <row r="315" spans="1:15" x14ac:dyDescent="0.25">
      <c r="A315" t="s">
        <v>20</v>
      </c>
      <c r="B315" s="8">
        <v>0.51</v>
      </c>
      <c r="C315" s="8">
        <v>0.75560259537776597</v>
      </c>
      <c r="D315" t="s">
        <v>18</v>
      </c>
      <c r="E315" s="5" t="s">
        <v>599</v>
      </c>
      <c r="F315" s="2">
        <v>45512</v>
      </c>
      <c r="G315" t="s">
        <v>22</v>
      </c>
      <c r="H315" t="s">
        <v>21</v>
      </c>
      <c r="I315" s="1" t="s">
        <v>600</v>
      </c>
      <c r="J315">
        <f>VALUE(MOCK_DATA[[#This Row],[ventas mensuales]])</f>
        <v>706</v>
      </c>
      <c r="K315">
        <f>VALUE(MOCK_DATA[[#This Row],[ID_producto]])</f>
        <v>314</v>
      </c>
      <c r="L315" s="8">
        <f>MOCK_DATA[[#This Row],[precio base]]*MOCK_DATA[[#This Row],[ventas mensuales num]]</f>
        <v>533.45543233670276</v>
      </c>
      <c r="M315" s="8">
        <f>MOCK_DATA[[#This Row],[precio base]]-MOCK_DATA[[#This Row],[coste]]</f>
        <v>0.24560259537776596</v>
      </c>
      <c r="N315" s="8">
        <f>MOCK_DATA[[#This Row],[margen unitario]]*MOCK_DATA[[#This Row],[ventas mensuales num]]</f>
        <v>173.39543233670278</v>
      </c>
      <c r="O315" s="9">
        <f>MOCK_DATA[[#This Row],[margen bruto]]/MOCK_DATA[[#This Row],[ingresos totales]]</f>
        <v>0.32504202193082221</v>
      </c>
    </row>
    <row r="316" spans="1:15" x14ac:dyDescent="0.25">
      <c r="A316" t="s">
        <v>14</v>
      </c>
      <c r="B316" s="8">
        <v>3.96</v>
      </c>
      <c r="C316" s="8">
        <v>7.0259214629949902</v>
      </c>
      <c r="D316" t="s">
        <v>18</v>
      </c>
      <c r="E316" s="5" t="s">
        <v>601</v>
      </c>
      <c r="F316" s="2">
        <v>45454</v>
      </c>
      <c r="G316" t="s">
        <v>22</v>
      </c>
      <c r="H316" t="s">
        <v>21</v>
      </c>
      <c r="I316" s="1" t="s">
        <v>602</v>
      </c>
      <c r="J316">
        <f>VALUE(MOCK_DATA[[#This Row],[ventas mensuales]])</f>
        <v>1228</v>
      </c>
      <c r="K316">
        <f>VALUE(MOCK_DATA[[#This Row],[ID_producto]])</f>
        <v>315</v>
      </c>
      <c r="L316" s="8">
        <f>MOCK_DATA[[#This Row],[precio base]]*MOCK_DATA[[#This Row],[ventas mensuales num]]</f>
        <v>8627.8315565578487</v>
      </c>
      <c r="M316" s="8">
        <f>MOCK_DATA[[#This Row],[precio base]]-MOCK_DATA[[#This Row],[coste]]</f>
        <v>3.0659214629949902</v>
      </c>
      <c r="N316" s="8">
        <f>MOCK_DATA[[#This Row],[margen unitario]]*MOCK_DATA[[#This Row],[ventas mensuales num]]</f>
        <v>3764.9515565578481</v>
      </c>
      <c r="O316" s="9">
        <f>MOCK_DATA[[#This Row],[margen bruto]]/MOCK_DATA[[#This Row],[ingresos totales]]</f>
        <v>0.43637286285407145</v>
      </c>
    </row>
    <row r="317" spans="1:15" x14ac:dyDescent="0.25">
      <c r="A317" t="s">
        <v>16</v>
      </c>
      <c r="B317" s="8">
        <v>3.63</v>
      </c>
      <c r="C317" s="8">
        <v>6.4152486214947801</v>
      </c>
      <c r="D317" t="s">
        <v>13</v>
      </c>
      <c r="E317" s="5" t="s">
        <v>603</v>
      </c>
      <c r="F317" s="2">
        <v>45294</v>
      </c>
      <c r="G317" t="s">
        <v>27</v>
      </c>
      <c r="H317" t="s">
        <v>11</v>
      </c>
      <c r="I317" s="1" t="s">
        <v>604</v>
      </c>
      <c r="J317">
        <f>VALUE(MOCK_DATA[[#This Row],[ventas mensuales]])</f>
        <v>1445</v>
      </c>
      <c r="K317">
        <f>VALUE(MOCK_DATA[[#This Row],[ID_producto]])</f>
        <v>316</v>
      </c>
      <c r="L317" s="8">
        <f>MOCK_DATA[[#This Row],[precio base]]*MOCK_DATA[[#This Row],[ventas mensuales num]]</f>
        <v>9270.0342580599572</v>
      </c>
      <c r="M317" s="8">
        <f>MOCK_DATA[[#This Row],[precio base]]-MOCK_DATA[[#This Row],[coste]]</f>
        <v>2.7852486214947803</v>
      </c>
      <c r="N317" s="8">
        <f>MOCK_DATA[[#This Row],[margen unitario]]*MOCK_DATA[[#This Row],[ventas mensuales num]]</f>
        <v>4024.6842580599573</v>
      </c>
      <c r="O317" s="9">
        <f>MOCK_DATA[[#This Row],[margen bruto]]/MOCK_DATA[[#This Row],[ingresos totales]]</f>
        <v>0.43416066715833773</v>
      </c>
    </row>
    <row r="318" spans="1:15" x14ac:dyDescent="0.25">
      <c r="A318" t="s">
        <v>12</v>
      </c>
      <c r="B318" s="8">
        <v>2.8</v>
      </c>
      <c r="C318" s="8">
        <v>4.5832736207417799</v>
      </c>
      <c r="D318" t="s">
        <v>10</v>
      </c>
      <c r="E318" s="5" t="s">
        <v>605</v>
      </c>
      <c r="F318" s="2">
        <v>45366</v>
      </c>
      <c r="G318" t="s">
        <v>22</v>
      </c>
      <c r="H318" t="s">
        <v>19</v>
      </c>
      <c r="I318" s="1" t="s">
        <v>606</v>
      </c>
      <c r="J318">
        <f>VALUE(MOCK_DATA[[#This Row],[ventas mensuales]])</f>
        <v>1108</v>
      </c>
      <c r="K318">
        <f>VALUE(MOCK_DATA[[#This Row],[ID_producto]])</f>
        <v>317</v>
      </c>
      <c r="L318" s="8">
        <f>MOCK_DATA[[#This Row],[precio base]]*MOCK_DATA[[#This Row],[ventas mensuales num]]</f>
        <v>5078.2671717818921</v>
      </c>
      <c r="M318" s="8">
        <f>MOCK_DATA[[#This Row],[precio base]]-MOCK_DATA[[#This Row],[coste]]</f>
        <v>1.7832736207417801</v>
      </c>
      <c r="N318" s="8">
        <f>MOCK_DATA[[#This Row],[margen unitario]]*MOCK_DATA[[#This Row],[ventas mensuales num]]</f>
        <v>1975.8671717818922</v>
      </c>
      <c r="O318" s="9">
        <f>MOCK_DATA[[#This Row],[margen bruto]]/MOCK_DATA[[#This Row],[ingresos totales]]</f>
        <v>0.38908294994030185</v>
      </c>
    </row>
    <row r="319" spans="1:15" x14ac:dyDescent="0.25">
      <c r="A319" t="s">
        <v>9</v>
      </c>
      <c r="B319" s="8">
        <v>5.31</v>
      </c>
      <c r="C319" s="8">
        <v>8.1313132842201092</v>
      </c>
      <c r="D319" t="s">
        <v>18</v>
      </c>
      <c r="E319" s="5" t="s">
        <v>607</v>
      </c>
      <c r="F319" s="2">
        <v>45539</v>
      </c>
      <c r="G319" t="s">
        <v>22</v>
      </c>
      <c r="H319" t="s">
        <v>21</v>
      </c>
      <c r="I319" s="1" t="s">
        <v>607</v>
      </c>
      <c r="J319">
        <f>VALUE(MOCK_DATA[[#This Row],[ventas mensuales]])</f>
        <v>318</v>
      </c>
      <c r="K319">
        <f>VALUE(MOCK_DATA[[#This Row],[ID_producto]])</f>
        <v>318</v>
      </c>
      <c r="L319" s="8">
        <f>MOCK_DATA[[#This Row],[precio base]]*MOCK_DATA[[#This Row],[ventas mensuales num]]</f>
        <v>2585.7576243819949</v>
      </c>
      <c r="M319" s="8">
        <f>MOCK_DATA[[#This Row],[precio base]]-MOCK_DATA[[#This Row],[coste]]</f>
        <v>2.8213132842201096</v>
      </c>
      <c r="N319" s="8">
        <f>MOCK_DATA[[#This Row],[margen unitario]]*MOCK_DATA[[#This Row],[ventas mensuales num]]</f>
        <v>897.17762438199486</v>
      </c>
      <c r="O319" s="9">
        <f>MOCK_DATA[[#This Row],[margen bruto]]/MOCK_DATA[[#This Row],[ingresos totales]]</f>
        <v>0.3469689563794377</v>
      </c>
    </row>
    <row r="320" spans="1:15" x14ac:dyDescent="0.25">
      <c r="A320" t="s">
        <v>9</v>
      </c>
      <c r="B320" s="8">
        <v>5.0199999999999996</v>
      </c>
      <c r="C320" s="8">
        <v>7.58693709221708</v>
      </c>
      <c r="D320" t="s">
        <v>10</v>
      </c>
      <c r="E320" s="5" t="s">
        <v>425</v>
      </c>
      <c r="F320" s="2">
        <v>45490</v>
      </c>
      <c r="G320" t="s">
        <v>22</v>
      </c>
      <c r="H320" t="s">
        <v>17</v>
      </c>
      <c r="I320" s="1" t="s">
        <v>608</v>
      </c>
      <c r="J320">
        <f>VALUE(MOCK_DATA[[#This Row],[ventas mensuales]])</f>
        <v>211</v>
      </c>
      <c r="K320">
        <f>VALUE(MOCK_DATA[[#This Row],[ID_producto]])</f>
        <v>319</v>
      </c>
      <c r="L320" s="8">
        <f>MOCK_DATA[[#This Row],[precio base]]*MOCK_DATA[[#This Row],[ventas mensuales num]]</f>
        <v>1600.843726457804</v>
      </c>
      <c r="M320" s="8">
        <f>MOCK_DATA[[#This Row],[precio base]]-MOCK_DATA[[#This Row],[coste]]</f>
        <v>2.5669370922170804</v>
      </c>
      <c r="N320" s="8">
        <f>MOCK_DATA[[#This Row],[margen unitario]]*MOCK_DATA[[#This Row],[ventas mensuales num]]</f>
        <v>541.62372645780397</v>
      </c>
      <c r="O320" s="9">
        <f>MOCK_DATA[[#This Row],[margen bruto]]/MOCK_DATA[[#This Row],[ingresos totales]]</f>
        <v>0.33833641442082413</v>
      </c>
    </row>
    <row r="321" spans="1:15" x14ac:dyDescent="0.25">
      <c r="A321" t="s">
        <v>9</v>
      </c>
      <c r="B321" s="8">
        <v>1.83</v>
      </c>
      <c r="C321" s="8">
        <v>3.1612145209967402</v>
      </c>
      <c r="D321" t="s">
        <v>10</v>
      </c>
      <c r="E321" s="5" t="s">
        <v>609</v>
      </c>
      <c r="F321" s="2">
        <v>45612</v>
      </c>
      <c r="G321" t="s">
        <v>22</v>
      </c>
      <c r="H321" t="s">
        <v>19</v>
      </c>
      <c r="I321" s="1" t="s">
        <v>610</v>
      </c>
      <c r="J321">
        <f>VALUE(MOCK_DATA[[#This Row],[ventas mensuales]])</f>
        <v>871</v>
      </c>
      <c r="K321">
        <f>VALUE(MOCK_DATA[[#This Row],[ID_producto]])</f>
        <v>320</v>
      </c>
      <c r="L321" s="8">
        <f>MOCK_DATA[[#This Row],[precio base]]*MOCK_DATA[[#This Row],[ventas mensuales num]]</f>
        <v>2753.4178477881605</v>
      </c>
      <c r="M321" s="8">
        <f>MOCK_DATA[[#This Row],[precio base]]-MOCK_DATA[[#This Row],[coste]]</f>
        <v>1.3312145209967401</v>
      </c>
      <c r="N321" s="8">
        <f>MOCK_DATA[[#This Row],[margen unitario]]*MOCK_DATA[[#This Row],[ventas mensuales num]]</f>
        <v>1159.4878477881607</v>
      </c>
      <c r="O321" s="9">
        <f>MOCK_DATA[[#This Row],[margen bruto]]/MOCK_DATA[[#This Row],[ingresos totales]]</f>
        <v>0.42110856829071014</v>
      </c>
    </row>
    <row r="322" spans="1:15" x14ac:dyDescent="0.25">
      <c r="A322" t="s">
        <v>9</v>
      </c>
      <c r="B322" s="8">
        <v>2.93</v>
      </c>
      <c r="C322" s="8">
        <v>4.8710927109320501</v>
      </c>
      <c r="D322" t="s">
        <v>10</v>
      </c>
      <c r="E322" s="5" t="s">
        <v>611</v>
      </c>
      <c r="F322" s="2">
        <v>45523</v>
      </c>
      <c r="G322" t="s">
        <v>27</v>
      </c>
      <c r="H322" t="s">
        <v>11</v>
      </c>
      <c r="I322" s="1" t="s">
        <v>612</v>
      </c>
      <c r="J322">
        <f>VALUE(MOCK_DATA[[#This Row],[ventas mensuales]])</f>
        <v>995</v>
      </c>
      <c r="K322">
        <f>VALUE(MOCK_DATA[[#This Row],[ID_producto]])</f>
        <v>321</v>
      </c>
      <c r="L322" s="8">
        <f>MOCK_DATA[[#This Row],[precio base]]*MOCK_DATA[[#This Row],[ventas mensuales num]]</f>
        <v>4846.7372473773894</v>
      </c>
      <c r="M322" s="8">
        <f>MOCK_DATA[[#This Row],[precio base]]-MOCK_DATA[[#This Row],[coste]]</f>
        <v>1.9410927109320499</v>
      </c>
      <c r="N322" s="8">
        <f>MOCK_DATA[[#This Row],[margen unitario]]*MOCK_DATA[[#This Row],[ventas mensuales num]]</f>
        <v>1931.3872473773897</v>
      </c>
      <c r="O322" s="9">
        <f>MOCK_DATA[[#This Row],[margen bruto]]/MOCK_DATA[[#This Row],[ingresos totales]]</f>
        <v>0.39849225340665612</v>
      </c>
    </row>
    <row r="323" spans="1:15" x14ac:dyDescent="0.25">
      <c r="A323" t="s">
        <v>14</v>
      </c>
      <c r="B323" s="8">
        <v>1.08</v>
      </c>
      <c r="C323" s="8">
        <v>1.69399901787741</v>
      </c>
      <c r="D323" t="s">
        <v>13</v>
      </c>
      <c r="E323" s="5" t="s">
        <v>613</v>
      </c>
      <c r="F323" s="2">
        <v>45636</v>
      </c>
      <c r="G323" t="s">
        <v>22</v>
      </c>
      <c r="H323" t="s">
        <v>19</v>
      </c>
      <c r="I323" s="1" t="s">
        <v>614</v>
      </c>
      <c r="J323">
        <f>VALUE(MOCK_DATA[[#This Row],[ventas mensuales]])</f>
        <v>856</v>
      </c>
      <c r="K323">
        <f>VALUE(MOCK_DATA[[#This Row],[ID_producto]])</f>
        <v>322</v>
      </c>
      <c r="L323" s="8">
        <f>MOCK_DATA[[#This Row],[precio base]]*MOCK_DATA[[#This Row],[ventas mensuales num]]</f>
        <v>1450.063159303063</v>
      </c>
      <c r="M323" s="8">
        <f>MOCK_DATA[[#This Row],[precio base]]-MOCK_DATA[[#This Row],[coste]]</f>
        <v>0.61399901787740996</v>
      </c>
      <c r="N323" s="8">
        <f>MOCK_DATA[[#This Row],[margen unitario]]*MOCK_DATA[[#This Row],[ventas mensuales num]]</f>
        <v>525.58315930306287</v>
      </c>
      <c r="O323" s="9">
        <f>MOCK_DATA[[#This Row],[margen bruto]]/MOCK_DATA[[#This Row],[ingresos totales]]</f>
        <v>0.36245535646576349</v>
      </c>
    </row>
    <row r="324" spans="1:15" x14ac:dyDescent="0.25">
      <c r="A324" t="s">
        <v>20</v>
      </c>
      <c r="B324" s="8">
        <v>4.04</v>
      </c>
      <c r="C324" s="8">
        <v>6.3181065153686502</v>
      </c>
      <c r="D324" t="s">
        <v>10</v>
      </c>
      <c r="E324" s="5" t="s">
        <v>615</v>
      </c>
      <c r="F324" s="2">
        <v>45425</v>
      </c>
      <c r="G324" t="s">
        <v>22</v>
      </c>
      <c r="H324" t="s">
        <v>11</v>
      </c>
      <c r="I324" s="1" t="s">
        <v>616</v>
      </c>
      <c r="J324">
        <f>VALUE(MOCK_DATA[[#This Row],[ventas mensuales]])</f>
        <v>1594</v>
      </c>
      <c r="K324">
        <f>VALUE(MOCK_DATA[[#This Row],[ID_producto]])</f>
        <v>323</v>
      </c>
      <c r="L324" s="8">
        <f>MOCK_DATA[[#This Row],[precio base]]*MOCK_DATA[[#This Row],[ventas mensuales num]]</f>
        <v>10071.061785497628</v>
      </c>
      <c r="M324" s="8">
        <f>MOCK_DATA[[#This Row],[precio base]]-MOCK_DATA[[#This Row],[coste]]</f>
        <v>2.2781065153686502</v>
      </c>
      <c r="N324" s="8">
        <f>MOCK_DATA[[#This Row],[margen unitario]]*MOCK_DATA[[#This Row],[ventas mensuales num]]</f>
        <v>3631.3017854976283</v>
      </c>
      <c r="O324" s="9">
        <f>MOCK_DATA[[#This Row],[margen bruto]]/MOCK_DATA[[#This Row],[ingresos totales]]</f>
        <v>0.36056791854129205</v>
      </c>
    </row>
    <row r="325" spans="1:15" x14ac:dyDescent="0.25">
      <c r="A325" t="s">
        <v>9</v>
      </c>
      <c r="B325" s="8">
        <v>1.18</v>
      </c>
      <c r="C325" s="8">
        <v>1.98286786473751</v>
      </c>
      <c r="D325" t="s">
        <v>18</v>
      </c>
      <c r="E325" s="5" t="s">
        <v>617</v>
      </c>
      <c r="F325" s="2">
        <v>45601</v>
      </c>
      <c r="G325" t="s">
        <v>22</v>
      </c>
      <c r="H325" t="s">
        <v>11</v>
      </c>
      <c r="I325" s="1" t="s">
        <v>618</v>
      </c>
      <c r="J325">
        <f>VALUE(MOCK_DATA[[#This Row],[ventas mensuales]])</f>
        <v>1853</v>
      </c>
      <c r="K325">
        <f>VALUE(MOCK_DATA[[#This Row],[ID_producto]])</f>
        <v>324</v>
      </c>
      <c r="L325" s="8">
        <f>MOCK_DATA[[#This Row],[precio base]]*MOCK_DATA[[#This Row],[ventas mensuales num]]</f>
        <v>3674.2541533586059</v>
      </c>
      <c r="M325" s="8">
        <f>MOCK_DATA[[#This Row],[precio base]]-MOCK_DATA[[#This Row],[coste]]</f>
        <v>0.80286786473751004</v>
      </c>
      <c r="N325" s="8">
        <f>MOCK_DATA[[#This Row],[margen unitario]]*MOCK_DATA[[#This Row],[ventas mensuales num]]</f>
        <v>1487.7141533586062</v>
      </c>
      <c r="O325" s="9">
        <f>MOCK_DATA[[#This Row],[margen bruto]]/MOCK_DATA[[#This Row],[ingresos totales]]</f>
        <v>0.40490235331126967</v>
      </c>
    </row>
    <row r="326" spans="1:15" x14ac:dyDescent="0.25">
      <c r="A326" t="s">
        <v>12</v>
      </c>
      <c r="B326" s="8">
        <v>5.85</v>
      </c>
      <c r="C326" s="8">
        <v>8.3338436073303299</v>
      </c>
      <c r="D326" t="s">
        <v>10</v>
      </c>
      <c r="E326" s="5" t="s">
        <v>619</v>
      </c>
      <c r="F326" s="2">
        <v>45409</v>
      </c>
      <c r="G326" t="s">
        <v>27</v>
      </c>
      <c r="H326" t="s">
        <v>21</v>
      </c>
      <c r="I326" s="1" t="s">
        <v>620</v>
      </c>
      <c r="J326">
        <f>VALUE(MOCK_DATA[[#This Row],[ventas mensuales]])</f>
        <v>790</v>
      </c>
      <c r="K326">
        <f>VALUE(MOCK_DATA[[#This Row],[ID_producto]])</f>
        <v>325</v>
      </c>
      <c r="L326" s="8">
        <f>MOCK_DATA[[#This Row],[precio base]]*MOCK_DATA[[#This Row],[ventas mensuales num]]</f>
        <v>6583.7364497909603</v>
      </c>
      <c r="M326" s="8">
        <f>MOCK_DATA[[#This Row],[precio base]]-MOCK_DATA[[#This Row],[coste]]</f>
        <v>2.4838436073303303</v>
      </c>
      <c r="N326" s="8">
        <f>MOCK_DATA[[#This Row],[margen unitario]]*MOCK_DATA[[#This Row],[ventas mensuales num]]</f>
        <v>1962.2364497909609</v>
      </c>
      <c r="O326" s="9">
        <f>MOCK_DATA[[#This Row],[margen bruto]]/MOCK_DATA[[#This Row],[ingresos totales]]</f>
        <v>0.29804298284954339</v>
      </c>
    </row>
    <row r="327" spans="1:15" x14ac:dyDescent="0.25">
      <c r="A327" t="s">
        <v>14</v>
      </c>
      <c r="B327" s="8">
        <v>5.19</v>
      </c>
      <c r="C327" s="8">
        <v>7.4433983698042097</v>
      </c>
      <c r="D327" t="s">
        <v>10</v>
      </c>
      <c r="E327" s="5" t="s">
        <v>621</v>
      </c>
      <c r="F327" s="2">
        <v>45388</v>
      </c>
      <c r="G327" t="s">
        <v>22</v>
      </c>
      <c r="H327" t="s">
        <v>17</v>
      </c>
      <c r="I327" s="1" t="s">
        <v>622</v>
      </c>
      <c r="J327">
        <f>VALUE(MOCK_DATA[[#This Row],[ventas mensuales]])</f>
        <v>1824</v>
      </c>
      <c r="K327">
        <f>VALUE(MOCK_DATA[[#This Row],[ID_producto]])</f>
        <v>326</v>
      </c>
      <c r="L327" s="8">
        <f>MOCK_DATA[[#This Row],[precio base]]*MOCK_DATA[[#This Row],[ventas mensuales num]]</f>
        <v>13576.758626522878</v>
      </c>
      <c r="M327" s="8">
        <f>MOCK_DATA[[#This Row],[precio base]]-MOCK_DATA[[#This Row],[coste]]</f>
        <v>2.2533983698042093</v>
      </c>
      <c r="N327" s="8">
        <f>MOCK_DATA[[#This Row],[margen unitario]]*MOCK_DATA[[#This Row],[ventas mensuales num]]</f>
        <v>4110.1986265228779</v>
      </c>
      <c r="O327" s="9">
        <f>MOCK_DATA[[#This Row],[margen bruto]]/MOCK_DATA[[#This Row],[ingresos totales]]</f>
        <v>0.30273784336810694</v>
      </c>
    </row>
    <row r="328" spans="1:15" x14ac:dyDescent="0.25">
      <c r="A328" t="s">
        <v>16</v>
      </c>
      <c r="B328" s="8">
        <v>3.83</v>
      </c>
      <c r="C328" s="8">
        <v>5.8872337292712</v>
      </c>
      <c r="D328" t="s">
        <v>10</v>
      </c>
      <c r="E328" s="5" t="s">
        <v>623</v>
      </c>
      <c r="F328" s="2">
        <v>45340</v>
      </c>
      <c r="G328" t="s">
        <v>27</v>
      </c>
      <c r="H328" t="s">
        <v>19</v>
      </c>
      <c r="I328" s="1" t="s">
        <v>624</v>
      </c>
      <c r="J328">
        <f>VALUE(MOCK_DATA[[#This Row],[ventas mensuales]])</f>
        <v>940</v>
      </c>
      <c r="K328">
        <f>VALUE(MOCK_DATA[[#This Row],[ID_producto]])</f>
        <v>327</v>
      </c>
      <c r="L328" s="8">
        <f>MOCK_DATA[[#This Row],[precio base]]*MOCK_DATA[[#This Row],[ventas mensuales num]]</f>
        <v>5533.9997055149279</v>
      </c>
      <c r="M328" s="8">
        <f>MOCK_DATA[[#This Row],[precio base]]-MOCK_DATA[[#This Row],[coste]]</f>
        <v>2.0572337292712</v>
      </c>
      <c r="N328" s="8">
        <f>MOCK_DATA[[#This Row],[margen unitario]]*MOCK_DATA[[#This Row],[ventas mensuales num]]</f>
        <v>1933.7997055149281</v>
      </c>
      <c r="O328" s="9">
        <f>MOCK_DATA[[#This Row],[margen bruto]]/MOCK_DATA[[#This Row],[ingresos totales]]</f>
        <v>0.34943979190815511</v>
      </c>
    </row>
    <row r="329" spans="1:15" x14ac:dyDescent="0.25">
      <c r="A329" t="s">
        <v>16</v>
      </c>
      <c r="B329" s="8">
        <v>2.09</v>
      </c>
      <c r="C329" s="8">
        <v>3.17890706196998</v>
      </c>
      <c r="D329" t="s">
        <v>18</v>
      </c>
      <c r="E329" s="5" t="s">
        <v>625</v>
      </c>
      <c r="F329" s="2">
        <v>45480</v>
      </c>
      <c r="G329" t="s">
        <v>22</v>
      </c>
      <c r="H329" t="s">
        <v>17</v>
      </c>
      <c r="I329" s="1" t="s">
        <v>626</v>
      </c>
      <c r="J329">
        <f>VALUE(MOCK_DATA[[#This Row],[ventas mensuales]])</f>
        <v>1706</v>
      </c>
      <c r="K329">
        <f>VALUE(MOCK_DATA[[#This Row],[ID_producto]])</f>
        <v>328</v>
      </c>
      <c r="L329" s="8">
        <f>MOCK_DATA[[#This Row],[precio base]]*MOCK_DATA[[#This Row],[ventas mensuales num]]</f>
        <v>5423.215447720786</v>
      </c>
      <c r="M329" s="8">
        <f>MOCK_DATA[[#This Row],[precio base]]-MOCK_DATA[[#This Row],[coste]]</f>
        <v>1.0889070619699801</v>
      </c>
      <c r="N329" s="8">
        <f>MOCK_DATA[[#This Row],[margen unitario]]*MOCK_DATA[[#This Row],[ventas mensuales num]]</f>
        <v>1857.675447720786</v>
      </c>
      <c r="O329" s="9">
        <f>MOCK_DATA[[#This Row],[margen bruto]]/MOCK_DATA[[#This Row],[ingresos totales]]</f>
        <v>0.34254133283631782</v>
      </c>
    </row>
    <row r="330" spans="1:15" x14ac:dyDescent="0.25">
      <c r="A330" t="s">
        <v>15</v>
      </c>
      <c r="B330" s="8">
        <v>0.59</v>
      </c>
      <c r="C330" s="8">
        <v>1.01556014085656</v>
      </c>
      <c r="D330" t="s">
        <v>18</v>
      </c>
      <c r="E330" s="5" t="s">
        <v>627</v>
      </c>
      <c r="F330" s="2">
        <v>45313</v>
      </c>
      <c r="G330" t="s">
        <v>27</v>
      </c>
      <c r="H330" t="s">
        <v>19</v>
      </c>
      <c r="I330" s="1" t="s">
        <v>628</v>
      </c>
      <c r="J330">
        <f>VALUE(MOCK_DATA[[#This Row],[ventas mensuales]])</f>
        <v>481</v>
      </c>
      <c r="K330">
        <f>VALUE(MOCK_DATA[[#This Row],[ID_producto]])</f>
        <v>329</v>
      </c>
      <c r="L330" s="8">
        <f>MOCK_DATA[[#This Row],[precio base]]*MOCK_DATA[[#This Row],[ventas mensuales num]]</f>
        <v>488.48442775200533</v>
      </c>
      <c r="M330" s="8">
        <f>MOCK_DATA[[#This Row],[precio base]]-MOCK_DATA[[#This Row],[coste]]</f>
        <v>0.42556014085656002</v>
      </c>
      <c r="N330" s="8">
        <f>MOCK_DATA[[#This Row],[margen unitario]]*MOCK_DATA[[#This Row],[ventas mensuales num]]</f>
        <v>204.69442775200537</v>
      </c>
      <c r="O330" s="9">
        <f>MOCK_DATA[[#This Row],[margen bruto]]/MOCK_DATA[[#This Row],[ingresos totales]]</f>
        <v>0.41903982219864133</v>
      </c>
    </row>
    <row r="331" spans="1:15" x14ac:dyDescent="0.25">
      <c r="A331" t="s">
        <v>16</v>
      </c>
      <c r="B331" s="8">
        <v>2.87</v>
      </c>
      <c r="C331" s="8">
        <v>4.51889236341116</v>
      </c>
      <c r="D331" t="s">
        <v>10</v>
      </c>
      <c r="E331" s="5" t="s">
        <v>629</v>
      </c>
      <c r="F331" s="2">
        <v>45629</v>
      </c>
      <c r="G331" t="s">
        <v>27</v>
      </c>
      <c r="H331" t="s">
        <v>11</v>
      </c>
      <c r="I331" s="1" t="s">
        <v>630</v>
      </c>
      <c r="J331">
        <f>VALUE(MOCK_DATA[[#This Row],[ventas mensuales]])</f>
        <v>693</v>
      </c>
      <c r="K331">
        <f>VALUE(MOCK_DATA[[#This Row],[ID_producto]])</f>
        <v>330</v>
      </c>
      <c r="L331" s="8">
        <f>MOCK_DATA[[#This Row],[precio base]]*MOCK_DATA[[#This Row],[ventas mensuales num]]</f>
        <v>3131.5924078439339</v>
      </c>
      <c r="M331" s="8">
        <f>MOCK_DATA[[#This Row],[precio base]]-MOCK_DATA[[#This Row],[coste]]</f>
        <v>1.6488923634111599</v>
      </c>
      <c r="N331" s="8">
        <f>MOCK_DATA[[#This Row],[margen unitario]]*MOCK_DATA[[#This Row],[ventas mensuales num]]</f>
        <v>1142.6824078439338</v>
      </c>
      <c r="O331" s="9">
        <f>MOCK_DATA[[#This Row],[margen bruto]]/MOCK_DATA[[#This Row],[ingresos totales]]</f>
        <v>0.36488861225419106</v>
      </c>
    </row>
    <row r="332" spans="1:15" x14ac:dyDescent="0.25">
      <c r="A332" t="s">
        <v>16</v>
      </c>
      <c r="B332" s="8">
        <v>4.62</v>
      </c>
      <c r="C332" s="8">
        <v>8.2623507493679593</v>
      </c>
      <c r="D332" t="s">
        <v>10</v>
      </c>
      <c r="E332" s="5" t="s">
        <v>443</v>
      </c>
      <c r="F332" s="2">
        <v>45468</v>
      </c>
      <c r="G332" t="s">
        <v>22</v>
      </c>
      <c r="H332" t="s">
        <v>17</v>
      </c>
      <c r="I332" s="1" t="s">
        <v>631</v>
      </c>
      <c r="J332">
        <f>VALUE(MOCK_DATA[[#This Row],[ventas mensuales]])</f>
        <v>222</v>
      </c>
      <c r="K332">
        <f>VALUE(MOCK_DATA[[#This Row],[ID_producto]])</f>
        <v>331</v>
      </c>
      <c r="L332" s="8">
        <f>MOCK_DATA[[#This Row],[precio base]]*MOCK_DATA[[#This Row],[ventas mensuales num]]</f>
        <v>1834.241866359687</v>
      </c>
      <c r="M332" s="8">
        <f>MOCK_DATA[[#This Row],[precio base]]-MOCK_DATA[[#This Row],[coste]]</f>
        <v>3.6423507493679592</v>
      </c>
      <c r="N332" s="8">
        <f>MOCK_DATA[[#This Row],[margen unitario]]*MOCK_DATA[[#This Row],[ventas mensuales num]]</f>
        <v>808.60186635968694</v>
      </c>
      <c r="O332" s="9">
        <f>MOCK_DATA[[#This Row],[margen bruto]]/MOCK_DATA[[#This Row],[ingresos totales]]</f>
        <v>0.44083710070606552</v>
      </c>
    </row>
    <row r="333" spans="1:15" x14ac:dyDescent="0.25">
      <c r="A333" t="s">
        <v>14</v>
      </c>
      <c r="B333" s="8">
        <v>2.78</v>
      </c>
      <c r="C333" s="8">
        <v>4.6060497158971803</v>
      </c>
      <c r="D333" t="s">
        <v>18</v>
      </c>
      <c r="E333" s="5" t="s">
        <v>632</v>
      </c>
      <c r="F333" s="2">
        <v>45494</v>
      </c>
      <c r="G333" t="s">
        <v>22</v>
      </c>
      <c r="H333" t="s">
        <v>21</v>
      </c>
      <c r="I333" s="1" t="s">
        <v>633</v>
      </c>
      <c r="J333">
        <f>VALUE(MOCK_DATA[[#This Row],[ventas mensuales]])</f>
        <v>611</v>
      </c>
      <c r="K333">
        <f>VALUE(MOCK_DATA[[#This Row],[ID_producto]])</f>
        <v>332</v>
      </c>
      <c r="L333" s="8">
        <f>MOCK_DATA[[#This Row],[precio base]]*MOCK_DATA[[#This Row],[ventas mensuales num]]</f>
        <v>2814.2963764131773</v>
      </c>
      <c r="M333" s="8">
        <f>MOCK_DATA[[#This Row],[precio base]]-MOCK_DATA[[#This Row],[coste]]</f>
        <v>1.8260497158971805</v>
      </c>
      <c r="N333" s="8">
        <f>MOCK_DATA[[#This Row],[margen unitario]]*MOCK_DATA[[#This Row],[ventas mensuales num]]</f>
        <v>1115.7163764131772</v>
      </c>
      <c r="O333" s="9">
        <f>MOCK_DATA[[#This Row],[margen bruto]]/MOCK_DATA[[#This Row],[ingresos totales]]</f>
        <v>0.3964459414310722</v>
      </c>
    </row>
    <row r="334" spans="1:15" x14ac:dyDescent="0.25">
      <c r="A334" t="s">
        <v>15</v>
      </c>
      <c r="B334" s="8">
        <v>4.2699999999999996</v>
      </c>
      <c r="C334" s="8">
        <v>6.0854489847086901</v>
      </c>
      <c r="D334" t="s">
        <v>13</v>
      </c>
      <c r="E334" s="5" t="s">
        <v>634</v>
      </c>
      <c r="F334" s="2">
        <v>45550</v>
      </c>
      <c r="G334" t="s">
        <v>27</v>
      </c>
      <c r="H334" t="s">
        <v>17</v>
      </c>
      <c r="I334" s="1" t="s">
        <v>635</v>
      </c>
      <c r="J334">
        <f>VALUE(MOCK_DATA[[#This Row],[ventas mensuales]])</f>
        <v>1005</v>
      </c>
      <c r="K334">
        <f>VALUE(MOCK_DATA[[#This Row],[ID_producto]])</f>
        <v>333</v>
      </c>
      <c r="L334" s="8">
        <f>MOCK_DATA[[#This Row],[precio base]]*MOCK_DATA[[#This Row],[ventas mensuales num]]</f>
        <v>6115.8762296322338</v>
      </c>
      <c r="M334" s="8">
        <f>MOCK_DATA[[#This Row],[precio base]]-MOCK_DATA[[#This Row],[coste]]</f>
        <v>1.8154489847086905</v>
      </c>
      <c r="N334" s="8">
        <f>MOCK_DATA[[#This Row],[margen unitario]]*MOCK_DATA[[#This Row],[ventas mensuales num]]</f>
        <v>1824.5262296322339</v>
      </c>
      <c r="O334" s="9">
        <f>MOCK_DATA[[#This Row],[margen bruto]]/MOCK_DATA[[#This Row],[ingresos totales]]</f>
        <v>0.29832621870144488</v>
      </c>
    </row>
    <row r="335" spans="1:15" x14ac:dyDescent="0.25">
      <c r="A335" t="s">
        <v>12</v>
      </c>
      <c r="B335" s="8">
        <v>5.79</v>
      </c>
      <c r="C335" s="8">
        <v>8.2170087015497995</v>
      </c>
      <c r="D335" t="s">
        <v>13</v>
      </c>
      <c r="E335" s="5" t="s">
        <v>636</v>
      </c>
      <c r="F335" s="2">
        <v>45487</v>
      </c>
      <c r="G335" t="s">
        <v>27</v>
      </c>
      <c r="H335" t="s">
        <v>17</v>
      </c>
      <c r="I335" s="1" t="s">
        <v>637</v>
      </c>
      <c r="J335">
        <f>VALUE(MOCK_DATA[[#This Row],[ventas mensuales]])</f>
        <v>397</v>
      </c>
      <c r="K335">
        <f>VALUE(MOCK_DATA[[#This Row],[ID_producto]])</f>
        <v>334</v>
      </c>
      <c r="L335" s="8">
        <f>MOCK_DATA[[#This Row],[precio base]]*MOCK_DATA[[#This Row],[ventas mensuales num]]</f>
        <v>3262.1524545152702</v>
      </c>
      <c r="M335" s="8">
        <f>MOCK_DATA[[#This Row],[precio base]]-MOCK_DATA[[#This Row],[coste]]</f>
        <v>2.4270087015497994</v>
      </c>
      <c r="N335" s="8">
        <f>MOCK_DATA[[#This Row],[margen unitario]]*MOCK_DATA[[#This Row],[ventas mensuales num]]</f>
        <v>963.5224545152704</v>
      </c>
      <c r="O335" s="9">
        <f>MOCK_DATA[[#This Row],[margen bruto]]/MOCK_DATA[[#This Row],[ingresos totales]]</f>
        <v>0.29536401745467844</v>
      </c>
    </row>
    <row r="336" spans="1:15" x14ac:dyDescent="0.25">
      <c r="A336" t="s">
        <v>12</v>
      </c>
      <c r="B336" s="8">
        <v>4.5599999999999996</v>
      </c>
      <c r="C336" s="8">
        <v>6.82117457609837</v>
      </c>
      <c r="D336" t="s">
        <v>13</v>
      </c>
      <c r="E336" s="5" t="s">
        <v>638</v>
      </c>
      <c r="F336" s="2">
        <v>45313</v>
      </c>
      <c r="G336" t="s">
        <v>22</v>
      </c>
      <c r="H336" t="s">
        <v>21</v>
      </c>
      <c r="I336" s="1" t="s">
        <v>639</v>
      </c>
      <c r="J336">
        <f>VALUE(MOCK_DATA[[#This Row],[ventas mensuales]])</f>
        <v>1239</v>
      </c>
      <c r="K336">
        <f>VALUE(MOCK_DATA[[#This Row],[ID_producto]])</f>
        <v>335</v>
      </c>
      <c r="L336" s="8">
        <f>MOCK_DATA[[#This Row],[precio base]]*MOCK_DATA[[#This Row],[ventas mensuales num]]</f>
        <v>8451.4352997858805</v>
      </c>
      <c r="M336" s="8">
        <f>MOCK_DATA[[#This Row],[precio base]]-MOCK_DATA[[#This Row],[coste]]</f>
        <v>2.2611745760983704</v>
      </c>
      <c r="N336" s="8">
        <f>MOCK_DATA[[#This Row],[margen unitario]]*MOCK_DATA[[#This Row],[ventas mensuales num]]</f>
        <v>2801.5952997858808</v>
      </c>
      <c r="O336" s="9">
        <f>MOCK_DATA[[#This Row],[margen bruto]]/MOCK_DATA[[#This Row],[ingresos totales]]</f>
        <v>0.33149343282044175</v>
      </c>
    </row>
    <row r="337" spans="1:15" x14ac:dyDescent="0.25">
      <c r="A337" t="s">
        <v>14</v>
      </c>
      <c r="B337" s="8">
        <v>1.92</v>
      </c>
      <c r="C337" s="8">
        <v>3.2584820010418101</v>
      </c>
      <c r="D337" t="s">
        <v>18</v>
      </c>
      <c r="E337" s="5" t="s">
        <v>521</v>
      </c>
      <c r="F337" s="2">
        <v>45422</v>
      </c>
      <c r="G337" t="s">
        <v>27</v>
      </c>
      <c r="H337" t="s">
        <v>19</v>
      </c>
      <c r="I337" s="1" t="s">
        <v>640</v>
      </c>
      <c r="J337">
        <f>VALUE(MOCK_DATA[[#This Row],[ventas mensuales]])</f>
        <v>477</v>
      </c>
      <c r="K337">
        <f>VALUE(MOCK_DATA[[#This Row],[ID_producto]])</f>
        <v>336</v>
      </c>
      <c r="L337" s="8">
        <f>MOCK_DATA[[#This Row],[precio base]]*MOCK_DATA[[#This Row],[ventas mensuales num]]</f>
        <v>1554.2959144969434</v>
      </c>
      <c r="M337" s="8">
        <f>MOCK_DATA[[#This Row],[precio base]]-MOCK_DATA[[#This Row],[coste]]</f>
        <v>1.3384820010418101</v>
      </c>
      <c r="N337" s="8">
        <f>MOCK_DATA[[#This Row],[margen unitario]]*MOCK_DATA[[#This Row],[ventas mensuales num]]</f>
        <v>638.45591449694348</v>
      </c>
      <c r="O337" s="9">
        <f>MOCK_DATA[[#This Row],[margen bruto]]/MOCK_DATA[[#This Row],[ingresos totales]]</f>
        <v>0.41076857279367124</v>
      </c>
    </row>
    <row r="338" spans="1:15" x14ac:dyDescent="0.25">
      <c r="A338" t="s">
        <v>9</v>
      </c>
      <c r="B338" s="8">
        <v>1.29</v>
      </c>
      <c r="C338" s="8">
        <v>2.2201211541830901</v>
      </c>
      <c r="D338" t="s">
        <v>18</v>
      </c>
      <c r="E338" s="5" t="s">
        <v>641</v>
      </c>
      <c r="F338" s="2">
        <v>45594</v>
      </c>
      <c r="G338" t="s">
        <v>27</v>
      </c>
      <c r="H338" t="s">
        <v>11</v>
      </c>
      <c r="I338" s="1" t="s">
        <v>147</v>
      </c>
      <c r="J338">
        <f>VALUE(MOCK_DATA[[#This Row],[ventas mensuales]])</f>
        <v>1950</v>
      </c>
      <c r="K338">
        <f>VALUE(MOCK_DATA[[#This Row],[ID_producto]])</f>
        <v>337</v>
      </c>
      <c r="L338" s="8">
        <f>MOCK_DATA[[#This Row],[precio base]]*MOCK_DATA[[#This Row],[ventas mensuales num]]</f>
        <v>4329.2362506570253</v>
      </c>
      <c r="M338" s="8">
        <f>MOCK_DATA[[#This Row],[precio base]]-MOCK_DATA[[#This Row],[coste]]</f>
        <v>0.93012115418309005</v>
      </c>
      <c r="N338" s="8">
        <f>MOCK_DATA[[#This Row],[margen unitario]]*MOCK_DATA[[#This Row],[ventas mensuales num]]</f>
        <v>1813.7362506570255</v>
      </c>
      <c r="O338" s="9">
        <f>MOCK_DATA[[#This Row],[margen bruto]]/MOCK_DATA[[#This Row],[ingresos totales]]</f>
        <v>0.41895062908192277</v>
      </c>
    </row>
    <row r="339" spans="1:15" x14ac:dyDescent="0.25">
      <c r="A339" t="s">
        <v>15</v>
      </c>
      <c r="B339" s="8">
        <v>4.57</v>
      </c>
      <c r="C339" s="8">
        <v>7.5577381852677199</v>
      </c>
      <c r="D339" t="s">
        <v>13</v>
      </c>
      <c r="E339" s="5" t="s">
        <v>522</v>
      </c>
      <c r="F339" s="2">
        <v>45546</v>
      </c>
      <c r="G339" t="s">
        <v>27</v>
      </c>
      <c r="H339" t="s">
        <v>11</v>
      </c>
      <c r="I339" s="1" t="s">
        <v>642</v>
      </c>
      <c r="J339">
        <f>VALUE(MOCK_DATA[[#This Row],[ventas mensuales]])</f>
        <v>268</v>
      </c>
      <c r="K339">
        <f>VALUE(MOCK_DATA[[#This Row],[ID_producto]])</f>
        <v>338</v>
      </c>
      <c r="L339" s="8">
        <f>MOCK_DATA[[#This Row],[precio base]]*MOCK_DATA[[#This Row],[ventas mensuales num]]</f>
        <v>2025.4738336517489</v>
      </c>
      <c r="M339" s="8">
        <f>MOCK_DATA[[#This Row],[precio base]]-MOCK_DATA[[#This Row],[coste]]</f>
        <v>2.9877381852677196</v>
      </c>
      <c r="N339" s="8">
        <f>MOCK_DATA[[#This Row],[margen unitario]]*MOCK_DATA[[#This Row],[ventas mensuales num]]</f>
        <v>800.71383365174881</v>
      </c>
      <c r="O339" s="9">
        <f>MOCK_DATA[[#This Row],[margen bruto]]/MOCK_DATA[[#This Row],[ingresos totales]]</f>
        <v>0.39532173674548693</v>
      </c>
    </row>
    <row r="340" spans="1:15" x14ac:dyDescent="0.25">
      <c r="A340" t="s">
        <v>9</v>
      </c>
      <c r="B340" s="8">
        <v>2.68</v>
      </c>
      <c r="C340" s="8">
        <v>4.7838666026231396</v>
      </c>
      <c r="D340" t="s">
        <v>18</v>
      </c>
      <c r="E340" s="5" t="s">
        <v>437</v>
      </c>
      <c r="F340" s="2">
        <v>45575</v>
      </c>
      <c r="G340" t="s">
        <v>22</v>
      </c>
      <c r="H340" t="s">
        <v>19</v>
      </c>
      <c r="I340" s="1" t="s">
        <v>643</v>
      </c>
      <c r="J340">
        <f>VALUE(MOCK_DATA[[#This Row],[ventas mensuales]])</f>
        <v>218</v>
      </c>
      <c r="K340">
        <f>VALUE(MOCK_DATA[[#This Row],[ID_producto]])</f>
        <v>339</v>
      </c>
      <c r="L340" s="8">
        <f>MOCK_DATA[[#This Row],[precio base]]*MOCK_DATA[[#This Row],[ventas mensuales num]]</f>
        <v>1042.8829193718445</v>
      </c>
      <c r="M340" s="8">
        <f>MOCK_DATA[[#This Row],[precio base]]-MOCK_DATA[[#This Row],[coste]]</f>
        <v>2.1038666026231394</v>
      </c>
      <c r="N340" s="8">
        <f>MOCK_DATA[[#This Row],[margen unitario]]*MOCK_DATA[[#This Row],[ventas mensuales num]]</f>
        <v>458.64291937184441</v>
      </c>
      <c r="O340" s="9">
        <f>MOCK_DATA[[#This Row],[margen bruto]]/MOCK_DATA[[#This Row],[ingresos totales]]</f>
        <v>0.43978370999507493</v>
      </c>
    </row>
    <row r="341" spans="1:15" x14ac:dyDescent="0.25">
      <c r="A341" t="s">
        <v>12</v>
      </c>
      <c r="B341" s="8">
        <v>3.07</v>
      </c>
      <c r="C341" s="8">
        <v>5.0875671472533703</v>
      </c>
      <c r="D341" t="s">
        <v>13</v>
      </c>
      <c r="E341" s="5" t="s">
        <v>644</v>
      </c>
      <c r="F341" s="2">
        <v>45434</v>
      </c>
      <c r="G341" t="s">
        <v>27</v>
      </c>
      <c r="H341" t="s">
        <v>11</v>
      </c>
      <c r="I341" s="1" t="s">
        <v>645</v>
      </c>
      <c r="J341">
        <f>VALUE(MOCK_DATA[[#This Row],[ventas mensuales]])</f>
        <v>1723</v>
      </c>
      <c r="K341">
        <f>VALUE(MOCK_DATA[[#This Row],[ID_producto]])</f>
        <v>340</v>
      </c>
      <c r="L341" s="8">
        <f>MOCK_DATA[[#This Row],[precio base]]*MOCK_DATA[[#This Row],[ventas mensuales num]]</f>
        <v>8765.8781947175576</v>
      </c>
      <c r="M341" s="8">
        <f>MOCK_DATA[[#This Row],[precio base]]-MOCK_DATA[[#This Row],[coste]]</f>
        <v>2.0175671472533705</v>
      </c>
      <c r="N341" s="8">
        <f>MOCK_DATA[[#This Row],[margen unitario]]*MOCK_DATA[[#This Row],[ventas mensuales num]]</f>
        <v>3476.2681947175574</v>
      </c>
      <c r="O341" s="9">
        <f>MOCK_DATA[[#This Row],[margen bruto]]/MOCK_DATA[[#This Row],[ingresos totales]]</f>
        <v>0.3965681609416391</v>
      </c>
    </row>
    <row r="342" spans="1:15" x14ac:dyDescent="0.25">
      <c r="A342" t="s">
        <v>9</v>
      </c>
      <c r="B342" s="8">
        <v>4.4400000000000004</v>
      </c>
      <c r="C342" s="8">
        <v>7.0477429243978396</v>
      </c>
      <c r="D342" t="s">
        <v>13</v>
      </c>
      <c r="E342" s="5" t="s">
        <v>646</v>
      </c>
      <c r="F342" s="2">
        <v>45390</v>
      </c>
      <c r="G342" t="s">
        <v>22</v>
      </c>
      <c r="H342" t="s">
        <v>11</v>
      </c>
      <c r="I342" s="1" t="s">
        <v>647</v>
      </c>
      <c r="J342">
        <f>VALUE(MOCK_DATA[[#This Row],[ventas mensuales]])</f>
        <v>1274</v>
      </c>
      <c r="K342">
        <f>VALUE(MOCK_DATA[[#This Row],[ID_producto]])</f>
        <v>341</v>
      </c>
      <c r="L342" s="8">
        <f>MOCK_DATA[[#This Row],[precio base]]*MOCK_DATA[[#This Row],[ventas mensuales num]]</f>
        <v>8978.8244856828478</v>
      </c>
      <c r="M342" s="8">
        <f>MOCK_DATA[[#This Row],[precio base]]-MOCK_DATA[[#This Row],[coste]]</f>
        <v>2.6077429243978392</v>
      </c>
      <c r="N342" s="8">
        <f>MOCK_DATA[[#This Row],[margen unitario]]*MOCK_DATA[[#This Row],[ventas mensuales num]]</f>
        <v>3322.264485682847</v>
      </c>
      <c r="O342" s="9">
        <f>MOCK_DATA[[#This Row],[margen bruto]]/MOCK_DATA[[#This Row],[ingresos totales]]</f>
        <v>0.37001107338497952</v>
      </c>
    </row>
    <row r="343" spans="1:15" x14ac:dyDescent="0.25">
      <c r="A343" t="s">
        <v>16</v>
      </c>
      <c r="B343" s="8">
        <v>1.36</v>
      </c>
      <c r="C343" s="8">
        <v>2.17138550992521</v>
      </c>
      <c r="D343" t="s">
        <v>10</v>
      </c>
      <c r="E343" s="5" t="s">
        <v>648</v>
      </c>
      <c r="F343" s="2">
        <v>45472</v>
      </c>
      <c r="G343" t="s">
        <v>22</v>
      </c>
      <c r="H343" t="s">
        <v>17</v>
      </c>
      <c r="I343" s="1" t="s">
        <v>649</v>
      </c>
      <c r="J343">
        <f>VALUE(MOCK_DATA[[#This Row],[ventas mensuales]])</f>
        <v>1688</v>
      </c>
      <c r="K343">
        <f>VALUE(MOCK_DATA[[#This Row],[ID_producto]])</f>
        <v>342</v>
      </c>
      <c r="L343" s="8">
        <f>MOCK_DATA[[#This Row],[precio base]]*MOCK_DATA[[#This Row],[ventas mensuales num]]</f>
        <v>3665.2987407537544</v>
      </c>
      <c r="M343" s="8">
        <f>MOCK_DATA[[#This Row],[precio base]]-MOCK_DATA[[#This Row],[coste]]</f>
        <v>0.81138550992520986</v>
      </c>
      <c r="N343" s="8">
        <f>MOCK_DATA[[#This Row],[margen unitario]]*MOCK_DATA[[#This Row],[ventas mensuales num]]</f>
        <v>1369.6187407537543</v>
      </c>
      <c r="O343" s="9">
        <f>MOCK_DATA[[#This Row],[margen bruto]]/MOCK_DATA[[#This Row],[ingresos totales]]</f>
        <v>0.37367178983945454</v>
      </c>
    </row>
    <row r="344" spans="1:15" x14ac:dyDescent="0.25">
      <c r="A344" t="s">
        <v>12</v>
      </c>
      <c r="B344" s="8">
        <v>5.73</v>
      </c>
      <c r="C344" s="8">
        <v>8.5434679048100399</v>
      </c>
      <c r="D344" t="s">
        <v>10</v>
      </c>
      <c r="E344" s="5" t="s">
        <v>650</v>
      </c>
      <c r="F344" s="2">
        <v>45541</v>
      </c>
      <c r="G344" t="s">
        <v>27</v>
      </c>
      <c r="H344" t="s">
        <v>21</v>
      </c>
      <c r="I344" s="1" t="s">
        <v>651</v>
      </c>
      <c r="J344">
        <f>VALUE(MOCK_DATA[[#This Row],[ventas mensuales]])</f>
        <v>1073</v>
      </c>
      <c r="K344">
        <f>VALUE(MOCK_DATA[[#This Row],[ID_producto]])</f>
        <v>343</v>
      </c>
      <c r="L344" s="8">
        <f>MOCK_DATA[[#This Row],[precio base]]*MOCK_DATA[[#This Row],[ventas mensuales num]]</f>
        <v>9167.1410618611735</v>
      </c>
      <c r="M344" s="8">
        <f>MOCK_DATA[[#This Row],[precio base]]-MOCK_DATA[[#This Row],[coste]]</f>
        <v>2.8134679048100395</v>
      </c>
      <c r="N344" s="8">
        <f>MOCK_DATA[[#This Row],[margen unitario]]*MOCK_DATA[[#This Row],[ventas mensuales num]]</f>
        <v>3018.8510618611722</v>
      </c>
      <c r="O344" s="9">
        <f>MOCK_DATA[[#This Row],[margen bruto]]/MOCK_DATA[[#This Row],[ingresos totales]]</f>
        <v>0.32931216411851144</v>
      </c>
    </row>
    <row r="345" spans="1:15" x14ac:dyDescent="0.25">
      <c r="A345" t="s">
        <v>14</v>
      </c>
      <c r="B345" s="8">
        <v>3.84</v>
      </c>
      <c r="C345" s="8">
        <v>6.2437582900902697</v>
      </c>
      <c r="D345" t="s">
        <v>10</v>
      </c>
      <c r="E345" s="5" t="s">
        <v>652</v>
      </c>
      <c r="F345" s="2">
        <v>45449</v>
      </c>
      <c r="G345" t="s">
        <v>27</v>
      </c>
      <c r="H345" t="s">
        <v>19</v>
      </c>
      <c r="I345" s="1" t="s">
        <v>653</v>
      </c>
      <c r="J345">
        <f>VALUE(MOCK_DATA[[#This Row],[ventas mensuales]])</f>
        <v>390</v>
      </c>
      <c r="K345">
        <f>VALUE(MOCK_DATA[[#This Row],[ID_producto]])</f>
        <v>344</v>
      </c>
      <c r="L345" s="8">
        <f>MOCK_DATA[[#This Row],[precio base]]*MOCK_DATA[[#This Row],[ventas mensuales num]]</f>
        <v>2435.0657331352054</v>
      </c>
      <c r="M345" s="8">
        <f>MOCK_DATA[[#This Row],[precio base]]-MOCK_DATA[[#This Row],[coste]]</f>
        <v>2.4037582900902699</v>
      </c>
      <c r="N345" s="8">
        <f>MOCK_DATA[[#This Row],[margen unitario]]*MOCK_DATA[[#This Row],[ventas mensuales num]]</f>
        <v>937.46573313520526</v>
      </c>
      <c r="O345" s="9">
        <f>MOCK_DATA[[#This Row],[margen bruto]]/MOCK_DATA[[#This Row],[ingresos totales]]</f>
        <v>0.38498580156528084</v>
      </c>
    </row>
    <row r="346" spans="1:15" x14ac:dyDescent="0.25">
      <c r="A346" t="s">
        <v>12</v>
      </c>
      <c r="B346" s="8">
        <v>5.94</v>
      </c>
      <c r="C346" s="8">
        <v>8.4500395782035707</v>
      </c>
      <c r="D346" t="s">
        <v>10</v>
      </c>
      <c r="E346" s="5" t="s">
        <v>654</v>
      </c>
      <c r="F346" s="2">
        <v>45311</v>
      </c>
      <c r="G346" t="s">
        <v>27</v>
      </c>
      <c r="H346" t="s">
        <v>21</v>
      </c>
      <c r="I346" s="1" t="s">
        <v>471</v>
      </c>
      <c r="J346">
        <f>VALUE(MOCK_DATA[[#This Row],[ventas mensuales]])</f>
        <v>359</v>
      </c>
      <c r="K346">
        <f>VALUE(MOCK_DATA[[#This Row],[ID_producto]])</f>
        <v>345</v>
      </c>
      <c r="L346" s="8">
        <f>MOCK_DATA[[#This Row],[precio base]]*MOCK_DATA[[#This Row],[ventas mensuales num]]</f>
        <v>3033.5642085750819</v>
      </c>
      <c r="M346" s="8">
        <f>MOCK_DATA[[#This Row],[precio base]]-MOCK_DATA[[#This Row],[coste]]</f>
        <v>2.5100395782035703</v>
      </c>
      <c r="N346" s="8">
        <f>MOCK_DATA[[#This Row],[margen unitario]]*MOCK_DATA[[#This Row],[ventas mensuales num]]</f>
        <v>901.10420857508177</v>
      </c>
      <c r="O346" s="9">
        <f>MOCK_DATA[[#This Row],[margen bruto]]/MOCK_DATA[[#This Row],[ingresos totales]]</f>
        <v>0.29704471262810228</v>
      </c>
    </row>
    <row r="347" spans="1:15" x14ac:dyDescent="0.25">
      <c r="A347" t="s">
        <v>9</v>
      </c>
      <c r="B347" s="8">
        <v>1.44</v>
      </c>
      <c r="C347" s="8">
        <v>2.3638628897487801</v>
      </c>
      <c r="D347" t="s">
        <v>18</v>
      </c>
      <c r="E347" s="5" t="s">
        <v>655</v>
      </c>
      <c r="F347" s="2">
        <v>45559</v>
      </c>
      <c r="G347" t="s">
        <v>27</v>
      </c>
      <c r="H347" t="s">
        <v>21</v>
      </c>
      <c r="I347" s="1" t="s">
        <v>656</v>
      </c>
      <c r="J347">
        <f>VALUE(MOCK_DATA[[#This Row],[ventas mensuales]])</f>
        <v>906</v>
      </c>
      <c r="K347">
        <f>VALUE(MOCK_DATA[[#This Row],[ID_producto]])</f>
        <v>346</v>
      </c>
      <c r="L347" s="8">
        <f>MOCK_DATA[[#This Row],[precio base]]*MOCK_DATA[[#This Row],[ventas mensuales num]]</f>
        <v>2141.6597781123946</v>
      </c>
      <c r="M347" s="8">
        <f>MOCK_DATA[[#This Row],[precio base]]-MOCK_DATA[[#This Row],[coste]]</f>
        <v>0.92386288974878017</v>
      </c>
      <c r="N347" s="8">
        <f>MOCK_DATA[[#This Row],[margen unitario]]*MOCK_DATA[[#This Row],[ventas mensuales num]]</f>
        <v>837.01977811239487</v>
      </c>
      <c r="O347" s="9">
        <f>MOCK_DATA[[#This Row],[margen bruto]]/MOCK_DATA[[#This Row],[ingresos totales]]</f>
        <v>0.39082761261460641</v>
      </c>
    </row>
    <row r="348" spans="1:15" x14ac:dyDescent="0.25">
      <c r="A348" t="s">
        <v>20</v>
      </c>
      <c r="B348" s="8">
        <v>2.9</v>
      </c>
      <c r="C348" s="8">
        <v>4.6902294519842203</v>
      </c>
      <c r="D348" t="s">
        <v>18</v>
      </c>
      <c r="E348" s="5" t="s">
        <v>657</v>
      </c>
      <c r="F348" s="2">
        <v>45599</v>
      </c>
      <c r="G348" t="s">
        <v>27</v>
      </c>
      <c r="H348" t="s">
        <v>19</v>
      </c>
      <c r="I348" s="1" t="s">
        <v>658</v>
      </c>
      <c r="J348">
        <f>VALUE(MOCK_DATA[[#This Row],[ventas mensuales]])</f>
        <v>1215</v>
      </c>
      <c r="K348">
        <f>VALUE(MOCK_DATA[[#This Row],[ID_producto]])</f>
        <v>347</v>
      </c>
      <c r="L348" s="8">
        <f>MOCK_DATA[[#This Row],[precio base]]*MOCK_DATA[[#This Row],[ventas mensuales num]]</f>
        <v>5698.6287841608273</v>
      </c>
      <c r="M348" s="8">
        <f>MOCK_DATA[[#This Row],[precio base]]-MOCK_DATA[[#This Row],[coste]]</f>
        <v>1.7902294519842203</v>
      </c>
      <c r="N348" s="8">
        <f>MOCK_DATA[[#This Row],[margen unitario]]*MOCK_DATA[[#This Row],[ventas mensuales num]]</f>
        <v>2175.1287841608278</v>
      </c>
      <c r="O348" s="9">
        <f>MOCK_DATA[[#This Row],[margen bruto]]/MOCK_DATA[[#This Row],[ingresos totales]]</f>
        <v>0.38169336283257033</v>
      </c>
    </row>
    <row r="349" spans="1:15" x14ac:dyDescent="0.25">
      <c r="A349" t="s">
        <v>20</v>
      </c>
      <c r="B349" s="8">
        <v>2.72</v>
      </c>
      <c r="C349" s="8">
        <v>4.09469777489638</v>
      </c>
      <c r="D349" t="s">
        <v>13</v>
      </c>
      <c r="E349" s="5" t="s">
        <v>659</v>
      </c>
      <c r="F349" s="2">
        <v>45630</v>
      </c>
      <c r="G349" t="s">
        <v>22</v>
      </c>
      <c r="H349" t="s">
        <v>21</v>
      </c>
      <c r="I349" s="1" t="s">
        <v>432</v>
      </c>
      <c r="J349">
        <f>VALUE(MOCK_DATA[[#This Row],[ventas mensuales]])</f>
        <v>1801</v>
      </c>
      <c r="K349">
        <f>VALUE(MOCK_DATA[[#This Row],[ID_producto]])</f>
        <v>348</v>
      </c>
      <c r="L349" s="8">
        <f>MOCK_DATA[[#This Row],[precio base]]*MOCK_DATA[[#This Row],[ventas mensuales num]]</f>
        <v>7374.5506925883801</v>
      </c>
      <c r="M349" s="8">
        <f>MOCK_DATA[[#This Row],[precio base]]-MOCK_DATA[[#This Row],[coste]]</f>
        <v>1.3746977748963798</v>
      </c>
      <c r="N349" s="8">
        <f>MOCK_DATA[[#This Row],[margen unitario]]*MOCK_DATA[[#This Row],[ventas mensuales num]]</f>
        <v>2475.8306925883799</v>
      </c>
      <c r="O349" s="9">
        <f>MOCK_DATA[[#This Row],[margen bruto]]/MOCK_DATA[[#This Row],[ingresos totales]]</f>
        <v>0.33572631008919035</v>
      </c>
    </row>
    <row r="350" spans="1:15" x14ac:dyDescent="0.25">
      <c r="A350" t="s">
        <v>16</v>
      </c>
      <c r="B350" s="8">
        <v>2.81</v>
      </c>
      <c r="C350" s="8">
        <v>4.9161429299808104</v>
      </c>
      <c r="D350" t="s">
        <v>18</v>
      </c>
      <c r="E350" s="5" t="s">
        <v>660</v>
      </c>
      <c r="F350" s="2">
        <v>45618</v>
      </c>
      <c r="G350" t="s">
        <v>22</v>
      </c>
      <c r="H350" t="s">
        <v>19</v>
      </c>
      <c r="I350" s="1" t="s">
        <v>661</v>
      </c>
      <c r="J350">
        <f>VALUE(MOCK_DATA[[#This Row],[ventas mensuales]])</f>
        <v>516</v>
      </c>
      <c r="K350">
        <f>VALUE(MOCK_DATA[[#This Row],[ID_producto]])</f>
        <v>349</v>
      </c>
      <c r="L350" s="8">
        <f>MOCK_DATA[[#This Row],[precio base]]*MOCK_DATA[[#This Row],[ventas mensuales num]]</f>
        <v>2536.729751870098</v>
      </c>
      <c r="M350" s="8">
        <f>MOCK_DATA[[#This Row],[precio base]]-MOCK_DATA[[#This Row],[coste]]</f>
        <v>2.1061429299808103</v>
      </c>
      <c r="N350" s="8">
        <f>MOCK_DATA[[#This Row],[margen unitario]]*MOCK_DATA[[#This Row],[ventas mensuales num]]</f>
        <v>1086.7697518700982</v>
      </c>
      <c r="O350" s="9">
        <f>MOCK_DATA[[#This Row],[margen bruto]]/MOCK_DATA[[#This Row],[ingresos totales]]</f>
        <v>0.42841368934508006</v>
      </c>
    </row>
    <row r="351" spans="1:15" x14ac:dyDescent="0.25">
      <c r="A351" t="s">
        <v>12</v>
      </c>
      <c r="B351" s="8">
        <v>2.14</v>
      </c>
      <c r="C351" s="8">
        <v>3.72995156859393</v>
      </c>
      <c r="D351" t="s">
        <v>13</v>
      </c>
      <c r="E351" s="5" t="s">
        <v>662</v>
      </c>
      <c r="F351" s="2">
        <v>45292</v>
      </c>
      <c r="G351" t="s">
        <v>27</v>
      </c>
      <c r="H351" t="s">
        <v>11</v>
      </c>
      <c r="I351" s="1" t="s">
        <v>663</v>
      </c>
      <c r="J351">
        <f>VALUE(MOCK_DATA[[#This Row],[ventas mensuales]])</f>
        <v>1384</v>
      </c>
      <c r="K351">
        <f>VALUE(MOCK_DATA[[#This Row],[ID_producto]])</f>
        <v>350</v>
      </c>
      <c r="L351" s="8">
        <f>MOCK_DATA[[#This Row],[precio base]]*MOCK_DATA[[#This Row],[ventas mensuales num]]</f>
        <v>5162.2529709339988</v>
      </c>
      <c r="M351" s="8">
        <f>MOCK_DATA[[#This Row],[precio base]]-MOCK_DATA[[#This Row],[coste]]</f>
        <v>1.5899515685939298</v>
      </c>
      <c r="N351" s="8">
        <f>MOCK_DATA[[#This Row],[margen unitario]]*MOCK_DATA[[#This Row],[ventas mensuales num]]</f>
        <v>2200.492970933999</v>
      </c>
      <c r="O351" s="9">
        <f>MOCK_DATA[[#This Row],[margen bruto]]/MOCK_DATA[[#This Row],[ingresos totales]]</f>
        <v>0.42626600891584493</v>
      </c>
    </row>
    <row r="352" spans="1:15" x14ac:dyDescent="0.25">
      <c r="A352" t="s">
        <v>12</v>
      </c>
      <c r="B352" s="8">
        <v>4.8099999999999996</v>
      </c>
      <c r="C352" s="8">
        <v>8.53480795720575</v>
      </c>
      <c r="D352" t="s">
        <v>10</v>
      </c>
      <c r="E352" s="5" t="s">
        <v>664</v>
      </c>
      <c r="F352" s="2">
        <v>45455</v>
      </c>
      <c r="G352" t="s">
        <v>22</v>
      </c>
      <c r="H352" t="s">
        <v>11</v>
      </c>
      <c r="I352" s="1" t="s">
        <v>665</v>
      </c>
      <c r="J352">
        <f>VALUE(MOCK_DATA[[#This Row],[ventas mensuales]])</f>
        <v>815</v>
      </c>
      <c r="K352">
        <f>VALUE(MOCK_DATA[[#This Row],[ID_producto]])</f>
        <v>351</v>
      </c>
      <c r="L352" s="8">
        <f>MOCK_DATA[[#This Row],[precio base]]*MOCK_DATA[[#This Row],[ventas mensuales num]]</f>
        <v>6955.8684851226863</v>
      </c>
      <c r="M352" s="8">
        <f>MOCK_DATA[[#This Row],[precio base]]-MOCK_DATA[[#This Row],[coste]]</f>
        <v>3.7248079572057504</v>
      </c>
      <c r="N352" s="8">
        <f>MOCK_DATA[[#This Row],[margen unitario]]*MOCK_DATA[[#This Row],[ventas mensuales num]]</f>
        <v>3035.7184851226866</v>
      </c>
      <c r="O352" s="9">
        <f>MOCK_DATA[[#This Row],[margen bruto]]/MOCK_DATA[[#This Row],[ingresos totales]]</f>
        <v>0.43642551488940973</v>
      </c>
    </row>
    <row r="353" spans="1:15" x14ac:dyDescent="0.25">
      <c r="A353" t="s">
        <v>12</v>
      </c>
      <c r="B353" s="8">
        <v>2.98</v>
      </c>
      <c r="C353" s="8">
        <v>4.2389437549885098</v>
      </c>
      <c r="D353" t="s">
        <v>13</v>
      </c>
      <c r="E353" s="5" t="s">
        <v>666</v>
      </c>
      <c r="F353" s="2">
        <v>45623</v>
      </c>
      <c r="G353" t="s">
        <v>27</v>
      </c>
      <c r="H353" t="s">
        <v>19</v>
      </c>
      <c r="I353" s="1" t="s">
        <v>667</v>
      </c>
      <c r="J353">
        <f>VALUE(MOCK_DATA[[#This Row],[ventas mensuales]])</f>
        <v>1425</v>
      </c>
      <c r="K353">
        <f>VALUE(MOCK_DATA[[#This Row],[ID_producto]])</f>
        <v>352</v>
      </c>
      <c r="L353" s="8">
        <f>MOCK_DATA[[#This Row],[precio base]]*MOCK_DATA[[#This Row],[ventas mensuales num]]</f>
        <v>6040.4948508586267</v>
      </c>
      <c r="M353" s="8">
        <f>MOCK_DATA[[#This Row],[precio base]]-MOCK_DATA[[#This Row],[coste]]</f>
        <v>1.2589437549885099</v>
      </c>
      <c r="N353" s="8">
        <f>MOCK_DATA[[#This Row],[margen unitario]]*MOCK_DATA[[#This Row],[ventas mensuales num]]</f>
        <v>1793.9948508586265</v>
      </c>
      <c r="O353" s="9">
        <f>MOCK_DATA[[#This Row],[margen bruto]]/MOCK_DATA[[#This Row],[ingresos totales]]</f>
        <v>0.29699468258028877</v>
      </c>
    </row>
    <row r="354" spans="1:15" x14ac:dyDescent="0.25">
      <c r="A354" t="s">
        <v>20</v>
      </c>
      <c r="B354" s="8">
        <v>5.67</v>
      </c>
      <c r="C354" s="8">
        <v>8.6606733494458794</v>
      </c>
      <c r="D354" t="s">
        <v>18</v>
      </c>
      <c r="E354" s="5" t="s">
        <v>668</v>
      </c>
      <c r="F354" s="2">
        <v>45442</v>
      </c>
      <c r="G354" t="s">
        <v>22</v>
      </c>
      <c r="H354" t="s">
        <v>11</v>
      </c>
      <c r="I354" s="1" t="s">
        <v>256</v>
      </c>
      <c r="J354">
        <f>VALUE(MOCK_DATA[[#This Row],[ventas mensuales]])</f>
        <v>763</v>
      </c>
      <c r="K354">
        <f>VALUE(MOCK_DATA[[#This Row],[ID_producto]])</f>
        <v>353</v>
      </c>
      <c r="L354" s="8">
        <f>MOCK_DATA[[#This Row],[precio base]]*MOCK_DATA[[#This Row],[ventas mensuales num]]</f>
        <v>6608.0937656272063</v>
      </c>
      <c r="M354" s="8">
        <f>MOCK_DATA[[#This Row],[precio base]]-MOCK_DATA[[#This Row],[coste]]</f>
        <v>2.9906733494458795</v>
      </c>
      <c r="N354" s="8">
        <f>MOCK_DATA[[#This Row],[margen unitario]]*MOCK_DATA[[#This Row],[ventas mensuales num]]</f>
        <v>2281.8837656272062</v>
      </c>
      <c r="O354" s="9">
        <f>MOCK_DATA[[#This Row],[margen bruto]]/MOCK_DATA[[#This Row],[ingresos totales]]</f>
        <v>0.34531649316126517</v>
      </c>
    </row>
    <row r="355" spans="1:15" x14ac:dyDescent="0.25">
      <c r="A355" t="s">
        <v>12</v>
      </c>
      <c r="B355" s="8">
        <v>5.98</v>
      </c>
      <c r="C355" s="8">
        <v>9.4374115168508297</v>
      </c>
      <c r="D355" t="s">
        <v>10</v>
      </c>
      <c r="E355" s="5" t="s">
        <v>669</v>
      </c>
      <c r="F355" s="2">
        <v>45574</v>
      </c>
      <c r="G355" t="s">
        <v>27</v>
      </c>
      <c r="H355" t="s">
        <v>17</v>
      </c>
      <c r="I355" s="1" t="s">
        <v>670</v>
      </c>
      <c r="J355">
        <f>VALUE(MOCK_DATA[[#This Row],[ventas mensuales]])</f>
        <v>715</v>
      </c>
      <c r="K355">
        <f>VALUE(MOCK_DATA[[#This Row],[ID_producto]])</f>
        <v>354</v>
      </c>
      <c r="L355" s="8">
        <f>MOCK_DATA[[#This Row],[precio base]]*MOCK_DATA[[#This Row],[ventas mensuales num]]</f>
        <v>6747.7492345483433</v>
      </c>
      <c r="M355" s="8">
        <f>MOCK_DATA[[#This Row],[precio base]]-MOCK_DATA[[#This Row],[coste]]</f>
        <v>3.4574115168508293</v>
      </c>
      <c r="N355" s="8">
        <f>MOCK_DATA[[#This Row],[margen unitario]]*MOCK_DATA[[#This Row],[ventas mensuales num]]</f>
        <v>2472.0492345483431</v>
      </c>
      <c r="O355" s="9">
        <f>MOCK_DATA[[#This Row],[margen bruto]]/MOCK_DATA[[#This Row],[ingresos totales]]</f>
        <v>0.3663516749987536</v>
      </c>
    </row>
    <row r="356" spans="1:15" x14ac:dyDescent="0.25">
      <c r="A356" t="s">
        <v>9</v>
      </c>
      <c r="B356" s="8">
        <v>2.2999999999999998</v>
      </c>
      <c r="C356" s="8">
        <v>3.8764968956820698</v>
      </c>
      <c r="D356" t="s">
        <v>13</v>
      </c>
      <c r="E356" s="5" t="s">
        <v>305</v>
      </c>
      <c r="F356" s="2">
        <v>45531</v>
      </c>
      <c r="G356" t="s">
        <v>27</v>
      </c>
      <c r="H356" t="s">
        <v>21</v>
      </c>
      <c r="I356" s="1" t="s">
        <v>671</v>
      </c>
      <c r="J356">
        <f>VALUE(MOCK_DATA[[#This Row],[ventas mensuales]])</f>
        <v>174</v>
      </c>
      <c r="K356">
        <f>VALUE(MOCK_DATA[[#This Row],[ID_producto]])</f>
        <v>355</v>
      </c>
      <c r="L356" s="8">
        <f>MOCK_DATA[[#This Row],[precio base]]*MOCK_DATA[[#This Row],[ventas mensuales num]]</f>
        <v>674.51045984868017</v>
      </c>
      <c r="M356" s="8">
        <f>MOCK_DATA[[#This Row],[precio base]]-MOCK_DATA[[#This Row],[coste]]</f>
        <v>1.57649689568207</v>
      </c>
      <c r="N356" s="8">
        <f>MOCK_DATA[[#This Row],[margen unitario]]*MOCK_DATA[[#This Row],[ventas mensuales num]]</f>
        <v>274.31045984868018</v>
      </c>
      <c r="O356" s="9">
        <f>MOCK_DATA[[#This Row],[margen bruto]]/MOCK_DATA[[#This Row],[ingresos totales]]</f>
        <v>0.40668080953143271</v>
      </c>
    </row>
    <row r="357" spans="1:15" x14ac:dyDescent="0.25">
      <c r="A357" t="s">
        <v>14</v>
      </c>
      <c r="B357" s="8">
        <v>5.26</v>
      </c>
      <c r="C357" s="8">
        <v>9.4193623029581097</v>
      </c>
      <c r="D357" t="s">
        <v>10</v>
      </c>
      <c r="E357" s="5" t="s">
        <v>672</v>
      </c>
      <c r="F357" s="2">
        <v>45446</v>
      </c>
      <c r="G357" t="s">
        <v>22</v>
      </c>
      <c r="H357" t="s">
        <v>21</v>
      </c>
      <c r="I357" s="1" t="s">
        <v>673</v>
      </c>
      <c r="J357">
        <f>VALUE(MOCK_DATA[[#This Row],[ventas mensuales]])</f>
        <v>1371</v>
      </c>
      <c r="K357">
        <f>VALUE(MOCK_DATA[[#This Row],[ID_producto]])</f>
        <v>356</v>
      </c>
      <c r="L357" s="8">
        <f>MOCK_DATA[[#This Row],[precio base]]*MOCK_DATA[[#This Row],[ventas mensuales num]]</f>
        <v>12913.945717355569</v>
      </c>
      <c r="M357" s="8">
        <f>MOCK_DATA[[#This Row],[precio base]]-MOCK_DATA[[#This Row],[coste]]</f>
        <v>4.1593623029581099</v>
      </c>
      <c r="N357" s="8">
        <f>MOCK_DATA[[#This Row],[margen unitario]]*MOCK_DATA[[#This Row],[ventas mensuales num]]</f>
        <v>5702.4857173555683</v>
      </c>
      <c r="O357" s="9">
        <f>MOCK_DATA[[#This Row],[margen bruto]]/MOCK_DATA[[#This Row],[ingresos totales]]</f>
        <v>0.44157578498194933</v>
      </c>
    </row>
    <row r="358" spans="1:15" x14ac:dyDescent="0.25">
      <c r="A358" t="s">
        <v>9</v>
      </c>
      <c r="B358" s="8">
        <v>4.12</v>
      </c>
      <c r="C358" s="8">
        <v>6.4520653791161999</v>
      </c>
      <c r="D358" t="s">
        <v>10</v>
      </c>
      <c r="E358" s="5" t="s">
        <v>674</v>
      </c>
      <c r="F358" s="2">
        <v>45622</v>
      </c>
      <c r="G358" t="s">
        <v>22</v>
      </c>
      <c r="H358" t="s">
        <v>11</v>
      </c>
      <c r="I358" s="1" t="s">
        <v>675</v>
      </c>
      <c r="J358">
        <f>VALUE(MOCK_DATA[[#This Row],[ventas mensuales]])</f>
        <v>1880</v>
      </c>
      <c r="K358">
        <f>VALUE(MOCK_DATA[[#This Row],[ID_producto]])</f>
        <v>357</v>
      </c>
      <c r="L358" s="8">
        <f>MOCK_DATA[[#This Row],[precio base]]*MOCK_DATA[[#This Row],[ventas mensuales num]]</f>
        <v>12129.882912738456</v>
      </c>
      <c r="M358" s="8">
        <f>MOCK_DATA[[#This Row],[precio base]]-MOCK_DATA[[#This Row],[coste]]</f>
        <v>2.3320653791161998</v>
      </c>
      <c r="N358" s="8">
        <f>MOCK_DATA[[#This Row],[margen unitario]]*MOCK_DATA[[#This Row],[ventas mensuales num]]</f>
        <v>4384.2829127384557</v>
      </c>
      <c r="O358" s="9">
        <f>MOCK_DATA[[#This Row],[margen bruto]]/MOCK_DATA[[#This Row],[ingresos totales]]</f>
        <v>0.36144478428016868</v>
      </c>
    </row>
    <row r="359" spans="1:15" x14ac:dyDescent="0.25">
      <c r="A359" t="s">
        <v>9</v>
      </c>
      <c r="B359" s="8">
        <v>4.16</v>
      </c>
      <c r="C359" s="8">
        <v>6.1706201510760303</v>
      </c>
      <c r="D359" t="s">
        <v>18</v>
      </c>
      <c r="E359" s="5" t="s">
        <v>676</v>
      </c>
      <c r="F359" s="2">
        <v>45436</v>
      </c>
      <c r="G359" t="s">
        <v>27</v>
      </c>
      <c r="H359" t="s">
        <v>21</v>
      </c>
      <c r="I359" s="1" t="s">
        <v>503</v>
      </c>
      <c r="J359">
        <f>VALUE(MOCK_DATA[[#This Row],[ventas mensuales]])</f>
        <v>1658</v>
      </c>
      <c r="K359">
        <f>VALUE(MOCK_DATA[[#This Row],[ID_producto]])</f>
        <v>358</v>
      </c>
      <c r="L359" s="8">
        <f>MOCK_DATA[[#This Row],[precio base]]*MOCK_DATA[[#This Row],[ventas mensuales num]]</f>
        <v>10230.888210484058</v>
      </c>
      <c r="M359" s="8">
        <f>MOCK_DATA[[#This Row],[precio base]]-MOCK_DATA[[#This Row],[coste]]</f>
        <v>2.0106201510760302</v>
      </c>
      <c r="N359" s="8">
        <f>MOCK_DATA[[#This Row],[margen unitario]]*MOCK_DATA[[#This Row],[ventas mensuales num]]</f>
        <v>3333.608210484058</v>
      </c>
      <c r="O359" s="9">
        <f>MOCK_DATA[[#This Row],[margen bruto]]/MOCK_DATA[[#This Row],[ingresos totales]]</f>
        <v>0.32583761467239547</v>
      </c>
    </row>
    <row r="360" spans="1:15" x14ac:dyDescent="0.25">
      <c r="A360" t="s">
        <v>20</v>
      </c>
      <c r="B360" s="8">
        <v>5.82</v>
      </c>
      <c r="C360" s="8">
        <v>9.2816145777885506</v>
      </c>
      <c r="D360" t="s">
        <v>13</v>
      </c>
      <c r="E360" s="5" t="s">
        <v>677</v>
      </c>
      <c r="F360" s="2">
        <v>45640</v>
      </c>
      <c r="G360" t="s">
        <v>27</v>
      </c>
      <c r="H360" t="s">
        <v>11</v>
      </c>
      <c r="I360" s="1" t="s">
        <v>654</v>
      </c>
      <c r="J360">
        <f>VALUE(MOCK_DATA[[#This Row],[ventas mensuales]])</f>
        <v>1061</v>
      </c>
      <c r="K360">
        <f>VALUE(MOCK_DATA[[#This Row],[ID_producto]])</f>
        <v>359</v>
      </c>
      <c r="L360" s="8">
        <f>MOCK_DATA[[#This Row],[precio base]]*MOCK_DATA[[#This Row],[ventas mensuales num]]</f>
        <v>9847.7930670336518</v>
      </c>
      <c r="M360" s="8">
        <f>MOCK_DATA[[#This Row],[precio base]]-MOCK_DATA[[#This Row],[coste]]</f>
        <v>3.4616145777885503</v>
      </c>
      <c r="N360" s="8">
        <f>MOCK_DATA[[#This Row],[margen unitario]]*MOCK_DATA[[#This Row],[ventas mensuales num]]</f>
        <v>3672.7730670336518</v>
      </c>
      <c r="O360" s="9">
        <f>MOCK_DATA[[#This Row],[margen bruto]]/MOCK_DATA[[#This Row],[ingresos totales]]</f>
        <v>0.37295392399425825</v>
      </c>
    </row>
    <row r="361" spans="1:15" x14ac:dyDescent="0.25">
      <c r="A361" t="s">
        <v>14</v>
      </c>
      <c r="B361" s="8">
        <v>2.34</v>
      </c>
      <c r="C361" s="8">
        <v>3.5334677475295702</v>
      </c>
      <c r="D361" t="s">
        <v>13</v>
      </c>
      <c r="E361" s="5" t="s">
        <v>678</v>
      </c>
      <c r="F361" s="2">
        <v>45492</v>
      </c>
      <c r="G361" t="s">
        <v>22</v>
      </c>
      <c r="H361" t="s">
        <v>17</v>
      </c>
      <c r="I361" s="1" t="s">
        <v>679</v>
      </c>
      <c r="J361">
        <f>VALUE(MOCK_DATA[[#This Row],[ventas mensuales]])</f>
        <v>1635</v>
      </c>
      <c r="K361">
        <f>VALUE(MOCK_DATA[[#This Row],[ID_producto]])</f>
        <v>360</v>
      </c>
      <c r="L361" s="8">
        <f>MOCK_DATA[[#This Row],[precio base]]*MOCK_DATA[[#This Row],[ventas mensuales num]]</f>
        <v>5777.2197672108468</v>
      </c>
      <c r="M361" s="8">
        <f>MOCK_DATA[[#This Row],[precio base]]-MOCK_DATA[[#This Row],[coste]]</f>
        <v>1.1934677475295703</v>
      </c>
      <c r="N361" s="8">
        <f>MOCK_DATA[[#This Row],[margen unitario]]*MOCK_DATA[[#This Row],[ventas mensuales num]]</f>
        <v>1951.3197672108474</v>
      </c>
      <c r="O361" s="9">
        <f>MOCK_DATA[[#This Row],[margen bruto]]/MOCK_DATA[[#This Row],[ingresos totales]]</f>
        <v>0.33776104178791083</v>
      </c>
    </row>
    <row r="362" spans="1:15" x14ac:dyDescent="0.25">
      <c r="A362" t="s">
        <v>20</v>
      </c>
      <c r="B362" s="8">
        <v>4.16</v>
      </c>
      <c r="C362" s="8">
        <v>6.8564425545181704</v>
      </c>
      <c r="D362" t="s">
        <v>10</v>
      </c>
      <c r="E362" s="5" t="s">
        <v>680</v>
      </c>
      <c r="F362" s="2">
        <v>45559</v>
      </c>
      <c r="G362" t="s">
        <v>27</v>
      </c>
      <c r="H362" t="s">
        <v>21</v>
      </c>
      <c r="I362" s="1" t="s">
        <v>681</v>
      </c>
      <c r="J362">
        <f>VALUE(MOCK_DATA[[#This Row],[ventas mensuales]])</f>
        <v>1104</v>
      </c>
      <c r="K362">
        <f>VALUE(MOCK_DATA[[#This Row],[ID_producto]])</f>
        <v>361</v>
      </c>
      <c r="L362" s="8">
        <f>MOCK_DATA[[#This Row],[precio base]]*MOCK_DATA[[#This Row],[ventas mensuales num]]</f>
        <v>7569.5125801880604</v>
      </c>
      <c r="M362" s="8">
        <f>MOCK_DATA[[#This Row],[precio base]]-MOCK_DATA[[#This Row],[coste]]</f>
        <v>2.6964425545181703</v>
      </c>
      <c r="N362" s="8">
        <f>MOCK_DATA[[#This Row],[margen unitario]]*MOCK_DATA[[#This Row],[ventas mensuales num]]</f>
        <v>2976.8725801880601</v>
      </c>
      <c r="O362" s="9">
        <f>MOCK_DATA[[#This Row],[margen bruto]]/MOCK_DATA[[#This Row],[ingresos totales]]</f>
        <v>0.39327136967570786</v>
      </c>
    </row>
    <row r="363" spans="1:15" x14ac:dyDescent="0.25">
      <c r="A363" t="s">
        <v>20</v>
      </c>
      <c r="B363" s="8">
        <v>4.21</v>
      </c>
      <c r="C363" s="8">
        <v>6.0722100975154598</v>
      </c>
      <c r="D363" t="s">
        <v>18</v>
      </c>
      <c r="E363" s="5" t="s">
        <v>682</v>
      </c>
      <c r="F363" s="2">
        <v>45330</v>
      </c>
      <c r="G363" t="s">
        <v>22</v>
      </c>
      <c r="H363" t="s">
        <v>11</v>
      </c>
      <c r="I363" s="1" t="s">
        <v>683</v>
      </c>
      <c r="J363">
        <f>VALUE(MOCK_DATA[[#This Row],[ventas mensuales]])</f>
        <v>1361</v>
      </c>
      <c r="K363">
        <f>VALUE(MOCK_DATA[[#This Row],[ID_producto]])</f>
        <v>362</v>
      </c>
      <c r="L363" s="8">
        <f>MOCK_DATA[[#This Row],[precio base]]*MOCK_DATA[[#This Row],[ventas mensuales num]]</f>
        <v>8264.2779427185415</v>
      </c>
      <c r="M363" s="8">
        <f>MOCK_DATA[[#This Row],[precio base]]-MOCK_DATA[[#This Row],[coste]]</f>
        <v>1.8622100975154599</v>
      </c>
      <c r="N363" s="8">
        <f>MOCK_DATA[[#This Row],[margen unitario]]*MOCK_DATA[[#This Row],[ventas mensuales num]]</f>
        <v>2534.4679427185411</v>
      </c>
      <c r="O363" s="9">
        <f>MOCK_DATA[[#This Row],[margen bruto]]/MOCK_DATA[[#This Row],[ingresos totales]]</f>
        <v>0.30667748111637516</v>
      </c>
    </row>
    <row r="364" spans="1:15" x14ac:dyDescent="0.25">
      <c r="A364" t="s">
        <v>12</v>
      </c>
      <c r="B364" s="8">
        <v>5.57</v>
      </c>
      <c r="C364" s="8">
        <v>9.35586207492371</v>
      </c>
      <c r="D364" t="s">
        <v>13</v>
      </c>
      <c r="E364" s="5" t="s">
        <v>684</v>
      </c>
      <c r="F364" s="2">
        <v>45332</v>
      </c>
      <c r="G364" t="s">
        <v>22</v>
      </c>
      <c r="H364" t="s">
        <v>17</v>
      </c>
      <c r="I364" s="1" t="s">
        <v>685</v>
      </c>
      <c r="J364">
        <f>VALUE(MOCK_DATA[[#This Row],[ventas mensuales]])</f>
        <v>1495</v>
      </c>
      <c r="K364">
        <f>VALUE(MOCK_DATA[[#This Row],[ID_producto]])</f>
        <v>363</v>
      </c>
      <c r="L364" s="8">
        <f>MOCK_DATA[[#This Row],[precio base]]*MOCK_DATA[[#This Row],[ventas mensuales num]]</f>
        <v>13987.013802010946</v>
      </c>
      <c r="M364" s="8">
        <f>MOCK_DATA[[#This Row],[precio base]]-MOCK_DATA[[#This Row],[coste]]</f>
        <v>3.7858620749237097</v>
      </c>
      <c r="N364" s="8">
        <f>MOCK_DATA[[#This Row],[margen unitario]]*MOCK_DATA[[#This Row],[ventas mensuales num]]</f>
        <v>5659.8638020109456</v>
      </c>
      <c r="O364" s="9">
        <f>MOCK_DATA[[#This Row],[margen bruto]]/MOCK_DATA[[#This Row],[ingresos totales]]</f>
        <v>0.40465133459703984</v>
      </c>
    </row>
    <row r="365" spans="1:15" x14ac:dyDescent="0.25">
      <c r="A365" t="s">
        <v>15</v>
      </c>
      <c r="B365" s="8">
        <v>4.92</v>
      </c>
      <c r="C365" s="8">
        <v>8.0731275065046493</v>
      </c>
      <c r="D365" t="s">
        <v>18</v>
      </c>
      <c r="E365" s="5" t="s">
        <v>683</v>
      </c>
      <c r="F365" s="2">
        <v>45589</v>
      </c>
      <c r="G365" t="s">
        <v>22</v>
      </c>
      <c r="H365" t="s">
        <v>19</v>
      </c>
      <c r="I365" s="1" t="s">
        <v>93</v>
      </c>
      <c r="J365">
        <f>VALUE(MOCK_DATA[[#This Row],[ventas mensuales]])</f>
        <v>362</v>
      </c>
      <c r="K365">
        <f>VALUE(MOCK_DATA[[#This Row],[ID_producto]])</f>
        <v>364</v>
      </c>
      <c r="L365" s="8">
        <f>MOCK_DATA[[#This Row],[precio base]]*MOCK_DATA[[#This Row],[ventas mensuales num]]</f>
        <v>2922.4721573546831</v>
      </c>
      <c r="M365" s="8">
        <f>MOCK_DATA[[#This Row],[precio base]]-MOCK_DATA[[#This Row],[coste]]</f>
        <v>3.1531275065046493</v>
      </c>
      <c r="N365" s="8">
        <f>MOCK_DATA[[#This Row],[margen unitario]]*MOCK_DATA[[#This Row],[ventas mensuales num]]</f>
        <v>1141.4321573546831</v>
      </c>
      <c r="O365" s="9">
        <f>MOCK_DATA[[#This Row],[margen bruto]]/MOCK_DATA[[#This Row],[ingresos totales]]</f>
        <v>0.39057075513351219</v>
      </c>
    </row>
    <row r="366" spans="1:15" x14ac:dyDescent="0.25">
      <c r="A366" t="s">
        <v>15</v>
      </c>
      <c r="B366" s="8">
        <v>1.25</v>
      </c>
      <c r="C366" s="8">
        <v>1.97324681101516</v>
      </c>
      <c r="D366" t="s">
        <v>13</v>
      </c>
      <c r="E366" s="5" t="s">
        <v>686</v>
      </c>
      <c r="F366" s="2">
        <v>45614</v>
      </c>
      <c r="G366" t="s">
        <v>22</v>
      </c>
      <c r="H366" t="s">
        <v>21</v>
      </c>
      <c r="I366" s="1" t="s">
        <v>687</v>
      </c>
      <c r="J366">
        <f>VALUE(MOCK_DATA[[#This Row],[ventas mensuales]])</f>
        <v>405</v>
      </c>
      <c r="K366">
        <f>VALUE(MOCK_DATA[[#This Row],[ID_producto]])</f>
        <v>365</v>
      </c>
      <c r="L366" s="8">
        <f>MOCK_DATA[[#This Row],[precio base]]*MOCK_DATA[[#This Row],[ventas mensuales num]]</f>
        <v>799.1649584611398</v>
      </c>
      <c r="M366" s="8">
        <f>MOCK_DATA[[#This Row],[precio base]]-MOCK_DATA[[#This Row],[coste]]</f>
        <v>0.72324681101515997</v>
      </c>
      <c r="N366" s="8">
        <f>MOCK_DATA[[#This Row],[margen unitario]]*MOCK_DATA[[#This Row],[ventas mensuales num]]</f>
        <v>292.9149584611398</v>
      </c>
      <c r="O366" s="9">
        <f>MOCK_DATA[[#This Row],[margen bruto]]/MOCK_DATA[[#This Row],[ingresos totales]]</f>
        <v>0.36652627891139333</v>
      </c>
    </row>
    <row r="367" spans="1:15" x14ac:dyDescent="0.25">
      <c r="A367" t="s">
        <v>12</v>
      </c>
      <c r="B367" s="8">
        <v>2.72</v>
      </c>
      <c r="C367" s="8">
        <v>4.1446976104866904</v>
      </c>
      <c r="D367" t="s">
        <v>13</v>
      </c>
      <c r="E367" s="5" t="s">
        <v>688</v>
      </c>
      <c r="F367" s="2">
        <v>45456</v>
      </c>
      <c r="G367" t="s">
        <v>22</v>
      </c>
      <c r="H367" t="s">
        <v>11</v>
      </c>
      <c r="I367" s="1" t="s">
        <v>689</v>
      </c>
      <c r="J367">
        <f>VALUE(MOCK_DATA[[#This Row],[ventas mensuales]])</f>
        <v>544</v>
      </c>
      <c r="K367">
        <f>VALUE(MOCK_DATA[[#This Row],[ID_producto]])</f>
        <v>366</v>
      </c>
      <c r="L367" s="8">
        <f>MOCK_DATA[[#This Row],[precio base]]*MOCK_DATA[[#This Row],[ventas mensuales num]]</f>
        <v>2254.7155001047595</v>
      </c>
      <c r="M367" s="8">
        <f>MOCK_DATA[[#This Row],[precio base]]-MOCK_DATA[[#This Row],[coste]]</f>
        <v>1.4246976104866902</v>
      </c>
      <c r="N367" s="8">
        <f>MOCK_DATA[[#This Row],[margen unitario]]*MOCK_DATA[[#This Row],[ventas mensuales num]]</f>
        <v>775.03550010475942</v>
      </c>
      <c r="O367" s="9">
        <f>MOCK_DATA[[#This Row],[margen bruto]]/MOCK_DATA[[#This Row],[ingresos totales]]</f>
        <v>0.34373981997673297</v>
      </c>
    </row>
    <row r="368" spans="1:15" x14ac:dyDescent="0.25">
      <c r="A368" t="s">
        <v>12</v>
      </c>
      <c r="B368" s="8">
        <v>5.63</v>
      </c>
      <c r="C368" s="8">
        <v>9.6338150467913692</v>
      </c>
      <c r="D368" t="s">
        <v>13</v>
      </c>
      <c r="E368" s="5" t="s">
        <v>690</v>
      </c>
      <c r="F368" s="2">
        <v>45481</v>
      </c>
      <c r="G368" t="s">
        <v>22</v>
      </c>
      <c r="H368" t="s">
        <v>11</v>
      </c>
      <c r="I368" s="1" t="s">
        <v>691</v>
      </c>
      <c r="J368">
        <f>VALUE(MOCK_DATA[[#This Row],[ventas mensuales]])</f>
        <v>1319</v>
      </c>
      <c r="K368">
        <f>VALUE(MOCK_DATA[[#This Row],[ID_producto]])</f>
        <v>367</v>
      </c>
      <c r="L368" s="8">
        <f>MOCK_DATA[[#This Row],[precio base]]*MOCK_DATA[[#This Row],[ventas mensuales num]]</f>
        <v>12707.002046717816</v>
      </c>
      <c r="M368" s="8">
        <f>MOCK_DATA[[#This Row],[precio base]]-MOCK_DATA[[#This Row],[coste]]</f>
        <v>4.0038150467913693</v>
      </c>
      <c r="N368" s="8">
        <f>MOCK_DATA[[#This Row],[margen unitario]]*MOCK_DATA[[#This Row],[ventas mensuales num]]</f>
        <v>5281.0320467178162</v>
      </c>
      <c r="O368" s="9">
        <f>MOCK_DATA[[#This Row],[margen bruto]]/MOCK_DATA[[#This Row],[ingresos totales]]</f>
        <v>0.41560015708676873</v>
      </c>
    </row>
    <row r="369" spans="1:15" x14ac:dyDescent="0.25">
      <c r="A369" t="s">
        <v>20</v>
      </c>
      <c r="B369" s="8">
        <v>3.47</v>
      </c>
      <c r="C369" s="8">
        <v>5.5920825317305702</v>
      </c>
      <c r="D369" t="s">
        <v>18</v>
      </c>
      <c r="E369" s="5" t="s">
        <v>512</v>
      </c>
      <c r="F369" s="2">
        <v>45618</v>
      </c>
      <c r="G369" t="s">
        <v>27</v>
      </c>
      <c r="H369" t="s">
        <v>11</v>
      </c>
      <c r="I369" s="1" t="s">
        <v>221</v>
      </c>
      <c r="J369">
        <f>VALUE(MOCK_DATA[[#This Row],[ventas mensuales]])</f>
        <v>262</v>
      </c>
      <c r="K369">
        <f>VALUE(MOCK_DATA[[#This Row],[ID_producto]])</f>
        <v>368</v>
      </c>
      <c r="L369" s="8">
        <f>MOCK_DATA[[#This Row],[precio base]]*MOCK_DATA[[#This Row],[ventas mensuales num]]</f>
        <v>1465.1256233134095</v>
      </c>
      <c r="M369" s="8">
        <f>MOCK_DATA[[#This Row],[precio base]]-MOCK_DATA[[#This Row],[coste]]</f>
        <v>2.12208253173057</v>
      </c>
      <c r="N369" s="8">
        <f>MOCK_DATA[[#This Row],[margen unitario]]*MOCK_DATA[[#This Row],[ventas mensuales num]]</f>
        <v>555.98562331340941</v>
      </c>
      <c r="O369" s="9">
        <f>MOCK_DATA[[#This Row],[margen bruto]]/MOCK_DATA[[#This Row],[ingresos totales]]</f>
        <v>0.37947983058001356</v>
      </c>
    </row>
    <row r="370" spans="1:15" x14ac:dyDescent="0.25">
      <c r="A370" t="s">
        <v>15</v>
      </c>
      <c r="B370" s="8">
        <v>0.55000000000000004</v>
      </c>
      <c r="C370" s="8">
        <v>0.96765813821803803</v>
      </c>
      <c r="D370" t="s">
        <v>18</v>
      </c>
      <c r="E370" s="5" t="s">
        <v>692</v>
      </c>
      <c r="F370" s="2">
        <v>45350</v>
      </c>
      <c r="G370" t="s">
        <v>27</v>
      </c>
      <c r="H370" t="s">
        <v>11</v>
      </c>
      <c r="I370" s="1" t="s">
        <v>693</v>
      </c>
      <c r="J370">
        <f>VALUE(MOCK_DATA[[#This Row],[ventas mensuales]])</f>
        <v>1478</v>
      </c>
      <c r="K370">
        <f>VALUE(MOCK_DATA[[#This Row],[ID_producto]])</f>
        <v>369</v>
      </c>
      <c r="L370" s="8">
        <f>MOCK_DATA[[#This Row],[precio base]]*MOCK_DATA[[#This Row],[ventas mensuales num]]</f>
        <v>1430.1987282862601</v>
      </c>
      <c r="M370" s="8">
        <f>MOCK_DATA[[#This Row],[precio base]]-MOCK_DATA[[#This Row],[coste]]</f>
        <v>0.41765813821803799</v>
      </c>
      <c r="N370" s="8">
        <f>MOCK_DATA[[#This Row],[margen unitario]]*MOCK_DATA[[#This Row],[ventas mensuales num]]</f>
        <v>617.29872828626014</v>
      </c>
      <c r="O370" s="9">
        <f>MOCK_DATA[[#This Row],[margen bruto]]/MOCK_DATA[[#This Row],[ingresos totales]]</f>
        <v>0.43161745013291974</v>
      </c>
    </row>
    <row r="371" spans="1:15" x14ac:dyDescent="0.25">
      <c r="A371" t="s">
        <v>16</v>
      </c>
      <c r="B371" s="8">
        <v>4.83</v>
      </c>
      <c r="C371" s="8">
        <v>8.4671528081394101</v>
      </c>
      <c r="D371" t="s">
        <v>10</v>
      </c>
      <c r="E371" s="5" t="s">
        <v>694</v>
      </c>
      <c r="F371" s="2">
        <v>45307</v>
      </c>
      <c r="G371" t="s">
        <v>22</v>
      </c>
      <c r="H371" t="s">
        <v>17</v>
      </c>
      <c r="I371" s="1" t="s">
        <v>695</v>
      </c>
      <c r="J371">
        <f>VALUE(MOCK_DATA[[#This Row],[ventas mensuales]])</f>
        <v>660</v>
      </c>
      <c r="K371">
        <f>VALUE(MOCK_DATA[[#This Row],[ID_producto]])</f>
        <v>370</v>
      </c>
      <c r="L371" s="8">
        <f>MOCK_DATA[[#This Row],[precio base]]*MOCK_DATA[[#This Row],[ventas mensuales num]]</f>
        <v>5588.3208533720108</v>
      </c>
      <c r="M371" s="8">
        <f>MOCK_DATA[[#This Row],[precio base]]-MOCK_DATA[[#This Row],[coste]]</f>
        <v>3.63715280813941</v>
      </c>
      <c r="N371" s="8">
        <f>MOCK_DATA[[#This Row],[margen unitario]]*MOCK_DATA[[#This Row],[ventas mensuales num]]</f>
        <v>2400.5208533720106</v>
      </c>
      <c r="O371" s="9">
        <f>MOCK_DATA[[#This Row],[margen bruto]]/MOCK_DATA[[#This Row],[ingresos totales]]</f>
        <v>0.42956031272319101</v>
      </c>
    </row>
    <row r="372" spans="1:15" x14ac:dyDescent="0.25">
      <c r="A372" t="s">
        <v>15</v>
      </c>
      <c r="B372" s="8">
        <v>0.69</v>
      </c>
      <c r="C372" s="8">
        <v>1.0475127763992</v>
      </c>
      <c r="D372" t="s">
        <v>10</v>
      </c>
      <c r="E372" s="5" t="s">
        <v>696</v>
      </c>
      <c r="F372" s="2">
        <v>45593</v>
      </c>
      <c r="G372" t="s">
        <v>22</v>
      </c>
      <c r="H372" t="s">
        <v>19</v>
      </c>
      <c r="I372" s="1" t="s">
        <v>697</v>
      </c>
      <c r="J372">
        <f>VALUE(MOCK_DATA[[#This Row],[ventas mensuales]])</f>
        <v>1103</v>
      </c>
      <c r="K372">
        <f>VALUE(MOCK_DATA[[#This Row],[ID_producto]])</f>
        <v>371</v>
      </c>
      <c r="L372" s="8">
        <f>MOCK_DATA[[#This Row],[precio base]]*MOCK_DATA[[#This Row],[ventas mensuales num]]</f>
        <v>1155.4065923683177</v>
      </c>
      <c r="M372" s="8">
        <f>MOCK_DATA[[#This Row],[precio base]]-MOCK_DATA[[#This Row],[coste]]</f>
        <v>0.35751277639920009</v>
      </c>
      <c r="N372" s="8">
        <f>MOCK_DATA[[#This Row],[margen unitario]]*MOCK_DATA[[#This Row],[ventas mensuales num]]</f>
        <v>394.33659236831772</v>
      </c>
      <c r="O372" s="9">
        <f>MOCK_DATA[[#This Row],[margen bruto]]/MOCK_DATA[[#This Row],[ingresos totales]]</f>
        <v>0.34129681704517406</v>
      </c>
    </row>
    <row r="373" spans="1:15" x14ac:dyDescent="0.25">
      <c r="A373" t="s">
        <v>16</v>
      </c>
      <c r="B373" s="8">
        <v>0.6</v>
      </c>
      <c r="C373" s="8">
        <v>0.92363490413919602</v>
      </c>
      <c r="D373" t="s">
        <v>18</v>
      </c>
      <c r="E373" s="5" t="s">
        <v>698</v>
      </c>
      <c r="F373" s="2">
        <v>45405</v>
      </c>
      <c r="G373" t="s">
        <v>27</v>
      </c>
      <c r="H373" t="s">
        <v>17</v>
      </c>
      <c r="I373" s="1" t="s">
        <v>699</v>
      </c>
      <c r="J373">
        <f>VALUE(MOCK_DATA[[#This Row],[ventas mensuales]])</f>
        <v>725</v>
      </c>
      <c r="K373">
        <f>VALUE(MOCK_DATA[[#This Row],[ID_producto]])</f>
        <v>372</v>
      </c>
      <c r="L373" s="8">
        <f>MOCK_DATA[[#This Row],[precio base]]*MOCK_DATA[[#This Row],[ventas mensuales num]]</f>
        <v>669.63530550091707</v>
      </c>
      <c r="M373" s="8">
        <f>MOCK_DATA[[#This Row],[precio base]]-MOCK_DATA[[#This Row],[coste]]</f>
        <v>0.32363490413919604</v>
      </c>
      <c r="N373" s="8">
        <f>MOCK_DATA[[#This Row],[margen unitario]]*MOCK_DATA[[#This Row],[ventas mensuales num]]</f>
        <v>234.63530550091713</v>
      </c>
      <c r="O373" s="9">
        <f>MOCK_DATA[[#This Row],[margen bruto]]/MOCK_DATA[[#This Row],[ingresos totales]]</f>
        <v>0.35039267430112492</v>
      </c>
    </row>
    <row r="374" spans="1:15" x14ac:dyDescent="0.25">
      <c r="A374" t="s">
        <v>9</v>
      </c>
      <c r="B374" s="8">
        <v>3.61</v>
      </c>
      <c r="C374" s="8">
        <v>5.6836297204104902</v>
      </c>
      <c r="D374" t="s">
        <v>18</v>
      </c>
      <c r="E374" s="5" t="s">
        <v>403</v>
      </c>
      <c r="F374" s="2">
        <v>45556</v>
      </c>
      <c r="G374" t="s">
        <v>27</v>
      </c>
      <c r="H374" t="s">
        <v>21</v>
      </c>
      <c r="I374" s="1" t="s">
        <v>700</v>
      </c>
      <c r="J374">
        <f>VALUE(MOCK_DATA[[#This Row],[ventas mensuales]])</f>
        <v>198</v>
      </c>
      <c r="K374">
        <f>VALUE(MOCK_DATA[[#This Row],[ID_producto]])</f>
        <v>373</v>
      </c>
      <c r="L374" s="8">
        <f>MOCK_DATA[[#This Row],[precio base]]*MOCK_DATA[[#This Row],[ventas mensuales num]]</f>
        <v>1125.358684641277</v>
      </c>
      <c r="M374" s="8">
        <f>MOCK_DATA[[#This Row],[precio base]]-MOCK_DATA[[#This Row],[coste]]</f>
        <v>2.0736297204104903</v>
      </c>
      <c r="N374" s="8">
        <f>MOCK_DATA[[#This Row],[margen unitario]]*MOCK_DATA[[#This Row],[ventas mensuales num]]</f>
        <v>410.57868464127711</v>
      </c>
      <c r="O374" s="9">
        <f>MOCK_DATA[[#This Row],[margen bruto]]/MOCK_DATA[[#This Row],[ingresos totales]]</f>
        <v>0.36484250776645005</v>
      </c>
    </row>
    <row r="375" spans="1:15" x14ac:dyDescent="0.25">
      <c r="A375" t="s">
        <v>20</v>
      </c>
      <c r="B375" s="8">
        <v>1.22</v>
      </c>
      <c r="C375" s="8">
        <v>1.9009647968072201</v>
      </c>
      <c r="D375" t="s">
        <v>18</v>
      </c>
      <c r="E375" s="5" t="s">
        <v>636</v>
      </c>
      <c r="F375" s="2">
        <v>45356</v>
      </c>
      <c r="G375" t="s">
        <v>27</v>
      </c>
      <c r="H375" t="s">
        <v>11</v>
      </c>
      <c r="I375" s="1" t="s">
        <v>701</v>
      </c>
      <c r="J375">
        <f>VALUE(MOCK_DATA[[#This Row],[ventas mensuales]])</f>
        <v>397</v>
      </c>
      <c r="K375">
        <f>VALUE(MOCK_DATA[[#This Row],[ID_producto]])</f>
        <v>374</v>
      </c>
      <c r="L375" s="8">
        <f>MOCK_DATA[[#This Row],[precio base]]*MOCK_DATA[[#This Row],[ventas mensuales num]]</f>
        <v>754.6830243324664</v>
      </c>
      <c r="M375" s="8">
        <f>MOCK_DATA[[#This Row],[precio base]]-MOCK_DATA[[#This Row],[coste]]</f>
        <v>0.68096479680722011</v>
      </c>
      <c r="N375" s="8">
        <f>MOCK_DATA[[#This Row],[margen unitario]]*MOCK_DATA[[#This Row],[ventas mensuales num]]</f>
        <v>270.34302433246637</v>
      </c>
      <c r="O375" s="9">
        <f>MOCK_DATA[[#This Row],[margen bruto]]/MOCK_DATA[[#This Row],[ingresos totales]]</f>
        <v>0.35822062457492093</v>
      </c>
    </row>
    <row r="376" spans="1:15" x14ac:dyDescent="0.25">
      <c r="A376" t="s">
        <v>9</v>
      </c>
      <c r="B376" s="8">
        <v>2.44</v>
      </c>
      <c r="C376" s="8">
        <v>4.1276116532630498</v>
      </c>
      <c r="D376" t="s">
        <v>18</v>
      </c>
      <c r="E376" s="5" t="s">
        <v>702</v>
      </c>
      <c r="F376" s="2">
        <v>45335</v>
      </c>
      <c r="G376" t="s">
        <v>22</v>
      </c>
      <c r="H376" t="s">
        <v>17</v>
      </c>
      <c r="I376" s="1" t="s">
        <v>703</v>
      </c>
      <c r="J376">
        <f>VALUE(MOCK_DATA[[#This Row],[ventas mensuales]])</f>
        <v>1976</v>
      </c>
      <c r="K376">
        <f>VALUE(MOCK_DATA[[#This Row],[ID_producto]])</f>
        <v>375</v>
      </c>
      <c r="L376" s="8">
        <f>MOCK_DATA[[#This Row],[precio base]]*MOCK_DATA[[#This Row],[ventas mensuales num]]</f>
        <v>8156.1606268477863</v>
      </c>
      <c r="M376" s="8">
        <f>MOCK_DATA[[#This Row],[precio base]]-MOCK_DATA[[#This Row],[coste]]</f>
        <v>1.6876116532630498</v>
      </c>
      <c r="N376" s="8">
        <f>MOCK_DATA[[#This Row],[margen unitario]]*MOCK_DATA[[#This Row],[ventas mensuales num]]</f>
        <v>3334.7206268477867</v>
      </c>
      <c r="O376" s="9">
        <f>MOCK_DATA[[#This Row],[margen bruto]]/MOCK_DATA[[#This Row],[ingresos totales]]</f>
        <v>0.40885911636791761</v>
      </c>
    </row>
    <row r="377" spans="1:15" x14ac:dyDescent="0.25">
      <c r="A377" t="s">
        <v>15</v>
      </c>
      <c r="B377" s="8">
        <v>1.1499999999999999</v>
      </c>
      <c r="C377" s="8">
        <v>1.86537074584411</v>
      </c>
      <c r="D377" t="s">
        <v>18</v>
      </c>
      <c r="E377" s="5" t="s">
        <v>31</v>
      </c>
      <c r="F377" s="2">
        <v>45497</v>
      </c>
      <c r="G377" t="s">
        <v>22</v>
      </c>
      <c r="H377" t="s">
        <v>21</v>
      </c>
      <c r="I377" s="1" t="s">
        <v>704</v>
      </c>
      <c r="J377">
        <f>VALUE(MOCK_DATA[[#This Row],[ventas mensuales]])</f>
        <v>1651</v>
      </c>
      <c r="K377">
        <f>VALUE(MOCK_DATA[[#This Row],[ID_producto]])</f>
        <v>376</v>
      </c>
      <c r="L377" s="8">
        <f>MOCK_DATA[[#This Row],[precio base]]*MOCK_DATA[[#This Row],[ventas mensuales num]]</f>
        <v>3079.7271013886257</v>
      </c>
      <c r="M377" s="8">
        <f>MOCK_DATA[[#This Row],[precio base]]-MOCK_DATA[[#This Row],[coste]]</f>
        <v>0.71537074584411009</v>
      </c>
      <c r="N377" s="8">
        <f>MOCK_DATA[[#This Row],[margen unitario]]*MOCK_DATA[[#This Row],[ventas mensuales num]]</f>
        <v>1181.0771013886258</v>
      </c>
      <c r="O377" s="9">
        <f>MOCK_DATA[[#This Row],[margen bruto]]/MOCK_DATA[[#This Row],[ingresos totales]]</f>
        <v>0.38350057083177502</v>
      </c>
    </row>
    <row r="378" spans="1:15" x14ac:dyDescent="0.25">
      <c r="A378" t="s">
        <v>15</v>
      </c>
      <c r="B378" s="8">
        <v>5.48</v>
      </c>
      <c r="C378" s="8">
        <v>7.9119478318876304</v>
      </c>
      <c r="D378" t="s">
        <v>18</v>
      </c>
      <c r="E378" s="5" t="s">
        <v>705</v>
      </c>
      <c r="F378" s="2">
        <v>45644</v>
      </c>
      <c r="G378" t="s">
        <v>22</v>
      </c>
      <c r="H378" t="s">
        <v>11</v>
      </c>
      <c r="I378" s="1" t="s">
        <v>706</v>
      </c>
      <c r="J378">
        <f>VALUE(MOCK_DATA[[#This Row],[ventas mensuales]])</f>
        <v>564</v>
      </c>
      <c r="K378">
        <f>VALUE(MOCK_DATA[[#This Row],[ID_producto]])</f>
        <v>377</v>
      </c>
      <c r="L378" s="8">
        <f>MOCK_DATA[[#This Row],[precio base]]*MOCK_DATA[[#This Row],[ventas mensuales num]]</f>
        <v>4462.3385771846233</v>
      </c>
      <c r="M378" s="8">
        <f>MOCK_DATA[[#This Row],[precio base]]-MOCK_DATA[[#This Row],[coste]]</f>
        <v>2.43194783188763</v>
      </c>
      <c r="N378" s="8">
        <f>MOCK_DATA[[#This Row],[margen unitario]]*MOCK_DATA[[#This Row],[ventas mensuales num]]</f>
        <v>1371.6185771846233</v>
      </c>
      <c r="O378" s="9">
        <f>MOCK_DATA[[#This Row],[margen bruto]]/MOCK_DATA[[#This Row],[ingresos totales]]</f>
        <v>0.30737662628235712</v>
      </c>
    </row>
    <row r="379" spans="1:15" x14ac:dyDescent="0.25">
      <c r="A379" t="s">
        <v>20</v>
      </c>
      <c r="B379" s="8">
        <v>0.81</v>
      </c>
      <c r="C379" s="8">
        <v>1.2884015899463499</v>
      </c>
      <c r="D379" t="s">
        <v>10</v>
      </c>
      <c r="E379" s="5" t="s">
        <v>707</v>
      </c>
      <c r="F379" s="2">
        <v>45463</v>
      </c>
      <c r="G379" t="s">
        <v>22</v>
      </c>
      <c r="H379" t="s">
        <v>11</v>
      </c>
      <c r="I379" s="1" t="s">
        <v>708</v>
      </c>
      <c r="J379">
        <f>VALUE(MOCK_DATA[[#This Row],[ventas mensuales]])</f>
        <v>1428</v>
      </c>
      <c r="K379">
        <f>VALUE(MOCK_DATA[[#This Row],[ID_producto]])</f>
        <v>378</v>
      </c>
      <c r="L379" s="8">
        <f>MOCK_DATA[[#This Row],[precio base]]*MOCK_DATA[[#This Row],[ventas mensuales num]]</f>
        <v>1839.8374704433877</v>
      </c>
      <c r="M379" s="8">
        <f>MOCK_DATA[[#This Row],[precio base]]-MOCK_DATA[[#This Row],[coste]]</f>
        <v>0.47840158994634985</v>
      </c>
      <c r="N379" s="8">
        <f>MOCK_DATA[[#This Row],[margen unitario]]*MOCK_DATA[[#This Row],[ventas mensuales num]]</f>
        <v>683.15747044338764</v>
      </c>
      <c r="O379" s="9">
        <f>MOCK_DATA[[#This Row],[margen bruto]]/MOCK_DATA[[#This Row],[ingresos totales]]</f>
        <v>0.37131403258068851</v>
      </c>
    </row>
    <row r="380" spans="1:15" x14ac:dyDescent="0.25">
      <c r="A380" t="s">
        <v>9</v>
      </c>
      <c r="B380" s="8">
        <v>2.15</v>
      </c>
      <c r="C380" s="8">
        <v>3.3262228033109</v>
      </c>
      <c r="D380" t="s">
        <v>10</v>
      </c>
      <c r="E380" s="5" t="s">
        <v>709</v>
      </c>
      <c r="F380" s="2">
        <v>45637</v>
      </c>
      <c r="G380" t="s">
        <v>27</v>
      </c>
      <c r="H380" t="s">
        <v>21</v>
      </c>
      <c r="I380" s="1" t="s">
        <v>710</v>
      </c>
      <c r="J380">
        <f>VALUE(MOCK_DATA[[#This Row],[ventas mensuales]])</f>
        <v>1693</v>
      </c>
      <c r="K380">
        <f>VALUE(MOCK_DATA[[#This Row],[ID_producto]])</f>
        <v>379</v>
      </c>
      <c r="L380" s="8">
        <f>MOCK_DATA[[#This Row],[precio base]]*MOCK_DATA[[#This Row],[ventas mensuales num]]</f>
        <v>5631.295206005354</v>
      </c>
      <c r="M380" s="8">
        <f>MOCK_DATA[[#This Row],[precio base]]-MOCK_DATA[[#This Row],[coste]]</f>
        <v>1.1762228033109001</v>
      </c>
      <c r="N380" s="8">
        <f>MOCK_DATA[[#This Row],[margen unitario]]*MOCK_DATA[[#This Row],[ventas mensuales num]]</f>
        <v>1991.3452060053539</v>
      </c>
      <c r="O380" s="9">
        <f>MOCK_DATA[[#This Row],[margen bruto]]/MOCK_DATA[[#This Row],[ingresos totales]]</f>
        <v>0.35362117117954206</v>
      </c>
    </row>
    <row r="381" spans="1:15" x14ac:dyDescent="0.25">
      <c r="A381" t="s">
        <v>16</v>
      </c>
      <c r="B381" s="8">
        <v>1.06</v>
      </c>
      <c r="C381" s="8">
        <v>1.70816892353053</v>
      </c>
      <c r="D381" t="s">
        <v>10</v>
      </c>
      <c r="E381" s="5" t="s">
        <v>711</v>
      </c>
      <c r="F381" s="2">
        <v>45487</v>
      </c>
      <c r="G381" t="s">
        <v>27</v>
      </c>
      <c r="H381" t="s">
        <v>11</v>
      </c>
      <c r="I381" s="1" t="s">
        <v>712</v>
      </c>
      <c r="J381">
        <f>VALUE(MOCK_DATA[[#This Row],[ventas mensuales]])</f>
        <v>688</v>
      </c>
      <c r="K381">
        <f>VALUE(MOCK_DATA[[#This Row],[ID_producto]])</f>
        <v>380</v>
      </c>
      <c r="L381" s="8">
        <f>MOCK_DATA[[#This Row],[precio base]]*MOCK_DATA[[#This Row],[ventas mensuales num]]</f>
        <v>1175.2202193890046</v>
      </c>
      <c r="M381" s="8">
        <f>MOCK_DATA[[#This Row],[precio base]]-MOCK_DATA[[#This Row],[coste]]</f>
        <v>0.64816892353052991</v>
      </c>
      <c r="N381" s="8">
        <f>MOCK_DATA[[#This Row],[margen unitario]]*MOCK_DATA[[#This Row],[ventas mensuales num]]</f>
        <v>445.9402193890046</v>
      </c>
      <c r="O381" s="9">
        <f>MOCK_DATA[[#This Row],[margen bruto]]/MOCK_DATA[[#This Row],[ingresos totales]]</f>
        <v>0.37945247369965124</v>
      </c>
    </row>
    <row r="382" spans="1:15" x14ac:dyDescent="0.25">
      <c r="A382" t="s">
        <v>9</v>
      </c>
      <c r="B382" s="8">
        <v>4.29</v>
      </c>
      <c r="C382" s="8">
        <v>7.16045272225902</v>
      </c>
      <c r="D382" t="s">
        <v>10</v>
      </c>
      <c r="E382" s="5" t="s">
        <v>417</v>
      </c>
      <c r="F382" s="2">
        <v>45477</v>
      </c>
      <c r="G382" t="s">
        <v>27</v>
      </c>
      <c r="H382" t="s">
        <v>11</v>
      </c>
      <c r="I382" s="1" t="s">
        <v>713</v>
      </c>
      <c r="J382">
        <f>VALUE(MOCK_DATA[[#This Row],[ventas mensuales]])</f>
        <v>207</v>
      </c>
      <c r="K382">
        <f>VALUE(MOCK_DATA[[#This Row],[ID_producto]])</f>
        <v>381</v>
      </c>
      <c r="L382" s="8">
        <f>MOCK_DATA[[#This Row],[precio base]]*MOCK_DATA[[#This Row],[ventas mensuales num]]</f>
        <v>1482.2137135076171</v>
      </c>
      <c r="M382" s="8">
        <f>MOCK_DATA[[#This Row],[precio base]]-MOCK_DATA[[#This Row],[coste]]</f>
        <v>2.8704527222590199</v>
      </c>
      <c r="N382" s="8">
        <f>MOCK_DATA[[#This Row],[margen unitario]]*MOCK_DATA[[#This Row],[ventas mensuales num]]</f>
        <v>594.18371350761709</v>
      </c>
      <c r="O382" s="9">
        <f>MOCK_DATA[[#This Row],[margen bruto]]/MOCK_DATA[[#This Row],[ingresos totales]]</f>
        <v>0.40087587106551459</v>
      </c>
    </row>
    <row r="383" spans="1:15" x14ac:dyDescent="0.25">
      <c r="A383" t="s">
        <v>12</v>
      </c>
      <c r="B383" s="8">
        <v>3.29</v>
      </c>
      <c r="C383" s="8">
        <v>4.8734391526208301</v>
      </c>
      <c r="D383" t="s">
        <v>18</v>
      </c>
      <c r="E383" s="5" t="s">
        <v>250</v>
      </c>
      <c r="F383" s="2">
        <v>45584</v>
      </c>
      <c r="G383" t="s">
        <v>22</v>
      </c>
      <c r="H383" t="s">
        <v>17</v>
      </c>
      <c r="I383" s="1" t="s">
        <v>714</v>
      </c>
      <c r="J383">
        <f>VALUE(MOCK_DATA[[#This Row],[ventas mensuales]])</f>
        <v>203</v>
      </c>
      <c r="K383">
        <f>VALUE(MOCK_DATA[[#This Row],[ID_producto]])</f>
        <v>382</v>
      </c>
      <c r="L383" s="8">
        <f>MOCK_DATA[[#This Row],[precio base]]*MOCK_DATA[[#This Row],[ventas mensuales num]]</f>
        <v>989.30814798202846</v>
      </c>
      <c r="M383" s="8">
        <f>MOCK_DATA[[#This Row],[precio base]]-MOCK_DATA[[#This Row],[coste]]</f>
        <v>1.58343915262083</v>
      </c>
      <c r="N383" s="8">
        <f>MOCK_DATA[[#This Row],[margen unitario]]*MOCK_DATA[[#This Row],[ventas mensuales num]]</f>
        <v>321.43814798202851</v>
      </c>
      <c r="O383" s="9">
        <f>MOCK_DATA[[#This Row],[margen bruto]]/MOCK_DATA[[#This Row],[ingresos totales]]</f>
        <v>0.32491205964258135</v>
      </c>
    </row>
    <row r="384" spans="1:15" x14ac:dyDescent="0.25">
      <c r="A384" t="s">
        <v>12</v>
      </c>
      <c r="B384" s="8">
        <v>4.9400000000000004</v>
      </c>
      <c r="C384" s="8">
        <v>7.8577311320313603</v>
      </c>
      <c r="D384" t="s">
        <v>13</v>
      </c>
      <c r="E384" s="5" t="s">
        <v>715</v>
      </c>
      <c r="F384" s="2">
        <v>45413</v>
      </c>
      <c r="G384" t="s">
        <v>27</v>
      </c>
      <c r="H384" t="s">
        <v>11</v>
      </c>
      <c r="I384" s="1" t="s">
        <v>181</v>
      </c>
      <c r="J384">
        <f>VALUE(MOCK_DATA[[#This Row],[ventas mensuales]])</f>
        <v>495</v>
      </c>
      <c r="K384">
        <f>VALUE(MOCK_DATA[[#This Row],[ID_producto]])</f>
        <v>383</v>
      </c>
      <c r="L384" s="8">
        <f>MOCK_DATA[[#This Row],[precio base]]*MOCK_DATA[[#This Row],[ventas mensuales num]]</f>
        <v>3889.5769103555235</v>
      </c>
      <c r="M384" s="8">
        <f>MOCK_DATA[[#This Row],[precio base]]-MOCK_DATA[[#This Row],[coste]]</f>
        <v>2.9177311320313599</v>
      </c>
      <c r="N384" s="8">
        <f>MOCK_DATA[[#This Row],[margen unitario]]*MOCK_DATA[[#This Row],[ventas mensuales num]]</f>
        <v>1444.2769103555231</v>
      </c>
      <c r="O384" s="9">
        <f>MOCK_DATA[[#This Row],[margen bruto]]/MOCK_DATA[[#This Row],[ingresos totales]]</f>
        <v>0.37131979740786514</v>
      </c>
    </row>
    <row r="385" spans="1:15" x14ac:dyDescent="0.25">
      <c r="A385" t="s">
        <v>20</v>
      </c>
      <c r="B385" s="8">
        <v>0.72</v>
      </c>
      <c r="C385" s="8">
        <v>1.21194538943565</v>
      </c>
      <c r="D385" t="s">
        <v>18</v>
      </c>
      <c r="E385" s="5" t="s">
        <v>145</v>
      </c>
      <c r="F385" s="2">
        <v>45340</v>
      </c>
      <c r="G385" t="s">
        <v>27</v>
      </c>
      <c r="H385" t="s">
        <v>17</v>
      </c>
      <c r="I385" s="1" t="s">
        <v>716</v>
      </c>
      <c r="J385">
        <f>VALUE(MOCK_DATA[[#This Row],[ventas mensuales]])</f>
        <v>542</v>
      </c>
      <c r="K385">
        <f>VALUE(MOCK_DATA[[#This Row],[ID_producto]])</f>
        <v>384</v>
      </c>
      <c r="L385" s="8">
        <f>MOCK_DATA[[#This Row],[precio base]]*MOCK_DATA[[#This Row],[ventas mensuales num]]</f>
        <v>656.87440107412226</v>
      </c>
      <c r="M385" s="8">
        <f>MOCK_DATA[[#This Row],[precio base]]-MOCK_DATA[[#This Row],[coste]]</f>
        <v>0.49194538943565003</v>
      </c>
      <c r="N385" s="8">
        <f>MOCK_DATA[[#This Row],[margen unitario]]*MOCK_DATA[[#This Row],[ventas mensuales num]]</f>
        <v>266.63440107412231</v>
      </c>
      <c r="O385" s="9">
        <f>MOCK_DATA[[#This Row],[margen bruto]]/MOCK_DATA[[#This Row],[ingresos totales]]</f>
        <v>0.40591382559302241</v>
      </c>
    </row>
    <row r="386" spans="1:15" x14ac:dyDescent="0.25">
      <c r="A386" t="s">
        <v>12</v>
      </c>
      <c r="B386" s="8">
        <v>1.81</v>
      </c>
      <c r="C386" s="8">
        <v>2.8078441212844001</v>
      </c>
      <c r="D386" t="s">
        <v>18</v>
      </c>
      <c r="E386" s="5" t="s">
        <v>717</v>
      </c>
      <c r="F386" s="2">
        <v>45504</v>
      </c>
      <c r="G386" t="s">
        <v>22</v>
      </c>
      <c r="H386" t="s">
        <v>19</v>
      </c>
      <c r="I386" s="1" t="s">
        <v>718</v>
      </c>
      <c r="J386">
        <f>VALUE(MOCK_DATA[[#This Row],[ventas mensuales]])</f>
        <v>812</v>
      </c>
      <c r="K386">
        <f>VALUE(MOCK_DATA[[#This Row],[ID_producto]])</f>
        <v>385</v>
      </c>
      <c r="L386" s="8">
        <f>MOCK_DATA[[#This Row],[precio base]]*MOCK_DATA[[#This Row],[ventas mensuales num]]</f>
        <v>2279.9694264829327</v>
      </c>
      <c r="M386" s="8">
        <f>MOCK_DATA[[#This Row],[precio base]]-MOCK_DATA[[#This Row],[coste]]</f>
        <v>0.99784412128440003</v>
      </c>
      <c r="N386" s="8">
        <f>MOCK_DATA[[#This Row],[margen unitario]]*MOCK_DATA[[#This Row],[ventas mensuales num]]</f>
        <v>810.24942648293279</v>
      </c>
      <c r="O386" s="9">
        <f>MOCK_DATA[[#This Row],[margen bruto]]/MOCK_DATA[[#This Row],[ingresos totales]]</f>
        <v>0.35537732088487639</v>
      </c>
    </row>
    <row r="387" spans="1:15" x14ac:dyDescent="0.25">
      <c r="A387" t="s">
        <v>20</v>
      </c>
      <c r="B387" s="8">
        <v>5.98</v>
      </c>
      <c r="C387" s="8">
        <v>10.1246905124124</v>
      </c>
      <c r="D387" t="s">
        <v>13</v>
      </c>
      <c r="E387" s="5" t="s">
        <v>719</v>
      </c>
      <c r="F387" s="2">
        <v>45472</v>
      </c>
      <c r="G387" t="s">
        <v>22</v>
      </c>
      <c r="H387" t="s">
        <v>11</v>
      </c>
      <c r="I387" s="1" t="s">
        <v>720</v>
      </c>
      <c r="J387">
        <f>VALUE(MOCK_DATA[[#This Row],[ventas mensuales]])</f>
        <v>511</v>
      </c>
      <c r="K387">
        <f>VALUE(MOCK_DATA[[#This Row],[ID_producto]])</f>
        <v>386</v>
      </c>
      <c r="L387" s="8">
        <f>MOCK_DATA[[#This Row],[precio base]]*MOCK_DATA[[#This Row],[ventas mensuales num]]</f>
        <v>5173.7168518427361</v>
      </c>
      <c r="M387" s="8">
        <f>MOCK_DATA[[#This Row],[precio base]]-MOCK_DATA[[#This Row],[coste]]</f>
        <v>4.1446905124123994</v>
      </c>
      <c r="N387" s="8">
        <f>MOCK_DATA[[#This Row],[margen unitario]]*MOCK_DATA[[#This Row],[ventas mensuales num]]</f>
        <v>2117.9368518427359</v>
      </c>
      <c r="O387" s="9">
        <f>MOCK_DATA[[#This Row],[margen bruto]]/MOCK_DATA[[#This Row],[ingresos totales]]</f>
        <v>0.40936466229078322</v>
      </c>
    </row>
    <row r="388" spans="1:15" x14ac:dyDescent="0.25">
      <c r="A388" t="s">
        <v>20</v>
      </c>
      <c r="B388" s="8">
        <v>1.2</v>
      </c>
      <c r="C388" s="8">
        <v>2.1590337803129498</v>
      </c>
      <c r="D388" t="s">
        <v>18</v>
      </c>
      <c r="E388" s="5" t="s">
        <v>477</v>
      </c>
      <c r="F388" s="2">
        <v>45355</v>
      </c>
      <c r="G388" t="s">
        <v>22</v>
      </c>
      <c r="H388" t="s">
        <v>19</v>
      </c>
      <c r="I388" s="1" t="s">
        <v>721</v>
      </c>
      <c r="J388">
        <f>VALUE(MOCK_DATA[[#This Row],[ventas mensuales]])</f>
        <v>1388</v>
      </c>
      <c r="K388">
        <f>VALUE(MOCK_DATA[[#This Row],[ID_producto]])</f>
        <v>387</v>
      </c>
      <c r="L388" s="8">
        <f>MOCK_DATA[[#This Row],[precio base]]*MOCK_DATA[[#This Row],[ventas mensuales num]]</f>
        <v>2996.7388870743744</v>
      </c>
      <c r="M388" s="8">
        <f>MOCK_DATA[[#This Row],[precio base]]-MOCK_DATA[[#This Row],[coste]]</f>
        <v>0.95903378031294984</v>
      </c>
      <c r="N388" s="8">
        <f>MOCK_DATA[[#This Row],[margen unitario]]*MOCK_DATA[[#This Row],[ventas mensuales num]]</f>
        <v>1331.1388870743745</v>
      </c>
      <c r="O388" s="9">
        <f>MOCK_DATA[[#This Row],[margen bruto]]/MOCK_DATA[[#This Row],[ingresos totales]]</f>
        <v>0.44419581993475754</v>
      </c>
    </row>
    <row r="389" spans="1:15" x14ac:dyDescent="0.25">
      <c r="A389" t="s">
        <v>9</v>
      </c>
      <c r="B389" s="8">
        <v>0.76</v>
      </c>
      <c r="C389" s="8">
        <v>1.07750964753428</v>
      </c>
      <c r="D389" t="s">
        <v>10</v>
      </c>
      <c r="E389" s="5" t="s">
        <v>675</v>
      </c>
      <c r="F389" s="2">
        <v>45458</v>
      </c>
      <c r="G389" t="s">
        <v>27</v>
      </c>
      <c r="H389" t="s">
        <v>17</v>
      </c>
      <c r="I389" s="1" t="s">
        <v>722</v>
      </c>
      <c r="J389">
        <f>VALUE(MOCK_DATA[[#This Row],[ventas mensuales]])</f>
        <v>357</v>
      </c>
      <c r="K389">
        <f>VALUE(MOCK_DATA[[#This Row],[ID_producto]])</f>
        <v>388</v>
      </c>
      <c r="L389" s="8">
        <f>MOCK_DATA[[#This Row],[precio base]]*MOCK_DATA[[#This Row],[ventas mensuales num]]</f>
        <v>384.67094416973799</v>
      </c>
      <c r="M389" s="8">
        <f>MOCK_DATA[[#This Row],[precio base]]-MOCK_DATA[[#This Row],[coste]]</f>
        <v>0.31750964753428002</v>
      </c>
      <c r="N389" s="8">
        <f>MOCK_DATA[[#This Row],[margen unitario]]*MOCK_DATA[[#This Row],[ventas mensuales num]]</f>
        <v>113.35094416973797</v>
      </c>
      <c r="O389" s="9">
        <f>MOCK_DATA[[#This Row],[margen bruto]]/MOCK_DATA[[#This Row],[ingresos totales]]</f>
        <v>0.29466988834935581</v>
      </c>
    </row>
    <row r="390" spans="1:15" x14ac:dyDescent="0.25">
      <c r="A390" t="s">
        <v>9</v>
      </c>
      <c r="B390" s="8">
        <v>1.81</v>
      </c>
      <c r="C390" s="8">
        <v>3.0190694705401602</v>
      </c>
      <c r="D390" t="s">
        <v>18</v>
      </c>
      <c r="E390" s="5" t="s">
        <v>723</v>
      </c>
      <c r="F390" s="2">
        <v>45558</v>
      </c>
      <c r="G390" t="s">
        <v>22</v>
      </c>
      <c r="H390" t="s">
        <v>11</v>
      </c>
      <c r="I390" s="1" t="s">
        <v>724</v>
      </c>
      <c r="J390">
        <f>VALUE(MOCK_DATA[[#This Row],[ventas mensuales]])</f>
        <v>882</v>
      </c>
      <c r="K390">
        <f>VALUE(MOCK_DATA[[#This Row],[ID_producto]])</f>
        <v>389</v>
      </c>
      <c r="L390" s="8">
        <f>MOCK_DATA[[#This Row],[precio base]]*MOCK_DATA[[#This Row],[ventas mensuales num]]</f>
        <v>2662.8192730164214</v>
      </c>
      <c r="M390" s="8">
        <f>MOCK_DATA[[#This Row],[precio base]]-MOCK_DATA[[#This Row],[coste]]</f>
        <v>1.2090694705401601</v>
      </c>
      <c r="N390" s="8">
        <f>MOCK_DATA[[#This Row],[margen unitario]]*MOCK_DATA[[#This Row],[ventas mensuales num]]</f>
        <v>1066.3992730164211</v>
      </c>
      <c r="O390" s="9">
        <f>MOCK_DATA[[#This Row],[margen bruto]]/MOCK_DATA[[#This Row],[ingresos totales]]</f>
        <v>0.40047752538925113</v>
      </c>
    </row>
    <row r="391" spans="1:15" x14ac:dyDescent="0.25">
      <c r="A391" t="s">
        <v>20</v>
      </c>
      <c r="B391" s="8">
        <v>1.02</v>
      </c>
      <c r="C391" s="8">
        <v>1.5914037374100301</v>
      </c>
      <c r="D391" t="s">
        <v>18</v>
      </c>
      <c r="E391" s="5" t="s">
        <v>725</v>
      </c>
      <c r="F391" s="2">
        <v>45618</v>
      </c>
      <c r="G391" t="s">
        <v>27</v>
      </c>
      <c r="H391" t="s">
        <v>11</v>
      </c>
      <c r="I391" s="1" t="s">
        <v>652</v>
      </c>
      <c r="J391">
        <f>VALUE(MOCK_DATA[[#This Row],[ventas mensuales]])</f>
        <v>922</v>
      </c>
      <c r="K391">
        <f>VALUE(MOCK_DATA[[#This Row],[ID_producto]])</f>
        <v>390</v>
      </c>
      <c r="L391" s="8">
        <f>MOCK_DATA[[#This Row],[precio base]]*MOCK_DATA[[#This Row],[ventas mensuales num]]</f>
        <v>1467.2742458920477</v>
      </c>
      <c r="M391" s="8">
        <f>MOCK_DATA[[#This Row],[precio base]]-MOCK_DATA[[#This Row],[coste]]</f>
        <v>0.57140373741003003</v>
      </c>
      <c r="N391" s="8">
        <f>MOCK_DATA[[#This Row],[margen unitario]]*MOCK_DATA[[#This Row],[ventas mensuales num]]</f>
        <v>526.83424589204765</v>
      </c>
      <c r="O391" s="9">
        <f>MOCK_DATA[[#This Row],[margen bruto]]/MOCK_DATA[[#This Row],[ingresos totales]]</f>
        <v>0.35905642545491023</v>
      </c>
    </row>
    <row r="392" spans="1:15" x14ac:dyDescent="0.25">
      <c r="A392" t="s">
        <v>12</v>
      </c>
      <c r="B392" s="8">
        <v>1.1599999999999999</v>
      </c>
      <c r="C392" s="8">
        <v>1.63663190165443</v>
      </c>
      <c r="D392" t="s">
        <v>13</v>
      </c>
      <c r="E392" s="5" t="s">
        <v>726</v>
      </c>
      <c r="F392" s="2">
        <v>45342</v>
      </c>
      <c r="G392" t="s">
        <v>22</v>
      </c>
      <c r="H392" t="s">
        <v>19</v>
      </c>
      <c r="I392" s="1" t="s">
        <v>727</v>
      </c>
      <c r="J392">
        <f>VALUE(MOCK_DATA[[#This Row],[ventas mensuales]])</f>
        <v>1718</v>
      </c>
      <c r="K392">
        <f>VALUE(MOCK_DATA[[#This Row],[ID_producto]])</f>
        <v>391</v>
      </c>
      <c r="L392" s="8">
        <f>MOCK_DATA[[#This Row],[precio base]]*MOCK_DATA[[#This Row],[ventas mensuales num]]</f>
        <v>2811.7336070423107</v>
      </c>
      <c r="M392" s="8">
        <f>MOCK_DATA[[#This Row],[precio base]]-MOCK_DATA[[#This Row],[coste]]</f>
        <v>0.47663190165443003</v>
      </c>
      <c r="N392" s="8">
        <f>MOCK_DATA[[#This Row],[margen unitario]]*MOCK_DATA[[#This Row],[ventas mensuales num]]</f>
        <v>818.85360704231084</v>
      </c>
      <c r="O392" s="9">
        <f>MOCK_DATA[[#This Row],[margen bruto]]/MOCK_DATA[[#This Row],[ingresos totales]]</f>
        <v>0.29122730723543572</v>
      </c>
    </row>
    <row r="393" spans="1:15" x14ac:dyDescent="0.25">
      <c r="A393" t="s">
        <v>16</v>
      </c>
      <c r="B393" s="8">
        <v>5.44</v>
      </c>
      <c r="C393" s="8">
        <v>8.2392546894418501</v>
      </c>
      <c r="D393" t="s">
        <v>10</v>
      </c>
      <c r="E393" s="5" t="s">
        <v>728</v>
      </c>
      <c r="F393" s="2">
        <v>45639</v>
      </c>
      <c r="G393" t="s">
        <v>22</v>
      </c>
      <c r="H393" t="s">
        <v>19</v>
      </c>
      <c r="I393" s="1" t="s">
        <v>729</v>
      </c>
      <c r="J393">
        <f>VALUE(MOCK_DATA[[#This Row],[ventas mensuales]])</f>
        <v>592</v>
      </c>
      <c r="K393">
        <f>VALUE(MOCK_DATA[[#This Row],[ID_producto]])</f>
        <v>392</v>
      </c>
      <c r="L393" s="8">
        <f>MOCK_DATA[[#This Row],[precio base]]*MOCK_DATA[[#This Row],[ventas mensuales num]]</f>
        <v>4877.6387761495753</v>
      </c>
      <c r="M393" s="8">
        <f>MOCK_DATA[[#This Row],[precio base]]-MOCK_DATA[[#This Row],[coste]]</f>
        <v>2.7992546894418497</v>
      </c>
      <c r="N393" s="8">
        <f>MOCK_DATA[[#This Row],[margen unitario]]*MOCK_DATA[[#This Row],[ventas mensuales num]]</f>
        <v>1657.158776149575</v>
      </c>
      <c r="O393" s="9">
        <f>MOCK_DATA[[#This Row],[margen bruto]]/MOCK_DATA[[#This Row],[ingresos totales]]</f>
        <v>0.33974610507294306</v>
      </c>
    </row>
    <row r="394" spans="1:15" x14ac:dyDescent="0.25">
      <c r="A394" t="s">
        <v>15</v>
      </c>
      <c r="B394" s="8">
        <v>2.08</v>
      </c>
      <c r="C394" s="8">
        <v>3.59618329354466</v>
      </c>
      <c r="D394" t="s">
        <v>10</v>
      </c>
      <c r="E394" s="5" t="s">
        <v>29</v>
      </c>
      <c r="F394" s="2">
        <v>45406</v>
      </c>
      <c r="G394" t="s">
        <v>22</v>
      </c>
      <c r="H394" t="s">
        <v>17</v>
      </c>
      <c r="I394" s="1" t="s">
        <v>730</v>
      </c>
      <c r="J394">
        <f>VALUE(MOCK_DATA[[#This Row],[ventas mensuales]])</f>
        <v>896</v>
      </c>
      <c r="K394">
        <f>VALUE(MOCK_DATA[[#This Row],[ID_producto]])</f>
        <v>393</v>
      </c>
      <c r="L394" s="8">
        <f>MOCK_DATA[[#This Row],[precio base]]*MOCK_DATA[[#This Row],[ventas mensuales num]]</f>
        <v>3222.1802310160156</v>
      </c>
      <c r="M394" s="8">
        <f>MOCK_DATA[[#This Row],[precio base]]-MOCK_DATA[[#This Row],[coste]]</f>
        <v>1.51618329354466</v>
      </c>
      <c r="N394" s="8">
        <f>MOCK_DATA[[#This Row],[margen unitario]]*MOCK_DATA[[#This Row],[ventas mensuales num]]</f>
        <v>1358.5002310160153</v>
      </c>
      <c r="O394" s="9">
        <f>MOCK_DATA[[#This Row],[margen bruto]]/MOCK_DATA[[#This Row],[ingresos totales]]</f>
        <v>0.42160901427529829</v>
      </c>
    </row>
    <row r="395" spans="1:15" x14ac:dyDescent="0.25">
      <c r="A395" t="s">
        <v>16</v>
      </c>
      <c r="B395" s="8">
        <v>1.26</v>
      </c>
      <c r="C395" s="8">
        <v>2.20238677652201</v>
      </c>
      <c r="D395" t="s">
        <v>13</v>
      </c>
      <c r="E395" s="5" t="s">
        <v>731</v>
      </c>
      <c r="F395" s="2">
        <v>45298</v>
      </c>
      <c r="G395" t="s">
        <v>22</v>
      </c>
      <c r="H395" t="s">
        <v>17</v>
      </c>
      <c r="I395" s="1" t="s">
        <v>732</v>
      </c>
      <c r="J395">
        <f>VALUE(MOCK_DATA[[#This Row],[ventas mensuales]])</f>
        <v>409</v>
      </c>
      <c r="K395">
        <f>VALUE(MOCK_DATA[[#This Row],[ID_producto]])</f>
        <v>394</v>
      </c>
      <c r="L395" s="8">
        <f>MOCK_DATA[[#This Row],[precio base]]*MOCK_DATA[[#This Row],[ventas mensuales num]]</f>
        <v>900.77619159750213</v>
      </c>
      <c r="M395" s="8">
        <f>MOCK_DATA[[#This Row],[precio base]]-MOCK_DATA[[#This Row],[coste]]</f>
        <v>0.94238677652200997</v>
      </c>
      <c r="N395" s="8">
        <f>MOCK_DATA[[#This Row],[margen unitario]]*MOCK_DATA[[#This Row],[ventas mensuales num]]</f>
        <v>385.4361915975021</v>
      </c>
      <c r="O395" s="9">
        <f>MOCK_DATA[[#This Row],[margen bruto]]/MOCK_DATA[[#This Row],[ingresos totales]]</f>
        <v>0.42789340481339927</v>
      </c>
    </row>
    <row r="396" spans="1:15" x14ac:dyDescent="0.25">
      <c r="A396" t="s">
        <v>9</v>
      </c>
      <c r="B396" s="8">
        <v>3.83</v>
      </c>
      <c r="C396" s="8">
        <v>6.1939428215286796</v>
      </c>
      <c r="D396" t="s">
        <v>18</v>
      </c>
      <c r="E396" s="5" t="s">
        <v>733</v>
      </c>
      <c r="F396" s="2">
        <v>45404</v>
      </c>
      <c r="G396" t="s">
        <v>22</v>
      </c>
      <c r="H396" t="s">
        <v>19</v>
      </c>
      <c r="I396" s="1" t="s">
        <v>734</v>
      </c>
      <c r="J396">
        <f>VALUE(MOCK_DATA[[#This Row],[ventas mensuales]])</f>
        <v>398</v>
      </c>
      <c r="K396">
        <f>VALUE(MOCK_DATA[[#This Row],[ID_producto]])</f>
        <v>395</v>
      </c>
      <c r="L396" s="8">
        <f>MOCK_DATA[[#This Row],[precio base]]*MOCK_DATA[[#This Row],[ventas mensuales num]]</f>
        <v>2465.1892429684144</v>
      </c>
      <c r="M396" s="8">
        <f>MOCK_DATA[[#This Row],[precio base]]-MOCK_DATA[[#This Row],[coste]]</f>
        <v>2.3639428215286795</v>
      </c>
      <c r="N396" s="8">
        <f>MOCK_DATA[[#This Row],[margen unitario]]*MOCK_DATA[[#This Row],[ventas mensuales num]]</f>
        <v>940.8492429684145</v>
      </c>
      <c r="O396" s="9">
        <f>MOCK_DATA[[#This Row],[margen bruto]]/MOCK_DATA[[#This Row],[ingresos totales]]</f>
        <v>0.3816539625312933</v>
      </c>
    </row>
    <row r="397" spans="1:15" x14ac:dyDescent="0.25">
      <c r="A397" t="s">
        <v>16</v>
      </c>
      <c r="B397" s="8">
        <v>0.56000000000000005</v>
      </c>
      <c r="C397" s="8">
        <v>0.96277300123151699</v>
      </c>
      <c r="D397" t="s">
        <v>10</v>
      </c>
      <c r="E397" s="5" t="s">
        <v>725</v>
      </c>
      <c r="F397" s="2">
        <v>45400</v>
      </c>
      <c r="G397" t="s">
        <v>27</v>
      </c>
      <c r="H397" t="s">
        <v>19</v>
      </c>
      <c r="I397" s="1" t="s">
        <v>735</v>
      </c>
      <c r="J397">
        <f>VALUE(MOCK_DATA[[#This Row],[ventas mensuales]])</f>
        <v>922</v>
      </c>
      <c r="K397">
        <f>VALUE(MOCK_DATA[[#This Row],[ID_producto]])</f>
        <v>396</v>
      </c>
      <c r="L397" s="8">
        <f>MOCK_DATA[[#This Row],[precio base]]*MOCK_DATA[[#This Row],[ventas mensuales num]]</f>
        <v>887.67670713545863</v>
      </c>
      <c r="M397" s="8">
        <f>MOCK_DATA[[#This Row],[precio base]]-MOCK_DATA[[#This Row],[coste]]</f>
        <v>0.40277300123151694</v>
      </c>
      <c r="N397" s="8">
        <f>MOCK_DATA[[#This Row],[margen unitario]]*MOCK_DATA[[#This Row],[ventas mensuales num]]</f>
        <v>371.35670713545863</v>
      </c>
      <c r="O397" s="9">
        <f>MOCK_DATA[[#This Row],[margen bruto]]/MOCK_DATA[[#This Row],[ingresos totales]]</f>
        <v>0.4183467969254599</v>
      </c>
    </row>
    <row r="398" spans="1:15" x14ac:dyDescent="0.25">
      <c r="A398" t="s">
        <v>16</v>
      </c>
      <c r="B398" s="8">
        <v>4.3600000000000003</v>
      </c>
      <c r="C398" s="8">
        <v>6.5969597783362897</v>
      </c>
      <c r="D398" t="s">
        <v>18</v>
      </c>
      <c r="E398" s="5" t="s">
        <v>573</v>
      </c>
      <c r="F398" s="2">
        <v>45548</v>
      </c>
      <c r="G398" t="s">
        <v>27</v>
      </c>
      <c r="H398" t="s">
        <v>21</v>
      </c>
      <c r="I398" s="1" t="s">
        <v>636</v>
      </c>
      <c r="J398">
        <f>VALUE(MOCK_DATA[[#This Row],[ventas mensuales]])</f>
        <v>297</v>
      </c>
      <c r="K398">
        <f>VALUE(MOCK_DATA[[#This Row],[ID_producto]])</f>
        <v>397</v>
      </c>
      <c r="L398" s="8">
        <f>MOCK_DATA[[#This Row],[precio base]]*MOCK_DATA[[#This Row],[ventas mensuales num]]</f>
        <v>1959.2970541658781</v>
      </c>
      <c r="M398" s="8">
        <f>MOCK_DATA[[#This Row],[precio base]]-MOCK_DATA[[#This Row],[coste]]</f>
        <v>2.2369597783362893</v>
      </c>
      <c r="N398" s="8">
        <f>MOCK_DATA[[#This Row],[margen unitario]]*MOCK_DATA[[#This Row],[ventas mensuales num]]</f>
        <v>664.37705416587789</v>
      </c>
      <c r="O398" s="9">
        <f>MOCK_DATA[[#This Row],[margen bruto]]/MOCK_DATA[[#This Row],[ingresos totales]]</f>
        <v>0.3390894978141637</v>
      </c>
    </row>
    <row r="399" spans="1:15" x14ac:dyDescent="0.25">
      <c r="A399" t="s">
        <v>20</v>
      </c>
      <c r="B399" s="8">
        <v>2.84</v>
      </c>
      <c r="C399" s="8">
        <v>4.2989530699813896</v>
      </c>
      <c r="D399" t="s">
        <v>10</v>
      </c>
      <c r="E399" s="5" t="s">
        <v>730</v>
      </c>
      <c r="F399" s="2">
        <v>45336</v>
      </c>
      <c r="G399" t="s">
        <v>27</v>
      </c>
      <c r="H399" t="s">
        <v>21</v>
      </c>
      <c r="I399" s="1" t="s">
        <v>733</v>
      </c>
      <c r="J399">
        <f>VALUE(MOCK_DATA[[#This Row],[ventas mensuales]])</f>
        <v>393</v>
      </c>
      <c r="K399">
        <f>VALUE(MOCK_DATA[[#This Row],[ID_producto]])</f>
        <v>398</v>
      </c>
      <c r="L399" s="8">
        <f>MOCK_DATA[[#This Row],[precio base]]*MOCK_DATA[[#This Row],[ventas mensuales num]]</f>
        <v>1689.4885565026862</v>
      </c>
      <c r="M399" s="8">
        <f>MOCK_DATA[[#This Row],[precio base]]-MOCK_DATA[[#This Row],[coste]]</f>
        <v>1.4589530699813897</v>
      </c>
      <c r="N399" s="8">
        <f>MOCK_DATA[[#This Row],[margen unitario]]*MOCK_DATA[[#This Row],[ventas mensuales num]]</f>
        <v>573.36855650268615</v>
      </c>
      <c r="O399" s="9">
        <f>MOCK_DATA[[#This Row],[margen bruto]]/MOCK_DATA[[#This Row],[ingresos totales]]</f>
        <v>0.33937403973281932</v>
      </c>
    </row>
    <row r="400" spans="1:15" x14ac:dyDescent="0.25">
      <c r="A400" t="s">
        <v>9</v>
      </c>
      <c r="B400" s="8">
        <v>1.77</v>
      </c>
      <c r="C400" s="8">
        <v>2.6981576583322302</v>
      </c>
      <c r="D400" t="s">
        <v>18</v>
      </c>
      <c r="E400" s="5" t="s">
        <v>736</v>
      </c>
      <c r="F400" s="2">
        <v>45505</v>
      </c>
      <c r="G400" t="s">
        <v>27</v>
      </c>
      <c r="H400" t="s">
        <v>19</v>
      </c>
      <c r="I400" s="1" t="s">
        <v>737</v>
      </c>
      <c r="J400">
        <f>VALUE(MOCK_DATA[[#This Row],[ventas mensuales]])</f>
        <v>1601</v>
      </c>
      <c r="K400">
        <f>VALUE(MOCK_DATA[[#This Row],[ID_producto]])</f>
        <v>399</v>
      </c>
      <c r="L400" s="8">
        <f>MOCK_DATA[[#This Row],[precio base]]*MOCK_DATA[[#This Row],[ventas mensuales num]]</f>
        <v>4319.750410989901</v>
      </c>
      <c r="M400" s="8">
        <f>MOCK_DATA[[#This Row],[precio base]]-MOCK_DATA[[#This Row],[coste]]</f>
        <v>0.92815765833223018</v>
      </c>
      <c r="N400" s="8">
        <f>MOCK_DATA[[#This Row],[margen unitario]]*MOCK_DATA[[#This Row],[ventas mensuales num]]</f>
        <v>1485.9804109899005</v>
      </c>
      <c r="O400" s="9">
        <f>MOCK_DATA[[#This Row],[margen bruto]]/MOCK_DATA[[#This Row],[ingresos totales]]</f>
        <v>0.34399682148519728</v>
      </c>
    </row>
    <row r="401" spans="1:15" x14ac:dyDescent="0.25">
      <c r="A401" t="s">
        <v>16</v>
      </c>
      <c r="B401" s="8">
        <v>4.32</v>
      </c>
      <c r="C401" s="8">
        <v>7.0666644564833501</v>
      </c>
      <c r="D401" t="s">
        <v>18</v>
      </c>
      <c r="E401" s="5" t="s">
        <v>738</v>
      </c>
      <c r="F401" s="2">
        <v>45417</v>
      </c>
      <c r="G401" t="s">
        <v>22</v>
      </c>
      <c r="H401" t="s">
        <v>11</v>
      </c>
      <c r="I401" s="1" t="s">
        <v>739</v>
      </c>
      <c r="J401">
        <f>VALUE(MOCK_DATA[[#This Row],[ventas mensuales]])</f>
        <v>1508</v>
      </c>
      <c r="K401">
        <f>VALUE(MOCK_DATA[[#This Row],[ID_producto]])</f>
        <v>400</v>
      </c>
      <c r="L401" s="8">
        <f>MOCK_DATA[[#This Row],[precio base]]*MOCK_DATA[[#This Row],[ventas mensuales num]]</f>
        <v>10656.530000376892</v>
      </c>
      <c r="M401" s="8">
        <f>MOCK_DATA[[#This Row],[precio base]]-MOCK_DATA[[#This Row],[coste]]</f>
        <v>2.7466644564833498</v>
      </c>
      <c r="N401" s="8">
        <f>MOCK_DATA[[#This Row],[margen unitario]]*MOCK_DATA[[#This Row],[ventas mensuales num]]</f>
        <v>4141.9700003768912</v>
      </c>
      <c r="O401" s="9">
        <f>MOCK_DATA[[#This Row],[margen bruto]]/MOCK_DATA[[#This Row],[ingresos totales]]</f>
        <v>0.38867905408518544</v>
      </c>
    </row>
    <row r="402" spans="1:15" x14ac:dyDescent="0.25">
      <c r="A402" t="s">
        <v>20</v>
      </c>
      <c r="B402" s="8">
        <v>1.91</v>
      </c>
      <c r="C402" s="8">
        <v>3.12536732797727</v>
      </c>
      <c r="D402" t="s">
        <v>13</v>
      </c>
      <c r="E402" s="5" t="s">
        <v>740</v>
      </c>
      <c r="F402" s="2">
        <v>45394</v>
      </c>
      <c r="G402" t="s">
        <v>22</v>
      </c>
      <c r="H402" t="s">
        <v>21</v>
      </c>
      <c r="I402" s="1" t="s">
        <v>741</v>
      </c>
      <c r="J402">
        <f>VALUE(MOCK_DATA[[#This Row],[ventas mensuales]])</f>
        <v>1130</v>
      </c>
      <c r="K402">
        <f>VALUE(MOCK_DATA[[#This Row],[ID_producto]])</f>
        <v>401</v>
      </c>
      <c r="L402" s="8">
        <f>MOCK_DATA[[#This Row],[precio base]]*MOCK_DATA[[#This Row],[ventas mensuales num]]</f>
        <v>3531.6650806143152</v>
      </c>
      <c r="M402" s="8">
        <f>MOCK_DATA[[#This Row],[precio base]]-MOCK_DATA[[#This Row],[coste]]</f>
        <v>1.2153673279772701</v>
      </c>
      <c r="N402" s="8">
        <f>MOCK_DATA[[#This Row],[margen unitario]]*MOCK_DATA[[#This Row],[ventas mensuales num]]</f>
        <v>1373.3650806143153</v>
      </c>
      <c r="O402" s="9">
        <f>MOCK_DATA[[#This Row],[margen bruto]]/MOCK_DATA[[#This Row],[ingresos totales]]</f>
        <v>0.38887183503126105</v>
      </c>
    </row>
    <row r="403" spans="1:15" x14ac:dyDescent="0.25">
      <c r="A403" t="s">
        <v>9</v>
      </c>
      <c r="B403" s="8">
        <v>0.87</v>
      </c>
      <c r="C403" s="8">
        <v>1.53482830317925</v>
      </c>
      <c r="D403" t="s">
        <v>13</v>
      </c>
      <c r="E403" s="5" t="s">
        <v>742</v>
      </c>
      <c r="F403" s="2">
        <v>45470</v>
      </c>
      <c r="G403" t="s">
        <v>27</v>
      </c>
      <c r="H403" t="s">
        <v>21</v>
      </c>
      <c r="I403" s="1" t="s">
        <v>743</v>
      </c>
      <c r="J403">
        <f>VALUE(MOCK_DATA[[#This Row],[ventas mensuales]])</f>
        <v>776</v>
      </c>
      <c r="K403">
        <f>VALUE(MOCK_DATA[[#This Row],[ID_producto]])</f>
        <v>402</v>
      </c>
      <c r="L403" s="8">
        <f>MOCK_DATA[[#This Row],[precio base]]*MOCK_DATA[[#This Row],[ventas mensuales num]]</f>
        <v>1191.026763267098</v>
      </c>
      <c r="M403" s="8">
        <f>MOCK_DATA[[#This Row],[precio base]]-MOCK_DATA[[#This Row],[coste]]</f>
        <v>0.66482830317925001</v>
      </c>
      <c r="N403" s="8">
        <f>MOCK_DATA[[#This Row],[margen unitario]]*MOCK_DATA[[#This Row],[ventas mensuales num]]</f>
        <v>515.90676326709797</v>
      </c>
      <c r="O403" s="9">
        <f>MOCK_DATA[[#This Row],[margen bruto]]/MOCK_DATA[[#This Row],[ingresos totales]]</f>
        <v>0.43316135218650959</v>
      </c>
    </row>
    <row r="404" spans="1:15" x14ac:dyDescent="0.25">
      <c r="A404" t="s">
        <v>20</v>
      </c>
      <c r="B404" s="8">
        <v>2.0699999999999998</v>
      </c>
      <c r="C404" s="8">
        <v>3.6155995669593102</v>
      </c>
      <c r="D404" t="s">
        <v>18</v>
      </c>
      <c r="E404" s="5" t="s">
        <v>281</v>
      </c>
      <c r="F404" s="2">
        <v>45615</v>
      </c>
      <c r="G404" t="s">
        <v>27</v>
      </c>
      <c r="H404" t="s">
        <v>19</v>
      </c>
      <c r="I404" s="1" t="s">
        <v>436</v>
      </c>
      <c r="J404">
        <f>VALUE(MOCK_DATA[[#This Row],[ventas mensuales]])</f>
        <v>1304</v>
      </c>
      <c r="K404">
        <f>VALUE(MOCK_DATA[[#This Row],[ID_producto]])</f>
        <v>403</v>
      </c>
      <c r="L404" s="8">
        <f>MOCK_DATA[[#This Row],[precio base]]*MOCK_DATA[[#This Row],[ventas mensuales num]]</f>
        <v>4714.7418353149405</v>
      </c>
      <c r="M404" s="8">
        <f>MOCK_DATA[[#This Row],[precio base]]-MOCK_DATA[[#This Row],[coste]]</f>
        <v>1.5455995669593103</v>
      </c>
      <c r="N404" s="8">
        <f>MOCK_DATA[[#This Row],[margen unitario]]*MOCK_DATA[[#This Row],[ventas mensuales num]]</f>
        <v>2015.4618353149406</v>
      </c>
      <c r="O404" s="9">
        <f>MOCK_DATA[[#This Row],[margen bruto]]/MOCK_DATA[[#This Row],[ingresos totales]]</f>
        <v>0.42748084745987147</v>
      </c>
    </row>
    <row r="405" spans="1:15" x14ac:dyDescent="0.25">
      <c r="A405" t="s">
        <v>12</v>
      </c>
      <c r="B405" s="8">
        <v>1.91</v>
      </c>
      <c r="C405" s="8">
        <v>3.1914104816496001</v>
      </c>
      <c r="D405" t="s">
        <v>13</v>
      </c>
      <c r="E405" s="5" t="s">
        <v>744</v>
      </c>
      <c r="F405" s="2">
        <v>45483</v>
      </c>
      <c r="G405" t="s">
        <v>22</v>
      </c>
      <c r="H405" t="s">
        <v>21</v>
      </c>
      <c r="I405" s="1" t="s">
        <v>745</v>
      </c>
      <c r="J405">
        <f>VALUE(MOCK_DATA[[#This Row],[ventas mensuales]])</f>
        <v>1230</v>
      </c>
      <c r="K405">
        <f>VALUE(MOCK_DATA[[#This Row],[ID_producto]])</f>
        <v>404</v>
      </c>
      <c r="L405" s="8">
        <f>MOCK_DATA[[#This Row],[precio base]]*MOCK_DATA[[#This Row],[ventas mensuales num]]</f>
        <v>3925.434892429008</v>
      </c>
      <c r="M405" s="8">
        <f>MOCK_DATA[[#This Row],[precio base]]-MOCK_DATA[[#This Row],[coste]]</f>
        <v>1.2814104816496001</v>
      </c>
      <c r="N405" s="8">
        <f>MOCK_DATA[[#This Row],[margen unitario]]*MOCK_DATA[[#This Row],[ventas mensuales num]]</f>
        <v>1576.1348924290082</v>
      </c>
      <c r="O405" s="9">
        <f>MOCK_DATA[[#This Row],[margen bruto]]/MOCK_DATA[[#This Row],[ingresos totales]]</f>
        <v>0.40151854141534787</v>
      </c>
    </row>
    <row r="406" spans="1:15" x14ac:dyDescent="0.25">
      <c r="A406" t="s">
        <v>16</v>
      </c>
      <c r="B406" s="8">
        <v>3.99</v>
      </c>
      <c r="C406" s="8">
        <v>6.0480821129676698</v>
      </c>
      <c r="D406" t="s">
        <v>10</v>
      </c>
      <c r="E406" s="5" t="s">
        <v>746</v>
      </c>
      <c r="F406" s="2">
        <v>45472</v>
      </c>
      <c r="G406" t="s">
        <v>27</v>
      </c>
      <c r="H406" t="s">
        <v>21</v>
      </c>
      <c r="I406" s="1" t="s">
        <v>686</v>
      </c>
      <c r="J406">
        <f>VALUE(MOCK_DATA[[#This Row],[ventas mensuales]])</f>
        <v>916</v>
      </c>
      <c r="K406">
        <f>VALUE(MOCK_DATA[[#This Row],[ID_producto]])</f>
        <v>405</v>
      </c>
      <c r="L406" s="8">
        <f>MOCK_DATA[[#This Row],[precio base]]*MOCK_DATA[[#This Row],[ventas mensuales num]]</f>
        <v>5540.0432154783857</v>
      </c>
      <c r="M406" s="8">
        <f>MOCK_DATA[[#This Row],[precio base]]-MOCK_DATA[[#This Row],[coste]]</f>
        <v>2.0580821129676696</v>
      </c>
      <c r="N406" s="8">
        <f>MOCK_DATA[[#This Row],[margen unitario]]*MOCK_DATA[[#This Row],[ventas mensuales num]]</f>
        <v>1885.2032154783853</v>
      </c>
      <c r="O406" s="9">
        <f>MOCK_DATA[[#This Row],[margen bruto]]/MOCK_DATA[[#This Row],[ingresos totales]]</f>
        <v>0.34028673462533576</v>
      </c>
    </row>
    <row r="407" spans="1:15" x14ac:dyDescent="0.25">
      <c r="A407" t="s">
        <v>12</v>
      </c>
      <c r="B407" s="8">
        <v>2.35</v>
      </c>
      <c r="C407" s="8">
        <v>3.9401674132514302</v>
      </c>
      <c r="D407" t="s">
        <v>18</v>
      </c>
      <c r="E407" s="5" t="s">
        <v>747</v>
      </c>
      <c r="F407" s="2">
        <v>45315</v>
      </c>
      <c r="G407" t="s">
        <v>27</v>
      </c>
      <c r="H407" t="s">
        <v>21</v>
      </c>
      <c r="I407" s="1" t="s">
        <v>748</v>
      </c>
      <c r="J407">
        <f>VALUE(MOCK_DATA[[#This Row],[ventas mensuales]])</f>
        <v>1739</v>
      </c>
      <c r="K407">
        <f>VALUE(MOCK_DATA[[#This Row],[ID_producto]])</f>
        <v>406</v>
      </c>
      <c r="L407" s="8">
        <f>MOCK_DATA[[#This Row],[precio base]]*MOCK_DATA[[#This Row],[ventas mensuales num]]</f>
        <v>6851.9511316442367</v>
      </c>
      <c r="M407" s="8">
        <f>MOCK_DATA[[#This Row],[precio base]]-MOCK_DATA[[#This Row],[coste]]</f>
        <v>1.5901674132514301</v>
      </c>
      <c r="N407" s="8">
        <f>MOCK_DATA[[#This Row],[margen unitario]]*MOCK_DATA[[#This Row],[ventas mensuales num]]</f>
        <v>2765.3011316442371</v>
      </c>
      <c r="O407" s="9">
        <f>MOCK_DATA[[#This Row],[margen bruto]]/MOCK_DATA[[#This Row],[ingresos totales]]</f>
        <v>0.403578641837257</v>
      </c>
    </row>
    <row r="408" spans="1:15" x14ac:dyDescent="0.25">
      <c r="A408" t="s">
        <v>15</v>
      </c>
      <c r="B408" s="8">
        <v>2.39</v>
      </c>
      <c r="C408" s="8">
        <v>3.7482123336735298</v>
      </c>
      <c r="D408" t="s">
        <v>10</v>
      </c>
      <c r="E408" s="5" t="s">
        <v>460</v>
      </c>
      <c r="F408" s="2">
        <v>45655</v>
      </c>
      <c r="G408" t="s">
        <v>22</v>
      </c>
      <c r="H408" t="s">
        <v>19</v>
      </c>
      <c r="I408" s="1" t="s">
        <v>749</v>
      </c>
      <c r="J408">
        <f>VALUE(MOCK_DATA[[#This Row],[ventas mensuales]])</f>
        <v>233</v>
      </c>
      <c r="K408">
        <f>VALUE(MOCK_DATA[[#This Row],[ID_producto]])</f>
        <v>407</v>
      </c>
      <c r="L408" s="8">
        <f>MOCK_DATA[[#This Row],[precio base]]*MOCK_DATA[[#This Row],[ventas mensuales num]]</f>
        <v>873.33347374593245</v>
      </c>
      <c r="M408" s="8">
        <f>MOCK_DATA[[#This Row],[precio base]]-MOCK_DATA[[#This Row],[coste]]</f>
        <v>1.3582123336735297</v>
      </c>
      <c r="N408" s="8">
        <f>MOCK_DATA[[#This Row],[margen unitario]]*MOCK_DATA[[#This Row],[ventas mensuales num]]</f>
        <v>316.46347374593239</v>
      </c>
      <c r="O408" s="9">
        <f>MOCK_DATA[[#This Row],[margen bruto]]/MOCK_DATA[[#This Row],[ingresos totales]]</f>
        <v>0.36236269793776049</v>
      </c>
    </row>
    <row r="409" spans="1:15" x14ac:dyDescent="0.25">
      <c r="A409" t="s">
        <v>9</v>
      </c>
      <c r="B409" s="8">
        <v>1.45</v>
      </c>
      <c r="C409" s="8">
        <v>2.1393070562032199</v>
      </c>
      <c r="D409" t="s">
        <v>18</v>
      </c>
      <c r="E409" s="5" t="s">
        <v>750</v>
      </c>
      <c r="F409" s="2">
        <v>45411</v>
      </c>
      <c r="G409" t="s">
        <v>22</v>
      </c>
      <c r="H409" t="s">
        <v>17</v>
      </c>
      <c r="I409" s="1" t="s">
        <v>751</v>
      </c>
      <c r="J409">
        <f>VALUE(MOCK_DATA[[#This Row],[ventas mensuales]])</f>
        <v>1028</v>
      </c>
      <c r="K409">
        <f>VALUE(MOCK_DATA[[#This Row],[ID_producto]])</f>
        <v>408</v>
      </c>
      <c r="L409" s="8">
        <f>MOCK_DATA[[#This Row],[precio base]]*MOCK_DATA[[#This Row],[ventas mensuales num]]</f>
        <v>2199.2076537769099</v>
      </c>
      <c r="M409" s="8">
        <f>MOCK_DATA[[#This Row],[precio base]]-MOCK_DATA[[#This Row],[coste]]</f>
        <v>0.68930705620321997</v>
      </c>
      <c r="N409" s="8">
        <f>MOCK_DATA[[#This Row],[margen unitario]]*MOCK_DATA[[#This Row],[ventas mensuales num]]</f>
        <v>708.60765377691018</v>
      </c>
      <c r="O409" s="9">
        <f>MOCK_DATA[[#This Row],[margen bruto]]/MOCK_DATA[[#This Row],[ingresos totales]]</f>
        <v>0.32221043454443715</v>
      </c>
    </row>
    <row r="410" spans="1:15" x14ac:dyDescent="0.25">
      <c r="A410" t="s">
        <v>16</v>
      </c>
      <c r="B410" s="8">
        <v>5.44</v>
      </c>
      <c r="C410" s="8">
        <v>9.7913286398892101</v>
      </c>
      <c r="D410" t="s">
        <v>18</v>
      </c>
      <c r="E410" s="5" t="s">
        <v>752</v>
      </c>
      <c r="F410" s="2">
        <v>45304</v>
      </c>
      <c r="G410" t="s">
        <v>27</v>
      </c>
      <c r="H410" t="s">
        <v>21</v>
      </c>
      <c r="I410" s="1" t="s">
        <v>731</v>
      </c>
      <c r="J410">
        <f>VALUE(MOCK_DATA[[#This Row],[ventas mensuales]])</f>
        <v>530</v>
      </c>
      <c r="K410">
        <f>VALUE(MOCK_DATA[[#This Row],[ID_producto]])</f>
        <v>409</v>
      </c>
      <c r="L410" s="8">
        <f>MOCK_DATA[[#This Row],[precio base]]*MOCK_DATA[[#This Row],[ventas mensuales num]]</f>
        <v>5189.404179141281</v>
      </c>
      <c r="M410" s="8">
        <f>MOCK_DATA[[#This Row],[precio base]]-MOCK_DATA[[#This Row],[coste]]</f>
        <v>4.3513286398892097</v>
      </c>
      <c r="N410" s="8">
        <f>MOCK_DATA[[#This Row],[margen unitario]]*MOCK_DATA[[#This Row],[ventas mensuales num]]</f>
        <v>2306.2041791412812</v>
      </c>
      <c r="O410" s="9">
        <f>MOCK_DATA[[#This Row],[margen bruto]]/MOCK_DATA[[#This Row],[ingresos totales]]</f>
        <v>0.44440635177561005</v>
      </c>
    </row>
    <row r="411" spans="1:15" x14ac:dyDescent="0.25">
      <c r="A411" t="s">
        <v>16</v>
      </c>
      <c r="B411" s="8">
        <v>5.18</v>
      </c>
      <c r="C411" s="8">
        <v>8.8586625649525494</v>
      </c>
      <c r="D411" t="s">
        <v>10</v>
      </c>
      <c r="E411" s="5" t="s">
        <v>753</v>
      </c>
      <c r="F411" s="2">
        <v>45429</v>
      </c>
      <c r="G411" t="s">
        <v>22</v>
      </c>
      <c r="H411" t="s">
        <v>21</v>
      </c>
      <c r="I411" s="1" t="s">
        <v>754</v>
      </c>
      <c r="J411">
        <f>VALUE(MOCK_DATA[[#This Row],[ventas mensuales]])</f>
        <v>1066</v>
      </c>
      <c r="K411">
        <f>VALUE(MOCK_DATA[[#This Row],[ID_producto]])</f>
        <v>410</v>
      </c>
      <c r="L411" s="8">
        <f>MOCK_DATA[[#This Row],[precio base]]*MOCK_DATA[[#This Row],[ventas mensuales num]]</f>
        <v>9443.3342942394174</v>
      </c>
      <c r="M411" s="8">
        <f>MOCK_DATA[[#This Row],[precio base]]-MOCK_DATA[[#This Row],[coste]]</f>
        <v>3.6786625649525497</v>
      </c>
      <c r="N411" s="8">
        <f>MOCK_DATA[[#This Row],[margen unitario]]*MOCK_DATA[[#This Row],[ventas mensuales num]]</f>
        <v>3921.4542942394182</v>
      </c>
      <c r="O411" s="9">
        <f>MOCK_DATA[[#This Row],[margen bruto]]/MOCK_DATA[[#This Row],[ingresos totales]]</f>
        <v>0.41526161968358644</v>
      </c>
    </row>
    <row r="412" spans="1:15" x14ac:dyDescent="0.25">
      <c r="A412" t="s">
        <v>20</v>
      </c>
      <c r="B412" s="8">
        <v>5.39</v>
      </c>
      <c r="C412" s="8">
        <v>8.2496183958921794</v>
      </c>
      <c r="D412" t="s">
        <v>10</v>
      </c>
      <c r="E412" s="5" t="s">
        <v>755</v>
      </c>
      <c r="F412" s="2">
        <v>45519</v>
      </c>
      <c r="G412" t="s">
        <v>27</v>
      </c>
      <c r="H412" t="s">
        <v>11</v>
      </c>
      <c r="I412" s="1" t="s">
        <v>756</v>
      </c>
      <c r="J412">
        <f>VALUE(MOCK_DATA[[#This Row],[ventas mensuales]])</f>
        <v>1627</v>
      </c>
      <c r="K412">
        <f>VALUE(MOCK_DATA[[#This Row],[ID_producto]])</f>
        <v>411</v>
      </c>
      <c r="L412" s="8">
        <f>MOCK_DATA[[#This Row],[precio base]]*MOCK_DATA[[#This Row],[ventas mensuales num]]</f>
        <v>13422.129130116577</v>
      </c>
      <c r="M412" s="8">
        <f>MOCK_DATA[[#This Row],[precio base]]-MOCK_DATA[[#This Row],[coste]]</f>
        <v>2.8596183958921797</v>
      </c>
      <c r="N412" s="8">
        <f>MOCK_DATA[[#This Row],[margen unitario]]*MOCK_DATA[[#This Row],[ventas mensuales num]]</f>
        <v>4652.5991301165768</v>
      </c>
      <c r="O412" s="9">
        <f>MOCK_DATA[[#This Row],[margen bruto]]/MOCK_DATA[[#This Row],[ingresos totales]]</f>
        <v>0.34663644530710658</v>
      </c>
    </row>
    <row r="413" spans="1:15" x14ac:dyDescent="0.25">
      <c r="A413" t="s">
        <v>16</v>
      </c>
      <c r="B413" s="8">
        <v>4.13</v>
      </c>
      <c r="C413" s="8">
        <v>6.0133952516781202</v>
      </c>
      <c r="D413" t="s">
        <v>18</v>
      </c>
      <c r="E413" s="5" t="s">
        <v>757</v>
      </c>
      <c r="F413" s="2">
        <v>45368</v>
      </c>
      <c r="G413" t="s">
        <v>22</v>
      </c>
      <c r="H413" t="s">
        <v>17</v>
      </c>
      <c r="I413" s="1" t="s">
        <v>758</v>
      </c>
      <c r="J413">
        <f>VALUE(MOCK_DATA[[#This Row],[ventas mensuales]])</f>
        <v>810</v>
      </c>
      <c r="K413">
        <f>VALUE(MOCK_DATA[[#This Row],[ID_producto]])</f>
        <v>412</v>
      </c>
      <c r="L413" s="8">
        <f>MOCK_DATA[[#This Row],[precio base]]*MOCK_DATA[[#This Row],[ventas mensuales num]]</f>
        <v>4870.8501538592773</v>
      </c>
      <c r="M413" s="8">
        <f>MOCK_DATA[[#This Row],[precio base]]-MOCK_DATA[[#This Row],[coste]]</f>
        <v>1.8833952516781203</v>
      </c>
      <c r="N413" s="8">
        <f>MOCK_DATA[[#This Row],[margen unitario]]*MOCK_DATA[[#This Row],[ventas mensuales num]]</f>
        <v>1525.5501538592773</v>
      </c>
      <c r="O413" s="9">
        <f>MOCK_DATA[[#This Row],[margen bruto]]/MOCK_DATA[[#This Row],[ingresos totales]]</f>
        <v>0.31319997652782477</v>
      </c>
    </row>
    <row r="414" spans="1:15" x14ac:dyDescent="0.25">
      <c r="A414" t="s">
        <v>14</v>
      </c>
      <c r="B414" s="8">
        <v>5.56</v>
      </c>
      <c r="C414" s="8">
        <v>9.4229394870146201</v>
      </c>
      <c r="D414" t="s">
        <v>18</v>
      </c>
      <c r="E414" s="5" t="s">
        <v>759</v>
      </c>
      <c r="F414" s="2">
        <v>45408</v>
      </c>
      <c r="G414" t="s">
        <v>27</v>
      </c>
      <c r="H414" t="s">
        <v>19</v>
      </c>
      <c r="I414" s="1" t="s">
        <v>760</v>
      </c>
      <c r="J414">
        <f>VALUE(MOCK_DATA[[#This Row],[ventas mensuales]])</f>
        <v>1983</v>
      </c>
      <c r="K414">
        <f>VALUE(MOCK_DATA[[#This Row],[ID_producto]])</f>
        <v>413</v>
      </c>
      <c r="L414" s="8">
        <f>MOCK_DATA[[#This Row],[precio base]]*MOCK_DATA[[#This Row],[ventas mensuales num]]</f>
        <v>18685.68900274999</v>
      </c>
      <c r="M414" s="8">
        <f>MOCK_DATA[[#This Row],[precio base]]-MOCK_DATA[[#This Row],[coste]]</f>
        <v>3.8629394870146205</v>
      </c>
      <c r="N414" s="8">
        <f>MOCK_DATA[[#This Row],[margen unitario]]*MOCK_DATA[[#This Row],[ventas mensuales num]]</f>
        <v>7660.2090027499926</v>
      </c>
      <c r="O414" s="9">
        <f>MOCK_DATA[[#This Row],[margen bruto]]/MOCK_DATA[[#This Row],[ingresos totales]]</f>
        <v>0.40995057777225302</v>
      </c>
    </row>
    <row r="415" spans="1:15" x14ac:dyDescent="0.25">
      <c r="A415" t="s">
        <v>20</v>
      </c>
      <c r="B415" s="8">
        <v>2.39</v>
      </c>
      <c r="C415" s="8">
        <v>4.2689759646661001</v>
      </c>
      <c r="D415" t="s">
        <v>18</v>
      </c>
      <c r="E415" s="5" t="s">
        <v>761</v>
      </c>
      <c r="F415" s="2">
        <v>45422</v>
      </c>
      <c r="G415" t="s">
        <v>27</v>
      </c>
      <c r="H415" t="s">
        <v>11</v>
      </c>
      <c r="I415" s="1" t="s">
        <v>762</v>
      </c>
      <c r="J415">
        <f>VALUE(MOCK_DATA[[#This Row],[ventas mensuales]])</f>
        <v>918</v>
      </c>
      <c r="K415">
        <f>VALUE(MOCK_DATA[[#This Row],[ID_producto]])</f>
        <v>414</v>
      </c>
      <c r="L415" s="8">
        <f>MOCK_DATA[[#This Row],[precio base]]*MOCK_DATA[[#This Row],[ventas mensuales num]]</f>
        <v>3918.9199355634801</v>
      </c>
      <c r="M415" s="8">
        <f>MOCK_DATA[[#This Row],[precio base]]-MOCK_DATA[[#This Row],[coste]]</f>
        <v>1.8789759646661</v>
      </c>
      <c r="N415" s="8">
        <f>MOCK_DATA[[#This Row],[margen unitario]]*MOCK_DATA[[#This Row],[ventas mensuales num]]</f>
        <v>1724.8999355634799</v>
      </c>
      <c r="O415" s="9">
        <f>MOCK_DATA[[#This Row],[margen bruto]]/MOCK_DATA[[#This Row],[ingresos totales]]</f>
        <v>0.44014676592658325</v>
      </c>
    </row>
    <row r="416" spans="1:15" x14ac:dyDescent="0.25">
      <c r="A416" t="s">
        <v>12</v>
      </c>
      <c r="B416" s="8">
        <v>3.72</v>
      </c>
      <c r="C416" s="8">
        <v>5.2770040351980798</v>
      </c>
      <c r="D416" t="s">
        <v>10</v>
      </c>
      <c r="E416" s="5" t="s">
        <v>763</v>
      </c>
      <c r="F416" s="2">
        <v>45495</v>
      </c>
      <c r="G416" t="s">
        <v>22</v>
      </c>
      <c r="H416" t="s">
        <v>19</v>
      </c>
      <c r="I416" s="1" t="s">
        <v>764</v>
      </c>
      <c r="J416">
        <f>VALUE(MOCK_DATA[[#This Row],[ventas mensuales]])</f>
        <v>1097</v>
      </c>
      <c r="K416">
        <f>VALUE(MOCK_DATA[[#This Row],[ID_producto]])</f>
        <v>415</v>
      </c>
      <c r="L416" s="8">
        <f>MOCK_DATA[[#This Row],[precio base]]*MOCK_DATA[[#This Row],[ventas mensuales num]]</f>
        <v>5788.8734266122938</v>
      </c>
      <c r="M416" s="8">
        <f>MOCK_DATA[[#This Row],[precio base]]-MOCK_DATA[[#This Row],[coste]]</f>
        <v>1.5570040351980796</v>
      </c>
      <c r="N416" s="8">
        <f>MOCK_DATA[[#This Row],[margen unitario]]*MOCK_DATA[[#This Row],[ventas mensuales num]]</f>
        <v>1708.0334266122934</v>
      </c>
      <c r="O416" s="9">
        <f>MOCK_DATA[[#This Row],[margen bruto]]/MOCK_DATA[[#This Row],[ingresos totales]]</f>
        <v>0.29505454701431461</v>
      </c>
    </row>
    <row r="417" spans="1:15" x14ac:dyDescent="0.25">
      <c r="A417" t="s">
        <v>12</v>
      </c>
      <c r="B417" s="8">
        <v>3.42</v>
      </c>
      <c r="C417" s="8">
        <v>4.8947064586294298</v>
      </c>
      <c r="D417" t="s">
        <v>13</v>
      </c>
      <c r="E417" s="5" t="s">
        <v>765</v>
      </c>
      <c r="F417" s="2">
        <v>45550</v>
      </c>
      <c r="G417" t="s">
        <v>22</v>
      </c>
      <c r="H417" t="s">
        <v>17</v>
      </c>
      <c r="I417" s="1" t="s">
        <v>517</v>
      </c>
      <c r="J417">
        <f>VALUE(MOCK_DATA[[#This Row],[ventas mensuales]])</f>
        <v>1330</v>
      </c>
      <c r="K417">
        <f>VALUE(MOCK_DATA[[#This Row],[ID_producto]])</f>
        <v>416</v>
      </c>
      <c r="L417" s="8">
        <f>MOCK_DATA[[#This Row],[precio base]]*MOCK_DATA[[#This Row],[ventas mensuales num]]</f>
        <v>6509.9595899771411</v>
      </c>
      <c r="M417" s="8">
        <f>MOCK_DATA[[#This Row],[precio base]]-MOCK_DATA[[#This Row],[coste]]</f>
        <v>1.4747064586294298</v>
      </c>
      <c r="N417" s="8">
        <f>MOCK_DATA[[#This Row],[margen unitario]]*MOCK_DATA[[#This Row],[ventas mensuales num]]</f>
        <v>1961.3595899771417</v>
      </c>
      <c r="O417" s="9">
        <f>MOCK_DATA[[#This Row],[margen bruto]]/MOCK_DATA[[#This Row],[ingresos totales]]</f>
        <v>0.30128598539949292</v>
      </c>
    </row>
    <row r="418" spans="1:15" x14ac:dyDescent="0.25">
      <c r="A418" t="s">
        <v>16</v>
      </c>
      <c r="B418" s="8">
        <v>4.9000000000000004</v>
      </c>
      <c r="C418" s="8">
        <v>7.9219062554430497</v>
      </c>
      <c r="D418" t="s">
        <v>10</v>
      </c>
      <c r="E418" s="5" t="s">
        <v>404</v>
      </c>
      <c r="F418" s="2">
        <v>45647</v>
      </c>
      <c r="G418" t="s">
        <v>27</v>
      </c>
      <c r="H418" t="s">
        <v>21</v>
      </c>
      <c r="I418" s="1" t="s">
        <v>766</v>
      </c>
      <c r="J418">
        <f>VALUE(MOCK_DATA[[#This Row],[ventas mensuales]])</f>
        <v>1042</v>
      </c>
      <c r="K418">
        <f>VALUE(MOCK_DATA[[#This Row],[ID_producto]])</f>
        <v>417</v>
      </c>
      <c r="L418" s="8">
        <f>MOCK_DATA[[#This Row],[precio base]]*MOCK_DATA[[#This Row],[ventas mensuales num]]</f>
        <v>8254.6263181716586</v>
      </c>
      <c r="M418" s="8">
        <f>MOCK_DATA[[#This Row],[precio base]]-MOCK_DATA[[#This Row],[coste]]</f>
        <v>3.0219062554430494</v>
      </c>
      <c r="N418" s="8">
        <f>MOCK_DATA[[#This Row],[margen unitario]]*MOCK_DATA[[#This Row],[ventas mensuales num]]</f>
        <v>3148.8263181716575</v>
      </c>
      <c r="O418" s="9">
        <f>MOCK_DATA[[#This Row],[margen bruto]]/MOCK_DATA[[#This Row],[ingresos totales]]</f>
        <v>0.38146200649202738</v>
      </c>
    </row>
    <row r="419" spans="1:15" x14ac:dyDescent="0.25">
      <c r="A419" t="s">
        <v>20</v>
      </c>
      <c r="B419" s="8">
        <v>2.23</v>
      </c>
      <c r="C419" s="8">
        <v>3.2998740098245101</v>
      </c>
      <c r="D419" t="s">
        <v>18</v>
      </c>
      <c r="E419" s="5" t="s">
        <v>767</v>
      </c>
      <c r="F419" s="2">
        <v>45626</v>
      </c>
      <c r="G419" t="s">
        <v>22</v>
      </c>
      <c r="H419" t="s">
        <v>19</v>
      </c>
      <c r="I419" s="1" t="s">
        <v>768</v>
      </c>
      <c r="J419">
        <f>VALUE(MOCK_DATA[[#This Row],[ventas mensuales]])</f>
        <v>1063</v>
      </c>
      <c r="K419">
        <f>VALUE(MOCK_DATA[[#This Row],[ID_producto]])</f>
        <v>418</v>
      </c>
      <c r="L419" s="8">
        <f>MOCK_DATA[[#This Row],[precio base]]*MOCK_DATA[[#This Row],[ventas mensuales num]]</f>
        <v>3507.766072443454</v>
      </c>
      <c r="M419" s="8">
        <f>MOCK_DATA[[#This Row],[precio base]]-MOCK_DATA[[#This Row],[coste]]</f>
        <v>1.0698740098245101</v>
      </c>
      <c r="N419" s="8">
        <f>MOCK_DATA[[#This Row],[margen unitario]]*MOCK_DATA[[#This Row],[ventas mensuales num]]</f>
        <v>1137.2760724434543</v>
      </c>
      <c r="O419" s="9">
        <f>MOCK_DATA[[#This Row],[margen bruto]]/MOCK_DATA[[#This Row],[ingresos totales]]</f>
        <v>0.32421662361630799</v>
      </c>
    </row>
    <row r="420" spans="1:15" x14ac:dyDescent="0.25">
      <c r="A420" t="s">
        <v>15</v>
      </c>
      <c r="B420" s="8">
        <v>3.7</v>
      </c>
      <c r="C420" s="8">
        <v>5.2793012344767396</v>
      </c>
      <c r="D420" t="s">
        <v>10</v>
      </c>
      <c r="E420" s="5" t="s">
        <v>426</v>
      </c>
      <c r="F420" s="2">
        <v>45622</v>
      </c>
      <c r="G420" t="s">
        <v>27</v>
      </c>
      <c r="H420" t="s">
        <v>21</v>
      </c>
      <c r="I420" s="1" t="s">
        <v>769</v>
      </c>
      <c r="J420">
        <f>VALUE(MOCK_DATA[[#This Row],[ventas mensuales]])</f>
        <v>947</v>
      </c>
      <c r="K420">
        <f>VALUE(MOCK_DATA[[#This Row],[ID_producto]])</f>
        <v>419</v>
      </c>
      <c r="L420" s="8">
        <f>MOCK_DATA[[#This Row],[precio base]]*MOCK_DATA[[#This Row],[ventas mensuales num]]</f>
        <v>4999.4982690494726</v>
      </c>
      <c r="M420" s="8">
        <f>MOCK_DATA[[#This Row],[precio base]]-MOCK_DATA[[#This Row],[coste]]</f>
        <v>1.5793012344767394</v>
      </c>
      <c r="N420" s="8">
        <f>MOCK_DATA[[#This Row],[margen unitario]]*MOCK_DATA[[#This Row],[ventas mensuales num]]</f>
        <v>1495.5982690494723</v>
      </c>
      <c r="O420" s="9">
        <f>MOCK_DATA[[#This Row],[margen bruto]]/MOCK_DATA[[#This Row],[ingresos totales]]</f>
        <v>0.29914967233978507</v>
      </c>
    </row>
    <row r="421" spans="1:15" x14ac:dyDescent="0.25">
      <c r="A421" t="s">
        <v>15</v>
      </c>
      <c r="B421" s="8">
        <v>4.08</v>
      </c>
      <c r="C421" s="8">
        <v>7.0076496804151303</v>
      </c>
      <c r="D421" t="s">
        <v>18</v>
      </c>
      <c r="E421" s="5" t="s">
        <v>770</v>
      </c>
      <c r="F421" s="2">
        <v>45446</v>
      </c>
      <c r="G421" t="s">
        <v>22</v>
      </c>
      <c r="H421" t="s">
        <v>19</v>
      </c>
      <c r="I421" s="1" t="s">
        <v>771</v>
      </c>
      <c r="J421">
        <f>VALUE(MOCK_DATA[[#This Row],[ventas mensuales]])</f>
        <v>1607</v>
      </c>
      <c r="K421">
        <f>VALUE(MOCK_DATA[[#This Row],[ID_producto]])</f>
        <v>420</v>
      </c>
      <c r="L421" s="8">
        <f>MOCK_DATA[[#This Row],[precio base]]*MOCK_DATA[[#This Row],[ventas mensuales num]]</f>
        <v>11261.293036427114</v>
      </c>
      <c r="M421" s="8">
        <f>MOCK_DATA[[#This Row],[precio base]]-MOCK_DATA[[#This Row],[coste]]</f>
        <v>2.9276496804151302</v>
      </c>
      <c r="N421" s="8">
        <f>MOCK_DATA[[#This Row],[margen unitario]]*MOCK_DATA[[#This Row],[ventas mensuales num]]</f>
        <v>4704.7330364271138</v>
      </c>
      <c r="O421" s="9">
        <f>MOCK_DATA[[#This Row],[margen bruto]]/MOCK_DATA[[#This Row],[ingresos totales]]</f>
        <v>0.41777911481466884</v>
      </c>
    </row>
    <row r="422" spans="1:15" x14ac:dyDescent="0.25">
      <c r="A422" t="s">
        <v>12</v>
      </c>
      <c r="B422" s="8">
        <v>1.3</v>
      </c>
      <c r="C422" s="8">
        <v>1.9059333832571801</v>
      </c>
      <c r="D422" t="s">
        <v>10</v>
      </c>
      <c r="E422" s="5" t="s">
        <v>772</v>
      </c>
      <c r="F422" s="2">
        <v>45546</v>
      </c>
      <c r="G422" t="s">
        <v>22</v>
      </c>
      <c r="H422" t="s">
        <v>17</v>
      </c>
      <c r="I422" s="1" t="s">
        <v>119</v>
      </c>
      <c r="J422">
        <f>VALUE(MOCK_DATA[[#This Row],[ventas mensuales]])</f>
        <v>1070</v>
      </c>
      <c r="K422">
        <f>VALUE(MOCK_DATA[[#This Row],[ID_producto]])</f>
        <v>421</v>
      </c>
      <c r="L422" s="8">
        <f>MOCK_DATA[[#This Row],[precio base]]*MOCK_DATA[[#This Row],[ventas mensuales num]]</f>
        <v>2039.3487200851828</v>
      </c>
      <c r="M422" s="8">
        <f>MOCK_DATA[[#This Row],[precio base]]-MOCK_DATA[[#This Row],[coste]]</f>
        <v>0.60593338325718005</v>
      </c>
      <c r="N422" s="8">
        <f>MOCK_DATA[[#This Row],[margen unitario]]*MOCK_DATA[[#This Row],[ventas mensuales num]]</f>
        <v>648.34872008518266</v>
      </c>
      <c r="O422" s="9">
        <f>MOCK_DATA[[#This Row],[margen bruto]]/MOCK_DATA[[#This Row],[ingresos totales]]</f>
        <v>0.31791949738645059</v>
      </c>
    </row>
    <row r="423" spans="1:15" x14ac:dyDescent="0.25">
      <c r="A423" t="s">
        <v>12</v>
      </c>
      <c r="B423" s="8">
        <v>4.95</v>
      </c>
      <c r="C423" s="8">
        <v>7.1221531073054596</v>
      </c>
      <c r="D423" t="s">
        <v>10</v>
      </c>
      <c r="E423" s="5" t="s">
        <v>773</v>
      </c>
      <c r="F423" s="2">
        <v>45306</v>
      </c>
      <c r="G423" t="s">
        <v>27</v>
      </c>
      <c r="H423" t="s">
        <v>21</v>
      </c>
      <c r="I423" s="1" t="s">
        <v>277</v>
      </c>
      <c r="J423">
        <f>VALUE(MOCK_DATA[[#This Row],[ventas mensuales]])</f>
        <v>1168</v>
      </c>
      <c r="K423">
        <f>VALUE(MOCK_DATA[[#This Row],[ID_producto]])</f>
        <v>422</v>
      </c>
      <c r="L423" s="8">
        <f>MOCK_DATA[[#This Row],[precio base]]*MOCK_DATA[[#This Row],[ventas mensuales num]]</f>
        <v>8318.6748293327764</v>
      </c>
      <c r="M423" s="8">
        <f>MOCK_DATA[[#This Row],[precio base]]-MOCK_DATA[[#This Row],[coste]]</f>
        <v>2.1721531073054594</v>
      </c>
      <c r="N423" s="8">
        <f>MOCK_DATA[[#This Row],[margen unitario]]*MOCK_DATA[[#This Row],[ventas mensuales num]]</f>
        <v>2537.0748293327765</v>
      </c>
      <c r="O423" s="9">
        <f>MOCK_DATA[[#This Row],[margen bruto]]/MOCK_DATA[[#This Row],[ingresos totales]]</f>
        <v>0.30498545518172032</v>
      </c>
    </row>
    <row r="424" spans="1:15" x14ac:dyDescent="0.25">
      <c r="A424" t="s">
        <v>14</v>
      </c>
      <c r="B424" s="8">
        <v>4.99</v>
      </c>
      <c r="C424" s="8">
        <v>8.2559065788466199</v>
      </c>
      <c r="D424" t="s">
        <v>13</v>
      </c>
      <c r="E424" s="5" t="s">
        <v>774</v>
      </c>
      <c r="F424" s="2">
        <v>45387</v>
      </c>
      <c r="G424" t="s">
        <v>27</v>
      </c>
      <c r="H424" t="s">
        <v>19</v>
      </c>
      <c r="I424" s="1" t="s">
        <v>304</v>
      </c>
      <c r="J424">
        <f>VALUE(MOCK_DATA[[#This Row],[ventas mensuales]])</f>
        <v>976</v>
      </c>
      <c r="K424">
        <f>VALUE(MOCK_DATA[[#This Row],[ID_producto]])</f>
        <v>423</v>
      </c>
      <c r="L424" s="8">
        <f>MOCK_DATA[[#This Row],[precio base]]*MOCK_DATA[[#This Row],[ventas mensuales num]]</f>
        <v>8057.7648209543013</v>
      </c>
      <c r="M424" s="8">
        <f>MOCK_DATA[[#This Row],[precio base]]-MOCK_DATA[[#This Row],[coste]]</f>
        <v>3.2659065788466197</v>
      </c>
      <c r="N424" s="8">
        <f>MOCK_DATA[[#This Row],[margen unitario]]*MOCK_DATA[[#This Row],[ventas mensuales num]]</f>
        <v>3187.524820954301</v>
      </c>
      <c r="O424" s="9">
        <f>MOCK_DATA[[#This Row],[margen bruto]]/MOCK_DATA[[#This Row],[ingresos totales]]</f>
        <v>0.39558424597663977</v>
      </c>
    </row>
    <row r="425" spans="1:15" x14ac:dyDescent="0.25">
      <c r="A425" t="s">
        <v>14</v>
      </c>
      <c r="B425" s="8">
        <v>3.44</v>
      </c>
      <c r="C425" s="8">
        <v>5.8466053670668403</v>
      </c>
      <c r="D425" t="s">
        <v>10</v>
      </c>
      <c r="E425" s="5" t="s">
        <v>775</v>
      </c>
      <c r="F425" s="2">
        <v>45544</v>
      </c>
      <c r="G425" t="s">
        <v>22</v>
      </c>
      <c r="H425" t="s">
        <v>21</v>
      </c>
      <c r="I425" s="1" t="s">
        <v>776</v>
      </c>
      <c r="J425">
        <f>VALUE(MOCK_DATA[[#This Row],[ventas mensuales]])</f>
        <v>755</v>
      </c>
      <c r="K425">
        <f>VALUE(MOCK_DATA[[#This Row],[ID_producto]])</f>
        <v>424</v>
      </c>
      <c r="L425" s="8">
        <f>MOCK_DATA[[#This Row],[precio base]]*MOCK_DATA[[#This Row],[ventas mensuales num]]</f>
        <v>4414.187052135464</v>
      </c>
      <c r="M425" s="8">
        <f>MOCK_DATA[[#This Row],[precio base]]-MOCK_DATA[[#This Row],[coste]]</f>
        <v>2.4066053670668404</v>
      </c>
      <c r="N425" s="8">
        <f>MOCK_DATA[[#This Row],[margen unitario]]*MOCK_DATA[[#This Row],[ventas mensuales num]]</f>
        <v>1816.9870521354644</v>
      </c>
      <c r="O425" s="9">
        <f>MOCK_DATA[[#This Row],[margen bruto]]/MOCK_DATA[[#This Row],[ingresos totales]]</f>
        <v>0.41162438987637723</v>
      </c>
    </row>
    <row r="426" spans="1:15" x14ac:dyDescent="0.25">
      <c r="A426" t="s">
        <v>20</v>
      </c>
      <c r="B426" s="8">
        <v>3</v>
      </c>
      <c r="C426" s="8">
        <v>4.2485970922402396</v>
      </c>
      <c r="D426" t="s">
        <v>18</v>
      </c>
      <c r="E426" s="5" t="s">
        <v>169</v>
      </c>
      <c r="F426" s="2">
        <v>45610</v>
      </c>
      <c r="G426" t="s">
        <v>22</v>
      </c>
      <c r="H426" t="s">
        <v>17</v>
      </c>
      <c r="I426" s="1" t="s">
        <v>777</v>
      </c>
      <c r="J426">
        <f>VALUE(MOCK_DATA[[#This Row],[ventas mensuales]])</f>
        <v>868</v>
      </c>
      <c r="K426">
        <f>VALUE(MOCK_DATA[[#This Row],[ID_producto]])</f>
        <v>425</v>
      </c>
      <c r="L426" s="8">
        <f>MOCK_DATA[[#This Row],[precio base]]*MOCK_DATA[[#This Row],[ventas mensuales num]]</f>
        <v>3687.7822760645281</v>
      </c>
      <c r="M426" s="8">
        <f>MOCK_DATA[[#This Row],[precio base]]-MOCK_DATA[[#This Row],[coste]]</f>
        <v>1.2485970922402396</v>
      </c>
      <c r="N426" s="8">
        <f>MOCK_DATA[[#This Row],[margen unitario]]*MOCK_DATA[[#This Row],[ventas mensuales num]]</f>
        <v>1083.7822760645281</v>
      </c>
      <c r="O426" s="9">
        <f>MOCK_DATA[[#This Row],[margen bruto]]/MOCK_DATA[[#This Row],[ingresos totales]]</f>
        <v>0.29388456121685758</v>
      </c>
    </row>
    <row r="427" spans="1:15" x14ac:dyDescent="0.25">
      <c r="A427" t="s">
        <v>20</v>
      </c>
      <c r="B427" s="8">
        <v>5.65</v>
      </c>
      <c r="C427" s="8">
        <v>9.1942626796849503</v>
      </c>
      <c r="D427" t="s">
        <v>18</v>
      </c>
      <c r="E427" s="5" t="s">
        <v>422</v>
      </c>
      <c r="F427" s="2">
        <v>45460</v>
      </c>
      <c r="G427" t="s">
        <v>27</v>
      </c>
      <c r="H427" t="s">
        <v>19</v>
      </c>
      <c r="I427" s="1" t="s">
        <v>540</v>
      </c>
      <c r="J427">
        <f>VALUE(MOCK_DATA[[#This Row],[ventas mensuales]])</f>
        <v>1568</v>
      </c>
      <c r="K427">
        <f>VALUE(MOCK_DATA[[#This Row],[ID_producto]])</f>
        <v>426</v>
      </c>
      <c r="L427" s="8">
        <f>MOCK_DATA[[#This Row],[precio base]]*MOCK_DATA[[#This Row],[ventas mensuales num]]</f>
        <v>14416.603881746001</v>
      </c>
      <c r="M427" s="8">
        <f>MOCK_DATA[[#This Row],[precio base]]-MOCK_DATA[[#This Row],[coste]]</f>
        <v>3.5442626796849499</v>
      </c>
      <c r="N427" s="8">
        <f>MOCK_DATA[[#This Row],[margen unitario]]*MOCK_DATA[[#This Row],[ventas mensuales num]]</f>
        <v>5557.4038817460014</v>
      </c>
      <c r="O427" s="9">
        <f>MOCK_DATA[[#This Row],[margen bruto]]/MOCK_DATA[[#This Row],[ingresos totales]]</f>
        <v>0.38548634111967717</v>
      </c>
    </row>
    <row r="428" spans="1:15" x14ac:dyDescent="0.25">
      <c r="A428" t="s">
        <v>12</v>
      </c>
      <c r="B428" s="8">
        <v>5.21</v>
      </c>
      <c r="C428" s="8">
        <v>8.6512431338845701</v>
      </c>
      <c r="D428" t="s">
        <v>18</v>
      </c>
      <c r="E428" s="5" t="s">
        <v>778</v>
      </c>
      <c r="F428" s="2">
        <v>45518</v>
      </c>
      <c r="G428" t="s">
        <v>22</v>
      </c>
      <c r="H428" t="s">
        <v>19</v>
      </c>
      <c r="I428" s="1" t="s">
        <v>779</v>
      </c>
      <c r="J428">
        <f>VALUE(MOCK_DATA[[#This Row],[ventas mensuales]])</f>
        <v>1967</v>
      </c>
      <c r="K428">
        <f>VALUE(MOCK_DATA[[#This Row],[ID_producto]])</f>
        <v>427</v>
      </c>
      <c r="L428" s="8">
        <f>MOCK_DATA[[#This Row],[precio base]]*MOCK_DATA[[#This Row],[ventas mensuales num]]</f>
        <v>17016.99524435095</v>
      </c>
      <c r="M428" s="8">
        <f>MOCK_DATA[[#This Row],[precio base]]-MOCK_DATA[[#This Row],[coste]]</f>
        <v>3.4412431338845701</v>
      </c>
      <c r="N428" s="8">
        <f>MOCK_DATA[[#This Row],[margen unitario]]*MOCK_DATA[[#This Row],[ventas mensuales num]]</f>
        <v>6768.9252443509495</v>
      </c>
      <c r="O428" s="9">
        <f>MOCK_DATA[[#This Row],[margen bruto]]/MOCK_DATA[[#This Row],[ingresos totales]]</f>
        <v>0.39777441006208175</v>
      </c>
    </row>
    <row r="429" spans="1:15" x14ac:dyDescent="0.25">
      <c r="A429" t="s">
        <v>9</v>
      </c>
      <c r="B429" s="8">
        <v>5.66</v>
      </c>
      <c r="C429" s="8">
        <v>9.1166961696318207</v>
      </c>
      <c r="D429" t="s">
        <v>10</v>
      </c>
      <c r="E429" s="5" t="s">
        <v>780</v>
      </c>
      <c r="F429" s="2">
        <v>45621</v>
      </c>
      <c r="G429" t="s">
        <v>27</v>
      </c>
      <c r="H429" t="s">
        <v>17</v>
      </c>
      <c r="I429" s="1" t="s">
        <v>131</v>
      </c>
      <c r="J429">
        <f>VALUE(MOCK_DATA[[#This Row],[ventas mensuales]])</f>
        <v>1629</v>
      </c>
      <c r="K429">
        <f>VALUE(MOCK_DATA[[#This Row],[ID_producto]])</f>
        <v>428</v>
      </c>
      <c r="L429" s="8">
        <f>MOCK_DATA[[#This Row],[precio base]]*MOCK_DATA[[#This Row],[ventas mensuales num]]</f>
        <v>14851.098060330236</v>
      </c>
      <c r="M429" s="8">
        <f>MOCK_DATA[[#This Row],[precio base]]-MOCK_DATA[[#This Row],[coste]]</f>
        <v>3.4566961696318206</v>
      </c>
      <c r="N429" s="8">
        <f>MOCK_DATA[[#This Row],[margen unitario]]*MOCK_DATA[[#This Row],[ventas mensuales num]]</f>
        <v>5630.9580603302356</v>
      </c>
      <c r="O429" s="9">
        <f>MOCK_DATA[[#This Row],[margen bruto]]/MOCK_DATA[[#This Row],[ingresos totales]]</f>
        <v>0.37916105849246701</v>
      </c>
    </row>
    <row r="430" spans="1:15" x14ac:dyDescent="0.25">
      <c r="A430" t="s">
        <v>9</v>
      </c>
      <c r="B430" s="8">
        <v>5.42</v>
      </c>
      <c r="C430" s="8">
        <v>9.2744040112067498</v>
      </c>
      <c r="D430" t="s">
        <v>10</v>
      </c>
      <c r="E430" s="5" t="s">
        <v>781</v>
      </c>
      <c r="F430" s="2">
        <v>45607</v>
      </c>
      <c r="G430" t="s">
        <v>27</v>
      </c>
      <c r="H430" t="s">
        <v>21</v>
      </c>
      <c r="I430" s="1" t="s">
        <v>782</v>
      </c>
      <c r="J430">
        <f>VALUE(MOCK_DATA[[#This Row],[ventas mensuales]])</f>
        <v>1400</v>
      </c>
      <c r="K430">
        <f>VALUE(MOCK_DATA[[#This Row],[ID_producto]])</f>
        <v>429</v>
      </c>
      <c r="L430" s="8">
        <f>MOCK_DATA[[#This Row],[precio base]]*MOCK_DATA[[#This Row],[ventas mensuales num]]</f>
        <v>12984.16561568945</v>
      </c>
      <c r="M430" s="8">
        <f>MOCK_DATA[[#This Row],[precio base]]-MOCK_DATA[[#This Row],[coste]]</f>
        <v>3.8544040112067499</v>
      </c>
      <c r="N430" s="8">
        <f>MOCK_DATA[[#This Row],[margen unitario]]*MOCK_DATA[[#This Row],[ventas mensuales num]]</f>
        <v>5396.1656156894496</v>
      </c>
      <c r="O430" s="9">
        <f>MOCK_DATA[[#This Row],[margen bruto]]/MOCK_DATA[[#This Row],[ingresos totales]]</f>
        <v>0.41559587080196969</v>
      </c>
    </row>
    <row r="431" spans="1:15" x14ac:dyDescent="0.25">
      <c r="A431" t="s">
        <v>14</v>
      </c>
      <c r="B431" s="8">
        <v>1.47</v>
      </c>
      <c r="C431" s="8">
        <v>2.36325052900512</v>
      </c>
      <c r="D431" t="s">
        <v>13</v>
      </c>
      <c r="E431" s="5" t="s">
        <v>256</v>
      </c>
      <c r="F431" s="2">
        <v>45539</v>
      </c>
      <c r="G431" t="s">
        <v>22</v>
      </c>
      <c r="H431" t="s">
        <v>17</v>
      </c>
      <c r="I431" s="1" t="s">
        <v>783</v>
      </c>
      <c r="J431">
        <f>VALUE(MOCK_DATA[[#This Row],[ventas mensuales]])</f>
        <v>353</v>
      </c>
      <c r="K431">
        <f>VALUE(MOCK_DATA[[#This Row],[ID_producto]])</f>
        <v>430</v>
      </c>
      <c r="L431" s="8">
        <f>MOCK_DATA[[#This Row],[precio base]]*MOCK_DATA[[#This Row],[ventas mensuales num]]</f>
        <v>834.22743673880734</v>
      </c>
      <c r="M431" s="8">
        <f>MOCK_DATA[[#This Row],[precio base]]-MOCK_DATA[[#This Row],[coste]]</f>
        <v>0.89325052900512003</v>
      </c>
      <c r="N431" s="8">
        <f>MOCK_DATA[[#This Row],[margen unitario]]*MOCK_DATA[[#This Row],[ventas mensuales num]]</f>
        <v>315.31743673880737</v>
      </c>
      <c r="O431" s="9">
        <f>MOCK_DATA[[#This Row],[margen bruto]]/MOCK_DATA[[#This Row],[ingresos totales]]</f>
        <v>0.37797538519166657</v>
      </c>
    </row>
    <row r="432" spans="1:15" x14ac:dyDescent="0.25">
      <c r="A432" t="s">
        <v>16</v>
      </c>
      <c r="B432" s="8">
        <v>4.12</v>
      </c>
      <c r="C432" s="8">
        <v>7.0826580857372496</v>
      </c>
      <c r="D432" t="s">
        <v>18</v>
      </c>
      <c r="E432" s="5" t="s">
        <v>784</v>
      </c>
      <c r="F432" s="2">
        <v>45299</v>
      </c>
      <c r="G432" t="s">
        <v>27</v>
      </c>
      <c r="H432" t="s">
        <v>11</v>
      </c>
      <c r="I432" s="1" t="s">
        <v>165</v>
      </c>
      <c r="J432">
        <f>VALUE(MOCK_DATA[[#This Row],[ventas mensuales]])</f>
        <v>1024</v>
      </c>
      <c r="K432">
        <f>VALUE(MOCK_DATA[[#This Row],[ID_producto]])</f>
        <v>431</v>
      </c>
      <c r="L432" s="8">
        <f>MOCK_DATA[[#This Row],[precio base]]*MOCK_DATA[[#This Row],[ventas mensuales num]]</f>
        <v>7252.6418797949436</v>
      </c>
      <c r="M432" s="8">
        <f>MOCK_DATA[[#This Row],[precio base]]-MOCK_DATA[[#This Row],[coste]]</f>
        <v>2.9626580857372495</v>
      </c>
      <c r="N432" s="8">
        <f>MOCK_DATA[[#This Row],[margen unitario]]*MOCK_DATA[[#This Row],[ventas mensuales num]]</f>
        <v>3033.7618797949435</v>
      </c>
      <c r="O432" s="9">
        <f>MOCK_DATA[[#This Row],[margen bruto]]/MOCK_DATA[[#This Row],[ingresos totales]]</f>
        <v>0.41829748801559719</v>
      </c>
    </row>
    <row r="433" spans="1:15" x14ac:dyDescent="0.25">
      <c r="A433" t="s">
        <v>16</v>
      </c>
      <c r="B433" s="8">
        <v>2.58</v>
      </c>
      <c r="C433" s="8">
        <v>4.55856954077412</v>
      </c>
      <c r="D433" t="s">
        <v>13</v>
      </c>
      <c r="E433" s="5" t="s">
        <v>547</v>
      </c>
      <c r="F433" s="2">
        <v>45305</v>
      </c>
      <c r="G433" t="s">
        <v>22</v>
      </c>
      <c r="H433" t="s">
        <v>21</v>
      </c>
      <c r="I433" s="1" t="s">
        <v>785</v>
      </c>
      <c r="J433">
        <f>VALUE(MOCK_DATA[[#This Row],[ventas mensuales]])</f>
        <v>282</v>
      </c>
      <c r="K433">
        <f>VALUE(MOCK_DATA[[#This Row],[ID_producto]])</f>
        <v>432</v>
      </c>
      <c r="L433" s="8">
        <f>MOCK_DATA[[#This Row],[precio base]]*MOCK_DATA[[#This Row],[ventas mensuales num]]</f>
        <v>1285.5166104983018</v>
      </c>
      <c r="M433" s="8">
        <f>MOCK_DATA[[#This Row],[precio base]]-MOCK_DATA[[#This Row],[coste]]</f>
        <v>1.97856954077412</v>
      </c>
      <c r="N433" s="8">
        <f>MOCK_DATA[[#This Row],[margen unitario]]*MOCK_DATA[[#This Row],[ventas mensuales num]]</f>
        <v>557.95661049830187</v>
      </c>
      <c r="O433" s="9">
        <f>MOCK_DATA[[#This Row],[margen bruto]]/MOCK_DATA[[#This Row],[ingresos totales]]</f>
        <v>0.43403298404835272</v>
      </c>
    </row>
    <row r="434" spans="1:15" x14ac:dyDescent="0.25">
      <c r="A434" t="s">
        <v>12</v>
      </c>
      <c r="B434" s="8">
        <v>2.35</v>
      </c>
      <c r="C434" s="8">
        <v>3.3331910071022599</v>
      </c>
      <c r="D434" t="s">
        <v>18</v>
      </c>
      <c r="E434" s="5" t="s">
        <v>786</v>
      </c>
      <c r="F434" s="2">
        <v>45350</v>
      </c>
      <c r="G434" t="s">
        <v>22</v>
      </c>
      <c r="H434" t="s">
        <v>11</v>
      </c>
      <c r="I434" s="1" t="s">
        <v>787</v>
      </c>
      <c r="J434">
        <f>VALUE(MOCK_DATA[[#This Row],[ventas mensuales]])</f>
        <v>1884</v>
      </c>
      <c r="K434">
        <f>VALUE(MOCK_DATA[[#This Row],[ID_producto]])</f>
        <v>433</v>
      </c>
      <c r="L434" s="8">
        <f>MOCK_DATA[[#This Row],[precio base]]*MOCK_DATA[[#This Row],[ventas mensuales num]]</f>
        <v>6279.7318573806579</v>
      </c>
      <c r="M434" s="8">
        <f>MOCK_DATA[[#This Row],[precio base]]-MOCK_DATA[[#This Row],[coste]]</f>
        <v>0.98319100710225982</v>
      </c>
      <c r="N434" s="8">
        <f>MOCK_DATA[[#This Row],[margen unitario]]*MOCK_DATA[[#This Row],[ventas mensuales num]]</f>
        <v>1852.3318573806575</v>
      </c>
      <c r="O434" s="9">
        <f>MOCK_DATA[[#This Row],[margen bruto]]/MOCK_DATA[[#This Row],[ingresos totales]]</f>
        <v>0.29496989671678187</v>
      </c>
    </row>
    <row r="435" spans="1:15" x14ac:dyDescent="0.25">
      <c r="A435" t="s">
        <v>9</v>
      </c>
      <c r="B435" s="8">
        <v>3.13</v>
      </c>
      <c r="C435" s="8">
        <v>5.5909763306403102</v>
      </c>
      <c r="D435" t="s">
        <v>13</v>
      </c>
      <c r="E435" s="5" t="s">
        <v>783</v>
      </c>
      <c r="F435" s="2">
        <v>45632</v>
      </c>
      <c r="G435" t="s">
        <v>27</v>
      </c>
      <c r="H435" t="s">
        <v>17</v>
      </c>
      <c r="I435" s="1" t="s">
        <v>99</v>
      </c>
      <c r="J435">
        <f>VALUE(MOCK_DATA[[#This Row],[ventas mensuales]])</f>
        <v>430</v>
      </c>
      <c r="K435">
        <f>VALUE(MOCK_DATA[[#This Row],[ID_producto]])</f>
        <v>434</v>
      </c>
      <c r="L435" s="8">
        <f>MOCK_DATA[[#This Row],[precio base]]*MOCK_DATA[[#This Row],[ventas mensuales num]]</f>
        <v>2404.1198221753334</v>
      </c>
      <c r="M435" s="8">
        <f>MOCK_DATA[[#This Row],[precio base]]-MOCK_DATA[[#This Row],[coste]]</f>
        <v>2.4609763306403103</v>
      </c>
      <c r="N435" s="8">
        <f>MOCK_DATA[[#This Row],[margen unitario]]*MOCK_DATA[[#This Row],[ventas mensuales num]]</f>
        <v>1058.2198221753333</v>
      </c>
      <c r="O435" s="9">
        <f>MOCK_DATA[[#This Row],[margen bruto]]/MOCK_DATA[[#This Row],[ingresos totales]]</f>
        <v>0.44016933449590639</v>
      </c>
    </row>
    <row r="436" spans="1:15" x14ac:dyDescent="0.25">
      <c r="A436" t="s">
        <v>9</v>
      </c>
      <c r="B436" s="8">
        <v>1.1599999999999999</v>
      </c>
      <c r="C436" s="8">
        <v>1.95589809609785</v>
      </c>
      <c r="D436" t="s">
        <v>13</v>
      </c>
      <c r="E436" s="5" t="s">
        <v>704</v>
      </c>
      <c r="F436" s="2">
        <v>45376</v>
      </c>
      <c r="G436" t="s">
        <v>22</v>
      </c>
      <c r="H436" t="s">
        <v>11</v>
      </c>
      <c r="I436" s="1" t="s">
        <v>788</v>
      </c>
      <c r="J436">
        <f>VALUE(MOCK_DATA[[#This Row],[ventas mensuales]])</f>
        <v>376</v>
      </c>
      <c r="K436">
        <f>VALUE(MOCK_DATA[[#This Row],[ID_producto]])</f>
        <v>435</v>
      </c>
      <c r="L436" s="8">
        <f>MOCK_DATA[[#This Row],[precio base]]*MOCK_DATA[[#This Row],[ventas mensuales num]]</f>
        <v>735.41768413279158</v>
      </c>
      <c r="M436" s="8">
        <f>MOCK_DATA[[#This Row],[precio base]]-MOCK_DATA[[#This Row],[coste]]</f>
        <v>0.79589809609785012</v>
      </c>
      <c r="N436" s="8">
        <f>MOCK_DATA[[#This Row],[margen unitario]]*MOCK_DATA[[#This Row],[ventas mensuales num]]</f>
        <v>299.25768413279167</v>
      </c>
      <c r="O436" s="9">
        <f>MOCK_DATA[[#This Row],[margen bruto]]/MOCK_DATA[[#This Row],[ingresos totales]]</f>
        <v>0.40692206699608796</v>
      </c>
    </row>
    <row r="437" spans="1:15" x14ac:dyDescent="0.25">
      <c r="A437" t="s">
        <v>20</v>
      </c>
      <c r="B437" s="8">
        <v>4.07</v>
      </c>
      <c r="C437" s="8">
        <v>7.1915822577855204</v>
      </c>
      <c r="D437" t="s">
        <v>13</v>
      </c>
      <c r="E437" s="5" t="s">
        <v>789</v>
      </c>
      <c r="F437" s="2">
        <v>45340</v>
      </c>
      <c r="G437" t="s">
        <v>22</v>
      </c>
      <c r="H437" t="s">
        <v>17</v>
      </c>
      <c r="I437" s="1" t="s">
        <v>790</v>
      </c>
      <c r="J437">
        <f>VALUE(MOCK_DATA[[#This Row],[ventas mensuales]])</f>
        <v>1779</v>
      </c>
      <c r="K437">
        <f>VALUE(MOCK_DATA[[#This Row],[ID_producto]])</f>
        <v>436</v>
      </c>
      <c r="L437" s="8">
        <f>MOCK_DATA[[#This Row],[precio base]]*MOCK_DATA[[#This Row],[ventas mensuales num]]</f>
        <v>12793.824836600441</v>
      </c>
      <c r="M437" s="8">
        <f>MOCK_DATA[[#This Row],[precio base]]-MOCK_DATA[[#This Row],[coste]]</f>
        <v>3.1215822577855201</v>
      </c>
      <c r="N437" s="8">
        <f>MOCK_DATA[[#This Row],[margen unitario]]*MOCK_DATA[[#This Row],[ventas mensuales num]]</f>
        <v>5553.2948366004402</v>
      </c>
      <c r="O437" s="9">
        <f>MOCK_DATA[[#This Row],[margen bruto]]/MOCK_DATA[[#This Row],[ingresos totales]]</f>
        <v>0.43406056496206141</v>
      </c>
    </row>
    <row r="438" spans="1:15" x14ac:dyDescent="0.25">
      <c r="A438" t="s">
        <v>16</v>
      </c>
      <c r="B438" s="8">
        <v>2.63</v>
      </c>
      <c r="C438" s="8">
        <v>4.2470124515340402</v>
      </c>
      <c r="D438" t="s">
        <v>13</v>
      </c>
      <c r="E438" s="5" t="s">
        <v>791</v>
      </c>
      <c r="F438" s="2">
        <v>45463</v>
      </c>
      <c r="G438" t="s">
        <v>27</v>
      </c>
      <c r="H438" t="s">
        <v>19</v>
      </c>
      <c r="I438" s="1" t="s">
        <v>792</v>
      </c>
      <c r="J438">
        <f>VALUE(MOCK_DATA[[#This Row],[ventas mensuales]])</f>
        <v>974</v>
      </c>
      <c r="K438">
        <f>VALUE(MOCK_DATA[[#This Row],[ID_producto]])</f>
        <v>437</v>
      </c>
      <c r="L438" s="8">
        <f>MOCK_DATA[[#This Row],[precio base]]*MOCK_DATA[[#This Row],[ventas mensuales num]]</f>
        <v>4136.5901277941548</v>
      </c>
      <c r="M438" s="8">
        <f>MOCK_DATA[[#This Row],[precio base]]-MOCK_DATA[[#This Row],[coste]]</f>
        <v>1.6170124515340403</v>
      </c>
      <c r="N438" s="8">
        <f>MOCK_DATA[[#This Row],[margen unitario]]*MOCK_DATA[[#This Row],[ventas mensuales num]]</f>
        <v>1574.9701277941551</v>
      </c>
      <c r="O438" s="9">
        <f>MOCK_DATA[[#This Row],[margen bruto]]/MOCK_DATA[[#This Row],[ingresos totales]]</f>
        <v>0.38074116098952526</v>
      </c>
    </row>
    <row r="439" spans="1:15" x14ac:dyDescent="0.25">
      <c r="A439" t="s">
        <v>16</v>
      </c>
      <c r="B439" s="8">
        <v>1.61</v>
      </c>
      <c r="C439" s="8">
        <v>2.78665602980809</v>
      </c>
      <c r="D439" t="s">
        <v>10</v>
      </c>
      <c r="E439" s="5" t="s">
        <v>113</v>
      </c>
      <c r="F439" s="2">
        <v>45463</v>
      </c>
      <c r="G439" t="s">
        <v>22</v>
      </c>
      <c r="H439" t="s">
        <v>21</v>
      </c>
      <c r="I439" s="1" t="s">
        <v>424</v>
      </c>
      <c r="J439">
        <f>VALUE(MOCK_DATA[[#This Row],[ventas mensuales]])</f>
        <v>1848</v>
      </c>
      <c r="K439">
        <f>VALUE(MOCK_DATA[[#This Row],[ID_producto]])</f>
        <v>438</v>
      </c>
      <c r="L439" s="8">
        <f>MOCK_DATA[[#This Row],[precio base]]*MOCK_DATA[[#This Row],[ventas mensuales num]]</f>
        <v>5149.7403430853501</v>
      </c>
      <c r="M439" s="8">
        <f>MOCK_DATA[[#This Row],[precio base]]-MOCK_DATA[[#This Row],[coste]]</f>
        <v>1.1766560298080899</v>
      </c>
      <c r="N439" s="8">
        <f>MOCK_DATA[[#This Row],[margen unitario]]*MOCK_DATA[[#This Row],[ventas mensuales num]]</f>
        <v>2174.4603430853504</v>
      </c>
      <c r="O439" s="9">
        <f>MOCK_DATA[[#This Row],[margen bruto]]/MOCK_DATA[[#This Row],[ingresos totales]]</f>
        <v>0.42224659851152258</v>
      </c>
    </row>
    <row r="440" spans="1:15" x14ac:dyDescent="0.25">
      <c r="A440" t="s">
        <v>12</v>
      </c>
      <c r="B440" s="8">
        <v>1.52</v>
      </c>
      <c r="C440" s="8">
        <v>2.58648199728274</v>
      </c>
      <c r="D440" t="s">
        <v>13</v>
      </c>
      <c r="E440" s="5" t="s">
        <v>793</v>
      </c>
      <c r="F440" s="2">
        <v>45421</v>
      </c>
      <c r="G440" t="s">
        <v>22</v>
      </c>
      <c r="H440" t="s">
        <v>19</v>
      </c>
      <c r="I440" s="1" t="s">
        <v>794</v>
      </c>
      <c r="J440">
        <f>VALUE(MOCK_DATA[[#This Row],[ventas mensuales]])</f>
        <v>1302</v>
      </c>
      <c r="K440">
        <f>VALUE(MOCK_DATA[[#This Row],[ID_producto]])</f>
        <v>439</v>
      </c>
      <c r="L440" s="8">
        <f>MOCK_DATA[[#This Row],[precio base]]*MOCK_DATA[[#This Row],[ventas mensuales num]]</f>
        <v>3367.5995604621276</v>
      </c>
      <c r="M440" s="8">
        <f>MOCK_DATA[[#This Row],[precio base]]-MOCK_DATA[[#This Row],[coste]]</f>
        <v>1.06648199728274</v>
      </c>
      <c r="N440" s="8">
        <f>MOCK_DATA[[#This Row],[margen unitario]]*MOCK_DATA[[#This Row],[ventas mensuales num]]</f>
        <v>1388.5595604621274</v>
      </c>
      <c r="O440" s="9">
        <f>MOCK_DATA[[#This Row],[margen bruto]]/MOCK_DATA[[#This Row],[ingresos totales]]</f>
        <v>0.41232917855339624</v>
      </c>
    </row>
    <row r="441" spans="1:15" x14ac:dyDescent="0.25">
      <c r="A441" t="s">
        <v>20</v>
      </c>
      <c r="B441" s="8">
        <v>4.3499999999999996</v>
      </c>
      <c r="C441" s="8">
        <v>6.7774401002617397</v>
      </c>
      <c r="D441" t="s">
        <v>13</v>
      </c>
      <c r="E441" s="5" t="s">
        <v>795</v>
      </c>
      <c r="F441" s="2">
        <v>45565</v>
      </c>
      <c r="G441" t="s">
        <v>27</v>
      </c>
      <c r="H441" t="s">
        <v>17</v>
      </c>
      <c r="I441" s="1" t="s">
        <v>796</v>
      </c>
      <c r="J441">
        <f>VALUE(MOCK_DATA[[#This Row],[ventas mensuales]])</f>
        <v>1977</v>
      </c>
      <c r="K441">
        <f>VALUE(MOCK_DATA[[#This Row],[ID_producto]])</f>
        <v>440</v>
      </c>
      <c r="L441" s="8">
        <f>MOCK_DATA[[#This Row],[precio base]]*MOCK_DATA[[#This Row],[ventas mensuales num]]</f>
        <v>13398.999078217459</v>
      </c>
      <c r="M441" s="8">
        <f>MOCK_DATA[[#This Row],[precio base]]-MOCK_DATA[[#This Row],[coste]]</f>
        <v>2.4274401002617401</v>
      </c>
      <c r="N441" s="8">
        <f>MOCK_DATA[[#This Row],[margen unitario]]*MOCK_DATA[[#This Row],[ventas mensuales num]]</f>
        <v>4799.0490782174602</v>
      </c>
      <c r="O441" s="9">
        <f>MOCK_DATA[[#This Row],[margen bruto]]/MOCK_DATA[[#This Row],[ingresos totales]]</f>
        <v>0.3581647442620694</v>
      </c>
    </row>
    <row r="442" spans="1:15" x14ac:dyDescent="0.25">
      <c r="A442" t="s">
        <v>12</v>
      </c>
      <c r="B442" s="8">
        <v>2.63</v>
      </c>
      <c r="C442" s="8">
        <v>3.7221171509007598</v>
      </c>
      <c r="D442" t="s">
        <v>13</v>
      </c>
      <c r="E442" s="5" t="s">
        <v>797</v>
      </c>
      <c r="F442" s="2">
        <v>45587</v>
      </c>
      <c r="G442" t="s">
        <v>27</v>
      </c>
      <c r="H442" t="s">
        <v>17</v>
      </c>
      <c r="I442" s="1" t="s">
        <v>798</v>
      </c>
      <c r="J442">
        <f>VALUE(MOCK_DATA[[#This Row],[ventas mensuales]])</f>
        <v>593</v>
      </c>
      <c r="K442">
        <f>VALUE(MOCK_DATA[[#This Row],[ID_producto]])</f>
        <v>441</v>
      </c>
      <c r="L442" s="8">
        <f>MOCK_DATA[[#This Row],[precio base]]*MOCK_DATA[[#This Row],[ventas mensuales num]]</f>
        <v>2207.2154704841505</v>
      </c>
      <c r="M442" s="8">
        <f>MOCK_DATA[[#This Row],[precio base]]-MOCK_DATA[[#This Row],[coste]]</f>
        <v>1.0921171509007599</v>
      </c>
      <c r="N442" s="8">
        <f>MOCK_DATA[[#This Row],[margen unitario]]*MOCK_DATA[[#This Row],[ventas mensuales num]]</f>
        <v>647.62547048415058</v>
      </c>
      <c r="O442" s="9">
        <f>MOCK_DATA[[#This Row],[margen bruto]]/MOCK_DATA[[#This Row],[ingresos totales]]</f>
        <v>0.29341289019784489</v>
      </c>
    </row>
    <row r="443" spans="1:15" x14ac:dyDescent="0.25">
      <c r="A443" t="s">
        <v>15</v>
      </c>
      <c r="B443" s="8">
        <v>4.03</v>
      </c>
      <c r="C443" s="8">
        <v>6.4874645974784899</v>
      </c>
      <c r="D443" t="s">
        <v>13</v>
      </c>
      <c r="E443" s="5" t="s">
        <v>799</v>
      </c>
      <c r="F443" s="2">
        <v>45510</v>
      </c>
      <c r="G443" t="s">
        <v>22</v>
      </c>
      <c r="H443" t="s">
        <v>21</v>
      </c>
      <c r="I443" s="1" t="s">
        <v>800</v>
      </c>
      <c r="J443">
        <f>VALUE(MOCK_DATA[[#This Row],[ventas mensuales]])</f>
        <v>1876</v>
      </c>
      <c r="K443">
        <f>VALUE(MOCK_DATA[[#This Row],[ID_producto]])</f>
        <v>442</v>
      </c>
      <c r="L443" s="8">
        <f>MOCK_DATA[[#This Row],[precio base]]*MOCK_DATA[[#This Row],[ventas mensuales num]]</f>
        <v>12170.483584869648</v>
      </c>
      <c r="M443" s="8">
        <f>MOCK_DATA[[#This Row],[precio base]]-MOCK_DATA[[#This Row],[coste]]</f>
        <v>2.4574645974784897</v>
      </c>
      <c r="N443" s="8">
        <f>MOCK_DATA[[#This Row],[margen unitario]]*MOCK_DATA[[#This Row],[ventas mensuales num]]</f>
        <v>4610.2035848696469</v>
      </c>
      <c r="O443" s="9">
        <f>MOCK_DATA[[#This Row],[margen bruto]]/MOCK_DATA[[#This Row],[ingresos totales]]</f>
        <v>0.37880200509050066</v>
      </c>
    </row>
    <row r="444" spans="1:15" x14ac:dyDescent="0.25">
      <c r="A444" t="s">
        <v>9</v>
      </c>
      <c r="B444" s="8">
        <v>5.64</v>
      </c>
      <c r="C444" s="8">
        <v>9.8692777750513496</v>
      </c>
      <c r="D444" t="s">
        <v>13</v>
      </c>
      <c r="E444" s="5" t="s">
        <v>801</v>
      </c>
      <c r="F444" s="2">
        <v>45317</v>
      </c>
      <c r="G444" t="s">
        <v>22</v>
      </c>
      <c r="H444" t="s">
        <v>21</v>
      </c>
      <c r="I444" s="1" t="s">
        <v>802</v>
      </c>
      <c r="J444">
        <f>VALUE(MOCK_DATA[[#This Row],[ventas mensuales]])</f>
        <v>1934</v>
      </c>
      <c r="K444">
        <f>VALUE(MOCK_DATA[[#This Row],[ID_producto]])</f>
        <v>443</v>
      </c>
      <c r="L444" s="8">
        <f>MOCK_DATA[[#This Row],[precio base]]*MOCK_DATA[[#This Row],[ventas mensuales num]]</f>
        <v>19087.18321694931</v>
      </c>
      <c r="M444" s="8">
        <f>MOCK_DATA[[#This Row],[precio base]]-MOCK_DATA[[#This Row],[coste]]</f>
        <v>4.2292777750513499</v>
      </c>
      <c r="N444" s="8">
        <f>MOCK_DATA[[#This Row],[margen unitario]]*MOCK_DATA[[#This Row],[ventas mensuales num]]</f>
        <v>8179.4232169493107</v>
      </c>
      <c r="O444" s="9">
        <f>MOCK_DATA[[#This Row],[margen bruto]]/MOCK_DATA[[#This Row],[ingresos totales]]</f>
        <v>0.42852961193802708</v>
      </c>
    </row>
    <row r="445" spans="1:15" x14ac:dyDescent="0.25">
      <c r="A445" t="s">
        <v>14</v>
      </c>
      <c r="B445" s="8">
        <v>2.98</v>
      </c>
      <c r="C445" s="8">
        <v>4.38584496790968</v>
      </c>
      <c r="D445" t="s">
        <v>13</v>
      </c>
      <c r="E445" s="5" t="s">
        <v>803</v>
      </c>
      <c r="F445" s="2">
        <v>45557</v>
      </c>
      <c r="G445" t="s">
        <v>22</v>
      </c>
      <c r="H445" t="s">
        <v>11</v>
      </c>
      <c r="I445" s="1" t="s">
        <v>804</v>
      </c>
      <c r="J445">
        <f>VALUE(MOCK_DATA[[#This Row],[ventas mensuales]])</f>
        <v>1207</v>
      </c>
      <c r="K445">
        <f>VALUE(MOCK_DATA[[#This Row],[ID_producto]])</f>
        <v>444</v>
      </c>
      <c r="L445" s="8">
        <f>MOCK_DATA[[#This Row],[precio base]]*MOCK_DATA[[#This Row],[ventas mensuales num]]</f>
        <v>5293.714876266984</v>
      </c>
      <c r="M445" s="8">
        <f>MOCK_DATA[[#This Row],[precio base]]-MOCK_DATA[[#This Row],[coste]]</f>
        <v>1.4058449679096801</v>
      </c>
      <c r="N445" s="8">
        <f>MOCK_DATA[[#This Row],[margen unitario]]*MOCK_DATA[[#This Row],[ventas mensuales num]]</f>
        <v>1696.8548762669839</v>
      </c>
      <c r="O445" s="9">
        <f>MOCK_DATA[[#This Row],[margen bruto]]/MOCK_DATA[[#This Row],[ingresos totales]]</f>
        <v>0.3205414186310635</v>
      </c>
    </row>
    <row r="446" spans="1:15" x14ac:dyDescent="0.25">
      <c r="A446" t="s">
        <v>14</v>
      </c>
      <c r="B446" s="8">
        <v>2.91</v>
      </c>
      <c r="C446" s="8">
        <v>5.0002806994138496</v>
      </c>
      <c r="D446" t="s">
        <v>18</v>
      </c>
      <c r="E446" s="5" t="s">
        <v>805</v>
      </c>
      <c r="F446" s="2">
        <v>45519</v>
      </c>
      <c r="G446" t="s">
        <v>27</v>
      </c>
      <c r="H446" t="s">
        <v>11</v>
      </c>
      <c r="I446" s="1" t="s">
        <v>806</v>
      </c>
      <c r="J446">
        <f>VALUE(MOCK_DATA[[#This Row],[ventas mensuales]])</f>
        <v>1516</v>
      </c>
      <c r="K446">
        <f>VALUE(MOCK_DATA[[#This Row],[ID_producto]])</f>
        <v>445</v>
      </c>
      <c r="L446" s="8">
        <f>MOCK_DATA[[#This Row],[precio base]]*MOCK_DATA[[#This Row],[ventas mensuales num]]</f>
        <v>7580.4255403113957</v>
      </c>
      <c r="M446" s="8">
        <f>MOCK_DATA[[#This Row],[precio base]]-MOCK_DATA[[#This Row],[coste]]</f>
        <v>2.0902806994138494</v>
      </c>
      <c r="N446" s="8">
        <f>MOCK_DATA[[#This Row],[margen unitario]]*MOCK_DATA[[#This Row],[ventas mensuales num]]</f>
        <v>3168.8655403113958</v>
      </c>
      <c r="O446" s="9">
        <f>MOCK_DATA[[#This Row],[margen bruto]]/MOCK_DATA[[#This Row],[ingresos totales]]</f>
        <v>0.41803267157759355</v>
      </c>
    </row>
    <row r="447" spans="1:15" x14ac:dyDescent="0.25">
      <c r="A447" t="s">
        <v>9</v>
      </c>
      <c r="B447" s="8">
        <v>3.54</v>
      </c>
      <c r="C447" s="8">
        <v>6.2193261310684802</v>
      </c>
      <c r="D447" t="s">
        <v>18</v>
      </c>
      <c r="E447" s="5" t="s">
        <v>807</v>
      </c>
      <c r="F447" s="2">
        <v>45603</v>
      </c>
      <c r="G447" t="s">
        <v>27</v>
      </c>
      <c r="H447" t="s">
        <v>11</v>
      </c>
      <c r="I447" s="1" t="s">
        <v>808</v>
      </c>
      <c r="J447">
        <f>VALUE(MOCK_DATA[[#This Row],[ventas mensuales]])</f>
        <v>756</v>
      </c>
      <c r="K447">
        <f>VALUE(MOCK_DATA[[#This Row],[ID_producto]])</f>
        <v>446</v>
      </c>
      <c r="L447" s="8">
        <f>MOCK_DATA[[#This Row],[precio base]]*MOCK_DATA[[#This Row],[ventas mensuales num]]</f>
        <v>4701.8105550877708</v>
      </c>
      <c r="M447" s="8">
        <f>MOCK_DATA[[#This Row],[precio base]]-MOCK_DATA[[#This Row],[coste]]</f>
        <v>2.6793261310684802</v>
      </c>
      <c r="N447" s="8">
        <f>MOCK_DATA[[#This Row],[margen unitario]]*MOCK_DATA[[#This Row],[ventas mensuales num]]</f>
        <v>2025.570555087771</v>
      </c>
      <c r="O447" s="9">
        <f>MOCK_DATA[[#This Row],[margen bruto]]/MOCK_DATA[[#This Row],[ingresos totales]]</f>
        <v>0.43080650131595077</v>
      </c>
    </row>
    <row r="448" spans="1:15" x14ac:dyDescent="0.25">
      <c r="A448" t="s">
        <v>14</v>
      </c>
      <c r="B448" s="8">
        <v>2.69</v>
      </c>
      <c r="C448" s="8">
        <v>3.86931988479702</v>
      </c>
      <c r="D448" t="s">
        <v>10</v>
      </c>
      <c r="E448" s="5" t="s">
        <v>809</v>
      </c>
      <c r="F448" s="2">
        <v>45416</v>
      </c>
      <c r="G448" t="s">
        <v>27</v>
      </c>
      <c r="H448" t="s">
        <v>17</v>
      </c>
      <c r="I448" s="1" t="s">
        <v>71</v>
      </c>
      <c r="J448">
        <f>VALUE(MOCK_DATA[[#This Row],[ventas mensuales]])</f>
        <v>1296</v>
      </c>
      <c r="K448">
        <f>VALUE(MOCK_DATA[[#This Row],[ID_producto]])</f>
        <v>447</v>
      </c>
      <c r="L448" s="8">
        <f>MOCK_DATA[[#This Row],[precio base]]*MOCK_DATA[[#This Row],[ventas mensuales num]]</f>
        <v>5014.6385706969377</v>
      </c>
      <c r="M448" s="8">
        <f>MOCK_DATA[[#This Row],[precio base]]-MOCK_DATA[[#This Row],[coste]]</f>
        <v>1.1793198847970201</v>
      </c>
      <c r="N448" s="8">
        <f>MOCK_DATA[[#This Row],[margen unitario]]*MOCK_DATA[[#This Row],[ventas mensuales num]]</f>
        <v>1528.3985706969381</v>
      </c>
      <c r="O448" s="9">
        <f>MOCK_DATA[[#This Row],[margen bruto]]/MOCK_DATA[[#This Row],[ingresos totales]]</f>
        <v>0.30478738380631093</v>
      </c>
    </row>
    <row r="449" spans="1:15" x14ac:dyDescent="0.25">
      <c r="A449" t="s">
        <v>15</v>
      </c>
      <c r="B449" s="8">
        <v>2.08</v>
      </c>
      <c r="C449" s="8">
        <v>3.65290469085893</v>
      </c>
      <c r="D449" t="s">
        <v>18</v>
      </c>
      <c r="E449" s="5" t="s">
        <v>810</v>
      </c>
      <c r="F449" s="2">
        <v>45418</v>
      </c>
      <c r="G449" t="s">
        <v>22</v>
      </c>
      <c r="H449" t="s">
        <v>19</v>
      </c>
      <c r="I449" s="1" t="s">
        <v>811</v>
      </c>
      <c r="J449">
        <f>VALUE(MOCK_DATA[[#This Row],[ventas mensuales]])</f>
        <v>1344</v>
      </c>
      <c r="K449">
        <f>VALUE(MOCK_DATA[[#This Row],[ID_producto]])</f>
        <v>448</v>
      </c>
      <c r="L449" s="8">
        <f>MOCK_DATA[[#This Row],[precio base]]*MOCK_DATA[[#This Row],[ventas mensuales num]]</f>
        <v>4909.5039045144022</v>
      </c>
      <c r="M449" s="8">
        <f>MOCK_DATA[[#This Row],[precio base]]-MOCK_DATA[[#This Row],[coste]]</f>
        <v>1.5729046908589299</v>
      </c>
      <c r="N449" s="8">
        <f>MOCK_DATA[[#This Row],[margen unitario]]*MOCK_DATA[[#This Row],[ventas mensuales num]]</f>
        <v>2113.9839045144017</v>
      </c>
      <c r="O449" s="9">
        <f>MOCK_DATA[[#This Row],[margen bruto]]/MOCK_DATA[[#This Row],[ingresos totales]]</f>
        <v>0.43059012593320167</v>
      </c>
    </row>
    <row r="450" spans="1:15" x14ac:dyDescent="0.25">
      <c r="A450" t="s">
        <v>15</v>
      </c>
      <c r="B450" s="8">
        <v>3</v>
      </c>
      <c r="C450" s="8">
        <v>4.6001261097718702</v>
      </c>
      <c r="D450" t="s">
        <v>10</v>
      </c>
      <c r="E450" s="5" t="s">
        <v>663</v>
      </c>
      <c r="F450" s="2">
        <v>45352</v>
      </c>
      <c r="G450" t="s">
        <v>27</v>
      </c>
      <c r="H450" t="s">
        <v>11</v>
      </c>
      <c r="I450" s="1" t="s">
        <v>812</v>
      </c>
      <c r="J450">
        <f>VALUE(MOCK_DATA[[#This Row],[ventas mensuales]])</f>
        <v>350</v>
      </c>
      <c r="K450">
        <f>VALUE(MOCK_DATA[[#This Row],[ID_producto]])</f>
        <v>449</v>
      </c>
      <c r="L450" s="8">
        <f>MOCK_DATA[[#This Row],[precio base]]*MOCK_DATA[[#This Row],[ventas mensuales num]]</f>
        <v>1610.0441384201545</v>
      </c>
      <c r="M450" s="8">
        <f>MOCK_DATA[[#This Row],[precio base]]-MOCK_DATA[[#This Row],[coste]]</f>
        <v>1.6001261097718702</v>
      </c>
      <c r="N450" s="8">
        <f>MOCK_DATA[[#This Row],[margen unitario]]*MOCK_DATA[[#This Row],[ventas mensuales num]]</f>
        <v>560.04413842015458</v>
      </c>
      <c r="O450" s="9">
        <f>MOCK_DATA[[#This Row],[margen bruto]]/MOCK_DATA[[#This Row],[ingresos totales]]</f>
        <v>0.34784396592362637</v>
      </c>
    </row>
    <row r="451" spans="1:15" x14ac:dyDescent="0.25">
      <c r="A451" t="s">
        <v>16</v>
      </c>
      <c r="B451" s="8">
        <v>2.59</v>
      </c>
      <c r="C451" s="8">
        <v>4.3634496334381501</v>
      </c>
      <c r="D451" t="s">
        <v>13</v>
      </c>
      <c r="E451" s="5" t="s">
        <v>813</v>
      </c>
      <c r="F451" s="2">
        <v>45374</v>
      </c>
      <c r="G451" t="s">
        <v>22</v>
      </c>
      <c r="H451" t="s">
        <v>21</v>
      </c>
      <c r="I451" s="1" t="s">
        <v>814</v>
      </c>
      <c r="J451">
        <f>VALUE(MOCK_DATA[[#This Row],[ventas mensuales]])</f>
        <v>1952</v>
      </c>
      <c r="K451">
        <f>VALUE(MOCK_DATA[[#This Row],[ID_producto]])</f>
        <v>450</v>
      </c>
      <c r="L451" s="8">
        <f>MOCK_DATA[[#This Row],[precio base]]*MOCK_DATA[[#This Row],[ventas mensuales num]]</f>
        <v>8517.4536844712693</v>
      </c>
      <c r="M451" s="8">
        <f>MOCK_DATA[[#This Row],[precio base]]-MOCK_DATA[[#This Row],[coste]]</f>
        <v>1.7734496334381502</v>
      </c>
      <c r="N451" s="8">
        <f>MOCK_DATA[[#This Row],[margen unitario]]*MOCK_DATA[[#This Row],[ventas mensuales num]]</f>
        <v>3461.773684471269</v>
      </c>
      <c r="O451" s="9">
        <f>MOCK_DATA[[#This Row],[margen bruto]]/MOCK_DATA[[#This Row],[ingresos totales]]</f>
        <v>0.4064329332113254</v>
      </c>
    </row>
    <row r="452" spans="1:15" x14ac:dyDescent="0.25">
      <c r="A452" t="s">
        <v>16</v>
      </c>
      <c r="B452" s="8">
        <v>5.81</v>
      </c>
      <c r="C452" s="8">
        <v>9.5351769261590107</v>
      </c>
      <c r="D452" t="s">
        <v>13</v>
      </c>
      <c r="E452" s="5" t="s">
        <v>815</v>
      </c>
      <c r="F452" s="2">
        <v>45455</v>
      </c>
      <c r="G452" t="s">
        <v>27</v>
      </c>
      <c r="H452" t="s">
        <v>21</v>
      </c>
      <c r="I452" s="1" t="s">
        <v>816</v>
      </c>
      <c r="J452">
        <f>VALUE(MOCK_DATA[[#This Row],[ventas mensuales]])</f>
        <v>1712</v>
      </c>
      <c r="K452">
        <f>VALUE(MOCK_DATA[[#This Row],[ID_producto]])</f>
        <v>451</v>
      </c>
      <c r="L452" s="8">
        <f>MOCK_DATA[[#This Row],[precio base]]*MOCK_DATA[[#This Row],[ventas mensuales num]]</f>
        <v>16324.222897584226</v>
      </c>
      <c r="M452" s="8">
        <f>MOCK_DATA[[#This Row],[precio base]]-MOCK_DATA[[#This Row],[coste]]</f>
        <v>3.7251769261590111</v>
      </c>
      <c r="N452" s="8">
        <f>MOCK_DATA[[#This Row],[margen unitario]]*MOCK_DATA[[#This Row],[ventas mensuales num]]</f>
        <v>6377.502897584227</v>
      </c>
      <c r="O452" s="9">
        <f>MOCK_DATA[[#This Row],[margen bruto]]/MOCK_DATA[[#This Row],[ingresos totales]]</f>
        <v>0.39067727374195649</v>
      </c>
    </row>
    <row r="453" spans="1:15" x14ac:dyDescent="0.25">
      <c r="A453" t="s">
        <v>20</v>
      </c>
      <c r="B453" s="8">
        <v>4.78</v>
      </c>
      <c r="C453" s="8">
        <v>7.9211930738599596</v>
      </c>
      <c r="D453" t="s">
        <v>10</v>
      </c>
      <c r="E453" s="5" t="s">
        <v>127</v>
      </c>
      <c r="F453" s="2">
        <v>45628</v>
      </c>
      <c r="G453" t="s">
        <v>22</v>
      </c>
      <c r="H453" t="s">
        <v>17</v>
      </c>
      <c r="I453" s="1" t="s">
        <v>315</v>
      </c>
      <c r="J453">
        <f>VALUE(MOCK_DATA[[#This Row],[ventas mensuales]])</f>
        <v>240</v>
      </c>
      <c r="K453">
        <f>VALUE(MOCK_DATA[[#This Row],[ID_producto]])</f>
        <v>452</v>
      </c>
      <c r="L453" s="8">
        <f>MOCK_DATA[[#This Row],[precio base]]*MOCK_DATA[[#This Row],[ventas mensuales num]]</f>
        <v>1901.0863377263904</v>
      </c>
      <c r="M453" s="8">
        <f>MOCK_DATA[[#This Row],[precio base]]-MOCK_DATA[[#This Row],[coste]]</f>
        <v>3.1411930738599594</v>
      </c>
      <c r="N453" s="8">
        <f>MOCK_DATA[[#This Row],[margen unitario]]*MOCK_DATA[[#This Row],[ventas mensuales num]]</f>
        <v>753.88633772639025</v>
      </c>
      <c r="O453" s="9">
        <f>MOCK_DATA[[#This Row],[margen bruto]]/MOCK_DATA[[#This Row],[ingresos totales]]</f>
        <v>0.39655554972216717</v>
      </c>
    </row>
    <row r="454" spans="1:15" x14ac:dyDescent="0.25">
      <c r="A454" t="s">
        <v>15</v>
      </c>
      <c r="B454" s="8">
        <v>3.2</v>
      </c>
      <c r="C454" s="8">
        <v>5.1845089622175102</v>
      </c>
      <c r="D454" t="s">
        <v>18</v>
      </c>
      <c r="E454" s="5" t="s">
        <v>817</v>
      </c>
      <c r="F454" s="2">
        <v>45308</v>
      </c>
      <c r="G454" t="s">
        <v>22</v>
      </c>
      <c r="H454" t="s">
        <v>21</v>
      </c>
      <c r="I454" s="1" t="s">
        <v>818</v>
      </c>
      <c r="J454">
        <f>VALUE(MOCK_DATA[[#This Row],[ventas mensuales]])</f>
        <v>1933</v>
      </c>
      <c r="K454">
        <f>VALUE(MOCK_DATA[[#This Row],[ID_producto]])</f>
        <v>453</v>
      </c>
      <c r="L454" s="8">
        <f>MOCK_DATA[[#This Row],[precio base]]*MOCK_DATA[[#This Row],[ventas mensuales num]]</f>
        <v>10021.655823966446</v>
      </c>
      <c r="M454" s="8">
        <f>MOCK_DATA[[#This Row],[precio base]]-MOCK_DATA[[#This Row],[coste]]</f>
        <v>1.9845089622175101</v>
      </c>
      <c r="N454" s="8">
        <f>MOCK_DATA[[#This Row],[margen unitario]]*MOCK_DATA[[#This Row],[ventas mensuales num]]</f>
        <v>3836.055823966447</v>
      </c>
      <c r="O454" s="9">
        <f>MOCK_DATA[[#This Row],[margen bruto]]/MOCK_DATA[[#This Row],[ingresos totales]]</f>
        <v>0.38277664802583333</v>
      </c>
    </row>
    <row r="455" spans="1:15" x14ac:dyDescent="0.25">
      <c r="A455" t="s">
        <v>12</v>
      </c>
      <c r="B455" s="8">
        <v>5.82</v>
      </c>
      <c r="C455" s="8">
        <v>9.9641463123134706</v>
      </c>
      <c r="D455" t="s">
        <v>13</v>
      </c>
      <c r="E455" s="5" t="s">
        <v>705</v>
      </c>
      <c r="F455" s="2">
        <v>45618</v>
      </c>
      <c r="G455" t="s">
        <v>22</v>
      </c>
      <c r="H455" t="s">
        <v>21</v>
      </c>
      <c r="I455" s="1" t="s">
        <v>819</v>
      </c>
      <c r="J455">
        <f>VALUE(MOCK_DATA[[#This Row],[ventas mensuales]])</f>
        <v>564</v>
      </c>
      <c r="K455">
        <f>VALUE(MOCK_DATA[[#This Row],[ID_producto]])</f>
        <v>454</v>
      </c>
      <c r="L455" s="8">
        <f>MOCK_DATA[[#This Row],[precio base]]*MOCK_DATA[[#This Row],[ventas mensuales num]]</f>
        <v>5619.7785201447978</v>
      </c>
      <c r="M455" s="8">
        <f>MOCK_DATA[[#This Row],[precio base]]-MOCK_DATA[[#This Row],[coste]]</f>
        <v>4.1441463123134703</v>
      </c>
      <c r="N455" s="8">
        <f>MOCK_DATA[[#This Row],[margen unitario]]*MOCK_DATA[[#This Row],[ventas mensuales num]]</f>
        <v>2337.2985201447973</v>
      </c>
      <c r="O455" s="9">
        <f>MOCK_DATA[[#This Row],[margen bruto]]/MOCK_DATA[[#This Row],[ingresos totales]]</f>
        <v>0.4159058069221872</v>
      </c>
    </row>
    <row r="456" spans="1:15" x14ac:dyDescent="0.25">
      <c r="A456" t="s">
        <v>14</v>
      </c>
      <c r="B456" s="8">
        <v>2.57</v>
      </c>
      <c r="C456" s="8">
        <v>3.9578994276102599</v>
      </c>
      <c r="D456" t="s">
        <v>10</v>
      </c>
      <c r="E456" s="5" t="s">
        <v>820</v>
      </c>
      <c r="F456" s="2">
        <v>45446</v>
      </c>
      <c r="G456" t="s">
        <v>22</v>
      </c>
      <c r="H456" t="s">
        <v>21</v>
      </c>
      <c r="I456" s="1" t="s">
        <v>821</v>
      </c>
      <c r="J456">
        <f>VALUE(MOCK_DATA[[#This Row],[ventas mensuales]])</f>
        <v>729</v>
      </c>
      <c r="K456">
        <f>VALUE(MOCK_DATA[[#This Row],[ID_producto]])</f>
        <v>455</v>
      </c>
      <c r="L456" s="8">
        <f>MOCK_DATA[[#This Row],[precio base]]*MOCK_DATA[[#This Row],[ventas mensuales num]]</f>
        <v>2885.3086827278794</v>
      </c>
      <c r="M456" s="8">
        <f>MOCK_DATA[[#This Row],[precio base]]-MOCK_DATA[[#This Row],[coste]]</f>
        <v>1.3878994276102601</v>
      </c>
      <c r="N456" s="8">
        <f>MOCK_DATA[[#This Row],[margen unitario]]*MOCK_DATA[[#This Row],[ventas mensuales num]]</f>
        <v>1011.7786827278796</v>
      </c>
      <c r="O456" s="9">
        <f>MOCK_DATA[[#This Row],[margen bruto]]/MOCK_DATA[[#This Row],[ingresos totales]]</f>
        <v>0.35066566318696479</v>
      </c>
    </row>
    <row r="457" spans="1:15" x14ac:dyDescent="0.25">
      <c r="A457" t="s">
        <v>12</v>
      </c>
      <c r="B457" s="8">
        <v>1.66</v>
      </c>
      <c r="C457" s="8">
        <v>2.8766545141508799</v>
      </c>
      <c r="D457" t="s">
        <v>18</v>
      </c>
      <c r="E457" s="5" t="s">
        <v>822</v>
      </c>
      <c r="F457" s="2">
        <v>45634</v>
      </c>
      <c r="G457" t="s">
        <v>27</v>
      </c>
      <c r="H457" t="s">
        <v>21</v>
      </c>
      <c r="I457" s="1" t="s">
        <v>823</v>
      </c>
      <c r="J457">
        <f>VALUE(MOCK_DATA[[#This Row],[ventas mensuales]])</f>
        <v>911</v>
      </c>
      <c r="K457">
        <f>VALUE(MOCK_DATA[[#This Row],[ID_producto]])</f>
        <v>456</v>
      </c>
      <c r="L457" s="8">
        <f>MOCK_DATA[[#This Row],[precio base]]*MOCK_DATA[[#This Row],[ventas mensuales num]]</f>
        <v>2620.6322623914516</v>
      </c>
      <c r="M457" s="8">
        <f>MOCK_DATA[[#This Row],[precio base]]-MOCK_DATA[[#This Row],[coste]]</f>
        <v>1.21665451415088</v>
      </c>
      <c r="N457" s="8">
        <f>MOCK_DATA[[#This Row],[margen unitario]]*MOCK_DATA[[#This Row],[ventas mensuales num]]</f>
        <v>1108.3722623914516</v>
      </c>
      <c r="O457" s="9">
        <f>MOCK_DATA[[#This Row],[margen bruto]]/MOCK_DATA[[#This Row],[ingresos totales]]</f>
        <v>0.4229407835268002</v>
      </c>
    </row>
    <row r="458" spans="1:15" x14ac:dyDescent="0.25">
      <c r="A458" t="s">
        <v>9</v>
      </c>
      <c r="B458" s="8">
        <v>4.6399999999999997</v>
      </c>
      <c r="C458" s="8">
        <v>7.3896937509596698</v>
      </c>
      <c r="D458" t="s">
        <v>13</v>
      </c>
      <c r="E458" s="5" t="s">
        <v>824</v>
      </c>
      <c r="F458" s="2">
        <v>45653</v>
      </c>
      <c r="G458" t="s">
        <v>22</v>
      </c>
      <c r="H458" t="s">
        <v>17</v>
      </c>
      <c r="I458" s="1" t="s">
        <v>825</v>
      </c>
      <c r="J458">
        <f>VALUE(MOCK_DATA[[#This Row],[ventas mensuales]])</f>
        <v>742</v>
      </c>
      <c r="K458">
        <f>VALUE(MOCK_DATA[[#This Row],[ID_producto]])</f>
        <v>457</v>
      </c>
      <c r="L458" s="8">
        <f>MOCK_DATA[[#This Row],[precio base]]*MOCK_DATA[[#This Row],[ventas mensuales num]]</f>
        <v>5483.1527632120751</v>
      </c>
      <c r="M458" s="8">
        <f>MOCK_DATA[[#This Row],[precio base]]-MOCK_DATA[[#This Row],[coste]]</f>
        <v>2.7496937509596702</v>
      </c>
      <c r="N458" s="8">
        <f>MOCK_DATA[[#This Row],[margen unitario]]*MOCK_DATA[[#This Row],[ventas mensuales num]]</f>
        <v>2040.2727632120752</v>
      </c>
      <c r="O458" s="9">
        <f>MOCK_DATA[[#This Row],[margen bruto]]/MOCK_DATA[[#This Row],[ingresos totales]]</f>
        <v>0.37209847168599897</v>
      </c>
    </row>
    <row r="459" spans="1:15" x14ac:dyDescent="0.25">
      <c r="A459" t="s">
        <v>9</v>
      </c>
      <c r="B459" s="8">
        <v>3.84</v>
      </c>
      <c r="C459" s="8">
        <v>6.3625036237689701</v>
      </c>
      <c r="D459" t="s">
        <v>13</v>
      </c>
      <c r="E459" s="5" t="s">
        <v>826</v>
      </c>
      <c r="F459" s="2">
        <v>45623</v>
      </c>
      <c r="G459" t="s">
        <v>22</v>
      </c>
      <c r="H459" t="s">
        <v>21</v>
      </c>
      <c r="I459" s="1" t="s">
        <v>827</v>
      </c>
      <c r="J459">
        <f>VALUE(MOCK_DATA[[#This Row],[ventas mensuales]])</f>
        <v>537</v>
      </c>
      <c r="K459">
        <f>VALUE(MOCK_DATA[[#This Row],[ID_producto]])</f>
        <v>458</v>
      </c>
      <c r="L459" s="8">
        <f>MOCK_DATA[[#This Row],[precio base]]*MOCK_DATA[[#This Row],[ventas mensuales num]]</f>
        <v>3416.6644459639369</v>
      </c>
      <c r="M459" s="8">
        <f>MOCK_DATA[[#This Row],[precio base]]-MOCK_DATA[[#This Row],[coste]]</f>
        <v>2.5225036237689702</v>
      </c>
      <c r="N459" s="8">
        <f>MOCK_DATA[[#This Row],[margen unitario]]*MOCK_DATA[[#This Row],[ventas mensuales num]]</f>
        <v>1354.584445963937</v>
      </c>
      <c r="O459" s="9">
        <f>MOCK_DATA[[#This Row],[margen bruto]]/MOCK_DATA[[#This Row],[ingresos totales]]</f>
        <v>0.39646399796857157</v>
      </c>
    </row>
    <row r="460" spans="1:15" x14ac:dyDescent="0.25">
      <c r="A460" t="s">
        <v>15</v>
      </c>
      <c r="B460" s="8">
        <v>1.2</v>
      </c>
      <c r="C460" s="8">
        <v>2.1341394100644901</v>
      </c>
      <c r="D460" t="s">
        <v>13</v>
      </c>
      <c r="E460" s="5" t="s">
        <v>828</v>
      </c>
      <c r="F460" s="2">
        <v>45604</v>
      </c>
      <c r="G460" t="s">
        <v>27</v>
      </c>
      <c r="H460" t="s">
        <v>21</v>
      </c>
      <c r="I460" s="1" t="s">
        <v>829</v>
      </c>
      <c r="J460">
        <f>VALUE(MOCK_DATA[[#This Row],[ventas mensuales]])</f>
        <v>1563</v>
      </c>
      <c r="K460">
        <f>VALUE(MOCK_DATA[[#This Row],[ID_producto]])</f>
        <v>459</v>
      </c>
      <c r="L460" s="8">
        <f>MOCK_DATA[[#This Row],[precio base]]*MOCK_DATA[[#This Row],[ventas mensuales num]]</f>
        <v>3335.6598979307983</v>
      </c>
      <c r="M460" s="8">
        <f>MOCK_DATA[[#This Row],[precio base]]-MOCK_DATA[[#This Row],[coste]]</f>
        <v>0.93413941006449019</v>
      </c>
      <c r="N460" s="8">
        <f>MOCK_DATA[[#This Row],[margen unitario]]*MOCK_DATA[[#This Row],[ventas mensuales num]]</f>
        <v>1460.0598979307981</v>
      </c>
      <c r="O460" s="9">
        <f>MOCK_DATA[[#This Row],[margen bruto]]/MOCK_DATA[[#This Row],[ingresos totales]]</f>
        <v>0.43771245948560689</v>
      </c>
    </row>
    <row r="461" spans="1:15" x14ac:dyDescent="0.25">
      <c r="A461" t="s">
        <v>16</v>
      </c>
      <c r="B461" s="8">
        <v>4.13</v>
      </c>
      <c r="C461" s="8">
        <v>6.5423798355001797</v>
      </c>
      <c r="D461" t="s">
        <v>18</v>
      </c>
      <c r="E461" s="5" t="s">
        <v>830</v>
      </c>
      <c r="F461" s="2">
        <v>45430</v>
      </c>
      <c r="G461" t="s">
        <v>27</v>
      </c>
      <c r="H461" t="s">
        <v>17</v>
      </c>
      <c r="I461" s="1" t="s">
        <v>831</v>
      </c>
      <c r="J461">
        <f>VALUE(MOCK_DATA[[#This Row],[ventas mensuales]])</f>
        <v>1788</v>
      </c>
      <c r="K461">
        <f>VALUE(MOCK_DATA[[#This Row],[ID_producto]])</f>
        <v>460</v>
      </c>
      <c r="L461" s="8">
        <f>MOCK_DATA[[#This Row],[precio base]]*MOCK_DATA[[#This Row],[ventas mensuales num]]</f>
        <v>11697.775145874321</v>
      </c>
      <c r="M461" s="8">
        <f>MOCK_DATA[[#This Row],[precio base]]-MOCK_DATA[[#This Row],[coste]]</f>
        <v>2.4123798355001798</v>
      </c>
      <c r="N461" s="8">
        <f>MOCK_DATA[[#This Row],[margen unitario]]*MOCK_DATA[[#This Row],[ventas mensuales num]]</f>
        <v>4313.3351458743218</v>
      </c>
      <c r="O461" s="9">
        <f>MOCK_DATA[[#This Row],[margen bruto]]/MOCK_DATA[[#This Row],[ingresos totales]]</f>
        <v>0.36873124094846266</v>
      </c>
    </row>
    <row r="462" spans="1:15" x14ac:dyDescent="0.25">
      <c r="A462" t="s">
        <v>20</v>
      </c>
      <c r="B462" s="8">
        <v>4.6100000000000003</v>
      </c>
      <c r="C462" s="8">
        <v>7.4535612879917199</v>
      </c>
      <c r="D462" t="s">
        <v>10</v>
      </c>
      <c r="E462" s="5" t="s">
        <v>645</v>
      </c>
      <c r="F462" s="2">
        <v>45392</v>
      </c>
      <c r="G462" t="s">
        <v>27</v>
      </c>
      <c r="H462" t="s">
        <v>11</v>
      </c>
      <c r="I462" s="1" t="s">
        <v>832</v>
      </c>
      <c r="J462">
        <f>VALUE(MOCK_DATA[[#This Row],[ventas mensuales]])</f>
        <v>340</v>
      </c>
      <c r="K462">
        <f>VALUE(MOCK_DATA[[#This Row],[ID_producto]])</f>
        <v>461</v>
      </c>
      <c r="L462" s="8">
        <f>MOCK_DATA[[#This Row],[precio base]]*MOCK_DATA[[#This Row],[ventas mensuales num]]</f>
        <v>2534.2108379171846</v>
      </c>
      <c r="M462" s="8">
        <f>MOCK_DATA[[#This Row],[precio base]]-MOCK_DATA[[#This Row],[coste]]</f>
        <v>2.8435612879917196</v>
      </c>
      <c r="N462" s="8">
        <f>MOCK_DATA[[#This Row],[margen unitario]]*MOCK_DATA[[#This Row],[ventas mensuales num]]</f>
        <v>966.8108379171847</v>
      </c>
      <c r="O462" s="9">
        <f>MOCK_DATA[[#This Row],[margen bruto]]/MOCK_DATA[[#This Row],[ingresos totales]]</f>
        <v>0.3815037105246486</v>
      </c>
    </row>
    <row r="463" spans="1:15" x14ac:dyDescent="0.25">
      <c r="A463" t="s">
        <v>14</v>
      </c>
      <c r="B463" s="8">
        <v>5.33</v>
      </c>
      <c r="C463" s="8">
        <v>8.3626682058221995</v>
      </c>
      <c r="D463" t="s">
        <v>10</v>
      </c>
      <c r="E463" s="5" t="s">
        <v>741</v>
      </c>
      <c r="F463" s="2">
        <v>45369</v>
      </c>
      <c r="G463" t="s">
        <v>27</v>
      </c>
      <c r="H463" t="s">
        <v>11</v>
      </c>
      <c r="I463" s="1" t="s">
        <v>833</v>
      </c>
      <c r="J463">
        <f>VALUE(MOCK_DATA[[#This Row],[ventas mensuales]])</f>
        <v>401</v>
      </c>
      <c r="K463">
        <f>VALUE(MOCK_DATA[[#This Row],[ID_producto]])</f>
        <v>462</v>
      </c>
      <c r="L463" s="8">
        <f>MOCK_DATA[[#This Row],[precio base]]*MOCK_DATA[[#This Row],[ventas mensuales num]]</f>
        <v>3353.4299505347021</v>
      </c>
      <c r="M463" s="8">
        <f>MOCK_DATA[[#This Row],[precio base]]-MOCK_DATA[[#This Row],[coste]]</f>
        <v>3.0326682058221994</v>
      </c>
      <c r="N463" s="8">
        <f>MOCK_DATA[[#This Row],[margen unitario]]*MOCK_DATA[[#This Row],[ventas mensuales num]]</f>
        <v>1216.099950534702</v>
      </c>
      <c r="O463" s="9">
        <f>MOCK_DATA[[#This Row],[margen bruto]]/MOCK_DATA[[#This Row],[ingresos totales]]</f>
        <v>0.3626436122039155</v>
      </c>
    </row>
    <row r="464" spans="1:15" x14ac:dyDescent="0.25">
      <c r="A464" t="s">
        <v>9</v>
      </c>
      <c r="B464" s="8">
        <v>2.39</v>
      </c>
      <c r="C464" s="8">
        <v>4.2724866412693698</v>
      </c>
      <c r="D464" t="s">
        <v>10</v>
      </c>
      <c r="E464" s="5" t="s">
        <v>834</v>
      </c>
      <c r="F464" s="2">
        <v>45333</v>
      </c>
      <c r="G464" t="s">
        <v>27</v>
      </c>
      <c r="H464" t="s">
        <v>19</v>
      </c>
      <c r="I464" s="1" t="s">
        <v>835</v>
      </c>
      <c r="J464">
        <f>VALUE(MOCK_DATA[[#This Row],[ventas mensuales]])</f>
        <v>589</v>
      </c>
      <c r="K464">
        <f>VALUE(MOCK_DATA[[#This Row],[ID_producto]])</f>
        <v>463</v>
      </c>
      <c r="L464" s="8">
        <f>MOCK_DATA[[#This Row],[precio base]]*MOCK_DATA[[#This Row],[ventas mensuales num]]</f>
        <v>2516.4946317076588</v>
      </c>
      <c r="M464" s="8">
        <f>MOCK_DATA[[#This Row],[precio base]]-MOCK_DATA[[#This Row],[coste]]</f>
        <v>1.8824866412693697</v>
      </c>
      <c r="N464" s="8">
        <f>MOCK_DATA[[#This Row],[margen unitario]]*MOCK_DATA[[#This Row],[ventas mensuales num]]</f>
        <v>1108.7846317076587</v>
      </c>
      <c r="O464" s="9">
        <f>MOCK_DATA[[#This Row],[margen bruto]]/MOCK_DATA[[#This Row],[ingresos totales]]</f>
        <v>0.44060679396532337</v>
      </c>
    </row>
    <row r="465" spans="1:15" x14ac:dyDescent="0.25">
      <c r="A465" t="s">
        <v>15</v>
      </c>
      <c r="B465" s="8">
        <v>2.37</v>
      </c>
      <c r="C465" s="8">
        <v>4.26562238520874</v>
      </c>
      <c r="D465" t="s">
        <v>13</v>
      </c>
      <c r="E465" s="5" t="s">
        <v>836</v>
      </c>
      <c r="F465" s="2">
        <v>45341</v>
      </c>
      <c r="G465" t="s">
        <v>22</v>
      </c>
      <c r="H465" t="s">
        <v>11</v>
      </c>
      <c r="I465" s="1" t="s">
        <v>837</v>
      </c>
      <c r="J465">
        <f>VALUE(MOCK_DATA[[#This Row],[ventas mensuales]])</f>
        <v>1823</v>
      </c>
      <c r="K465">
        <f>VALUE(MOCK_DATA[[#This Row],[ID_producto]])</f>
        <v>464</v>
      </c>
      <c r="L465" s="8">
        <f>MOCK_DATA[[#This Row],[precio base]]*MOCK_DATA[[#This Row],[ventas mensuales num]]</f>
        <v>7776.2296082355333</v>
      </c>
      <c r="M465" s="8">
        <f>MOCK_DATA[[#This Row],[precio base]]-MOCK_DATA[[#This Row],[coste]]</f>
        <v>1.8956223852087399</v>
      </c>
      <c r="N465" s="8">
        <f>MOCK_DATA[[#This Row],[margen unitario]]*MOCK_DATA[[#This Row],[ventas mensuales num]]</f>
        <v>3455.7196082355331</v>
      </c>
      <c r="O465" s="9">
        <f>MOCK_DATA[[#This Row],[margen bruto]]/MOCK_DATA[[#This Row],[ingresos totales]]</f>
        <v>0.44439526381470285</v>
      </c>
    </row>
    <row r="466" spans="1:15" x14ac:dyDescent="0.25">
      <c r="A466" t="s">
        <v>12</v>
      </c>
      <c r="B466" s="8">
        <v>1.1200000000000001</v>
      </c>
      <c r="C466" s="8">
        <v>1.65808075753391</v>
      </c>
      <c r="D466" t="s">
        <v>10</v>
      </c>
      <c r="E466" s="5" t="s">
        <v>337</v>
      </c>
      <c r="F466" s="2">
        <v>45417</v>
      </c>
      <c r="G466" t="s">
        <v>27</v>
      </c>
      <c r="H466" t="s">
        <v>17</v>
      </c>
      <c r="I466" s="1" t="s">
        <v>838</v>
      </c>
      <c r="J466">
        <f>VALUE(MOCK_DATA[[#This Row],[ventas mensuales]])</f>
        <v>1269</v>
      </c>
      <c r="K466">
        <f>VALUE(MOCK_DATA[[#This Row],[ID_producto]])</f>
        <v>465</v>
      </c>
      <c r="L466" s="8">
        <f>MOCK_DATA[[#This Row],[precio base]]*MOCK_DATA[[#This Row],[ventas mensuales num]]</f>
        <v>2104.1044813105318</v>
      </c>
      <c r="M466" s="8">
        <f>MOCK_DATA[[#This Row],[precio base]]-MOCK_DATA[[#This Row],[coste]]</f>
        <v>0.53808075753390994</v>
      </c>
      <c r="N466" s="8">
        <f>MOCK_DATA[[#This Row],[margen unitario]]*MOCK_DATA[[#This Row],[ventas mensuales num]]</f>
        <v>682.82448131053172</v>
      </c>
      <c r="O466" s="9">
        <f>MOCK_DATA[[#This Row],[margen bruto]]/MOCK_DATA[[#This Row],[ingresos totales]]</f>
        <v>0.32452023527141466</v>
      </c>
    </row>
    <row r="467" spans="1:15" x14ac:dyDescent="0.25">
      <c r="A467" t="s">
        <v>12</v>
      </c>
      <c r="B467" s="8">
        <v>5.22</v>
      </c>
      <c r="C467" s="8">
        <v>8.1180757898001996</v>
      </c>
      <c r="D467" t="s">
        <v>18</v>
      </c>
      <c r="E467" s="5" t="s">
        <v>342</v>
      </c>
      <c r="F467" s="2">
        <v>45480</v>
      </c>
      <c r="G467" t="s">
        <v>22</v>
      </c>
      <c r="H467" t="s">
        <v>19</v>
      </c>
      <c r="I467" s="1" t="s">
        <v>839</v>
      </c>
      <c r="J467">
        <f>VALUE(MOCK_DATA[[#This Row],[ventas mensuales]])</f>
        <v>165</v>
      </c>
      <c r="K467">
        <f>VALUE(MOCK_DATA[[#This Row],[ID_producto]])</f>
        <v>466</v>
      </c>
      <c r="L467" s="8">
        <f>MOCK_DATA[[#This Row],[precio base]]*MOCK_DATA[[#This Row],[ventas mensuales num]]</f>
        <v>1339.482505317033</v>
      </c>
      <c r="M467" s="8">
        <f>MOCK_DATA[[#This Row],[precio base]]-MOCK_DATA[[#This Row],[coste]]</f>
        <v>2.8980757898001999</v>
      </c>
      <c r="N467" s="8">
        <f>MOCK_DATA[[#This Row],[margen unitario]]*MOCK_DATA[[#This Row],[ventas mensuales num]]</f>
        <v>478.18250531703296</v>
      </c>
      <c r="O467" s="9">
        <f>MOCK_DATA[[#This Row],[margen bruto]]/MOCK_DATA[[#This Row],[ingresos totales]]</f>
        <v>0.35699048208461315</v>
      </c>
    </row>
    <row r="468" spans="1:15" x14ac:dyDescent="0.25">
      <c r="A468" t="s">
        <v>20</v>
      </c>
      <c r="B468" s="8">
        <v>5.0599999999999996</v>
      </c>
      <c r="C468" s="8">
        <v>8.2922542557670802</v>
      </c>
      <c r="D468" t="s">
        <v>18</v>
      </c>
      <c r="E468" s="5" t="s">
        <v>840</v>
      </c>
      <c r="F468" s="2">
        <v>45583</v>
      </c>
      <c r="G468" t="s">
        <v>27</v>
      </c>
      <c r="H468" t="s">
        <v>11</v>
      </c>
      <c r="I468" s="1" t="s">
        <v>841</v>
      </c>
      <c r="J468">
        <f>VALUE(MOCK_DATA[[#This Row],[ventas mensuales]])</f>
        <v>1766</v>
      </c>
      <c r="K468">
        <f>VALUE(MOCK_DATA[[#This Row],[ID_producto]])</f>
        <v>467</v>
      </c>
      <c r="L468" s="8">
        <f>MOCK_DATA[[#This Row],[precio base]]*MOCK_DATA[[#This Row],[ventas mensuales num]]</f>
        <v>14644.121015684663</v>
      </c>
      <c r="M468" s="8">
        <f>MOCK_DATA[[#This Row],[precio base]]-MOCK_DATA[[#This Row],[coste]]</f>
        <v>3.2322542557670806</v>
      </c>
      <c r="N468" s="8">
        <f>MOCK_DATA[[#This Row],[margen unitario]]*MOCK_DATA[[#This Row],[ventas mensuales num]]</f>
        <v>5708.1610156846646</v>
      </c>
      <c r="O468" s="9">
        <f>MOCK_DATA[[#This Row],[margen bruto]]/MOCK_DATA[[#This Row],[ingresos totales]]</f>
        <v>0.38979198611995275</v>
      </c>
    </row>
    <row r="469" spans="1:15" x14ac:dyDescent="0.25">
      <c r="A469" t="s">
        <v>15</v>
      </c>
      <c r="B469" s="8">
        <v>0.98</v>
      </c>
      <c r="C469" s="8">
        <v>1.70327289457497</v>
      </c>
      <c r="D469" t="s">
        <v>13</v>
      </c>
      <c r="E469" s="5" t="s">
        <v>842</v>
      </c>
      <c r="F469" s="2">
        <v>45324</v>
      </c>
      <c r="G469" t="s">
        <v>27</v>
      </c>
      <c r="H469" t="s">
        <v>17</v>
      </c>
      <c r="I469" s="1" t="s">
        <v>843</v>
      </c>
      <c r="J469">
        <f>VALUE(MOCK_DATA[[#This Row],[ventas mensuales]])</f>
        <v>984</v>
      </c>
      <c r="K469">
        <f>VALUE(MOCK_DATA[[#This Row],[ID_producto]])</f>
        <v>468</v>
      </c>
      <c r="L469" s="8">
        <f>MOCK_DATA[[#This Row],[precio base]]*MOCK_DATA[[#This Row],[ventas mensuales num]]</f>
        <v>1676.0205282617706</v>
      </c>
      <c r="M469" s="8">
        <f>MOCK_DATA[[#This Row],[precio base]]-MOCK_DATA[[#This Row],[coste]]</f>
        <v>0.72327289457497002</v>
      </c>
      <c r="N469" s="8">
        <f>MOCK_DATA[[#This Row],[margen unitario]]*MOCK_DATA[[#This Row],[ventas mensuales num]]</f>
        <v>711.7005282617705</v>
      </c>
      <c r="O469" s="9">
        <f>MOCK_DATA[[#This Row],[margen bruto]]/MOCK_DATA[[#This Row],[ingresos totales]]</f>
        <v>0.4246371188543181</v>
      </c>
    </row>
    <row r="470" spans="1:15" x14ac:dyDescent="0.25">
      <c r="A470" t="s">
        <v>20</v>
      </c>
      <c r="B470" s="8">
        <v>2.44</v>
      </c>
      <c r="C470" s="8">
        <v>4.3701152391361902</v>
      </c>
      <c r="D470" t="s">
        <v>18</v>
      </c>
      <c r="E470" s="5" t="s">
        <v>844</v>
      </c>
      <c r="F470" s="2">
        <v>45557</v>
      </c>
      <c r="G470" t="s">
        <v>27</v>
      </c>
      <c r="H470" t="s">
        <v>11</v>
      </c>
      <c r="I470" s="1" t="s">
        <v>845</v>
      </c>
      <c r="J470">
        <f>VALUE(MOCK_DATA[[#This Row],[ventas mensuales]])</f>
        <v>745</v>
      </c>
      <c r="K470">
        <f>VALUE(MOCK_DATA[[#This Row],[ID_producto]])</f>
        <v>469</v>
      </c>
      <c r="L470" s="8">
        <f>MOCK_DATA[[#This Row],[precio base]]*MOCK_DATA[[#This Row],[ventas mensuales num]]</f>
        <v>3255.7358531564619</v>
      </c>
      <c r="M470" s="8">
        <f>MOCK_DATA[[#This Row],[precio base]]-MOCK_DATA[[#This Row],[coste]]</f>
        <v>1.9301152391361902</v>
      </c>
      <c r="N470" s="8">
        <f>MOCK_DATA[[#This Row],[margen unitario]]*MOCK_DATA[[#This Row],[ventas mensuales num]]</f>
        <v>1437.9358531564617</v>
      </c>
      <c r="O470" s="9">
        <f>MOCK_DATA[[#This Row],[margen bruto]]/MOCK_DATA[[#This Row],[ingresos totales]]</f>
        <v>0.44166232090431151</v>
      </c>
    </row>
    <row r="471" spans="1:15" x14ac:dyDescent="0.25">
      <c r="A471" t="s">
        <v>15</v>
      </c>
      <c r="B471" s="8">
        <v>1.44</v>
      </c>
      <c r="C471" s="8">
        <v>2.4619397744335298</v>
      </c>
      <c r="D471" t="s">
        <v>10</v>
      </c>
      <c r="E471" s="5" t="s">
        <v>109</v>
      </c>
      <c r="F471" s="2">
        <v>45590</v>
      </c>
      <c r="G471" t="s">
        <v>22</v>
      </c>
      <c r="H471" t="s">
        <v>19</v>
      </c>
      <c r="I471" s="1" t="s">
        <v>846</v>
      </c>
      <c r="J471">
        <f>VALUE(MOCK_DATA[[#This Row],[ventas mensuales]])</f>
        <v>1084</v>
      </c>
      <c r="K471">
        <f>VALUE(MOCK_DATA[[#This Row],[ID_producto]])</f>
        <v>470</v>
      </c>
      <c r="L471" s="8">
        <f>MOCK_DATA[[#This Row],[precio base]]*MOCK_DATA[[#This Row],[ventas mensuales num]]</f>
        <v>2668.7427154859465</v>
      </c>
      <c r="M471" s="8">
        <f>MOCK_DATA[[#This Row],[precio base]]-MOCK_DATA[[#This Row],[coste]]</f>
        <v>1.0219397744335299</v>
      </c>
      <c r="N471" s="8">
        <f>MOCK_DATA[[#This Row],[margen unitario]]*MOCK_DATA[[#This Row],[ventas mensuales num]]</f>
        <v>1107.7827154859465</v>
      </c>
      <c r="O471" s="9">
        <f>MOCK_DATA[[#This Row],[margen bruto]]/MOCK_DATA[[#This Row],[ingresos totales]]</f>
        <v>0.41509535897102479</v>
      </c>
    </row>
    <row r="472" spans="1:15" x14ac:dyDescent="0.25">
      <c r="A472" t="s">
        <v>14</v>
      </c>
      <c r="B472" s="8">
        <v>2.76</v>
      </c>
      <c r="C472" s="8">
        <v>4.8555262947036804</v>
      </c>
      <c r="D472" t="s">
        <v>10</v>
      </c>
      <c r="E472" s="5" t="s">
        <v>115</v>
      </c>
      <c r="F472" s="2">
        <v>45575</v>
      </c>
      <c r="G472" t="s">
        <v>27</v>
      </c>
      <c r="H472" t="s">
        <v>17</v>
      </c>
      <c r="I472" s="1" t="s">
        <v>187</v>
      </c>
      <c r="J472">
        <f>VALUE(MOCK_DATA[[#This Row],[ventas mensuales]])</f>
        <v>1665</v>
      </c>
      <c r="K472">
        <f>VALUE(MOCK_DATA[[#This Row],[ID_producto]])</f>
        <v>471</v>
      </c>
      <c r="L472" s="8">
        <f>MOCK_DATA[[#This Row],[precio base]]*MOCK_DATA[[#This Row],[ventas mensuales num]]</f>
        <v>8084.4512806816274</v>
      </c>
      <c r="M472" s="8">
        <f>MOCK_DATA[[#This Row],[precio base]]-MOCK_DATA[[#This Row],[coste]]</f>
        <v>2.0955262947036806</v>
      </c>
      <c r="N472" s="8">
        <f>MOCK_DATA[[#This Row],[margen unitario]]*MOCK_DATA[[#This Row],[ventas mensuales num]]</f>
        <v>3489.0512806816282</v>
      </c>
      <c r="O472" s="9">
        <f>MOCK_DATA[[#This Row],[margen bruto]]/MOCK_DATA[[#This Row],[ingresos totales]]</f>
        <v>0.43157552189336151</v>
      </c>
    </row>
    <row r="473" spans="1:15" x14ac:dyDescent="0.25">
      <c r="A473" t="s">
        <v>14</v>
      </c>
      <c r="B473" s="8">
        <v>1.18</v>
      </c>
      <c r="C473" s="8">
        <v>1.98311865556089</v>
      </c>
      <c r="D473" t="s">
        <v>10</v>
      </c>
      <c r="E473" s="5" t="s">
        <v>847</v>
      </c>
      <c r="F473" s="2">
        <v>45418</v>
      </c>
      <c r="G473" t="s">
        <v>22</v>
      </c>
      <c r="H473" t="s">
        <v>17</v>
      </c>
      <c r="I473" s="1" t="s">
        <v>848</v>
      </c>
      <c r="J473">
        <f>VALUE(MOCK_DATA[[#This Row],[ventas mensuales]])</f>
        <v>1082</v>
      </c>
      <c r="K473">
        <f>VALUE(MOCK_DATA[[#This Row],[ID_producto]])</f>
        <v>472</v>
      </c>
      <c r="L473" s="8">
        <f>MOCK_DATA[[#This Row],[precio base]]*MOCK_DATA[[#This Row],[ventas mensuales num]]</f>
        <v>2145.7343853168827</v>
      </c>
      <c r="M473" s="8">
        <f>MOCK_DATA[[#This Row],[precio base]]-MOCK_DATA[[#This Row],[coste]]</f>
        <v>0.80311865556089002</v>
      </c>
      <c r="N473" s="8">
        <f>MOCK_DATA[[#This Row],[margen unitario]]*MOCK_DATA[[#This Row],[ventas mensuales num]]</f>
        <v>868.97438531688294</v>
      </c>
      <c r="O473" s="9">
        <f>MOCK_DATA[[#This Row],[margen bruto]]/MOCK_DATA[[#This Row],[ingresos totales]]</f>
        <v>0.40497761105158991</v>
      </c>
    </row>
    <row r="474" spans="1:15" x14ac:dyDescent="0.25">
      <c r="A474" t="s">
        <v>20</v>
      </c>
      <c r="B474" s="8">
        <v>4.96</v>
      </c>
      <c r="C474" s="8">
        <v>7.9683486451894101</v>
      </c>
      <c r="D474" t="s">
        <v>18</v>
      </c>
      <c r="E474" s="5" t="s">
        <v>668</v>
      </c>
      <c r="F474" s="2">
        <v>45404</v>
      </c>
      <c r="G474" t="s">
        <v>22</v>
      </c>
      <c r="H474" t="s">
        <v>19</v>
      </c>
      <c r="I474" s="1" t="s">
        <v>567</v>
      </c>
      <c r="J474">
        <f>VALUE(MOCK_DATA[[#This Row],[ventas mensuales]])</f>
        <v>763</v>
      </c>
      <c r="K474">
        <f>VALUE(MOCK_DATA[[#This Row],[ID_producto]])</f>
        <v>473</v>
      </c>
      <c r="L474" s="8">
        <f>MOCK_DATA[[#This Row],[precio base]]*MOCK_DATA[[#This Row],[ventas mensuales num]]</f>
        <v>6079.8500162795199</v>
      </c>
      <c r="M474" s="8">
        <f>MOCK_DATA[[#This Row],[precio base]]-MOCK_DATA[[#This Row],[coste]]</f>
        <v>3.0083486451894101</v>
      </c>
      <c r="N474" s="8">
        <f>MOCK_DATA[[#This Row],[margen unitario]]*MOCK_DATA[[#This Row],[ventas mensuales num]]</f>
        <v>2295.3700162795199</v>
      </c>
      <c r="O474" s="9">
        <f>MOCK_DATA[[#This Row],[margen bruto]]/MOCK_DATA[[#This Row],[ingresos totales]]</f>
        <v>0.37753727643500978</v>
      </c>
    </row>
    <row r="475" spans="1:15" x14ac:dyDescent="0.25">
      <c r="A475" t="s">
        <v>16</v>
      </c>
      <c r="B475" s="8">
        <v>0.63</v>
      </c>
      <c r="C475" s="8">
        <v>0.92825333643977503</v>
      </c>
      <c r="D475" t="s">
        <v>13</v>
      </c>
      <c r="E475" s="5" t="s">
        <v>849</v>
      </c>
      <c r="F475" s="2">
        <v>45510</v>
      </c>
      <c r="G475" t="s">
        <v>27</v>
      </c>
      <c r="H475" t="s">
        <v>11</v>
      </c>
      <c r="I475" s="1" t="s">
        <v>850</v>
      </c>
      <c r="J475">
        <f>VALUE(MOCK_DATA[[#This Row],[ventas mensuales]])</f>
        <v>1998</v>
      </c>
      <c r="K475">
        <f>VALUE(MOCK_DATA[[#This Row],[ID_producto]])</f>
        <v>474</v>
      </c>
      <c r="L475" s="8">
        <f>MOCK_DATA[[#This Row],[precio base]]*MOCK_DATA[[#This Row],[ventas mensuales num]]</f>
        <v>1854.6501662066705</v>
      </c>
      <c r="M475" s="8">
        <f>MOCK_DATA[[#This Row],[precio base]]-MOCK_DATA[[#This Row],[coste]]</f>
        <v>0.29825333643977503</v>
      </c>
      <c r="N475" s="8">
        <f>MOCK_DATA[[#This Row],[margen unitario]]*MOCK_DATA[[#This Row],[ventas mensuales num]]</f>
        <v>595.91016620667051</v>
      </c>
      <c r="O475" s="9">
        <f>MOCK_DATA[[#This Row],[margen bruto]]/MOCK_DATA[[#This Row],[ingresos totales]]</f>
        <v>0.32130596759683788</v>
      </c>
    </row>
    <row r="476" spans="1:15" x14ac:dyDescent="0.25">
      <c r="A476" t="s">
        <v>16</v>
      </c>
      <c r="B476" s="8">
        <v>2.2000000000000002</v>
      </c>
      <c r="C476" s="8">
        <v>3.3750923524491498</v>
      </c>
      <c r="D476" t="s">
        <v>13</v>
      </c>
      <c r="E476" s="5" t="s">
        <v>376</v>
      </c>
      <c r="F476" s="2">
        <v>45502</v>
      </c>
      <c r="G476" t="s">
        <v>22</v>
      </c>
      <c r="H476" t="s">
        <v>17</v>
      </c>
      <c r="I476" s="1" t="s">
        <v>851</v>
      </c>
      <c r="J476">
        <f>VALUE(MOCK_DATA[[#This Row],[ventas mensuales]])</f>
        <v>1667</v>
      </c>
      <c r="K476">
        <f>VALUE(MOCK_DATA[[#This Row],[ID_producto]])</f>
        <v>475</v>
      </c>
      <c r="L476" s="8">
        <f>MOCK_DATA[[#This Row],[precio base]]*MOCK_DATA[[#This Row],[ventas mensuales num]]</f>
        <v>5626.2789515327331</v>
      </c>
      <c r="M476" s="8">
        <f>MOCK_DATA[[#This Row],[precio base]]-MOCK_DATA[[#This Row],[coste]]</f>
        <v>1.1750923524491497</v>
      </c>
      <c r="N476" s="8">
        <f>MOCK_DATA[[#This Row],[margen unitario]]*MOCK_DATA[[#This Row],[ventas mensuales num]]</f>
        <v>1958.8789515327326</v>
      </c>
      <c r="O476" s="9">
        <f>MOCK_DATA[[#This Row],[margen bruto]]/MOCK_DATA[[#This Row],[ingresos totales]]</f>
        <v>0.34816598473118493</v>
      </c>
    </row>
    <row r="477" spans="1:15" x14ac:dyDescent="0.25">
      <c r="A477" t="s">
        <v>12</v>
      </c>
      <c r="B477" s="8">
        <v>2.2999999999999998</v>
      </c>
      <c r="C477" s="8">
        <v>3.50723090667314</v>
      </c>
      <c r="D477" t="s">
        <v>18</v>
      </c>
      <c r="E477" s="5" t="s">
        <v>230</v>
      </c>
      <c r="F477" s="2">
        <v>45476</v>
      </c>
      <c r="G477" t="s">
        <v>27</v>
      </c>
      <c r="H477" t="s">
        <v>11</v>
      </c>
      <c r="I477" s="1" t="s">
        <v>852</v>
      </c>
      <c r="J477">
        <f>VALUE(MOCK_DATA[[#This Row],[ventas mensuales]])</f>
        <v>1322</v>
      </c>
      <c r="K477">
        <f>VALUE(MOCK_DATA[[#This Row],[ID_producto]])</f>
        <v>476</v>
      </c>
      <c r="L477" s="8">
        <f>MOCK_DATA[[#This Row],[precio base]]*MOCK_DATA[[#This Row],[ventas mensuales num]]</f>
        <v>4636.5592586218909</v>
      </c>
      <c r="M477" s="8">
        <f>MOCK_DATA[[#This Row],[precio base]]-MOCK_DATA[[#This Row],[coste]]</f>
        <v>1.2072309066731401</v>
      </c>
      <c r="N477" s="8">
        <f>MOCK_DATA[[#This Row],[margen unitario]]*MOCK_DATA[[#This Row],[ventas mensuales num]]</f>
        <v>1595.9592586218912</v>
      </c>
      <c r="O477" s="9">
        <f>MOCK_DATA[[#This Row],[margen bruto]]/MOCK_DATA[[#This Row],[ingresos totales]]</f>
        <v>0.34421198341294423</v>
      </c>
    </row>
    <row r="478" spans="1:15" x14ac:dyDescent="0.25">
      <c r="A478" t="s">
        <v>16</v>
      </c>
      <c r="B478" s="8">
        <v>1.24</v>
      </c>
      <c r="C478" s="8">
        <v>2.1459432249691801</v>
      </c>
      <c r="D478" t="s">
        <v>18</v>
      </c>
      <c r="E478" s="5" t="s">
        <v>853</v>
      </c>
      <c r="F478" s="2">
        <v>45528</v>
      </c>
      <c r="G478" t="s">
        <v>22</v>
      </c>
      <c r="H478" t="s">
        <v>17</v>
      </c>
      <c r="I478" s="1" t="s">
        <v>521</v>
      </c>
      <c r="J478">
        <f>VALUE(MOCK_DATA[[#This Row],[ventas mensuales]])</f>
        <v>1839</v>
      </c>
      <c r="K478">
        <f>VALUE(MOCK_DATA[[#This Row],[ID_producto]])</f>
        <v>477</v>
      </c>
      <c r="L478" s="8">
        <f>MOCK_DATA[[#This Row],[precio base]]*MOCK_DATA[[#This Row],[ventas mensuales num]]</f>
        <v>3946.3895907183223</v>
      </c>
      <c r="M478" s="8">
        <f>MOCK_DATA[[#This Row],[precio base]]-MOCK_DATA[[#This Row],[coste]]</f>
        <v>0.90594322496918012</v>
      </c>
      <c r="N478" s="8">
        <f>MOCK_DATA[[#This Row],[margen unitario]]*MOCK_DATA[[#This Row],[ventas mensuales num]]</f>
        <v>1666.0295907183222</v>
      </c>
      <c r="O478" s="9">
        <f>MOCK_DATA[[#This Row],[margen bruto]]/MOCK_DATA[[#This Row],[ingresos totales]]</f>
        <v>0.42216551417952408</v>
      </c>
    </row>
    <row r="479" spans="1:15" x14ac:dyDescent="0.25">
      <c r="A479" t="s">
        <v>12</v>
      </c>
      <c r="B479" s="8">
        <v>3.82</v>
      </c>
      <c r="C479" s="8">
        <v>6.5645831237303396</v>
      </c>
      <c r="D479" t="s">
        <v>10</v>
      </c>
      <c r="E479" s="5" t="s">
        <v>854</v>
      </c>
      <c r="F479" s="2">
        <v>45648</v>
      </c>
      <c r="G479" t="s">
        <v>27</v>
      </c>
      <c r="H479" t="s">
        <v>21</v>
      </c>
      <c r="I479" s="1" t="s">
        <v>855</v>
      </c>
      <c r="J479">
        <f>VALUE(MOCK_DATA[[#This Row],[ventas mensuales]])</f>
        <v>946</v>
      </c>
      <c r="K479">
        <f>VALUE(MOCK_DATA[[#This Row],[ID_producto]])</f>
        <v>478</v>
      </c>
      <c r="L479" s="8">
        <f>MOCK_DATA[[#This Row],[precio base]]*MOCK_DATA[[#This Row],[ventas mensuales num]]</f>
        <v>6210.0956350489014</v>
      </c>
      <c r="M479" s="8">
        <f>MOCK_DATA[[#This Row],[precio base]]-MOCK_DATA[[#This Row],[coste]]</f>
        <v>2.7445831237303397</v>
      </c>
      <c r="N479" s="8">
        <f>MOCK_DATA[[#This Row],[margen unitario]]*MOCK_DATA[[#This Row],[ventas mensuales num]]</f>
        <v>2596.3756350489016</v>
      </c>
      <c r="O479" s="9">
        <f>MOCK_DATA[[#This Row],[margen bruto]]/MOCK_DATA[[#This Row],[ingresos totales]]</f>
        <v>0.41808947681825137</v>
      </c>
    </row>
    <row r="480" spans="1:15" x14ac:dyDescent="0.25">
      <c r="A480" t="s">
        <v>20</v>
      </c>
      <c r="B480" s="8">
        <v>4.3499999999999996</v>
      </c>
      <c r="C480" s="8">
        <v>6.3126531869470597</v>
      </c>
      <c r="D480" t="s">
        <v>13</v>
      </c>
      <c r="E480" s="5" t="s">
        <v>672</v>
      </c>
      <c r="F480" s="2">
        <v>45428</v>
      </c>
      <c r="G480" t="s">
        <v>27</v>
      </c>
      <c r="H480" t="s">
        <v>11</v>
      </c>
      <c r="I480" s="1" t="s">
        <v>856</v>
      </c>
      <c r="J480">
        <f>VALUE(MOCK_DATA[[#This Row],[ventas mensuales]])</f>
        <v>1371</v>
      </c>
      <c r="K480">
        <f>VALUE(MOCK_DATA[[#This Row],[ID_producto]])</f>
        <v>479</v>
      </c>
      <c r="L480" s="8">
        <f>MOCK_DATA[[#This Row],[precio base]]*MOCK_DATA[[#This Row],[ventas mensuales num]]</f>
        <v>8654.6475193044189</v>
      </c>
      <c r="M480" s="8">
        <f>MOCK_DATA[[#This Row],[precio base]]-MOCK_DATA[[#This Row],[coste]]</f>
        <v>1.96265318694706</v>
      </c>
      <c r="N480" s="8">
        <f>MOCK_DATA[[#This Row],[margen unitario]]*MOCK_DATA[[#This Row],[ventas mensuales num]]</f>
        <v>2690.7975193044194</v>
      </c>
      <c r="O480" s="9">
        <f>MOCK_DATA[[#This Row],[margen bruto]]/MOCK_DATA[[#This Row],[ingresos totales]]</f>
        <v>0.31090781147383817</v>
      </c>
    </row>
    <row r="481" spans="1:15" x14ac:dyDescent="0.25">
      <c r="A481" t="s">
        <v>16</v>
      </c>
      <c r="B481" s="8">
        <v>4.49</v>
      </c>
      <c r="C481" s="8">
        <v>7.0864220250082601</v>
      </c>
      <c r="D481" t="s">
        <v>13</v>
      </c>
      <c r="E481" s="5" t="s">
        <v>857</v>
      </c>
      <c r="F481" s="2">
        <v>45330</v>
      </c>
      <c r="G481" t="s">
        <v>27</v>
      </c>
      <c r="H481" t="s">
        <v>11</v>
      </c>
      <c r="I481" s="1" t="s">
        <v>858</v>
      </c>
      <c r="J481">
        <f>VALUE(MOCK_DATA[[#This Row],[ventas mensuales]])</f>
        <v>1683</v>
      </c>
      <c r="K481">
        <f>VALUE(MOCK_DATA[[#This Row],[ID_producto]])</f>
        <v>480</v>
      </c>
      <c r="L481" s="8">
        <f>MOCK_DATA[[#This Row],[precio base]]*MOCK_DATA[[#This Row],[ventas mensuales num]]</f>
        <v>11926.448268088901</v>
      </c>
      <c r="M481" s="8">
        <f>MOCK_DATA[[#This Row],[precio base]]-MOCK_DATA[[#This Row],[coste]]</f>
        <v>2.5964220250082599</v>
      </c>
      <c r="N481" s="8">
        <f>MOCK_DATA[[#This Row],[margen unitario]]*MOCK_DATA[[#This Row],[ventas mensuales num]]</f>
        <v>4369.7782680889013</v>
      </c>
      <c r="O481" s="9">
        <f>MOCK_DATA[[#This Row],[margen bruto]]/MOCK_DATA[[#This Row],[ingresos totales]]</f>
        <v>0.36639393135850296</v>
      </c>
    </row>
    <row r="482" spans="1:15" x14ac:dyDescent="0.25">
      <c r="A482" t="s">
        <v>14</v>
      </c>
      <c r="B482" s="8">
        <v>3.12</v>
      </c>
      <c r="C482" s="8">
        <v>5.5641987205231702</v>
      </c>
      <c r="D482" t="s">
        <v>18</v>
      </c>
      <c r="E482" s="5" t="s">
        <v>859</v>
      </c>
      <c r="F482" s="2">
        <v>45507</v>
      </c>
      <c r="G482" t="s">
        <v>27</v>
      </c>
      <c r="H482" t="s">
        <v>17</v>
      </c>
      <c r="I482" s="1" t="s">
        <v>627</v>
      </c>
      <c r="J482">
        <f>VALUE(MOCK_DATA[[#This Row],[ventas mensuales]])</f>
        <v>1886</v>
      </c>
      <c r="K482">
        <f>VALUE(MOCK_DATA[[#This Row],[ID_producto]])</f>
        <v>481</v>
      </c>
      <c r="L482" s="8">
        <f>MOCK_DATA[[#This Row],[precio base]]*MOCK_DATA[[#This Row],[ventas mensuales num]]</f>
        <v>10494.078786906699</v>
      </c>
      <c r="M482" s="8">
        <f>MOCK_DATA[[#This Row],[precio base]]-MOCK_DATA[[#This Row],[coste]]</f>
        <v>2.4441987205231701</v>
      </c>
      <c r="N482" s="8">
        <f>MOCK_DATA[[#This Row],[margen unitario]]*MOCK_DATA[[#This Row],[ventas mensuales num]]</f>
        <v>4609.7587869066992</v>
      </c>
      <c r="O482" s="9">
        <f>MOCK_DATA[[#This Row],[margen bruto]]/MOCK_DATA[[#This Row],[ingresos totales]]</f>
        <v>0.43927236306422862</v>
      </c>
    </row>
    <row r="483" spans="1:15" x14ac:dyDescent="0.25">
      <c r="A483" t="s">
        <v>16</v>
      </c>
      <c r="B483" s="8">
        <v>1.57</v>
      </c>
      <c r="C483" s="8">
        <v>2.2884313490062298</v>
      </c>
      <c r="D483" t="s">
        <v>13</v>
      </c>
      <c r="E483" s="5" t="s">
        <v>860</v>
      </c>
      <c r="F483" s="2">
        <v>45656</v>
      </c>
      <c r="G483" t="s">
        <v>22</v>
      </c>
      <c r="H483" t="s">
        <v>11</v>
      </c>
      <c r="I483" s="1" t="s">
        <v>861</v>
      </c>
      <c r="J483">
        <f>VALUE(MOCK_DATA[[#This Row],[ventas mensuales]])</f>
        <v>925</v>
      </c>
      <c r="K483">
        <f>VALUE(MOCK_DATA[[#This Row],[ID_producto]])</f>
        <v>482</v>
      </c>
      <c r="L483" s="8">
        <f>MOCK_DATA[[#This Row],[precio base]]*MOCK_DATA[[#This Row],[ventas mensuales num]]</f>
        <v>2116.7989978307623</v>
      </c>
      <c r="M483" s="8">
        <f>MOCK_DATA[[#This Row],[precio base]]-MOCK_DATA[[#This Row],[coste]]</f>
        <v>0.71843134900622974</v>
      </c>
      <c r="N483" s="8">
        <f>MOCK_DATA[[#This Row],[margen unitario]]*MOCK_DATA[[#This Row],[ventas mensuales num]]</f>
        <v>664.54899783076246</v>
      </c>
      <c r="O483" s="9">
        <f>MOCK_DATA[[#This Row],[margen bruto]]/MOCK_DATA[[#This Row],[ingresos totales]]</f>
        <v>0.3139405293142023</v>
      </c>
    </row>
    <row r="484" spans="1:15" x14ac:dyDescent="0.25">
      <c r="A484" t="s">
        <v>15</v>
      </c>
      <c r="B484" s="8">
        <v>2.02</v>
      </c>
      <c r="C484" s="8">
        <v>3.0357923273153702</v>
      </c>
      <c r="D484" t="s">
        <v>13</v>
      </c>
      <c r="E484" s="5" t="s">
        <v>744</v>
      </c>
      <c r="F484" s="2">
        <v>45303</v>
      </c>
      <c r="G484" t="s">
        <v>27</v>
      </c>
      <c r="H484" t="s">
        <v>19</v>
      </c>
      <c r="I484" s="1" t="s">
        <v>862</v>
      </c>
      <c r="J484">
        <f>VALUE(MOCK_DATA[[#This Row],[ventas mensuales]])</f>
        <v>1230</v>
      </c>
      <c r="K484">
        <f>VALUE(MOCK_DATA[[#This Row],[ID_producto]])</f>
        <v>483</v>
      </c>
      <c r="L484" s="8">
        <f>MOCK_DATA[[#This Row],[precio base]]*MOCK_DATA[[#This Row],[ventas mensuales num]]</f>
        <v>3734.0245625979055</v>
      </c>
      <c r="M484" s="8">
        <f>MOCK_DATA[[#This Row],[precio base]]-MOCK_DATA[[#This Row],[coste]]</f>
        <v>1.0157923273153702</v>
      </c>
      <c r="N484" s="8">
        <f>MOCK_DATA[[#This Row],[margen unitario]]*MOCK_DATA[[#This Row],[ventas mensuales num]]</f>
        <v>1249.4245625979054</v>
      </c>
      <c r="O484" s="9">
        <f>MOCK_DATA[[#This Row],[margen bruto]]/MOCK_DATA[[#This Row],[ingresos totales]]</f>
        <v>0.33460534114125706</v>
      </c>
    </row>
    <row r="485" spans="1:15" x14ac:dyDescent="0.25">
      <c r="A485" t="s">
        <v>16</v>
      </c>
      <c r="B485" s="8">
        <v>3.47</v>
      </c>
      <c r="C485" s="8">
        <v>5.4189718136456904</v>
      </c>
      <c r="D485" t="s">
        <v>13</v>
      </c>
      <c r="E485" s="5" t="s">
        <v>863</v>
      </c>
      <c r="F485" s="2">
        <v>45546</v>
      </c>
      <c r="G485" t="s">
        <v>27</v>
      </c>
      <c r="H485" t="s">
        <v>19</v>
      </c>
      <c r="I485" s="1" t="s">
        <v>206</v>
      </c>
      <c r="J485">
        <f>VALUE(MOCK_DATA[[#This Row],[ventas mensuales]])</f>
        <v>1736</v>
      </c>
      <c r="K485">
        <f>VALUE(MOCK_DATA[[#This Row],[ID_producto]])</f>
        <v>484</v>
      </c>
      <c r="L485" s="8">
        <f>MOCK_DATA[[#This Row],[precio base]]*MOCK_DATA[[#This Row],[ventas mensuales num]]</f>
        <v>9407.3350684889192</v>
      </c>
      <c r="M485" s="8">
        <f>MOCK_DATA[[#This Row],[precio base]]-MOCK_DATA[[#This Row],[coste]]</f>
        <v>1.9489718136456902</v>
      </c>
      <c r="N485" s="8">
        <f>MOCK_DATA[[#This Row],[margen unitario]]*MOCK_DATA[[#This Row],[ventas mensuales num]]</f>
        <v>3383.4150684889182</v>
      </c>
      <c r="O485" s="9">
        <f>MOCK_DATA[[#This Row],[margen bruto]]/MOCK_DATA[[#This Row],[ingresos totales]]</f>
        <v>0.35965712328267152</v>
      </c>
    </row>
    <row r="486" spans="1:15" x14ac:dyDescent="0.25">
      <c r="A486" t="s">
        <v>20</v>
      </c>
      <c r="B486" s="8">
        <v>0.76</v>
      </c>
      <c r="C486" s="8">
        <v>1.33784411076149</v>
      </c>
      <c r="D486" t="s">
        <v>10</v>
      </c>
      <c r="E486" s="5" t="s">
        <v>864</v>
      </c>
      <c r="F486" s="2">
        <v>45390</v>
      </c>
      <c r="G486" t="s">
        <v>27</v>
      </c>
      <c r="H486" t="s">
        <v>19</v>
      </c>
      <c r="I486" s="1" t="s">
        <v>563</v>
      </c>
      <c r="J486">
        <f>VALUE(MOCK_DATA[[#This Row],[ventas mensuales]])</f>
        <v>1471</v>
      </c>
      <c r="K486">
        <f>VALUE(MOCK_DATA[[#This Row],[ID_producto]])</f>
        <v>485</v>
      </c>
      <c r="L486" s="8">
        <f>MOCK_DATA[[#This Row],[precio base]]*MOCK_DATA[[#This Row],[ventas mensuales num]]</f>
        <v>1967.9686869301518</v>
      </c>
      <c r="M486" s="8">
        <f>MOCK_DATA[[#This Row],[precio base]]-MOCK_DATA[[#This Row],[coste]]</f>
        <v>0.57784411076149</v>
      </c>
      <c r="N486" s="8">
        <f>MOCK_DATA[[#This Row],[margen unitario]]*MOCK_DATA[[#This Row],[ventas mensuales num]]</f>
        <v>850.00868693015184</v>
      </c>
      <c r="O486" s="9">
        <f>MOCK_DATA[[#This Row],[margen bruto]]/MOCK_DATA[[#This Row],[ingresos totales]]</f>
        <v>0.43192185555354867</v>
      </c>
    </row>
    <row r="487" spans="1:15" x14ac:dyDescent="0.25">
      <c r="A487" t="s">
        <v>14</v>
      </c>
      <c r="B487" s="8">
        <v>4.63</v>
      </c>
      <c r="C487" s="8">
        <v>7.5810216834161599</v>
      </c>
      <c r="D487" t="s">
        <v>18</v>
      </c>
      <c r="E487" s="5" t="s">
        <v>865</v>
      </c>
      <c r="F487" s="2">
        <v>45382</v>
      </c>
      <c r="G487" t="s">
        <v>27</v>
      </c>
      <c r="H487" t="s">
        <v>21</v>
      </c>
      <c r="I487" s="1" t="s">
        <v>866</v>
      </c>
      <c r="J487">
        <f>VALUE(MOCK_DATA[[#This Row],[ventas mensuales]])</f>
        <v>643</v>
      </c>
      <c r="K487">
        <f>VALUE(MOCK_DATA[[#This Row],[ID_producto]])</f>
        <v>486</v>
      </c>
      <c r="L487" s="8">
        <f>MOCK_DATA[[#This Row],[precio base]]*MOCK_DATA[[#This Row],[ventas mensuales num]]</f>
        <v>4874.5969424365912</v>
      </c>
      <c r="M487" s="8">
        <f>MOCK_DATA[[#This Row],[precio base]]-MOCK_DATA[[#This Row],[coste]]</f>
        <v>2.95102168341616</v>
      </c>
      <c r="N487" s="8">
        <f>MOCK_DATA[[#This Row],[margen unitario]]*MOCK_DATA[[#This Row],[ventas mensuales num]]</f>
        <v>1897.5069424365909</v>
      </c>
      <c r="O487" s="9">
        <f>MOCK_DATA[[#This Row],[margen bruto]]/MOCK_DATA[[#This Row],[ingresos totales]]</f>
        <v>0.38926437710522027</v>
      </c>
    </row>
    <row r="488" spans="1:15" x14ac:dyDescent="0.25">
      <c r="A488" t="s">
        <v>9</v>
      </c>
      <c r="B488" s="8">
        <v>5.26</v>
      </c>
      <c r="C488" s="8">
        <v>8.0129252459208402</v>
      </c>
      <c r="D488" t="s">
        <v>10</v>
      </c>
      <c r="E488" s="5" t="s">
        <v>867</v>
      </c>
      <c r="F488" s="2">
        <v>45606</v>
      </c>
      <c r="G488" t="s">
        <v>22</v>
      </c>
      <c r="H488" t="s">
        <v>21</v>
      </c>
      <c r="I488" s="1" t="s">
        <v>159</v>
      </c>
      <c r="J488">
        <f>VALUE(MOCK_DATA[[#This Row],[ventas mensuales]])</f>
        <v>905</v>
      </c>
      <c r="K488">
        <f>VALUE(MOCK_DATA[[#This Row],[ID_producto]])</f>
        <v>487</v>
      </c>
      <c r="L488" s="8">
        <f>MOCK_DATA[[#This Row],[precio base]]*MOCK_DATA[[#This Row],[ventas mensuales num]]</f>
        <v>7251.69734755836</v>
      </c>
      <c r="M488" s="8">
        <f>MOCK_DATA[[#This Row],[precio base]]-MOCK_DATA[[#This Row],[coste]]</f>
        <v>2.7529252459208404</v>
      </c>
      <c r="N488" s="8">
        <f>MOCK_DATA[[#This Row],[margen unitario]]*MOCK_DATA[[#This Row],[ventas mensuales num]]</f>
        <v>2491.3973475583607</v>
      </c>
      <c r="O488" s="9">
        <f>MOCK_DATA[[#This Row],[margen bruto]]/MOCK_DATA[[#This Row],[ingresos totales]]</f>
        <v>0.3435605801167656</v>
      </c>
    </row>
    <row r="489" spans="1:15" x14ac:dyDescent="0.25">
      <c r="A489" t="s">
        <v>14</v>
      </c>
      <c r="B489" s="8">
        <v>1.36</v>
      </c>
      <c r="C489" s="8">
        <v>1.9450871642432099</v>
      </c>
      <c r="D489" t="s">
        <v>18</v>
      </c>
      <c r="E489" s="5" t="s">
        <v>868</v>
      </c>
      <c r="F489" s="2">
        <v>45514</v>
      </c>
      <c r="G489" t="s">
        <v>22</v>
      </c>
      <c r="H489" t="s">
        <v>21</v>
      </c>
      <c r="I489" s="1" t="s">
        <v>869</v>
      </c>
      <c r="J489">
        <f>VALUE(MOCK_DATA[[#This Row],[ventas mensuales]])</f>
        <v>989</v>
      </c>
      <c r="K489">
        <f>VALUE(MOCK_DATA[[#This Row],[ID_producto]])</f>
        <v>488</v>
      </c>
      <c r="L489" s="8">
        <f>MOCK_DATA[[#This Row],[precio base]]*MOCK_DATA[[#This Row],[ventas mensuales num]]</f>
        <v>1923.6912054365346</v>
      </c>
      <c r="M489" s="8">
        <f>MOCK_DATA[[#This Row],[precio base]]-MOCK_DATA[[#This Row],[coste]]</f>
        <v>0.58508716424320983</v>
      </c>
      <c r="N489" s="8">
        <f>MOCK_DATA[[#This Row],[margen unitario]]*MOCK_DATA[[#This Row],[ventas mensuales num]]</f>
        <v>578.6512054365345</v>
      </c>
      <c r="O489" s="9">
        <f>MOCK_DATA[[#This Row],[margen bruto]]/MOCK_DATA[[#This Row],[ingresos totales]]</f>
        <v>0.30080254242531812</v>
      </c>
    </row>
    <row r="490" spans="1:15" x14ac:dyDescent="0.25">
      <c r="A490" t="s">
        <v>12</v>
      </c>
      <c r="B490" s="8">
        <v>3.95</v>
      </c>
      <c r="C490" s="8">
        <v>5.6147409720179402</v>
      </c>
      <c r="D490" t="s">
        <v>10</v>
      </c>
      <c r="E490" s="5" t="s">
        <v>870</v>
      </c>
      <c r="F490" s="2">
        <v>45566</v>
      </c>
      <c r="G490" t="s">
        <v>27</v>
      </c>
      <c r="H490" t="s">
        <v>19</v>
      </c>
      <c r="I490" s="1" t="s">
        <v>871</v>
      </c>
      <c r="J490">
        <f>VALUE(MOCK_DATA[[#This Row],[ventas mensuales]])</f>
        <v>981</v>
      </c>
      <c r="K490">
        <f>VALUE(MOCK_DATA[[#This Row],[ID_producto]])</f>
        <v>489</v>
      </c>
      <c r="L490" s="8">
        <f>MOCK_DATA[[#This Row],[precio base]]*MOCK_DATA[[#This Row],[ventas mensuales num]]</f>
        <v>5508.0608935495993</v>
      </c>
      <c r="M490" s="8">
        <f>MOCK_DATA[[#This Row],[precio base]]-MOCK_DATA[[#This Row],[coste]]</f>
        <v>1.66474097201794</v>
      </c>
      <c r="N490" s="8">
        <f>MOCK_DATA[[#This Row],[margen unitario]]*MOCK_DATA[[#This Row],[ventas mensuales num]]</f>
        <v>1633.1108935495993</v>
      </c>
      <c r="O490" s="9">
        <f>MOCK_DATA[[#This Row],[margen bruto]]/MOCK_DATA[[#This Row],[ingresos totales]]</f>
        <v>0.29649470568891295</v>
      </c>
    </row>
    <row r="491" spans="1:15" x14ac:dyDescent="0.25">
      <c r="A491" t="s">
        <v>15</v>
      </c>
      <c r="B491" s="8">
        <v>5.8</v>
      </c>
      <c r="C491" s="8">
        <v>10.328395493491699</v>
      </c>
      <c r="D491" t="s">
        <v>18</v>
      </c>
      <c r="E491" s="5" t="s">
        <v>741</v>
      </c>
      <c r="F491" s="2">
        <v>45574</v>
      </c>
      <c r="G491" t="s">
        <v>22</v>
      </c>
      <c r="H491" t="s">
        <v>11</v>
      </c>
      <c r="I491" s="1" t="s">
        <v>173</v>
      </c>
      <c r="J491">
        <f>VALUE(MOCK_DATA[[#This Row],[ventas mensuales]])</f>
        <v>401</v>
      </c>
      <c r="K491">
        <f>VALUE(MOCK_DATA[[#This Row],[ID_producto]])</f>
        <v>490</v>
      </c>
      <c r="L491" s="8">
        <f>MOCK_DATA[[#This Row],[precio base]]*MOCK_DATA[[#This Row],[ventas mensuales num]]</f>
        <v>4141.6865928901716</v>
      </c>
      <c r="M491" s="8">
        <f>MOCK_DATA[[#This Row],[precio base]]-MOCK_DATA[[#This Row],[coste]]</f>
        <v>4.5283954934916997</v>
      </c>
      <c r="N491" s="8">
        <f>MOCK_DATA[[#This Row],[margen unitario]]*MOCK_DATA[[#This Row],[ventas mensuales num]]</f>
        <v>1815.8865928901716</v>
      </c>
      <c r="O491" s="9">
        <f>MOCK_DATA[[#This Row],[margen bruto]]/MOCK_DATA[[#This Row],[ingresos totales]]</f>
        <v>0.43844133353967785</v>
      </c>
    </row>
    <row r="492" spans="1:15" x14ac:dyDescent="0.25">
      <c r="A492" t="s">
        <v>9</v>
      </c>
      <c r="B492" s="8">
        <v>0.51</v>
      </c>
      <c r="C492" s="8">
        <v>0.82986355663826505</v>
      </c>
      <c r="D492" t="s">
        <v>13</v>
      </c>
      <c r="E492" s="5" t="s">
        <v>872</v>
      </c>
      <c r="F492" s="2">
        <v>45426</v>
      </c>
      <c r="G492" t="s">
        <v>27</v>
      </c>
      <c r="H492" t="s">
        <v>21</v>
      </c>
      <c r="I492" s="1" t="s">
        <v>873</v>
      </c>
      <c r="J492">
        <f>VALUE(MOCK_DATA[[#This Row],[ventas mensuales]])</f>
        <v>1996</v>
      </c>
      <c r="K492">
        <f>VALUE(MOCK_DATA[[#This Row],[ID_producto]])</f>
        <v>491</v>
      </c>
      <c r="L492" s="8">
        <f>MOCK_DATA[[#This Row],[precio base]]*MOCK_DATA[[#This Row],[ventas mensuales num]]</f>
        <v>1656.4076590499772</v>
      </c>
      <c r="M492" s="8">
        <f>MOCK_DATA[[#This Row],[precio base]]-MOCK_DATA[[#This Row],[coste]]</f>
        <v>0.31986355663826505</v>
      </c>
      <c r="N492" s="8">
        <f>MOCK_DATA[[#This Row],[margen unitario]]*MOCK_DATA[[#This Row],[ventas mensuales num]]</f>
        <v>638.44765904997701</v>
      </c>
      <c r="O492" s="9">
        <f>MOCK_DATA[[#This Row],[margen bruto]]/MOCK_DATA[[#This Row],[ingresos totales]]</f>
        <v>0.38544114159442783</v>
      </c>
    </row>
    <row r="493" spans="1:15" x14ac:dyDescent="0.25">
      <c r="A493" t="s">
        <v>12</v>
      </c>
      <c r="B493" s="8">
        <v>1.6</v>
      </c>
      <c r="C493" s="8">
        <v>2.7371686214840198</v>
      </c>
      <c r="D493" t="s">
        <v>13</v>
      </c>
      <c r="E493" s="5" t="s">
        <v>307</v>
      </c>
      <c r="F493" s="2">
        <v>45470</v>
      </c>
      <c r="G493" t="s">
        <v>22</v>
      </c>
      <c r="H493" t="s">
        <v>11</v>
      </c>
      <c r="I493" s="1" t="s">
        <v>171</v>
      </c>
      <c r="J493">
        <f>VALUE(MOCK_DATA[[#This Row],[ventas mensuales]])</f>
        <v>1902</v>
      </c>
      <c r="K493">
        <f>VALUE(MOCK_DATA[[#This Row],[ID_producto]])</f>
        <v>492</v>
      </c>
      <c r="L493" s="8">
        <f>MOCK_DATA[[#This Row],[precio base]]*MOCK_DATA[[#This Row],[ventas mensuales num]]</f>
        <v>5206.0947180626054</v>
      </c>
      <c r="M493" s="8">
        <f>MOCK_DATA[[#This Row],[precio base]]-MOCK_DATA[[#This Row],[coste]]</f>
        <v>1.1371686214840198</v>
      </c>
      <c r="N493" s="8">
        <f>MOCK_DATA[[#This Row],[margen unitario]]*MOCK_DATA[[#This Row],[ventas mensuales num]]</f>
        <v>2162.8947180626055</v>
      </c>
      <c r="O493" s="9">
        <f>MOCK_DATA[[#This Row],[margen bruto]]/MOCK_DATA[[#This Row],[ingresos totales]]</f>
        <v>0.41545435402057085</v>
      </c>
    </row>
    <row r="494" spans="1:15" x14ac:dyDescent="0.25">
      <c r="A494" t="s">
        <v>9</v>
      </c>
      <c r="B494" s="8">
        <v>1.28</v>
      </c>
      <c r="C494" s="8">
        <v>2.0886076643384199</v>
      </c>
      <c r="D494" t="s">
        <v>10</v>
      </c>
      <c r="E494" s="5" t="s">
        <v>803</v>
      </c>
      <c r="F494" s="2">
        <v>45651</v>
      </c>
      <c r="G494" t="s">
        <v>27</v>
      </c>
      <c r="H494" t="s">
        <v>17</v>
      </c>
      <c r="I494" s="1" t="s">
        <v>484</v>
      </c>
      <c r="J494">
        <f>VALUE(MOCK_DATA[[#This Row],[ventas mensuales]])</f>
        <v>1207</v>
      </c>
      <c r="K494">
        <f>VALUE(MOCK_DATA[[#This Row],[ID_producto]])</f>
        <v>493</v>
      </c>
      <c r="L494" s="8">
        <f>MOCK_DATA[[#This Row],[precio base]]*MOCK_DATA[[#This Row],[ventas mensuales num]]</f>
        <v>2520.949450856473</v>
      </c>
      <c r="M494" s="8">
        <f>MOCK_DATA[[#This Row],[precio base]]-MOCK_DATA[[#This Row],[coste]]</f>
        <v>0.80860766433841991</v>
      </c>
      <c r="N494" s="8">
        <f>MOCK_DATA[[#This Row],[margen unitario]]*MOCK_DATA[[#This Row],[ventas mensuales num]]</f>
        <v>975.98945085647279</v>
      </c>
      <c r="O494" s="9">
        <f>MOCK_DATA[[#This Row],[margen bruto]]/MOCK_DATA[[#This Row],[ingresos totales]]</f>
        <v>0.38715153551567166</v>
      </c>
    </row>
    <row r="495" spans="1:15" x14ac:dyDescent="0.25">
      <c r="A495" t="s">
        <v>16</v>
      </c>
      <c r="B495" s="8">
        <v>4.08</v>
      </c>
      <c r="C495" s="8">
        <v>5.8962886043051199</v>
      </c>
      <c r="D495" t="s">
        <v>13</v>
      </c>
      <c r="E495" s="5" t="s">
        <v>658</v>
      </c>
      <c r="F495" s="2">
        <v>45503</v>
      </c>
      <c r="G495" t="s">
        <v>22</v>
      </c>
      <c r="H495" t="s">
        <v>11</v>
      </c>
      <c r="I495" s="1" t="s">
        <v>874</v>
      </c>
      <c r="J495">
        <f>VALUE(MOCK_DATA[[#This Row],[ventas mensuales]])</f>
        <v>347</v>
      </c>
      <c r="K495">
        <f>VALUE(MOCK_DATA[[#This Row],[ID_producto]])</f>
        <v>494</v>
      </c>
      <c r="L495" s="8">
        <f>MOCK_DATA[[#This Row],[precio base]]*MOCK_DATA[[#This Row],[ventas mensuales num]]</f>
        <v>2046.0121456938766</v>
      </c>
      <c r="M495" s="8">
        <f>MOCK_DATA[[#This Row],[precio base]]-MOCK_DATA[[#This Row],[coste]]</f>
        <v>1.8162886043051198</v>
      </c>
      <c r="N495" s="8">
        <f>MOCK_DATA[[#This Row],[margen unitario]]*MOCK_DATA[[#This Row],[ventas mensuales num]]</f>
        <v>630.25214569387663</v>
      </c>
      <c r="O495" s="9">
        <f>MOCK_DATA[[#This Row],[margen bruto]]/MOCK_DATA[[#This Row],[ingresos totales]]</f>
        <v>0.30803929831029198</v>
      </c>
    </row>
    <row r="496" spans="1:15" x14ac:dyDescent="0.25">
      <c r="A496" t="s">
        <v>15</v>
      </c>
      <c r="B496" s="8">
        <v>0.82</v>
      </c>
      <c r="C496" s="8">
        <v>1.4050202213178</v>
      </c>
      <c r="D496" t="s">
        <v>18</v>
      </c>
      <c r="E496" s="5" t="s">
        <v>875</v>
      </c>
      <c r="F496" s="2">
        <v>45461</v>
      </c>
      <c r="G496" t="s">
        <v>27</v>
      </c>
      <c r="H496" t="s">
        <v>21</v>
      </c>
      <c r="I496" s="1" t="s">
        <v>715</v>
      </c>
      <c r="J496">
        <f>VALUE(MOCK_DATA[[#This Row],[ventas mensuales]])</f>
        <v>1218</v>
      </c>
      <c r="K496">
        <f>VALUE(MOCK_DATA[[#This Row],[ID_producto]])</f>
        <v>495</v>
      </c>
      <c r="L496" s="8">
        <f>MOCK_DATA[[#This Row],[precio base]]*MOCK_DATA[[#This Row],[ventas mensuales num]]</f>
        <v>1711.3146295650804</v>
      </c>
      <c r="M496" s="8">
        <f>MOCK_DATA[[#This Row],[precio base]]-MOCK_DATA[[#This Row],[coste]]</f>
        <v>0.58502022131780007</v>
      </c>
      <c r="N496" s="8">
        <f>MOCK_DATA[[#This Row],[margen unitario]]*MOCK_DATA[[#This Row],[ventas mensuales num]]</f>
        <v>712.55462956508052</v>
      </c>
      <c r="O496" s="9">
        <f>MOCK_DATA[[#This Row],[margen bruto]]/MOCK_DATA[[#This Row],[ingresos totales]]</f>
        <v>0.4163785064738047</v>
      </c>
    </row>
    <row r="497" spans="1:15" x14ac:dyDescent="0.25">
      <c r="A497" t="s">
        <v>20</v>
      </c>
      <c r="B497" s="8">
        <v>2.91</v>
      </c>
      <c r="C497" s="8">
        <v>4.2156488102443799</v>
      </c>
      <c r="D497" t="s">
        <v>10</v>
      </c>
      <c r="E497" s="5" t="s">
        <v>545</v>
      </c>
      <c r="F497" s="2">
        <v>45549</v>
      </c>
      <c r="G497" t="s">
        <v>27</v>
      </c>
      <c r="H497" t="s">
        <v>21</v>
      </c>
      <c r="I497" s="1" t="s">
        <v>876</v>
      </c>
      <c r="J497">
        <f>VALUE(MOCK_DATA[[#This Row],[ventas mensuales]])</f>
        <v>281</v>
      </c>
      <c r="K497">
        <f>VALUE(MOCK_DATA[[#This Row],[ID_producto]])</f>
        <v>496</v>
      </c>
      <c r="L497" s="8">
        <f>MOCK_DATA[[#This Row],[precio base]]*MOCK_DATA[[#This Row],[ventas mensuales num]]</f>
        <v>1184.5973156786708</v>
      </c>
      <c r="M497" s="8">
        <f>MOCK_DATA[[#This Row],[precio base]]-MOCK_DATA[[#This Row],[coste]]</f>
        <v>1.3056488102443797</v>
      </c>
      <c r="N497" s="8">
        <f>MOCK_DATA[[#This Row],[margen unitario]]*MOCK_DATA[[#This Row],[ventas mensuales num]]</f>
        <v>366.88731567867069</v>
      </c>
      <c r="O497" s="9">
        <f>MOCK_DATA[[#This Row],[margen bruto]]/MOCK_DATA[[#This Row],[ingresos totales]]</f>
        <v>0.30971479575612265</v>
      </c>
    </row>
    <row r="498" spans="1:15" x14ac:dyDescent="0.25">
      <c r="A498" t="s">
        <v>20</v>
      </c>
      <c r="B498" s="8">
        <v>3.69</v>
      </c>
      <c r="C498" s="8">
        <v>5.4196232431408902</v>
      </c>
      <c r="D498" t="s">
        <v>18</v>
      </c>
      <c r="E498" s="5" t="s">
        <v>877</v>
      </c>
      <c r="F498" s="2">
        <v>45388</v>
      </c>
      <c r="G498" t="s">
        <v>22</v>
      </c>
      <c r="H498" t="s">
        <v>11</v>
      </c>
      <c r="I498" s="1" t="s">
        <v>878</v>
      </c>
      <c r="J498">
        <f>VALUE(MOCK_DATA[[#This Row],[ventas mensuales]])</f>
        <v>732</v>
      </c>
      <c r="K498">
        <f>VALUE(MOCK_DATA[[#This Row],[ID_producto]])</f>
        <v>497</v>
      </c>
      <c r="L498" s="8">
        <f>MOCK_DATA[[#This Row],[precio base]]*MOCK_DATA[[#This Row],[ventas mensuales num]]</f>
        <v>3967.1642139791315</v>
      </c>
      <c r="M498" s="8">
        <f>MOCK_DATA[[#This Row],[precio base]]-MOCK_DATA[[#This Row],[coste]]</f>
        <v>1.7296232431408902</v>
      </c>
      <c r="N498" s="8">
        <f>MOCK_DATA[[#This Row],[margen unitario]]*MOCK_DATA[[#This Row],[ventas mensuales num]]</f>
        <v>1266.0842139791316</v>
      </c>
      <c r="O498" s="9">
        <f>MOCK_DATA[[#This Row],[margen bruto]]/MOCK_DATA[[#This Row],[ingresos totales]]</f>
        <v>0.31914086377312528</v>
      </c>
    </row>
    <row r="499" spans="1:15" x14ac:dyDescent="0.25">
      <c r="A499" t="s">
        <v>14</v>
      </c>
      <c r="B499" s="8">
        <v>4.71</v>
      </c>
      <c r="C499" s="8">
        <v>7.1613968766279301</v>
      </c>
      <c r="D499" t="s">
        <v>10</v>
      </c>
      <c r="E499" s="5" t="s">
        <v>879</v>
      </c>
      <c r="F499" s="2">
        <v>45635</v>
      </c>
      <c r="G499" t="s">
        <v>27</v>
      </c>
      <c r="H499" t="s">
        <v>21</v>
      </c>
      <c r="I499" s="1" t="s">
        <v>554</v>
      </c>
      <c r="J499">
        <f>VALUE(MOCK_DATA[[#This Row],[ventas mensuales]])</f>
        <v>1647</v>
      </c>
      <c r="K499">
        <f>VALUE(MOCK_DATA[[#This Row],[ID_producto]])</f>
        <v>498</v>
      </c>
      <c r="L499" s="8">
        <f>MOCK_DATA[[#This Row],[precio base]]*MOCK_DATA[[#This Row],[ventas mensuales num]]</f>
        <v>11794.820655806201</v>
      </c>
      <c r="M499" s="8">
        <f>MOCK_DATA[[#This Row],[precio base]]-MOCK_DATA[[#This Row],[coste]]</f>
        <v>2.4513968766279302</v>
      </c>
      <c r="N499" s="8">
        <f>MOCK_DATA[[#This Row],[margen unitario]]*MOCK_DATA[[#This Row],[ventas mensuales num]]</f>
        <v>4037.4506558062008</v>
      </c>
      <c r="O499" s="9">
        <f>MOCK_DATA[[#This Row],[margen bruto]]/MOCK_DATA[[#This Row],[ingresos totales]]</f>
        <v>0.34230708322120157</v>
      </c>
    </row>
    <row r="500" spans="1:15" x14ac:dyDescent="0.25">
      <c r="A500" t="s">
        <v>15</v>
      </c>
      <c r="B500" s="8">
        <v>2.2799999999999998</v>
      </c>
      <c r="C500" s="8">
        <v>3.8186208923121101</v>
      </c>
      <c r="D500" t="s">
        <v>10</v>
      </c>
      <c r="E500" s="5" t="s">
        <v>763</v>
      </c>
      <c r="F500" s="2">
        <v>45526</v>
      </c>
      <c r="G500" t="s">
        <v>27</v>
      </c>
      <c r="H500" t="s">
        <v>19</v>
      </c>
      <c r="I500" s="1" t="s">
        <v>880</v>
      </c>
      <c r="J500">
        <f>VALUE(MOCK_DATA[[#This Row],[ventas mensuales]])</f>
        <v>1097</v>
      </c>
      <c r="K500">
        <f>VALUE(MOCK_DATA[[#This Row],[ID_producto]])</f>
        <v>499</v>
      </c>
      <c r="L500" s="8">
        <f>MOCK_DATA[[#This Row],[precio base]]*MOCK_DATA[[#This Row],[ventas mensuales num]]</f>
        <v>4189.0271188663846</v>
      </c>
      <c r="M500" s="8">
        <f>MOCK_DATA[[#This Row],[precio base]]-MOCK_DATA[[#This Row],[coste]]</f>
        <v>1.5386208923121103</v>
      </c>
      <c r="N500" s="8">
        <f>MOCK_DATA[[#This Row],[margen unitario]]*MOCK_DATA[[#This Row],[ventas mensuales num]]</f>
        <v>1687.867118866385</v>
      </c>
      <c r="O500" s="9">
        <f>MOCK_DATA[[#This Row],[margen bruto]]/MOCK_DATA[[#This Row],[ingresos totales]]</f>
        <v>0.4029258037658987</v>
      </c>
    </row>
    <row r="501" spans="1:15" x14ac:dyDescent="0.25">
      <c r="A501" t="s">
        <v>15</v>
      </c>
      <c r="B501" s="8">
        <v>2.66</v>
      </c>
      <c r="C501" s="8">
        <v>3.89822794978571</v>
      </c>
      <c r="D501" t="s">
        <v>10</v>
      </c>
      <c r="E501" s="5" t="s">
        <v>383</v>
      </c>
      <c r="F501" s="2">
        <v>45600</v>
      </c>
      <c r="G501" t="s">
        <v>27</v>
      </c>
      <c r="H501" t="s">
        <v>17</v>
      </c>
      <c r="I501" s="1" t="s">
        <v>881</v>
      </c>
      <c r="J501">
        <f>VALUE(MOCK_DATA[[#This Row],[ventas mensuales]])</f>
        <v>188</v>
      </c>
      <c r="K501">
        <f>VALUE(MOCK_DATA[[#This Row],[ID_producto]])</f>
        <v>500</v>
      </c>
      <c r="L501" s="8">
        <f>MOCK_DATA[[#This Row],[precio base]]*MOCK_DATA[[#This Row],[ventas mensuales num]]</f>
        <v>732.86685455971349</v>
      </c>
      <c r="M501" s="8">
        <f>MOCK_DATA[[#This Row],[precio base]]-MOCK_DATA[[#This Row],[coste]]</f>
        <v>1.2382279497857098</v>
      </c>
      <c r="N501" s="8">
        <f>MOCK_DATA[[#This Row],[margen unitario]]*MOCK_DATA[[#This Row],[ventas mensuales num]]</f>
        <v>232.78685455971345</v>
      </c>
      <c r="O501" s="9">
        <f>MOCK_DATA[[#This Row],[margen bruto]]/MOCK_DATA[[#This Row],[ingresos totales]]</f>
        <v>0.31763867216994751</v>
      </c>
    </row>
    <row r="502" spans="1:15" x14ac:dyDescent="0.25">
      <c r="A502" t="s">
        <v>20</v>
      </c>
      <c r="B502" s="8">
        <v>5.13</v>
      </c>
      <c r="C502" s="8">
        <v>7.7360295647045696</v>
      </c>
      <c r="D502" t="s">
        <v>10</v>
      </c>
      <c r="E502" s="5" t="s">
        <v>882</v>
      </c>
      <c r="F502" s="2">
        <v>45499</v>
      </c>
      <c r="G502" t="s">
        <v>22</v>
      </c>
      <c r="H502" t="s">
        <v>19</v>
      </c>
      <c r="I502" s="1" t="s">
        <v>883</v>
      </c>
      <c r="J502">
        <f>VALUE(MOCK_DATA[[#This Row],[ventas mensuales]])</f>
        <v>1523</v>
      </c>
      <c r="K502">
        <f>VALUE(MOCK_DATA[[#This Row],[ID_producto]])</f>
        <v>501</v>
      </c>
      <c r="L502" s="8">
        <f>MOCK_DATA[[#This Row],[precio base]]*MOCK_DATA[[#This Row],[ventas mensuales num]]</f>
        <v>11781.97302704506</v>
      </c>
      <c r="M502" s="8">
        <f>MOCK_DATA[[#This Row],[precio base]]-MOCK_DATA[[#This Row],[coste]]</f>
        <v>2.6060295647045697</v>
      </c>
      <c r="N502" s="8">
        <f>MOCK_DATA[[#This Row],[margen unitario]]*MOCK_DATA[[#This Row],[ventas mensuales num]]</f>
        <v>3968.9830270450598</v>
      </c>
      <c r="O502" s="9">
        <f>MOCK_DATA[[#This Row],[margen bruto]]/MOCK_DATA[[#This Row],[ingresos totales]]</f>
        <v>0.33686913201502106</v>
      </c>
    </row>
    <row r="503" spans="1:15" x14ac:dyDescent="0.25">
      <c r="A503" t="s">
        <v>12</v>
      </c>
      <c r="B503" s="8">
        <v>0.85</v>
      </c>
      <c r="C503" s="8">
        <v>1.4738987139309601</v>
      </c>
      <c r="D503" t="s">
        <v>13</v>
      </c>
      <c r="E503" s="5" t="s">
        <v>212</v>
      </c>
      <c r="F503" s="2">
        <v>45496</v>
      </c>
      <c r="G503" t="s">
        <v>27</v>
      </c>
      <c r="H503" t="s">
        <v>19</v>
      </c>
      <c r="I503" s="1" t="s">
        <v>884</v>
      </c>
      <c r="J503">
        <f>VALUE(MOCK_DATA[[#This Row],[ventas mensuales]])</f>
        <v>531</v>
      </c>
      <c r="K503">
        <f>VALUE(MOCK_DATA[[#This Row],[ID_producto]])</f>
        <v>502</v>
      </c>
      <c r="L503" s="8">
        <f>MOCK_DATA[[#This Row],[precio base]]*MOCK_DATA[[#This Row],[ventas mensuales num]]</f>
        <v>782.64021709733981</v>
      </c>
      <c r="M503" s="8">
        <f>MOCK_DATA[[#This Row],[precio base]]-MOCK_DATA[[#This Row],[coste]]</f>
        <v>0.62389871393096008</v>
      </c>
      <c r="N503" s="8">
        <f>MOCK_DATA[[#This Row],[margen unitario]]*MOCK_DATA[[#This Row],[ventas mensuales num]]</f>
        <v>331.29021709733979</v>
      </c>
      <c r="O503" s="9">
        <f>MOCK_DATA[[#This Row],[margen bruto]]/MOCK_DATA[[#This Row],[ingresos totales]]</f>
        <v>0.42329822804919315</v>
      </c>
    </row>
    <row r="504" spans="1:15" x14ac:dyDescent="0.25">
      <c r="A504" t="s">
        <v>12</v>
      </c>
      <c r="B504" s="8">
        <v>4.1100000000000003</v>
      </c>
      <c r="C504" s="8">
        <v>6.9142129645969801</v>
      </c>
      <c r="D504" t="s">
        <v>13</v>
      </c>
      <c r="E504" s="5" t="s">
        <v>230</v>
      </c>
      <c r="F504" s="2">
        <v>45458</v>
      </c>
      <c r="G504" t="s">
        <v>27</v>
      </c>
      <c r="H504" t="s">
        <v>11</v>
      </c>
      <c r="I504" s="1" t="s">
        <v>885</v>
      </c>
      <c r="J504">
        <f>VALUE(MOCK_DATA[[#This Row],[ventas mensuales]])</f>
        <v>1322</v>
      </c>
      <c r="K504">
        <f>VALUE(MOCK_DATA[[#This Row],[ID_producto]])</f>
        <v>503</v>
      </c>
      <c r="L504" s="8">
        <f>MOCK_DATA[[#This Row],[precio base]]*MOCK_DATA[[#This Row],[ventas mensuales num]]</f>
        <v>9140.5895391972081</v>
      </c>
      <c r="M504" s="8">
        <f>MOCK_DATA[[#This Row],[precio base]]-MOCK_DATA[[#This Row],[coste]]</f>
        <v>2.8042129645969798</v>
      </c>
      <c r="N504" s="8">
        <f>MOCK_DATA[[#This Row],[margen unitario]]*MOCK_DATA[[#This Row],[ventas mensuales num]]</f>
        <v>3707.1695391972071</v>
      </c>
      <c r="O504" s="9">
        <f>MOCK_DATA[[#This Row],[margen bruto]]/MOCK_DATA[[#This Row],[ingresos totales]]</f>
        <v>0.40557225803652019</v>
      </c>
    </row>
    <row r="505" spans="1:15" x14ac:dyDescent="0.25">
      <c r="A505" t="s">
        <v>12</v>
      </c>
      <c r="B505" s="8">
        <v>2.5</v>
      </c>
      <c r="C505" s="8">
        <v>4.4450579884949102</v>
      </c>
      <c r="D505" t="s">
        <v>10</v>
      </c>
      <c r="E505" s="5" t="s">
        <v>886</v>
      </c>
      <c r="F505" s="2">
        <v>45434</v>
      </c>
      <c r="G505" t="s">
        <v>27</v>
      </c>
      <c r="H505" t="s">
        <v>21</v>
      </c>
      <c r="I505" s="1" t="s">
        <v>887</v>
      </c>
      <c r="J505">
        <f>VALUE(MOCK_DATA[[#This Row],[ventas mensuales]])</f>
        <v>1120</v>
      </c>
      <c r="K505">
        <f>VALUE(MOCK_DATA[[#This Row],[ID_producto]])</f>
        <v>504</v>
      </c>
      <c r="L505" s="8">
        <f>MOCK_DATA[[#This Row],[precio base]]*MOCK_DATA[[#This Row],[ventas mensuales num]]</f>
        <v>4978.4649471142993</v>
      </c>
      <c r="M505" s="8">
        <f>MOCK_DATA[[#This Row],[precio base]]-MOCK_DATA[[#This Row],[coste]]</f>
        <v>1.9450579884949102</v>
      </c>
      <c r="N505" s="8">
        <f>MOCK_DATA[[#This Row],[margen unitario]]*MOCK_DATA[[#This Row],[ventas mensuales num]]</f>
        <v>2178.4649471142993</v>
      </c>
      <c r="O505" s="9">
        <f>MOCK_DATA[[#This Row],[margen bruto]]/MOCK_DATA[[#This Row],[ingresos totales]]</f>
        <v>0.4375776409507548</v>
      </c>
    </row>
    <row r="506" spans="1:15" x14ac:dyDescent="0.25">
      <c r="A506" t="s">
        <v>15</v>
      </c>
      <c r="B506" s="8">
        <v>1.82</v>
      </c>
      <c r="C506" s="8">
        <v>2.6744458986871602</v>
      </c>
      <c r="D506" t="s">
        <v>13</v>
      </c>
      <c r="E506" s="5" t="s">
        <v>888</v>
      </c>
      <c r="F506" s="2">
        <v>45295</v>
      </c>
      <c r="G506" t="s">
        <v>22</v>
      </c>
      <c r="H506" t="s">
        <v>21</v>
      </c>
      <c r="I506" s="1" t="s">
        <v>889</v>
      </c>
      <c r="J506">
        <f>VALUE(MOCK_DATA[[#This Row],[ventas mensuales]])</f>
        <v>1259</v>
      </c>
      <c r="K506">
        <f>VALUE(MOCK_DATA[[#This Row],[ID_producto]])</f>
        <v>505</v>
      </c>
      <c r="L506" s="8">
        <f>MOCK_DATA[[#This Row],[precio base]]*MOCK_DATA[[#This Row],[ventas mensuales num]]</f>
        <v>3367.1273864471345</v>
      </c>
      <c r="M506" s="8">
        <f>MOCK_DATA[[#This Row],[precio base]]-MOCK_DATA[[#This Row],[coste]]</f>
        <v>0.85444589868716014</v>
      </c>
      <c r="N506" s="8">
        <f>MOCK_DATA[[#This Row],[margen unitario]]*MOCK_DATA[[#This Row],[ventas mensuales num]]</f>
        <v>1075.7473864471347</v>
      </c>
      <c r="O506" s="9">
        <f>MOCK_DATA[[#This Row],[margen bruto]]/MOCK_DATA[[#This Row],[ingresos totales]]</f>
        <v>0.31948520592867224</v>
      </c>
    </row>
    <row r="507" spans="1:15" x14ac:dyDescent="0.25">
      <c r="A507" t="s">
        <v>16</v>
      </c>
      <c r="B507" s="8">
        <v>4.17</v>
      </c>
      <c r="C507" s="8">
        <v>6.5427814008076197</v>
      </c>
      <c r="D507" t="s">
        <v>10</v>
      </c>
      <c r="E507" s="5" t="s">
        <v>758</v>
      </c>
      <c r="F507" s="2">
        <v>45390</v>
      </c>
      <c r="G507" t="s">
        <v>22</v>
      </c>
      <c r="H507" t="s">
        <v>17</v>
      </c>
      <c r="I507" s="1" t="s">
        <v>890</v>
      </c>
      <c r="J507">
        <f>VALUE(MOCK_DATA[[#This Row],[ventas mensuales]])</f>
        <v>412</v>
      </c>
      <c r="K507">
        <f>VALUE(MOCK_DATA[[#This Row],[ID_producto]])</f>
        <v>506</v>
      </c>
      <c r="L507" s="8">
        <f>MOCK_DATA[[#This Row],[precio base]]*MOCK_DATA[[#This Row],[ventas mensuales num]]</f>
        <v>2695.6259371327392</v>
      </c>
      <c r="M507" s="8">
        <f>MOCK_DATA[[#This Row],[precio base]]-MOCK_DATA[[#This Row],[coste]]</f>
        <v>2.3727814008076198</v>
      </c>
      <c r="N507" s="8">
        <f>MOCK_DATA[[#This Row],[margen unitario]]*MOCK_DATA[[#This Row],[ventas mensuales num]]</f>
        <v>977.58593713273933</v>
      </c>
      <c r="O507" s="9">
        <f>MOCK_DATA[[#This Row],[margen bruto]]/MOCK_DATA[[#This Row],[ingresos totales]]</f>
        <v>0.36265637738022721</v>
      </c>
    </row>
    <row r="508" spans="1:15" x14ac:dyDescent="0.25">
      <c r="A508" t="s">
        <v>12</v>
      </c>
      <c r="B508" s="8">
        <v>3.45</v>
      </c>
      <c r="C508" s="8">
        <v>6.0976807097592198</v>
      </c>
      <c r="D508" t="s">
        <v>18</v>
      </c>
      <c r="E508" s="5" t="s">
        <v>425</v>
      </c>
      <c r="F508" s="2">
        <v>45540</v>
      </c>
      <c r="G508" t="s">
        <v>27</v>
      </c>
      <c r="H508" t="s">
        <v>19</v>
      </c>
      <c r="I508" s="1" t="s">
        <v>891</v>
      </c>
      <c r="J508">
        <f>VALUE(MOCK_DATA[[#This Row],[ventas mensuales]])</f>
        <v>211</v>
      </c>
      <c r="K508">
        <f>VALUE(MOCK_DATA[[#This Row],[ID_producto]])</f>
        <v>507</v>
      </c>
      <c r="L508" s="8">
        <f>MOCK_DATA[[#This Row],[precio base]]*MOCK_DATA[[#This Row],[ventas mensuales num]]</f>
        <v>1286.6106297591955</v>
      </c>
      <c r="M508" s="8">
        <f>MOCK_DATA[[#This Row],[precio base]]-MOCK_DATA[[#This Row],[coste]]</f>
        <v>2.6476807097592197</v>
      </c>
      <c r="N508" s="8">
        <f>MOCK_DATA[[#This Row],[margen unitario]]*MOCK_DATA[[#This Row],[ventas mensuales num]]</f>
        <v>558.66062975919533</v>
      </c>
      <c r="O508" s="9">
        <f>MOCK_DATA[[#This Row],[margen bruto]]/MOCK_DATA[[#This Row],[ingresos totales]]</f>
        <v>0.43421111005724811</v>
      </c>
    </row>
    <row r="509" spans="1:15" x14ac:dyDescent="0.25">
      <c r="A509" t="s">
        <v>20</v>
      </c>
      <c r="B509" s="8">
        <v>1.9</v>
      </c>
      <c r="C509" s="8">
        <v>2.7066077136699498</v>
      </c>
      <c r="D509" t="s">
        <v>13</v>
      </c>
      <c r="E509" s="5" t="s">
        <v>892</v>
      </c>
      <c r="F509" s="2">
        <v>45614</v>
      </c>
      <c r="G509" t="s">
        <v>27</v>
      </c>
      <c r="H509" t="s">
        <v>11</v>
      </c>
      <c r="I509" s="1" t="s">
        <v>893</v>
      </c>
      <c r="J509">
        <f>VALUE(MOCK_DATA[[#This Row],[ventas mensuales]])</f>
        <v>1287</v>
      </c>
      <c r="K509">
        <f>VALUE(MOCK_DATA[[#This Row],[ID_producto]])</f>
        <v>508</v>
      </c>
      <c r="L509" s="8">
        <f>MOCK_DATA[[#This Row],[precio base]]*MOCK_DATA[[#This Row],[ventas mensuales num]]</f>
        <v>3483.4041274932256</v>
      </c>
      <c r="M509" s="8">
        <f>MOCK_DATA[[#This Row],[precio base]]-MOCK_DATA[[#This Row],[coste]]</f>
        <v>0.80660771366994988</v>
      </c>
      <c r="N509" s="8">
        <f>MOCK_DATA[[#This Row],[margen unitario]]*MOCK_DATA[[#This Row],[ventas mensuales num]]</f>
        <v>1038.1041274932254</v>
      </c>
      <c r="O509" s="9">
        <f>MOCK_DATA[[#This Row],[margen bruto]]/MOCK_DATA[[#This Row],[ingresos totales]]</f>
        <v>0.29801426693499383</v>
      </c>
    </row>
    <row r="510" spans="1:15" x14ac:dyDescent="0.25">
      <c r="A510" t="s">
        <v>12</v>
      </c>
      <c r="B510" s="8">
        <v>2.19</v>
      </c>
      <c r="C510" s="8">
        <v>3.6568609174979301</v>
      </c>
      <c r="D510" t="s">
        <v>10</v>
      </c>
      <c r="E510" s="5" t="s">
        <v>894</v>
      </c>
      <c r="F510" s="2">
        <v>45576</v>
      </c>
      <c r="G510" t="s">
        <v>22</v>
      </c>
      <c r="H510" t="s">
        <v>17</v>
      </c>
      <c r="I510" s="1" t="s">
        <v>895</v>
      </c>
      <c r="J510">
        <f>VALUE(MOCK_DATA[[#This Row],[ventas mensuales]])</f>
        <v>1793</v>
      </c>
      <c r="K510">
        <f>VALUE(MOCK_DATA[[#This Row],[ID_producto]])</f>
        <v>509</v>
      </c>
      <c r="L510" s="8">
        <f>MOCK_DATA[[#This Row],[precio base]]*MOCK_DATA[[#This Row],[ventas mensuales num]]</f>
        <v>6556.751625073789</v>
      </c>
      <c r="M510" s="8">
        <f>MOCK_DATA[[#This Row],[precio base]]-MOCK_DATA[[#This Row],[coste]]</f>
        <v>1.4668609174979301</v>
      </c>
      <c r="N510" s="8">
        <f>MOCK_DATA[[#This Row],[margen unitario]]*MOCK_DATA[[#This Row],[ventas mensuales num]]</f>
        <v>2630.0816250737889</v>
      </c>
      <c r="O510" s="9">
        <f>MOCK_DATA[[#This Row],[margen bruto]]/MOCK_DATA[[#This Row],[ingresos totales]]</f>
        <v>0.40112570606091708</v>
      </c>
    </row>
    <row r="511" spans="1:15" x14ac:dyDescent="0.25">
      <c r="A511" t="s">
        <v>20</v>
      </c>
      <c r="B511" s="8">
        <v>3.85</v>
      </c>
      <c r="C511" s="8">
        <v>6.9120290118773804</v>
      </c>
      <c r="D511" t="s">
        <v>13</v>
      </c>
      <c r="E511" s="5" t="s">
        <v>896</v>
      </c>
      <c r="F511" s="2">
        <v>45473</v>
      </c>
      <c r="G511" t="s">
        <v>27</v>
      </c>
      <c r="H511" t="s">
        <v>11</v>
      </c>
      <c r="I511" s="1" t="s">
        <v>897</v>
      </c>
      <c r="J511">
        <f>VALUE(MOCK_DATA[[#This Row],[ventas mensuales]])</f>
        <v>823</v>
      </c>
      <c r="K511">
        <f>VALUE(MOCK_DATA[[#This Row],[ID_producto]])</f>
        <v>510</v>
      </c>
      <c r="L511" s="8">
        <f>MOCK_DATA[[#This Row],[precio base]]*MOCK_DATA[[#This Row],[ventas mensuales num]]</f>
        <v>5688.5998767750843</v>
      </c>
      <c r="M511" s="8">
        <f>MOCK_DATA[[#This Row],[precio base]]-MOCK_DATA[[#This Row],[coste]]</f>
        <v>3.0620290118773803</v>
      </c>
      <c r="N511" s="8">
        <f>MOCK_DATA[[#This Row],[margen unitario]]*MOCK_DATA[[#This Row],[ventas mensuales num]]</f>
        <v>2520.0498767750842</v>
      </c>
      <c r="O511" s="9">
        <f>MOCK_DATA[[#This Row],[margen bruto]]/MOCK_DATA[[#This Row],[ingresos totales]]</f>
        <v>0.4430000230924524</v>
      </c>
    </row>
    <row r="512" spans="1:15" x14ac:dyDescent="0.25">
      <c r="A512" t="s">
        <v>20</v>
      </c>
      <c r="B512" s="8">
        <v>4.46</v>
      </c>
      <c r="C512" s="8">
        <v>7.4520445545258402</v>
      </c>
      <c r="D512" t="s">
        <v>10</v>
      </c>
      <c r="E512" s="5" t="s">
        <v>898</v>
      </c>
      <c r="F512" s="2">
        <v>45331</v>
      </c>
      <c r="G512" t="s">
        <v>22</v>
      </c>
      <c r="H512" t="s">
        <v>19</v>
      </c>
      <c r="I512" s="1" t="s">
        <v>719</v>
      </c>
      <c r="J512">
        <f>VALUE(MOCK_DATA[[#This Row],[ventas mensuales]])</f>
        <v>1720</v>
      </c>
      <c r="K512">
        <f>VALUE(MOCK_DATA[[#This Row],[ID_producto]])</f>
        <v>511</v>
      </c>
      <c r="L512" s="8">
        <f>MOCK_DATA[[#This Row],[precio base]]*MOCK_DATA[[#This Row],[ventas mensuales num]]</f>
        <v>12817.516633784446</v>
      </c>
      <c r="M512" s="8">
        <f>MOCK_DATA[[#This Row],[precio base]]-MOCK_DATA[[#This Row],[coste]]</f>
        <v>2.9920445545258403</v>
      </c>
      <c r="N512" s="8">
        <f>MOCK_DATA[[#This Row],[margen unitario]]*MOCK_DATA[[#This Row],[ventas mensuales num]]</f>
        <v>5146.316633784445</v>
      </c>
      <c r="O512" s="9">
        <f>MOCK_DATA[[#This Row],[margen bruto]]/MOCK_DATA[[#This Row],[ingresos totales]]</f>
        <v>0.40150653054116342</v>
      </c>
    </row>
    <row r="513" spans="1:15" x14ac:dyDescent="0.25">
      <c r="A513" t="s">
        <v>12</v>
      </c>
      <c r="B513" s="8">
        <v>1.94</v>
      </c>
      <c r="C513" s="8">
        <v>2.9250215341810502</v>
      </c>
      <c r="D513" t="s">
        <v>18</v>
      </c>
      <c r="E513" s="5" t="s">
        <v>435</v>
      </c>
      <c r="F513" s="2">
        <v>45616</v>
      </c>
      <c r="G513" t="s">
        <v>27</v>
      </c>
      <c r="H513" t="s">
        <v>11</v>
      </c>
      <c r="I513" s="1" t="s">
        <v>899</v>
      </c>
      <c r="J513">
        <f>VALUE(MOCK_DATA[[#This Row],[ventas mensuales]])</f>
        <v>217</v>
      </c>
      <c r="K513">
        <f>VALUE(MOCK_DATA[[#This Row],[ID_producto]])</f>
        <v>512</v>
      </c>
      <c r="L513" s="8">
        <f>MOCK_DATA[[#This Row],[precio base]]*MOCK_DATA[[#This Row],[ventas mensuales num]]</f>
        <v>634.72967291728787</v>
      </c>
      <c r="M513" s="8">
        <f>MOCK_DATA[[#This Row],[precio base]]-MOCK_DATA[[#This Row],[coste]]</f>
        <v>0.98502153418105021</v>
      </c>
      <c r="N513" s="8">
        <f>MOCK_DATA[[#This Row],[margen unitario]]*MOCK_DATA[[#This Row],[ventas mensuales num]]</f>
        <v>213.74967291728788</v>
      </c>
      <c r="O513" s="9">
        <f>MOCK_DATA[[#This Row],[margen bruto]]/MOCK_DATA[[#This Row],[ingresos totales]]</f>
        <v>0.33675701962202381</v>
      </c>
    </row>
    <row r="514" spans="1:15" x14ac:dyDescent="0.25">
      <c r="A514" t="s">
        <v>14</v>
      </c>
      <c r="B514" s="8">
        <v>5.01</v>
      </c>
      <c r="C514" s="8">
        <v>7.9683606826242004</v>
      </c>
      <c r="D514" t="s">
        <v>18</v>
      </c>
      <c r="E514" s="5" t="s">
        <v>900</v>
      </c>
      <c r="F514" s="2">
        <v>45396</v>
      </c>
      <c r="G514" t="s">
        <v>22</v>
      </c>
      <c r="H514" t="s">
        <v>11</v>
      </c>
      <c r="I514" s="1" t="s">
        <v>901</v>
      </c>
      <c r="J514">
        <f>VALUE(MOCK_DATA[[#This Row],[ventas mensuales]])</f>
        <v>990</v>
      </c>
      <c r="K514">
        <f>VALUE(MOCK_DATA[[#This Row],[ID_producto]])</f>
        <v>513</v>
      </c>
      <c r="L514" s="8">
        <f>MOCK_DATA[[#This Row],[precio base]]*MOCK_DATA[[#This Row],[ventas mensuales num]]</f>
        <v>7888.6770757979584</v>
      </c>
      <c r="M514" s="8">
        <f>MOCK_DATA[[#This Row],[precio base]]-MOCK_DATA[[#This Row],[coste]]</f>
        <v>2.9583606826242006</v>
      </c>
      <c r="N514" s="8">
        <f>MOCK_DATA[[#This Row],[margen unitario]]*MOCK_DATA[[#This Row],[ventas mensuales num]]</f>
        <v>2928.7770757979588</v>
      </c>
      <c r="O514" s="9">
        <f>MOCK_DATA[[#This Row],[margen bruto]]/MOCK_DATA[[#This Row],[ingresos totales]]</f>
        <v>0.37126340039742417</v>
      </c>
    </row>
    <row r="515" spans="1:15" x14ac:dyDescent="0.25">
      <c r="A515" t="s">
        <v>15</v>
      </c>
      <c r="B515" s="8">
        <v>2.75</v>
      </c>
      <c r="C515" s="8">
        <v>4.5577562505932798</v>
      </c>
      <c r="D515" t="s">
        <v>13</v>
      </c>
      <c r="E515" s="5" t="s">
        <v>902</v>
      </c>
      <c r="F515" s="2">
        <v>45483</v>
      </c>
      <c r="G515" t="s">
        <v>27</v>
      </c>
      <c r="H515" t="s">
        <v>11</v>
      </c>
      <c r="I515" s="1" t="s">
        <v>903</v>
      </c>
      <c r="J515">
        <f>VALUE(MOCK_DATA[[#This Row],[ventas mensuales]])</f>
        <v>618</v>
      </c>
      <c r="K515">
        <f>VALUE(MOCK_DATA[[#This Row],[ID_producto]])</f>
        <v>514</v>
      </c>
      <c r="L515" s="8">
        <f>MOCK_DATA[[#This Row],[precio base]]*MOCK_DATA[[#This Row],[ventas mensuales num]]</f>
        <v>2816.693362866647</v>
      </c>
      <c r="M515" s="8">
        <f>MOCK_DATA[[#This Row],[precio base]]-MOCK_DATA[[#This Row],[coste]]</f>
        <v>1.8077562505932798</v>
      </c>
      <c r="N515" s="8">
        <f>MOCK_DATA[[#This Row],[margen unitario]]*MOCK_DATA[[#This Row],[ventas mensuales num]]</f>
        <v>1117.193362866647</v>
      </c>
      <c r="O515" s="9">
        <f>MOCK_DATA[[#This Row],[margen bruto]]/MOCK_DATA[[#This Row],[ingresos totales]]</f>
        <v>0.39663293761222213</v>
      </c>
    </row>
    <row r="516" spans="1:15" x14ac:dyDescent="0.25">
      <c r="A516" t="s">
        <v>9</v>
      </c>
      <c r="B516" s="8">
        <v>3.81</v>
      </c>
      <c r="C516" s="8">
        <v>5.9834570844293804</v>
      </c>
      <c r="D516" t="s">
        <v>10</v>
      </c>
      <c r="E516" s="5" t="s">
        <v>206</v>
      </c>
      <c r="F516" s="2">
        <v>45365</v>
      </c>
      <c r="G516" t="s">
        <v>27</v>
      </c>
      <c r="H516" t="s">
        <v>11</v>
      </c>
      <c r="I516" s="1" t="s">
        <v>904</v>
      </c>
      <c r="J516">
        <f>VALUE(MOCK_DATA[[#This Row],[ventas mensuales]])</f>
        <v>484</v>
      </c>
      <c r="K516">
        <f>VALUE(MOCK_DATA[[#This Row],[ID_producto]])</f>
        <v>515</v>
      </c>
      <c r="L516" s="8">
        <f>MOCK_DATA[[#This Row],[precio base]]*MOCK_DATA[[#This Row],[ventas mensuales num]]</f>
        <v>2895.9932288638201</v>
      </c>
      <c r="M516" s="8">
        <f>MOCK_DATA[[#This Row],[precio base]]-MOCK_DATA[[#This Row],[coste]]</f>
        <v>2.1734570844293803</v>
      </c>
      <c r="N516" s="8">
        <f>MOCK_DATA[[#This Row],[margen unitario]]*MOCK_DATA[[#This Row],[ventas mensuales num]]</f>
        <v>1051.9532288638202</v>
      </c>
      <c r="O516" s="9">
        <f>MOCK_DATA[[#This Row],[margen bruto]]/MOCK_DATA[[#This Row],[ingresos totales]]</f>
        <v>0.36324436755555922</v>
      </c>
    </row>
    <row r="517" spans="1:15" x14ac:dyDescent="0.25">
      <c r="A517" t="s">
        <v>16</v>
      </c>
      <c r="B517" s="8">
        <v>4.9000000000000004</v>
      </c>
      <c r="C517" s="8">
        <v>7.2470744797323796</v>
      </c>
      <c r="D517" t="s">
        <v>10</v>
      </c>
      <c r="E517" s="5" t="s">
        <v>905</v>
      </c>
      <c r="F517" s="2">
        <v>45465</v>
      </c>
      <c r="G517" t="s">
        <v>22</v>
      </c>
      <c r="H517" t="s">
        <v>21</v>
      </c>
      <c r="I517" s="1" t="s">
        <v>660</v>
      </c>
      <c r="J517">
        <f>VALUE(MOCK_DATA[[#This Row],[ventas mensuales]])</f>
        <v>847</v>
      </c>
      <c r="K517">
        <f>VALUE(MOCK_DATA[[#This Row],[ID_producto]])</f>
        <v>516</v>
      </c>
      <c r="L517" s="8">
        <f>MOCK_DATA[[#This Row],[precio base]]*MOCK_DATA[[#This Row],[ventas mensuales num]]</f>
        <v>6138.2720843333254</v>
      </c>
      <c r="M517" s="8">
        <f>MOCK_DATA[[#This Row],[precio base]]-MOCK_DATA[[#This Row],[coste]]</f>
        <v>2.3470744797323793</v>
      </c>
      <c r="N517" s="8">
        <f>MOCK_DATA[[#This Row],[margen unitario]]*MOCK_DATA[[#This Row],[ventas mensuales num]]</f>
        <v>1987.9720843333253</v>
      </c>
      <c r="O517" s="9">
        <f>MOCK_DATA[[#This Row],[margen bruto]]/MOCK_DATA[[#This Row],[ingresos totales]]</f>
        <v>0.32386509705348748</v>
      </c>
    </row>
    <row r="518" spans="1:15" x14ac:dyDescent="0.25">
      <c r="A518" t="s">
        <v>16</v>
      </c>
      <c r="B518" s="8">
        <v>1.81</v>
      </c>
      <c r="C518" s="8">
        <v>2.93510236924479</v>
      </c>
      <c r="D518" t="s">
        <v>10</v>
      </c>
      <c r="E518" s="5" t="s">
        <v>529</v>
      </c>
      <c r="F518" s="2">
        <v>45516</v>
      </c>
      <c r="G518" t="s">
        <v>22</v>
      </c>
      <c r="H518" t="s">
        <v>17</v>
      </c>
      <c r="I518" s="1" t="s">
        <v>906</v>
      </c>
      <c r="J518">
        <f>VALUE(MOCK_DATA[[#This Row],[ventas mensuales]])</f>
        <v>272</v>
      </c>
      <c r="K518">
        <f>VALUE(MOCK_DATA[[#This Row],[ID_producto]])</f>
        <v>517</v>
      </c>
      <c r="L518" s="8">
        <f>MOCK_DATA[[#This Row],[precio base]]*MOCK_DATA[[#This Row],[ventas mensuales num]]</f>
        <v>798.34784443458284</v>
      </c>
      <c r="M518" s="8">
        <f>MOCK_DATA[[#This Row],[precio base]]-MOCK_DATA[[#This Row],[coste]]</f>
        <v>1.1251023692447899</v>
      </c>
      <c r="N518" s="8">
        <f>MOCK_DATA[[#This Row],[margen unitario]]*MOCK_DATA[[#This Row],[ventas mensuales num]]</f>
        <v>306.02784443458285</v>
      </c>
      <c r="O518" s="9">
        <f>MOCK_DATA[[#This Row],[margen bruto]]/MOCK_DATA[[#This Row],[ingresos totales]]</f>
        <v>0.38332644920125286</v>
      </c>
    </row>
    <row r="519" spans="1:15" x14ac:dyDescent="0.25">
      <c r="A519" t="s">
        <v>15</v>
      </c>
      <c r="B519" s="8">
        <v>4.9400000000000004</v>
      </c>
      <c r="C519" s="8">
        <v>7.1803860447192003</v>
      </c>
      <c r="D519" t="s">
        <v>13</v>
      </c>
      <c r="E519" s="5" t="s">
        <v>907</v>
      </c>
      <c r="F519" s="2">
        <v>45538</v>
      </c>
      <c r="G519" t="s">
        <v>22</v>
      </c>
      <c r="H519" t="s">
        <v>17</v>
      </c>
      <c r="I519" s="1" t="s">
        <v>908</v>
      </c>
      <c r="J519">
        <f>VALUE(MOCK_DATA[[#This Row],[ventas mensuales]])</f>
        <v>604</v>
      </c>
      <c r="K519">
        <f>VALUE(MOCK_DATA[[#This Row],[ID_producto]])</f>
        <v>518</v>
      </c>
      <c r="L519" s="8">
        <f>MOCK_DATA[[#This Row],[precio base]]*MOCK_DATA[[#This Row],[ventas mensuales num]]</f>
        <v>4336.9531710103965</v>
      </c>
      <c r="M519" s="8">
        <f>MOCK_DATA[[#This Row],[precio base]]-MOCK_DATA[[#This Row],[coste]]</f>
        <v>2.2403860447191999</v>
      </c>
      <c r="N519" s="8">
        <f>MOCK_DATA[[#This Row],[margen unitario]]*MOCK_DATA[[#This Row],[ventas mensuales num]]</f>
        <v>1353.1931710103968</v>
      </c>
      <c r="O519" s="9">
        <f>MOCK_DATA[[#This Row],[margen bruto]]/MOCK_DATA[[#This Row],[ingresos totales]]</f>
        <v>0.31201470655841512</v>
      </c>
    </row>
    <row r="520" spans="1:15" x14ac:dyDescent="0.25">
      <c r="A520" t="s">
        <v>9</v>
      </c>
      <c r="B520" s="8">
        <v>3.08</v>
      </c>
      <c r="C520" s="8">
        <v>4.35617956486211</v>
      </c>
      <c r="D520" t="s">
        <v>10</v>
      </c>
      <c r="E520" s="5" t="s">
        <v>468</v>
      </c>
      <c r="F520" s="2">
        <v>45448</v>
      </c>
      <c r="G520" t="s">
        <v>22</v>
      </c>
      <c r="H520" t="s">
        <v>19</v>
      </c>
      <c r="I520" s="1" t="s">
        <v>909</v>
      </c>
      <c r="J520">
        <f>VALUE(MOCK_DATA[[#This Row],[ventas mensuales]])</f>
        <v>1300</v>
      </c>
      <c r="K520">
        <f>VALUE(MOCK_DATA[[#This Row],[ID_producto]])</f>
        <v>519</v>
      </c>
      <c r="L520" s="8">
        <f>MOCK_DATA[[#This Row],[precio base]]*MOCK_DATA[[#This Row],[ventas mensuales num]]</f>
        <v>5663.0334343207433</v>
      </c>
      <c r="M520" s="8">
        <f>MOCK_DATA[[#This Row],[precio base]]-MOCK_DATA[[#This Row],[coste]]</f>
        <v>1.2761795648621099</v>
      </c>
      <c r="N520" s="8">
        <f>MOCK_DATA[[#This Row],[margen unitario]]*MOCK_DATA[[#This Row],[ventas mensuales num]]</f>
        <v>1659.0334343207428</v>
      </c>
      <c r="O520" s="9">
        <f>MOCK_DATA[[#This Row],[margen bruto]]/MOCK_DATA[[#This Row],[ingresos totales]]</f>
        <v>0.29295843889357803</v>
      </c>
    </row>
    <row r="521" spans="1:15" x14ac:dyDescent="0.25">
      <c r="A521" t="s">
        <v>14</v>
      </c>
      <c r="B521" s="8">
        <v>4.2699999999999996</v>
      </c>
      <c r="C521" s="8">
        <v>6.9581711233001799</v>
      </c>
      <c r="D521" t="s">
        <v>10</v>
      </c>
      <c r="E521" s="5" t="s">
        <v>910</v>
      </c>
      <c r="F521" s="2">
        <v>45504</v>
      </c>
      <c r="G521" t="s">
        <v>27</v>
      </c>
      <c r="H521" t="s">
        <v>19</v>
      </c>
      <c r="I521" s="1" t="s">
        <v>911</v>
      </c>
      <c r="J521">
        <f>VALUE(MOCK_DATA[[#This Row],[ventas mensuales]])</f>
        <v>1386</v>
      </c>
      <c r="K521">
        <f>VALUE(MOCK_DATA[[#This Row],[ID_producto]])</f>
        <v>520</v>
      </c>
      <c r="L521" s="8">
        <f>MOCK_DATA[[#This Row],[precio base]]*MOCK_DATA[[#This Row],[ventas mensuales num]]</f>
        <v>9644.0251768940489</v>
      </c>
      <c r="M521" s="8">
        <f>MOCK_DATA[[#This Row],[precio base]]-MOCK_DATA[[#This Row],[coste]]</f>
        <v>2.6881711233001804</v>
      </c>
      <c r="N521" s="8">
        <f>MOCK_DATA[[#This Row],[margen unitario]]*MOCK_DATA[[#This Row],[ventas mensuales num]]</f>
        <v>3725.80517689405</v>
      </c>
      <c r="O521" s="9">
        <f>MOCK_DATA[[#This Row],[margen bruto]]/MOCK_DATA[[#This Row],[ingresos totales]]</f>
        <v>0.38633299981636726</v>
      </c>
    </row>
    <row r="522" spans="1:15" x14ac:dyDescent="0.25">
      <c r="A522" t="s">
        <v>12</v>
      </c>
      <c r="B522" s="8">
        <v>3.11</v>
      </c>
      <c r="C522" s="8">
        <v>5.2588205153091598</v>
      </c>
      <c r="D522" t="s">
        <v>18</v>
      </c>
      <c r="E522" s="5" t="s">
        <v>912</v>
      </c>
      <c r="F522" s="2">
        <v>45495</v>
      </c>
      <c r="G522" t="s">
        <v>22</v>
      </c>
      <c r="H522" t="s">
        <v>17</v>
      </c>
      <c r="I522" s="1" t="s">
        <v>913</v>
      </c>
      <c r="J522">
        <f>VALUE(MOCK_DATA[[#This Row],[ventas mensuales]])</f>
        <v>839</v>
      </c>
      <c r="K522">
        <f>VALUE(MOCK_DATA[[#This Row],[ID_producto]])</f>
        <v>521</v>
      </c>
      <c r="L522" s="8">
        <f>MOCK_DATA[[#This Row],[precio base]]*MOCK_DATA[[#This Row],[ventas mensuales num]]</f>
        <v>4412.1504123443847</v>
      </c>
      <c r="M522" s="8">
        <f>MOCK_DATA[[#This Row],[precio base]]-MOCK_DATA[[#This Row],[coste]]</f>
        <v>2.14882051530916</v>
      </c>
      <c r="N522" s="8">
        <f>MOCK_DATA[[#This Row],[margen unitario]]*MOCK_DATA[[#This Row],[ventas mensuales num]]</f>
        <v>1802.8604123443852</v>
      </c>
      <c r="O522" s="9">
        <f>MOCK_DATA[[#This Row],[margen bruto]]/MOCK_DATA[[#This Row],[ingresos totales]]</f>
        <v>0.40861263643694323</v>
      </c>
    </row>
    <row r="523" spans="1:15" x14ac:dyDescent="0.25">
      <c r="A523" t="s">
        <v>9</v>
      </c>
      <c r="B523" s="8">
        <v>1.66</v>
      </c>
      <c r="C523" s="8">
        <v>2.65896714597715</v>
      </c>
      <c r="D523" t="s">
        <v>10</v>
      </c>
      <c r="E523" s="5" t="s">
        <v>914</v>
      </c>
      <c r="F523" s="2">
        <v>45416</v>
      </c>
      <c r="G523" t="s">
        <v>27</v>
      </c>
      <c r="H523" t="s">
        <v>21</v>
      </c>
      <c r="I523" s="1" t="s">
        <v>915</v>
      </c>
      <c r="J523">
        <f>VALUE(MOCK_DATA[[#This Row],[ventas mensuales]])</f>
        <v>1426</v>
      </c>
      <c r="K523">
        <f>VALUE(MOCK_DATA[[#This Row],[ID_producto]])</f>
        <v>522</v>
      </c>
      <c r="L523" s="8">
        <f>MOCK_DATA[[#This Row],[precio base]]*MOCK_DATA[[#This Row],[ventas mensuales num]]</f>
        <v>3791.6871501634159</v>
      </c>
      <c r="M523" s="8">
        <f>MOCK_DATA[[#This Row],[precio base]]-MOCK_DATA[[#This Row],[coste]]</f>
        <v>0.99896714597715008</v>
      </c>
      <c r="N523" s="8">
        <f>MOCK_DATA[[#This Row],[margen unitario]]*MOCK_DATA[[#This Row],[ventas mensuales num]]</f>
        <v>1424.5271501634161</v>
      </c>
      <c r="O523" s="9">
        <f>MOCK_DATA[[#This Row],[margen bruto]]/MOCK_DATA[[#This Row],[ingresos totales]]</f>
        <v>0.37569743856689791</v>
      </c>
    </row>
    <row r="524" spans="1:15" x14ac:dyDescent="0.25">
      <c r="A524" t="s">
        <v>14</v>
      </c>
      <c r="B524" s="8">
        <v>2.29</v>
      </c>
      <c r="C524" s="8">
        <v>4.0617818563389703</v>
      </c>
      <c r="D524" t="s">
        <v>10</v>
      </c>
      <c r="E524" s="5" t="s">
        <v>916</v>
      </c>
      <c r="F524" s="2">
        <v>45611</v>
      </c>
      <c r="G524" t="s">
        <v>27</v>
      </c>
      <c r="H524" t="s">
        <v>19</v>
      </c>
      <c r="I524" s="1" t="s">
        <v>917</v>
      </c>
      <c r="J524">
        <f>VALUE(MOCK_DATA[[#This Row],[ventas mensuales]])</f>
        <v>553</v>
      </c>
      <c r="K524">
        <f>VALUE(MOCK_DATA[[#This Row],[ID_producto]])</f>
        <v>523</v>
      </c>
      <c r="L524" s="8">
        <f>MOCK_DATA[[#This Row],[precio base]]*MOCK_DATA[[#This Row],[ventas mensuales num]]</f>
        <v>2246.1653665554504</v>
      </c>
      <c r="M524" s="8">
        <f>MOCK_DATA[[#This Row],[precio base]]-MOCK_DATA[[#This Row],[coste]]</f>
        <v>1.7717818563389702</v>
      </c>
      <c r="N524" s="8">
        <f>MOCK_DATA[[#This Row],[margen unitario]]*MOCK_DATA[[#This Row],[ventas mensuales num]]</f>
        <v>979.79536655545053</v>
      </c>
      <c r="O524" s="9">
        <f>MOCK_DATA[[#This Row],[margen bruto]]/MOCK_DATA[[#This Row],[ingresos totales]]</f>
        <v>0.43620802864483249</v>
      </c>
    </row>
    <row r="525" spans="1:15" x14ac:dyDescent="0.25">
      <c r="A525" t="s">
        <v>15</v>
      </c>
      <c r="B525" s="8">
        <v>1.55</v>
      </c>
      <c r="C525" s="8">
        <v>2.6230019368280701</v>
      </c>
      <c r="D525" t="s">
        <v>10</v>
      </c>
      <c r="E525" s="5" t="s">
        <v>634</v>
      </c>
      <c r="F525" s="2">
        <v>45320</v>
      </c>
      <c r="G525" t="s">
        <v>27</v>
      </c>
      <c r="H525" t="s">
        <v>19</v>
      </c>
      <c r="I525" s="1" t="s">
        <v>918</v>
      </c>
      <c r="J525">
        <f>VALUE(MOCK_DATA[[#This Row],[ventas mensuales]])</f>
        <v>1005</v>
      </c>
      <c r="K525">
        <f>VALUE(MOCK_DATA[[#This Row],[ID_producto]])</f>
        <v>524</v>
      </c>
      <c r="L525" s="8">
        <f>MOCK_DATA[[#This Row],[precio base]]*MOCK_DATA[[#This Row],[ventas mensuales num]]</f>
        <v>2636.1169465122107</v>
      </c>
      <c r="M525" s="8">
        <f>MOCK_DATA[[#This Row],[precio base]]-MOCK_DATA[[#This Row],[coste]]</f>
        <v>1.0730019368280701</v>
      </c>
      <c r="N525" s="8">
        <f>MOCK_DATA[[#This Row],[margen unitario]]*MOCK_DATA[[#This Row],[ventas mensuales num]]</f>
        <v>1078.3669465122105</v>
      </c>
      <c r="O525" s="9">
        <f>MOCK_DATA[[#This Row],[margen bruto]]/MOCK_DATA[[#This Row],[ingresos totales]]</f>
        <v>0.40907401621122097</v>
      </c>
    </row>
    <row r="526" spans="1:15" x14ac:dyDescent="0.25">
      <c r="A526" t="s">
        <v>12</v>
      </c>
      <c r="B526" s="8">
        <v>0.96</v>
      </c>
      <c r="C526" s="8">
        <v>1.6720522189821501</v>
      </c>
      <c r="D526" t="s">
        <v>13</v>
      </c>
      <c r="E526" s="5" t="s">
        <v>919</v>
      </c>
      <c r="F526" s="2">
        <v>45656</v>
      </c>
      <c r="G526" t="s">
        <v>22</v>
      </c>
      <c r="H526" t="s">
        <v>17</v>
      </c>
      <c r="I526" s="1" t="s">
        <v>920</v>
      </c>
      <c r="J526">
        <f>VALUE(MOCK_DATA[[#This Row],[ventas mensuales]])</f>
        <v>616</v>
      </c>
      <c r="K526">
        <f>VALUE(MOCK_DATA[[#This Row],[ID_producto]])</f>
        <v>525</v>
      </c>
      <c r="L526" s="8">
        <f>MOCK_DATA[[#This Row],[precio base]]*MOCK_DATA[[#This Row],[ventas mensuales num]]</f>
        <v>1029.9841668930044</v>
      </c>
      <c r="M526" s="8">
        <f>MOCK_DATA[[#This Row],[precio base]]-MOCK_DATA[[#This Row],[coste]]</f>
        <v>0.7120522189821501</v>
      </c>
      <c r="N526" s="8">
        <f>MOCK_DATA[[#This Row],[margen unitario]]*MOCK_DATA[[#This Row],[ventas mensuales num]]</f>
        <v>438.62416689300449</v>
      </c>
      <c r="O526" s="9">
        <f>MOCK_DATA[[#This Row],[margen bruto]]/MOCK_DATA[[#This Row],[ingresos totales]]</f>
        <v>0.42585525194638174</v>
      </c>
    </row>
    <row r="527" spans="1:15" x14ac:dyDescent="0.25">
      <c r="A527" t="s">
        <v>12</v>
      </c>
      <c r="B527" s="8">
        <v>5.34</v>
      </c>
      <c r="C527" s="8">
        <v>7.8521291021251702</v>
      </c>
      <c r="D527" t="s">
        <v>13</v>
      </c>
      <c r="E527" s="5" t="s">
        <v>921</v>
      </c>
      <c r="F527" s="2">
        <v>45510</v>
      </c>
      <c r="G527" t="s">
        <v>22</v>
      </c>
      <c r="H527" t="s">
        <v>11</v>
      </c>
      <c r="I527" s="1" t="s">
        <v>922</v>
      </c>
      <c r="J527">
        <f>VALUE(MOCK_DATA[[#This Row],[ventas mensuales]])</f>
        <v>1552</v>
      </c>
      <c r="K527">
        <f>VALUE(MOCK_DATA[[#This Row],[ID_producto]])</f>
        <v>526</v>
      </c>
      <c r="L527" s="8">
        <f>MOCK_DATA[[#This Row],[precio base]]*MOCK_DATA[[#This Row],[ventas mensuales num]]</f>
        <v>12186.504366498264</v>
      </c>
      <c r="M527" s="8">
        <f>MOCK_DATA[[#This Row],[precio base]]-MOCK_DATA[[#This Row],[coste]]</f>
        <v>2.5121291021251704</v>
      </c>
      <c r="N527" s="8">
        <f>MOCK_DATA[[#This Row],[margen unitario]]*MOCK_DATA[[#This Row],[ventas mensuales num]]</f>
        <v>3898.8243664982642</v>
      </c>
      <c r="O527" s="9">
        <f>MOCK_DATA[[#This Row],[margen bruto]]/MOCK_DATA[[#This Row],[ingresos totales]]</f>
        <v>0.31992967378048653</v>
      </c>
    </row>
    <row r="528" spans="1:15" x14ac:dyDescent="0.25">
      <c r="A528" t="s">
        <v>16</v>
      </c>
      <c r="B528" s="8">
        <v>3.61</v>
      </c>
      <c r="C528" s="8">
        <v>5.9059082917114401</v>
      </c>
      <c r="D528" t="s">
        <v>10</v>
      </c>
      <c r="E528" s="5" t="s">
        <v>290</v>
      </c>
      <c r="F528" s="2">
        <v>45495</v>
      </c>
      <c r="G528" t="s">
        <v>27</v>
      </c>
      <c r="H528" t="s">
        <v>17</v>
      </c>
      <c r="I528" s="1" t="s">
        <v>923</v>
      </c>
      <c r="J528">
        <f>VALUE(MOCK_DATA[[#This Row],[ventas mensuales]])</f>
        <v>137</v>
      </c>
      <c r="K528">
        <f>VALUE(MOCK_DATA[[#This Row],[ID_producto]])</f>
        <v>527</v>
      </c>
      <c r="L528" s="8">
        <f>MOCK_DATA[[#This Row],[precio base]]*MOCK_DATA[[#This Row],[ventas mensuales num]]</f>
        <v>809.10943596446725</v>
      </c>
      <c r="M528" s="8">
        <f>MOCK_DATA[[#This Row],[precio base]]-MOCK_DATA[[#This Row],[coste]]</f>
        <v>2.2959082917114402</v>
      </c>
      <c r="N528" s="8">
        <f>MOCK_DATA[[#This Row],[margen unitario]]*MOCK_DATA[[#This Row],[ventas mensuales num]]</f>
        <v>314.53943596446732</v>
      </c>
      <c r="O528" s="9">
        <f>MOCK_DATA[[#This Row],[margen bruto]]/MOCK_DATA[[#This Row],[ingresos totales]]</f>
        <v>0.38874770455436958</v>
      </c>
    </row>
    <row r="529" spans="1:15" x14ac:dyDescent="0.25">
      <c r="A529" t="s">
        <v>12</v>
      </c>
      <c r="B529" s="8">
        <v>1.64</v>
      </c>
      <c r="C529" s="8">
        <v>2.40638574908973</v>
      </c>
      <c r="D529" t="s">
        <v>18</v>
      </c>
      <c r="E529" s="5" t="s">
        <v>924</v>
      </c>
      <c r="F529" s="2">
        <v>45385</v>
      </c>
      <c r="G529" t="s">
        <v>27</v>
      </c>
      <c r="H529" t="s">
        <v>19</v>
      </c>
      <c r="I529" s="1" t="s">
        <v>925</v>
      </c>
      <c r="J529">
        <f>VALUE(MOCK_DATA[[#This Row],[ventas mensuales]])</f>
        <v>1816</v>
      </c>
      <c r="K529">
        <f>VALUE(MOCK_DATA[[#This Row],[ID_producto]])</f>
        <v>528</v>
      </c>
      <c r="L529" s="8">
        <f>MOCK_DATA[[#This Row],[precio base]]*MOCK_DATA[[#This Row],[ventas mensuales num]]</f>
        <v>4369.9965203469501</v>
      </c>
      <c r="M529" s="8">
        <f>MOCK_DATA[[#This Row],[precio base]]-MOCK_DATA[[#This Row],[coste]]</f>
        <v>0.76638574908973012</v>
      </c>
      <c r="N529" s="8">
        <f>MOCK_DATA[[#This Row],[margen unitario]]*MOCK_DATA[[#This Row],[ventas mensuales num]]</f>
        <v>1391.7565203469499</v>
      </c>
      <c r="O529" s="9">
        <f>MOCK_DATA[[#This Row],[margen bruto]]/MOCK_DATA[[#This Row],[ingresos totales]]</f>
        <v>0.31848000653246589</v>
      </c>
    </row>
    <row r="530" spans="1:15" x14ac:dyDescent="0.25">
      <c r="A530" t="s">
        <v>20</v>
      </c>
      <c r="B530" s="8">
        <v>3.2</v>
      </c>
      <c r="C530" s="8">
        <v>4.9577817392746999</v>
      </c>
      <c r="D530" t="s">
        <v>13</v>
      </c>
      <c r="E530" s="5" t="s">
        <v>915</v>
      </c>
      <c r="F530" s="2">
        <v>45304</v>
      </c>
      <c r="G530" t="s">
        <v>22</v>
      </c>
      <c r="H530" t="s">
        <v>11</v>
      </c>
      <c r="I530" s="1" t="s">
        <v>926</v>
      </c>
      <c r="J530">
        <f>VALUE(MOCK_DATA[[#This Row],[ventas mensuales]])</f>
        <v>522</v>
      </c>
      <c r="K530">
        <f>VALUE(MOCK_DATA[[#This Row],[ID_producto]])</f>
        <v>529</v>
      </c>
      <c r="L530" s="8">
        <f>MOCK_DATA[[#This Row],[precio base]]*MOCK_DATA[[#This Row],[ventas mensuales num]]</f>
        <v>2587.9620679013933</v>
      </c>
      <c r="M530" s="8">
        <f>MOCK_DATA[[#This Row],[precio base]]-MOCK_DATA[[#This Row],[coste]]</f>
        <v>1.7577817392746997</v>
      </c>
      <c r="N530" s="8">
        <f>MOCK_DATA[[#This Row],[margen unitario]]*MOCK_DATA[[#This Row],[ventas mensuales num]]</f>
        <v>917.56206790139322</v>
      </c>
      <c r="O530" s="9">
        <f>MOCK_DATA[[#This Row],[margen bruto]]/MOCK_DATA[[#This Row],[ingresos totales]]</f>
        <v>0.35455004510381188</v>
      </c>
    </row>
    <row r="531" spans="1:15" x14ac:dyDescent="0.25">
      <c r="A531" t="s">
        <v>20</v>
      </c>
      <c r="B531" s="8">
        <v>0.91</v>
      </c>
      <c r="C531" s="8">
        <v>1.56651920698869</v>
      </c>
      <c r="D531" t="s">
        <v>18</v>
      </c>
      <c r="E531" s="5" t="s">
        <v>83</v>
      </c>
      <c r="F531" s="2">
        <v>45532</v>
      </c>
      <c r="G531" t="s">
        <v>27</v>
      </c>
      <c r="H531" t="s">
        <v>19</v>
      </c>
      <c r="I531" s="1" t="s">
        <v>752</v>
      </c>
      <c r="J531">
        <f>VALUE(MOCK_DATA[[#This Row],[ventas mensuales]])</f>
        <v>1691</v>
      </c>
      <c r="K531">
        <f>VALUE(MOCK_DATA[[#This Row],[ID_producto]])</f>
        <v>530</v>
      </c>
      <c r="L531" s="8">
        <f>MOCK_DATA[[#This Row],[precio base]]*MOCK_DATA[[#This Row],[ventas mensuales num]]</f>
        <v>2648.9839790178748</v>
      </c>
      <c r="M531" s="8">
        <f>MOCK_DATA[[#This Row],[precio base]]-MOCK_DATA[[#This Row],[coste]]</f>
        <v>0.65651920698868993</v>
      </c>
      <c r="N531" s="8">
        <f>MOCK_DATA[[#This Row],[margen unitario]]*MOCK_DATA[[#This Row],[ventas mensuales num]]</f>
        <v>1110.1739790178747</v>
      </c>
      <c r="O531" s="9">
        <f>MOCK_DATA[[#This Row],[margen bruto]]/MOCK_DATA[[#This Row],[ingresos totales]]</f>
        <v>0.41909425946376533</v>
      </c>
    </row>
    <row r="532" spans="1:15" x14ac:dyDescent="0.25">
      <c r="A532" t="s">
        <v>14</v>
      </c>
      <c r="B532" s="8">
        <v>5.93</v>
      </c>
      <c r="C532" s="8">
        <v>9.0577246864649403</v>
      </c>
      <c r="D532" t="s">
        <v>13</v>
      </c>
      <c r="E532" s="5" t="s">
        <v>302</v>
      </c>
      <c r="F532" s="2">
        <v>45548</v>
      </c>
      <c r="G532" t="s">
        <v>27</v>
      </c>
      <c r="H532" t="s">
        <v>17</v>
      </c>
      <c r="I532" s="1" t="s">
        <v>212</v>
      </c>
      <c r="J532">
        <f>VALUE(MOCK_DATA[[#This Row],[ventas mensuales]])</f>
        <v>1797</v>
      </c>
      <c r="K532">
        <f>VALUE(MOCK_DATA[[#This Row],[ID_producto]])</f>
        <v>531</v>
      </c>
      <c r="L532" s="8">
        <f>MOCK_DATA[[#This Row],[precio base]]*MOCK_DATA[[#This Row],[ventas mensuales num]]</f>
        <v>16276.731261577497</v>
      </c>
      <c r="M532" s="8">
        <f>MOCK_DATA[[#This Row],[precio base]]-MOCK_DATA[[#This Row],[coste]]</f>
        <v>3.1277246864649406</v>
      </c>
      <c r="N532" s="8">
        <f>MOCK_DATA[[#This Row],[margen unitario]]*MOCK_DATA[[#This Row],[ventas mensuales num]]</f>
        <v>5620.5212615774981</v>
      </c>
      <c r="O532" s="9">
        <f>MOCK_DATA[[#This Row],[margen bruto]]/MOCK_DATA[[#This Row],[ingresos totales]]</f>
        <v>0.34531019596331236</v>
      </c>
    </row>
    <row r="533" spans="1:15" x14ac:dyDescent="0.25">
      <c r="A533" t="s">
        <v>14</v>
      </c>
      <c r="B533" s="8">
        <v>3.04</v>
      </c>
      <c r="C533" s="8">
        <v>5.3930129024960598</v>
      </c>
      <c r="D533" t="s">
        <v>10</v>
      </c>
      <c r="E533" s="5" t="s">
        <v>927</v>
      </c>
      <c r="F533" s="2">
        <v>45576</v>
      </c>
      <c r="G533" t="s">
        <v>22</v>
      </c>
      <c r="H533" t="s">
        <v>17</v>
      </c>
      <c r="I533" s="1" t="s">
        <v>928</v>
      </c>
      <c r="J533">
        <f>VALUE(MOCK_DATA[[#This Row],[ventas mensuales]])</f>
        <v>1421</v>
      </c>
      <c r="K533">
        <f>VALUE(MOCK_DATA[[#This Row],[ID_producto]])</f>
        <v>532</v>
      </c>
      <c r="L533" s="8">
        <f>MOCK_DATA[[#This Row],[precio base]]*MOCK_DATA[[#This Row],[ventas mensuales num]]</f>
        <v>7663.471334446901</v>
      </c>
      <c r="M533" s="8">
        <f>MOCK_DATA[[#This Row],[precio base]]-MOCK_DATA[[#This Row],[coste]]</f>
        <v>2.3530129024960598</v>
      </c>
      <c r="N533" s="8">
        <f>MOCK_DATA[[#This Row],[margen unitario]]*MOCK_DATA[[#This Row],[ventas mensuales num]]</f>
        <v>3343.6313344469008</v>
      </c>
      <c r="O533" s="9">
        <f>MOCK_DATA[[#This Row],[margen bruto]]/MOCK_DATA[[#This Row],[ingresos totales]]</f>
        <v>0.43630767161840273</v>
      </c>
    </row>
    <row r="534" spans="1:15" x14ac:dyDescent="0.25">
      <c r="A534" t="s">
        <v>14</v>
      </c>
      <c r="B534" s="8">
        <v>0.51</v>
      </c>
      <c r="C534" s="8">
        <v>0.915364535220203</v>
      </c>
      <c r="D534" t="s">
        <v>13</v>
      </c>
      <c r="E534" s="5" t="s">
        <v>929</v>
      </c>
      <c r="F534" s="2">
        <v>45564</v>
      </c>
      <c r="G534" t="s">
        <v>27</v>
      </c>
      <c r="H534" t="s">
        <v>21</v>
      </c>
      <c r="I534" s="1" t="s">
        <v>930</v>
      </c>
      <c r="J534">
        <f>VALUE(MOCK_DATA[[#This Row],[ventas mensuales]])</f>
        <v>1122</v>
      </c>
      <c r="K534">
        <f>VALUE(MOCK_DATA[[#This Row],[ID_producto]])</f>
        <v>533</v>
      </c>
      <c r="L534" s="8">
        <f>MOCK_DATA[[#This Row],[precio base]]*MOCK_DATA[[#This Row],[ventas mensuales num]]</f>
        <v>1027.0390085170677</v>
      </c>
      <c r="M534" s="8">
        <f>MOCK_DATA[[#This Row],[precio base]]-MOCK_DATA[[#This Row],[coste]]</f>
        <v>0.40536453522020299</v>
      </c>
      <c r="N534" s="8">
        <f>MOCK_DATA[[#This Row],[margen unitario]]*MOCK_DATA[[#This Row],[ventas mensuales num]]</f>
        <v>454.81900851706774</v>
      </c>
      <c r="O534" s="9">
        <f>MOCK_DATA[[#This Row],[margen bruto]]/MOCK_DATA[[#This Row],[ingresos totales]]</f>
        <v>0.44284492092834604</v>
      </c>
    </row>
    <row r="535" spans="1:15" x14ac:dyDescent="0.25">
      <c r="A535" t="s">
        <v>14</v>
      </c>
      <c r="B535" s="8">
        <v>5.13</v>
      </c>
      <c r="C535" s="8">
        <v>9.1616904126019598</v>
      </c>
      <c r="D535" t="s">
        <v>13</v>
      </c>
      <c r="E535" s="5" t="s">
        <v>931</v>
      </c>
      <c r="F535" s="2">
        <v>45485</v>
      </c>
      <c r="G535" t="s">
        <v>22</v>
      </c>
      <c r="H535" t="s">
        <v>11</v>
      </c>
      <c r="I535" s="1" t="s">
        <v>932</v>
      </c>
      <c r="J535">
        <f>VALUE(MOCK_DATA[[#This Row],[ventas mensuales]])</f>
        <v>870</v>
      </c>
      <c r="K535">
        <f>VALUE(MOCK_DATA[[#This Row],[ID_producto]])</f>
        <v>534</v>
      </c>
      <c r="L535" s="8">
        <f>MOCK_DATA[[#This Row],[precio base]]*MOCK_DATA[[#This Row],[ventas mensuales num]]</f>
        <v>7970.6706589637051</v>
      </c>
      <c r="M535" s="8">
        <f>MOCK_DATA[[#This Row],[precio base]]-MOCK_DATA[[#This Row],[coste]]</f>
        <v>4.0316904126019599</v>
      </c>
      <c r="N535" s="8">
        <f>MOCK_DATA[[#This Row],[margen unitario]]*MOCK_DATA[[#This Row],[ventas mensuales num]]</f>
        <v>3507.5706589637052</v>
      </c>
      <c r="O535" s="9">
        <f>MOCK_DATA[[#This Row],[margen bruto]]/MOCK_DATA[[#This Row],[ingresos totales]]</f>
        <v>0.44005966486887027</v>
      </c>
    </row>
    <row r="536" spans="1:15" x14ac:dyDescent="0.25">
      <c r="A536" t="s">
        <v>12</v>
      </c>
      <c r="B536" s="8">
        <v>4.3600000000000003</v>
      </c>
      <c r="C536" s="8">
        <v>7.11522169484308</v>
      </c>
      <c r="D536" t="s">
        <v>13</v>
      </c>
      <c r="E536" s="5" t="s">
        <v>459</v>
      </c>
      <c r="F536" s="2">
        <v>45302</v>
      </c>
      <c r="G536" t="s">
        <v>22</v>
      </c>
      <c r="H536" t="s">
        <v>19</v>
      </c>
      <c r="I536" s="1" t="s">
        <v>933</v>
      </c>
      <c r="J536">
        <f>VALUE(MOCK_DATA[[#This Row],[ventas mensuales]])</f>
        <v>232</v>
      </c>
      <c r="K536">
        <f>VALUE(MOCK_DATA[[#This Row],[ID_producto]])</f>
        <v>535</v>
      </c>
      <c r="L536" s="8">
        <f>MOCK_DATA[[#This Row],[precio base]]*MOCK_DATA[[#This Row],[ventas mensuales num]]</f>
        <v>1650.7314332035946</v>
      </c>
      <c r="M536" s="8">
        <f>MOCK_DATA[[#This Row],[precio base]]-MOCK_DATA[[#This Row],[coste]]</f>
        <v>2.7552216948430797</v>
      </c>
      <c r="N536" s="8">
        <f>MOCK_DATA[[#This Row],[margen unitario]]*MOCK_DATA[[#This Row],[ventas mensuales num]]</f>
        <v>639.21143320359442</v>
      </c>
      <c r="O536" s="9">
        <f>MOCK_DATA[[#This Row],[margen bruto]]/MOCK_DATA[[#This Row],[ingresos totales]]</f>
        <v>0.38722921266669585</v>
      </c>
    </row>
    <row r="537" spans="1:15" x14ac:dyDescent="0.25">
      <c r="A537" t="s">
        <v>14</v>
      </c>
      <c r="B537" s="8">
        <v>3.04</v>
      </c>
      <c r="C537" s="8">
        <v>5.10497835152756</v>
      </c>
      <c r="D537" t="s">
        <v>10</v>
      </c>
      <c r="E537" s="5" t="s">
        <v>934</v>
      </c>
      <c r="F537" s="2">
        <v>45620</v>
      </c>
      <c r="G537" t="s">
        <v>22</v>
      </c>
      <c r="H537" t="s">
        <v>17</v>
      </c>
      <c r="I537" s="1" t="s">
        <v>935</v>
      </c>
      <c r="J537">
        <f>VALUE(MOCK_DATA[[#This Row],[ventas mensuales]])</f>
        <v>1290</v>
      </c>
      <c r="K537">
        <f>VALUE(MOCK_DATA[[#This Row],[ID_producto]])</f>
        <v>536</v>
      </c>
      <c r="L537" s="8">
        <f>MOCK_DATA[[#This Row],[precio base]]*MOCK_DATA[[#This Row],[ventas mensuales num]]</f>
        <v>6585.4220734705523</v>
      </c>
      <c r="M537" s="8">
        <f>MOCK_DATA[[#This Row],[precio base]]-MOCK_DATA[[#This Row],[coste]]</f>
        <v>2.0649783515275599</v>
      </c>
      <c r="N537" s="8">
        <f>MOCK_DATA[[#This Row],[margen unitario]]*MOCK_DATA[[#This Row],[ventas mensuales num]]</f>
        <v>2663.8220734705524</v>
      </c>
      <c r="O537" s="9">
        <f>MOCK_DATA[[#This Row],[margen bruto]]/MOCK_DATA[[#This Row],[ingresos totales]]</f>
        <v>0.40450286158601584</v>
      </c>
    </row>
    <row r="538" spans="1:15" x14ac:dyDescent="0.25">
      <c r="A538" t="s">
        <v>16</v>
      </c>
      <c r="B538" s="8">
        <v>3.37</v>
      </c>
      <c r="C538" s="8">
        <v>5.1776874804041597</v>
      </c>
      <c r="D538" t="s">
        <v>10</v>
      </c>
      <c r="E538" s="5" t="s">
        <v>936</v>
      </c>
      <c r="F538" s="2">
        <v>45492</v>
      </c>
      <c r="G538" t="s">
        <v>27</v>
      </c>
      <c r="H538" t="s">
        <v>19</v>
      </c>
      <c r="I538" s="1" t="s">
        <v>826</v>
      </c>
      <c r="J538">
        <f>VALUE(MOCK_DATA[[#This Row],[ventas mensuales]])</f>
        <v>1396</v>
      </c>
      <c r="K538">
        <f>VALUE(MOCK_DATA[[#This Row],[ID_producto]])</f>
        <v>537</v>
      </c>
      <c r="L538" s="8">
        <f>MOCK_DATA[[#This Row],[precio base]]*MOCK_DATA[[#This Row],[ventas mensuales num]]</f>
        <v>7228.0517226442071</v>
      </c>
      <c r="M538" s="8">
        <f>MOCK_DATA[[#This Row],[precio base]]-MOCK_DATA[[#This Row],[coste]]</f>
        <v>1.8076874804041596</v>
      </c>
      <c r="N538" s="8">
        <f>MOCK_DATA[[#This Row],[margen unitario]]*MOCK_DATA[[#This Row],[ventas mensuales num]]</f>
        <v>2523.5317226442066</v>
      </c>
      <c r="O538" s="9">
        <f>MOCK_DATA[[#This Row],[margen bruto]]/MOCK_DATA[[#This Row],[ingresos totales]]</f>
        <v>0.34913028011938935</v>
      </c>
    </row>
    <row r="539" spans="1:15" x14ac:dyDescent="0.25">
      <c r="A539" t="s">
        <v>16</v>
      </c>
      <c r="B539" s="8">
        <v>5.94</v>
      </c>
      <c r="C539" s="8">
        <v>9.8660421046659295</v>
      </c>
      <c r="D539" t="s">
        <v>18</v>
      </c>
      <c r="E539" s="5" t="s">
        <v>937</v>
      </c>
      <c r="F539" s="2">
        <v>45647</v>
      </c>
      <c r="G539" t="s">
        <v>22</v>
      </c>
      <c r="H539" t="s">
        <v>17</v>
      </c>
      <c r="I539" s="1" t="s">
        <v>938</v>
      </c>
      <c r="J539">
        <f>VALUE(MOCK_DATA[[#This Row],[ventas mensuales]])</f>
        <v>1689</v>
      </c>
      <c r="K539">
        <f>VALUE(MOCK_DATA[[#This Row],[ID_producto]])</f>
        <v>538</v>
      </c>
      <c r="L539" s="8">
        <f>MOCK_DATA[[#This Row],[precio base]]*MOCK_DATA[[#This Row],[ventas mensuales num]]</f>
        <v>16663.745114780755</v>
      </c>
      <c r="M539" s="8">
        <f>MOCK_DATA[[#This Row],[precio base]]-MOCK_DATA[[#This Row],[coste]]</f>
        <v>3.9260421046659291</v>
      </c>
      <c r="N539" s="8">
        <f>MOCK_DATA[[#This Row],[margen unitario]]*MOCK_DATA[[#This Row],[ventas mensuales num]]</f>
        <v>6631.0851147807543</v>
      </c>
      <c r="O539" s="9">
        <f>MOCK_DATA[[#This Row],[margen bruto]]/MOCK_DATA[[#This Row],[ingresos totales]]</f>
        <v>0.39793486212766038</v>
      </c>
    </row>
    <row r="540" spans="1:15" x14ac:dyDescent="0.25">
      <c r="A540" t="s">
        <v>14</v>
      </c>
      <c r="B540" s="8">
        <v>1.86</v>
      </c>
      <c r="C540" s="8">
        <v>3.0024464511242299</v>
      </c>
      <c r="D540" t="s">
        <v>10</v>
      </c>
      <c r="E540" s="5" t="s">
        <v>402</v>
      </c>
      <c r="F540" s="2">
        <v>45506</v>
      </c>
      <c r="G540" t="s">
        <v>27</v>
      </c>
      <c r="H540" t="s">
        <v>11</v>
      </c>
      <c r="I540" s="1" t="s">
        <v>939</v>
      </c>
      <c r="J540">
        <f>VALUE(MOCK_DATA[[#This Row],[ventas mensuales]])</f>
        <v>1808</v>
      </c>
      <c r="K540">
        <f>VALUE(MOCK_DATA[[#This Row],[ID_producto]])</f>
        <v>539</v>
      </c>
      <c r="L540" s="8">
        <f>MOCK_DATA[[#This Row],[precio base]]*MOCK_DATA[[#This Row],[ventas mensuales num]]</f>
        <v>5428.423183632608</v>
      </c>
      <c r="M540" s="8">
        <f>MOCK_DATA[[#This Row],[precio base]]-MOCK_DATA[[#This Row],[coste]]</f>
        <v>1.1424464511242298</v>
      </c>
      <c r="N540" s="8">
        <f>MOCK_DATA[[#This Row],[margen unitario]]*MOCK_DATA[[#This Row],[ventas mensuales num]]</f>
        <v>2065.5431836326075</v>
      </c>
      <c r="O540" s="9">
        <f>MOCK_DATA[[#This Row],[margen bruto]]/MOCK_DATA[[#This Row],[ingresos totales]]</f>
        <v>0.38050518792648391</v>
      </c>
    </row>
    <row r="541" spans="1:15" x14ac:dyDescent="0.25">
      <c r="A541" t="s">
        <v>9</v>
      </c>
      <c r="B541" s="8">
        <v>2.64</v>
      </c>
      <c r="C541" s="8">
        <v>4.1292983926522897</v>
      </c>
      <c r="D541" t="s">
        <v>13</v>
      </c>
      <c r="E541" s="5" t="s">
        <v>940</v>
      </c>
      <c r="F541" s="2">
        <v>45412</v>
      </c>
      <c r="G541" t="s">
        <v>22</v>
      </c>
      <c r="H541" t="s">
        <v>17</v>
      </c>
      <c r="I541" s="1" t="s">
        <v>941</v>
      </c>
      <c r="J541">
        <f>VALUE(MOCK_DATA[[#This Row],[ventas mensuales]])</f>
        <v>991</v>
      </c>
      <c r="K541">
        <f>VALUE(MOCK_DATA[[#This Row],[ID_producto]])</f>
        <v>540</v>
      </c>
      <c r="L541" s="8">
        <f>MOCK_DATA[[#This Row],[precio base]]*MOCK_DATA[[#This Row],[ventas mensuales num]]</f>
        <v>4092.1347071184191</v>
      </c>
      <c r="M541" s="8">
        <f>MOCK_DATA[[#This Row],[precio base]]-MOCK_DATA[[#This Row],[coste]]</f>
        <v>1.4892983926522896</v>
      </c>
      <c r="N541" s="8">
        <f>MOCK_DATA[[#This Row],[margen unitario]]*MOCK_DATA[[#This Row],[ventas mensuales num]]</f>
        <v>1475.8947071184189</v>
      </c>
      <c r="O541" s="9">
        <f>MOCK_DATA[[#This Row],[margen bruto]]/MOCK_DATA[[#This Row],[ingresos totales]]</f>
        <v>0.36066620792102605</v>
      </c>
    </row>
    <row r="542" spans="1:15" x14ac:dyDescent="0.25">
      <c r="A542" t="s">
        <v>12</v>
      </c>
      <c r="B542" s="8">
        <v>4.87</v>
      </c>
      <c r="C542" s="8">
        <v>8.1891129906171791</v>
      </c>
      <c r="D542" t="s">
        <v>18</v>
      </c>
      <c r="E542" s="5" t="s">
        <v>942</v>
      </c>
      <c r="F542" s="2">
        <v>45434</v>
      </c>
      <c r="G542" t="s">
        <v>22</v>
      </c>
      <c r="H542" t="s">
        <v>21</v>
      </c>
      <c r="I542" s="1" t="s">
        <v>943</v>
      </c>
      <c r="J542">
        <f>VALUE(MOCK_DATA[[#This Row],[ventas mensuales]])</f>
        <v>1713</v>
      </c>
      <c r="K542">
        <f>VALUE(MOCK_DATA[[#This Row],[ID_producto]])</f>
        <v>541</v>
      </c>
      <c r="L542" s="8">
        <f>MOCK_DATA[[#This Row],[precio base]]*MOCK_DATA[[#This Row],[ventas mensuales num]]</f>
        <v>14027.950552927228</v>
      </c>
      <c r="M542" s="8">
        <f>MOCK_DATA[[#This Row],[precio base]]-MOCK_DATA[[#This Row],[coste]]</f>
        <v>3.319112990617179</v>
      </c>
      <c r="N542" s="8">
        <f>MOCK_DATA[[#This Row],[margen unitario]]*MOCK_DATA[[#This Row],[ventas mensuales num]]</f>
        <v>5685.6405529272279</v>
      </c>
      <c r="O542" s="9">
        <f>MOCK_DATA[[#This Row],[margen bruto]]/MOCK_DATA[[#This Row],[ingresos totales]]</f>
        <v>0.40530799787719518</v>
      </c>
    </row>
    <row r="543" spans="1:15" x14ac:dyDescent="0.25">
      <c r="A543" t="s">
        <v>15</v>
      </c>
      <c r="B543" s="8">
        <v>2.75</v>
      </c>
      <c r="C543" s="8">
        <v>4.3479988724186196</v>
      </c>
      <c r="D543" t="s">
        <v>13</v>
      </c>
      <c r="E543" s="5" t="s">
        <v>357</v>
      </c>
      <c r="F543" s="2">
        <v>45521</v>
      </c>
      <c r="G543" t="s">
        <v>22</v>
      </c>
      <c r="H543" t="s">
        <v>21</v>
      </c>
      <c r="I543" s="1" t="s">
        <v>145</v>
      </c>
      <c r="J543">
        <f>VALUE(MOCK_DATA[[#This Row],[ventas mensuales]])</f>
        <v>290</v>
      </c>
      <c r="K543">
        <f>VALUE(MOCK_DATA[[#This Row],[ID_producto]])</f>
        <v>542</v>
      </c>
      <c r="L543" s="8">
        <f>MOCK_DATA[[#This Row],[precio base]]*MOCK_DATA[[#This Row],[ventas mensuales num]]</f>
        <v>1260.9196730013996</v>
      </c>
      <c r="M543" s="8">
        <f>MOCK_DATA[[#This Row],[precio base]]-MOCK_DATA[[#This Row],[coste]]</f>
        <v>1.5979988724186196</v>
      </c>
      <c r="N543" s="8">
        <f>MOCK_DATA[[#This Row],[margen unitario]]*MOCK_DATA[[#This Row],[ventas mensuales num]]</f>
        <v>463.4196730013997</v>
      </c>
      <c r="O543" s="9">
        <f>MOCK_DATA[[#This Row],[margen bruto]]/MOCK_DATA[[#This Row],[ingresos totales]]</f>
        <v>0.36752513496621869</v>
      </c>
    </row>
    <row r="544" spans="1:15" x14ac:dyDescent="0.25">
      <c r="A544" t="s">
        <v>15</v>
      </c>
      <c r="B544" s="8">
        <v>1.39</v>
      </c>
      <c r="C544" s="8">
        <v>2.0180607935400601</v>
      </c>
      <c r="D544" t="s">
        <v>10</v>
      </c>
      <c r="E544" s="5" t="s">
        <v>944</v>
      </c>
      <c r="F544" s="2">
        <v>45622</v>
      </c>
      <c r="G544" t="s">
        <v>27</v>
      </c>
      <c r="H544" t="s">
        <v>17</v>
      </c>
      <c r="I544" s="1" t="s">
        <v>945</v>
      </c>
      <c r="J544">
        <f>VALUE(MOCK_DATA[[#This Row],[ventas mensuales]])</f>
        <v>1301</v>
      </c>
      <c r="K544">
        <f>VALUE(MOCK_DATA[[#This Row],[ID_producto]])</f>
        <v>543</v>
      </c>
      <c r="L544" s="8">
        <f>MOCK_DATA[[#This Row],[precio base]]*MOCK_DATA[[#This Row],[ventas mensuales num]]</f>
        <v>2625.497092395618</v>
      </c>
      <c r="M544" s="8">
        <f>MOCK_DATA[[#This Row],[precio base]]-MOCK_DATA[[#This Row],[coste]]</f>
        <v>0.62806079354006017</v>
      </c>
      <c r="N544" s="8">
        <f>MOCK_DATA[[#This Row],[margen unitario]]*MOCK_DATA[[#This Row],[ventas mensuales num]]</f>
        <v>817.10709239561822</v>
      </c>
      <c r="O544" s="9">
        <f>MOCK_DATA[[#This Row],[margen bruto]]/MOCK_DATA[[#This Row],[ingresos totales]]</f>
        <v>0.31121995707489208</v>
      </c>
    </row>
    <row r="545" spans="1:15" x14ac:dyDescent="0.25">
      <c r="A545" t="s">
        <v>14</v>
      </c>
      <c r="B545" s="8">
        <v>1.81</v>
      </c>
      <c r="C545" s="8">
        <v>2.7596639948804</v>
      </c>
      <c r="D545" t="s">
        <v>13</v>
      </c>
      <c r="E545" s="5" t="s">
        <v>946</v>
      </c>
      <c r="F545" s="2">
        <v>45479</v>
      </c>
      <c r="G545" t="s">
        <v>27</v>
      </c>
      <c r="H545" t="s">
        <v>21</v>
      </c>
      <c r="I545" s="1" t="s">
        <v>688</v>
      </c>
      <c r="J545">
        <f>VALUE(MOCK_DATA[[#This Row],[ventas mensuales]])</f>
        <v>1892</v>
      </c>
      <c r="K545">
        <f>VALUE(MOCK_DATA[[#This Row],[ID_producto]])</f>
        <v>544</v>
      </c>
      <c r="L545" s="8">
        <f>MOCK_DATA[[#This Row],[precio base]]*MOCK_DATA[[#This Row],[ventas mensuales num]]</f>
        <v>5221.2842783137166</v>
      </c>
      <c r="M545" s="8">
        <f>MOCK_DATA[[#This Row],[precio base]]-MOCK_DATA[[#This Row],[coste]]</f>
        <v>0.94966399488039999</v>
      </c>
      <c r="N545" s="8">
        <f>MOCK_DATA[[#This Row],[margen unitario]]*MOCK_DATA[[#This Row],[ventas mensuales num]]</f>
        <v>1796.7642783137169</v>
      </c>
      <c r="O545" s="9">
        <f>MOCK_DATA[[#This Row],[margen bruto]]/MOCK_DATA[[#This Row],[ingresos totales]]</f>
        <v>0.3441230514447311</v>
      </c>
    </row>
    <row r="546" spans="1:15" x14ac:dyDescent="0.25">
      <c r="A546" t="s">
        <v>20</v>
      </c>
      <c r="B546" s="8">
        <v>4.25</v>
      </c>
      <c r="C546" s="8">
        <v>7.0113862756866201</v>
      </c>
      <c r="D546" t="s">
        <v>10</v>
      </c>
      <c r="E546" s="5" t="s">
        <v>720</v>
      </c>
      <c r="F546" s="2">
        <v>45388</v>
      </c>
      <c r="G546" t="s">
        <v>27</v>
      </c>
      <c r="H546" t="s">
        <v>11</v>
      </c>
      <c r="I546" s="1" t="s">
        <v>947</v>
      </c>
      <c r="J546">
        <f>VALUE(MOCK_DATA[[#This Row],[ventas mensuales]])</f>
        <v>386</v>
      </c>
      <c r="K546">
        <f>VALUE(MOCK_DATA[[#This Row],[ID_producto]])</f>
        <v>545</v>
      </c>
      <c r="L546" s="8">
        <f>MOCK_DATA[[#This Row],[precio base]]*MOCK_DATA[[#This Row],[ventas mensuales num]]</f>
        <v>2706.3951024150356</v>
      </c>
      <c r="M546" s="8">
        <f>MOCK_DATA[[#This Row],[precio base]]-MOCK_DATA[[#This Row],[coste]]</f>
        <v>2.7613862756866201</v>
      </c>
      <c r="N546" s="8">
        <f>MOCK_DATA[[#This Row],[margen unitario]]*MOCK_DATA[[#This Row],[ventas mensuales num]]</f>
        <v>1065.8951024150354</v>
      </c>
      <c r="O546" s="9">
        <f>MOCK_DATA[[#This Row],[margen bruto]]/MOCK_DATA[[#This Row],[ingresos totales]]</f>
        <v>0.39384312418533796</v>
      </c>
    </row>
    <row r="547" spans="1:15" x14ac:dyDescent="0.25">
      <c r="A547" t="s">
        <v>20</v>
      </c>
      <c r="B547" s="8">
        <v>1.6</v>
      </c>
      <c r="C547" s="8">
        <v>2.6767066248306701</v>
      </c>
      <c r="D547" t="s">
        <v>18</v>
      </c>
      <c r="E547" s="5" t="s">
        <v>948</v>
      </c>
      <c r="F547" s="2">
        <v>45403</v>
      </c>
      <c r="G547" t="s">
        <v>22</v>
      </c>
      <c r="H547" t="s">
        <v>17</v>
      </c>
      <c r="I547" s="1" t="s">
        <v>347</v>
      </c>
      <c r="J547">
        <f>VALUE(MOCK_DATA[[#This Row],[ventas mensuales]])</f>
        <v>1047</v>
      </c>
      <c r="K547">
        <f>VALUE(MOCK_DATA[[#This Row],[ID_producto]])</f>
        <v>546</v>
      </c>
      <c r="L547" s="8">
        <f>MOCK_DATA[[#This Row],[precio base]]*MOCK_DATA[[#This Row],[ventas mensuales num]]</f>
        <v>2802.5118361977115</v>
      </c>
      <c r="M547" s="8">
        <f>MOCK_DATA[[#This Row],[precio base]]-MOCK_DATA[[#This Row],[coste]]</f>
        <v>1.07670662483067</v>
      </c>
      <c r="N547" s="8">
        <f>MOCK_DATA[[#This Row],[margen unitario]]*MOCK_DATA[[#This Row],[ventas mensuales num]]</f>
        <v>1127.3118361977115</v>
      </c>
      <c r="O547" s="9">
        <f>MOCK_DATA[[#This Row],[margen bruto]]/MOCK_DATA[[#This Row],[ingresos totales]]</f>
        <v>0.40225051742410622</v>
      </c>
    </row>
    <row r="548" spans="1:15" x14ac:dyDescent="0.25">
      <c r="A548" t="s">
        <v>15</v>
      </c>
      <c r="B548" s="8">
        <v>3.71</v>
      </c>
      <c r="C548" s="8">
        <v>6.32044892342988</v>
      </c>
      <c r="D548" t="s">
        <v>18</v>
      </c>
      <c r="E548" s="5" t="s">
        <v>949</v>
      </c>
      <c r="F548" s="2">
        <v>45371</v>
      </c>
      <c r="G548" t="s">
        <v>27</v>
      </c>
      <c r="H548" t="s">
        <v>17</v>
      </c>
      <c r="I548" s="1" t="s">
        <v>950</v>
      </c>
      <c r="J548">
        <f>VALUE(MOCK_DATA[[#This Row],[ventas mensuales]])</f>
        <v>854</v>
      </c>
      <c r="K548">
        <f>VALUE(MOCK_DATA[[#This Row],[ID_producto]])</f>
        <v>547</v>
      </c>
      <c r="L548" s="8">
        <f>MOCK_DATA[[#This Row],[precio base]]*MOCK_DATA[[#This Row],[ventas mensuales num]]</f>
        <v>5397.6633806091177</v>
      </c>
      <c r="M548" s="8">
        <f>MOCK_DATA[[#This Row],[precio base]]-MOCK_DATA[[#This Row],[coste]]</f>
        <v>2.61044892342988</v>
      </c>
      <c r="N548" s="8">
        <f>MOCK_DATA[[#This Row],[margen unitario]]*MOCK_DATA[[#This Row],[ventas mensuales num]]</f>
        <v>2229.3233806091175</v>
      </c>
      <c r="O548" s="9">
        <f>MOCK_DATA[[#This Row],[margen bruto]]/MOCK_DATA[[#This Row],[ingresos totales]]</f>
        <v>0.4130163782754348</v>
      </c>
    </row>
    <row r="549" spans="1:15" x14ac:dyDescent="0.25">
      <c r="A549" t="s">
        <v>14</v>
      </c>
      <c r="B549" s="8">
        <v>5.54</v>
      </c>
      <c r="C549" s="8">
        <v>8.4623118904145205</v>
      </c>
      <c r="D549" t="s">
        <v>13</v>
      </c>
      <c r="E549" s="5" t="s">
        <v>951</v>
      </c>
      <c r="F549" s="2">
        <v>45630</v>
      </c>
      <c r="G549" t="s">
        <v>22</v>
      </c>
      <c r="H549" t="s">
        <v>21</v>
      </c>
      <c r="I549" s="1" t="s">
        <v>952</v>
      </c>
      <c r="J549">
        <f>VALUE(MOCK_DATA[[#This Row],[ventas mensuales]])</f>
        <v>1446</v>
      </c>
      <c r="K549">
        <f>VALUE(MOCK_DATA[[#This Row],[ID_producto]])</f>
        <v>548</v>
      </c>
      <c r="L549" s="8">
        <f>MOCK_DATA[[#This Row],[precio base]]*MOCK_DATA[[#This Row],[ventas mensuales num]]</f>
        <v>12236.502993539396</v>
      </c>
      <c r="M549" s="8">
        <f>MOCK_DATA[[#This Row],[precio base]]-MOCK_DATA[[#This Row],[coste]]</f>
        <v>2.9223118904145204</v>
      </c>
      <c r="N549" s="8">
        <f>MOCK_DATA[[#This Row],[margen unitario]]*MOCK_DATA[[#This Row],[ventas mensuales num]]</f>
        <v>4225.6629935393967</v>
      </c>
      <c r="O549" s="9">
        <f>MOCK_DATA[[#This Row],[margen bruto]]/MOCK_DATA[[#This Row],[ingresos totales]]</f>
        <v>0.34533256730051498</v>
      </c>
    </row>
    <row r="550" spans="1:15" x14ac:dyDescent="0.25">
      <c r="A550" t="s">
        <v>20</v>
      </c>
      <c r="B550" s="8">
        <v>4.72</v>
      </c>
      <c r="C550" s="8">
        <v>7.9026046476032796</v>
      </c>
      <c r="D550" t="s">
        <v>10</v>
      </c>
      <c r="E550" s="5" t="s">
        <v>953</v>
      </c>
      <c r="F550" s="2">
        <v>45445</v>
      </c>
      <c r="G550" t="s">
        <v>27</v>
      </c>
      <c r="H550" t="s">
        <v>11</v>
      </c>
      <c r="I550" s="1" t="s">
        <v>123</v>
      </c>
      <c r="J550">
        <f>VALUE(MOCK_DATA[[#This Row],[ventas mensuales]])</f>
        <v>737</v>
      </c>
      <c r="K550">
        <f>VALUE(MOCK_DATA[[#This Row],[ID_producto]])</f>
        <v>549</v>
      </c>
      <c r="L550" s="8">
        <f>MOCK_DATA[[#This Row],[precio base]]*MOCK_DATA[[#This Row],[ventas mensuales num]]</f>
        <v>5824.2196252836175</v>
      </c>
      <c r="M550" s="8">
        <f>MOCK_DATA[[#This Row],[precio base]]-MOCK_DATA[[#This Row],[coste]]</f>
        <v>3.1826046476032799</v>
      </c>
      <c r="N550" s="8">
        <f>MOCK_DATA[[#This Row],[margen unitario]]*MOCK_DATA[[#This Row],[ventas mensuales num]]</f>
        <v>2345.5796252836171</v>
      </c>
      <c r="O550" s="9">
        <f>MOCK_DATA[[#This Row],[margen bruto]]/MOCK_DATA[[#This Row],[ingresos totales]]</f>
        <v>0.40272856729186207</v>
      </c>
    </row>
    <row r="551" spans="1:15" x14ac:dyDescent="0.25">
      <c r="A551" t="s">
        <v>15</v>
      </c>
      <c r="B551" s="8">
        <v>2.4700000000000002</v>
      </c>
      <c r="C551" s="8">
        <v>3.5425253706835602</v>
      </c>
      <c r="D551" t="s">
        <v>18</v>
      </c>
      <c r="E551" s="5" t="s">
        <v>804</v>
      </c>
      <c r="F551" s="2">
        <v>45620</v>
      </c>
      <c r="G551" t="s">
        <v>22</v>
      </c>
      <c r="H551" t="s">
        <v>17</v>
      </c>
      <c r="I551" s="1" t="s">
        <v>954</v>
      </c>
      <c r="J551">
        <f>VALUE(MOCK_DATA[[#This Row],[ventas mensuales]])</f>
        <v>444</v>
      </c>
      <c r="K551">
        <f>VALUE(MOCK_DATA[[#This Row],[ID_producto]])</f>
        <v>550</v>
      </c>
      <c r="L551" s="8">
        <f>MOCK_DATA[[#This Row],[precio base]]*MOCK_DATA[[#This Row],[ventas mensuales num]]</f>
        <v>1572.8812645835008</v>
      </c>
      <c r="M551" s="8">
        <f>MOCK_DATA[[#This Row],[precio base]]-MOCK_DATA[[#This Row],[coste]]</f>
        <v>1.07252537068356</v>
      </c>
      <c r="N551" s="8">
        <f>MOCK_DATA[[#This Row],[margen unitario]]*MOCK_DATA[[#This Row],[ventas mensuales num]]</f>
        <v>476.20126458350063</v>
      </c>
      <c r="O551" s="9">
        <f>MOCK_DATA[[#This Row],[margen bruto]]/MOCK_DATA[[#This Row],[ingresos totales]]</f>
        <v>0.30275728709223249</v>
      </c>
    </row>
    <row r="552" spans="1:15" x14ac:dyDescent="0.25">
      <c r="A552" t="s">
        <v>20</v>
      </c>
      <c r="B552" s="8">
        <v>3.74</v>
      </c>
      <c r="C552" s="8">
        <v>6.1301946724702798</v>
      </c>
      <c r="D552" t="s">
        <v>13</v>
      </c>
      <c r="E552" s="5" t="s">
        <v>955</v>
      </c>
      <c r="F552" s="2">
        <v>45432</v>
      </c>
      <c r="G552" t="s">
        <v>27</v>
      </c>
      <c r="H552" t="s">
        <v>11</v>
      </c>
      <c r="I552" s="1" t="s">
        <v>956</v>
      </c>
      <c r="J552">
        <f>VALUE(MOCK_DATA[[#This Row],[ventas mensuales]])</f>
        <v>1511</v>
      </c>
      <c r="K552">
        <f>VALUE(MOCK_DATA[[#This Row],[ID_producto]])</f>
        <v>551</v>
      </c>
      <c r="L552" s="8">
        <f>MOCK_DATA[[#This Row],[precio base]]*MOCK_DATA[[#This Row],[ventas mensuales num]]</f>
        <v>9262.7241501025928</v>
      </c>
      <c r="M552" s="8">
        <f>MOCK_DATA[[#This Row],[precio base]]-MOCK_DATA[[#This Row],[coste]]</f>
        <v>2.3901946724702796</v>
      </c>
      <c r="N552" s="8">
        <f>MOCK_DATA[[#This Row],[margen unitario]]*MOCK_DATA[[#This Row],[ventas mensuales num]]</f>
        <v>3611.5841501025925</v>
      </c>
      <c r="O552" s="9">
        <f>MOCK_DATA[[#This Row],[margen bruto]]/MOCK_DATA[[#This Row],[ingresos totales]]</f>
        <v>0.38990518249024947</v>
      </c>
    </row>
    <row r="553" spans="1:15" x14ac:dyDescent="0.25">
      <c r="A553" t="s">
        <v>16</v>
      </c>
      <c r="B553" s="8">
        <v>3.19</v>
      </c>
      <c r="C553" s="8">
        <v>5.3350319405260302</v>
      </c>
      <c r="D553" t="s">
        <v>10</v>
      </c>
      <c r="E553" s="5" t="s">
        <v>673</v>
      </c>
      <c r="F553" s="2">
        <v>45569</v>
      </c>
      <c r="G553" t="s">
        <v>22</v>
      </c>
      <c r="H553" t="s">
        <v>19</v>
      </c>
      <c r="I553" s="1" t="s">
        <v>957</v>
      </c>
      <c r="J553">
        <f>VALUE(MOCK_DATA[[#This Row],[ventas mensuales]])</f>
        <v>356</v>
      </c>
      <c r="K553">
        <f>VALUE(MOCK_DATA[[#This Row],[ID_producto]])</f>
        <v>552</v>
      </c>
      <c r="L553" s="8">
        <f>MOCK_DATA[[#This Row],[precio base]]*MOCK_DATA[[#This Row],[ventas mensuales num]]</f>
        <v>1899.2713708272668</v>
      </c>
      <c r="M553" s="8">
        <f>MOCK_DATA[[#This Row],[precio base]]-MOCK_DATA[[#This Row],[coste]]</f>
        <v>2.1450319405260303</v>
      </c>
      <c r="N553" s="8">
        <f>MOCK_DATA[[#This Row],[margen unitario]]*MOCK_DATA[[#This Row],[ventas mensuales num]]</f>
        <v>763.63137082726678</v>
      </c>
      <c r="O553" s="9">
        <f>MOCK_DATA[[#This Row],[margen bruto]]/MOCK_DATA[[#This Row],[ingresos totales]]</f>
        <v>0.40206543549100698</v>
      </c>
    </row>
    <row r="554" spans="1:15" x14ac:dyDescent="0.25">
      <c r="A554" t="s">
        <v>12</v>
      </c>
      <c r="B554" s="8">
        <v>0.74</v>
      </c>
      <c r="C554" s="8">
        <v>1.29362217586046</v>
      </c>
      <c r="D554" t="s">
        <v>18</v>
      </c>
      <c r="E554" s="5" t="s">
        <v>958</v>
      </c>
      <c r="F554" s="2">
        <v>45397</v>
      </c>
      <c r="G554" t="s">
        <v>22</v>
      </c>
      <c r="H554" t="s">
        <v>21</v>
      </c>
      <c r="I554" s="1" t="s">
        <v>916</v>
      </c>
      <c r="J554">
        <f>VALUE(MOCK_DATA[[#This Row],[ventas mensuales]])</f>
        <v>1811</v>
      </c>
      <c r="K554">
        <f>VALUE(MOCK_DATA[[#This Row],[ID_producto]])</f>
        <v>553</v>
      </c>
      <c r="L554" s="8">
        <f>MOCK_DATA[[#This Row],[precio base]]*MOCK_DATA[[#This Row],[ventas mensuales num]]</f>
        <v>2342.7497604832929</v>
      </c>
      <c r="M554" s="8">
        <f>MOCK_DATA[[#This Row],[precio base]]-MOCK_DATA[[#This Row],[coste]]</f>
        <v>0.55362217586046003</v>
      </c>
      <c r="N554" s="8">
        <f>MOCK_DATA[[#This Row],[margen unitario]]*MOCK_DATA[[#This Row],[ventas mensuales num]]</f>
        <v>1002.6097604832931</v>
      </c>
      <c r="O554" s="9">
        <f>MOCK_DATA[[#This Row],[margen bruto]]/MOCK_DATA[[#This Row],[ingresos totales]]</f>
        <v>0.42796280567176825</v>
      </c>
    </row>
    <row r="555" spans="1:15" x14ac:dyDescent="0.25">
      <c r="A555" t="s">
        <v>20</v>
      </c>
      <c r="B555" s="8">
        <v>4.28</v>
      </c>
      <c r="C555" s="8">
        <v>6.8691166299067996</v>
      </c>
      <c r="D555" t="s">
        <v>13</v>
      </c>
      <c r="E555" s="5" t="s">
        <v>959</v>
      </c>
      <c r="F555" s="2">
        <v>45314</v>
      </c>
      <c r="G555" t="s">
        <v>22</v>
      </c>
      <c r="H555" t="s">
        <v>11</v>
      </c>
      <c r="I555" s="1" t="s">
        <v>151</v>
      </c>
      <c r="J555">
        <f>VALUE(MOCK_DATA[[#This Row],[ventas mensuales]])</f>
        <v>1602</v>
      </c>
      <c r="K555">
        <f>VALUE(MOCK_DATA[[#This Row],[ID_producto]])</f>
        <v>554</v>
      </c>
      <c r="L555" s="8">
        <f>MOCK_DATA[[#This Row],[precio base]]*MOCK_DATA[[#This Row],[ventas mensuales num]]</f>
        <v>11004.324841110692</v>
      </c>
      <c r="M555" s="8">
        <f>MOCK_DATA[[#This Row],[precio base]]-MOCK_DATA[[#This Row],[coste]]</f>
        <v>2.5891166299067994</v>
      </c>
      <c r="N555" s="8">
        <f>MOCK_DATA[[#This Row],[margen unitario]]*MOCK_DATA[[#This Row],[ventas mensuales num]]</f>
        <v>4147.7648411106929</v>
      </c>
      <c r="O555" s="9">
        <f>MOCK_DATA[[#This Row],[margen bruto]]/MOCK_DATA[[#This Row],[ingresos totales]]</f>
        <v>0.37692133783757414</v>
      </c>
    </row>
    <row r="556" spans="1:15" x14ac:dyDescent="0.25">
      <c r="A556" t="s">
        <v>9</v>
      </c>
      <c r="B556" s="8">
        <v>2.0299999999999998</v>
      </c>
      <c r="C556" s="8">
        <v>3.56669152413739</v>
      </c>
      <c r="D556" t="s">
        <v>18</v>
      </c>
      <c r="E556" s="5" t="s">
        <v>960</v>
      </c>
      <c r="F556" s="2">
        <v>45529</v>
      </c>
      <c r="G556" t="s">
        <v>27</v>
      </c>
      <c r="H556" t="s">
        <v>21</v>
      </c>
      <c r="I556" s="1" t="s">
        <v>273</v>
      </c>
      <c r="J556">
        <f>VALUE(MOCK_DATA[[#This Row],[ventas mensuales]])</f>
        <v>662</v>
      </c>
      <c r="K556">
        <f>VALUE(MOCK_DATA[[#This Row],[ID_producto]])</f>
        <v>555</v>
      </c>
      <c r="L556" s="8">
        <f>MOCK_DATA[[#This Row],[precio base]]*MOCK_DATA[[#This Row],[ventas mensuales num]]</f>
        <v>2361.1497889789521</v>
      </c>
      <c r="M556" s="8">
        <f>MOCK_DATA[[#This Row],[precio base]]-MOCK_DATA[[#This Row],[coste]]</f>
        <v>1.5366915241373902</v>
      </c>
      <c r="N556" s="8">
        <f>MOCK_DATA[[#This Row],[margen unitario]]*MOCK_DATA[[#This Row],[ventas mensuales num]]</f>
        <v>1017.2897889789523</v>
      </c>
      <c r="O556" s="9">
        <f>MOCK_DATA[[#This Row],[margen bruto]]/MOCK_DATA[[#This Row],[ingresos totales]]</f>
        <v>0.43084508815464256</v>
      </c>
    </row>
    <row r="557" spans="1:15" x14ac:dyDescent="0.25">
      <c r="A557" t="s">
        <v>16</v>
      </c>
      <c r="B557" s="8">
        <v>1.02</v>
      </c>
      <c r="C557" s="8">
        <v>1.4300444509947701</v>
      </c>
      <c r="D557" t="s">
        <v>18</v>
      </c>
      <c r="E557" s="5" t="s">
        <v>275</v>
      </c>
      <c r="F557" s="2">
        <v>45477</v>
      </c>
      <c r="G557" t="s">
        <v>22</v>
      </c>
      <c r="H557" t="s">
        <v>17</v>
      </c>
      <c r="I557" s="1" t="s">
        <v>961</v>
      </c>
      <c r="J557">
        <f>VALUE(MOCK_DATA[[#This Row],[ventas mensuales]])</f>
        <v>158</v>
      </c>
      <c r="K557">
        <f>VALUE(MOCK_DATA[[#This Row],[ID_producto]])</f>
        <v>556</v>
      </c>
      <c r="L557" s="8">
        <f>MOCK_DATA[[#This Row],[precio base]]*MOCK_DATA[[#This Row],[ventas mensuales num]]</f>
        <v>225.94702325717367</v>
      </c>
      <c r="M557" s="8">
        <f>MOCK_DATA[[#This Row],[precio base]]-MOCK_DATA[[#This Row],[coste]]</f>
        <v>0.41004445099477005</v>
      </c>
      <c r="N557" s="8">
        <f>MOCK_DATA[[#This Row],[margen unitario]]*MOCK_DATA[[#This Row],[ventas mensuales num]]</f>
        <v>64.787023257173672</v>
      </c>
      <c r="O557" s="9">
        <f>MOCK_DATA[[#This Row],[margen bruto]]/MOCK_DATA[[#This Row],[ingresos totales]]</f>
        <v>0.28673545826462543</v>
      </c>
    </row>
    <row r="558" spans="1:15" x14ac:dyDescent="0.25">
      <c r="A558" t="s">
        <v>12</v>
      </c>
      <c r="B558" s="8">
        <v>4.09</v>
      </c>
      <c r="C558" s="8">
        <v>6.8263094362840002</v>
      </c>
      <c r="D558" t="s">
        <v>10</v>
      </c>
      <c r="E558" s="5" t="s">
        <v>962</v>
      </c>
      <c r="F558" s="2">
        <v>45305</v>
      </c>
      <c r="G558" t="s">
        <v>27</v>
      </c>
      <c r="H558" t="s">
        <v>21</v>
      </c>
      <c r="I558" s="1" t="s">
        <v>963</v>
      </c>
      <c r="J558">
        <f>VALUE(MOCK_DATA[[#This Row],[ventas mensuales]])</f>
        <v>1747</v>
      </c>
      <c r="K558">
        <f>VALUE(MOCK_DATA[[#This Row],[ID_producto]])</f>
        <v>557</v>
      </c>
      <c r="L558" s="8">
        <f>MOCK_DATA[[#This Row],[precio base]]*MOCK_DATA[[#This Row],[ventas mensuales num]]</f>
        <v>11925.562585188149</v>
      </c>
      <c r="M558" s="8">
        <f>MOCK_DATA[[#This Row],[precio base]]-MOCK_DATA[[#This Row],[coste]]</f>
        <v>2.7363094362840004</v>
      </c>
      <c r="N558" s="8">
        <f>MOCK_DATA[[#This Row],[margen unitario]]*MOCK_DATA[[#This Row],[ventas mensuales num]]</f>
        <v>4780.3325851881482</v>
      </c>
      <c r="O558" s="9">
        <f>MOCK_DATA[[#This Row],[margen bruto]]/MOCK_DATA[[#This Row],[ingresos totales]]</f>
        <v>0.40084755339974004</v>
      </c>
    </row>
    <row r="559" spans="1:15" x14ac:dyDescent="0.25">
      <c r="A559" t="s">
        <v>15</v>
      </c>
      <c r="B559" s="8">
        <v>0.96</v>
      </c>
      <c r="C559" s="8">
        <v>1.69023249810514</v>
      </c>
      <c r="D559" t="s">
        <v>13</v>
      </c>
      <c r="E559" s="5" t="s">
        <v>363</v>
      </c>
      <c r="F559" s="2">
        <v>45473</v>
      </c>
      <c r="G559" t="s">
        <v>22</v>
      </c>
      <c r="H559" t="s">
        <v>17</v>
      </c>
      <c r="I559" s="1" t="s">
        <v>964</v>
      </c>
      <c r="J559">
        <f>VALUE(MOCK_DATA[[#This Row],[ventas mensuales]])</f>
        <v>177</v>
      </c>
      <c r="K559">
        <f>VALUE(MOCK_DATA[[#This Row],[ID_producto]])</f>
        <v>558</v>
      </c>
      <c r="L559" s="8">
        <f>MOCK_DATA[[#This Row],[precio base]]*MOCK_DATA[[#This Row],[ventas mensuales num]]</f>
        <v>299.17115216460979</v>
      </c>
      <c r="M559" s="8">
        <f>MOCK_DATA[[#This Row],[precio base]]-MOCK_DATA[[#This Row],[coste]]</f>
        <v>0.73023249810514002</v>
      </c>
      <c r="N559" s="8">
        <f>MOCK_DATA[[#This Row],[margen unitario]]*MOCK_DATA[[#This Row],[ventas mensuales num]]</f>
        <v>129.25115216460978</v>
      </c>
      <c r="O559" s="9">
        <f>MOCK_DATA[[#This Row],[margen bruto]]/MOCK_DATA[[#This Row],[ingresos totales]]</f>
        <v>0.43203079985965115</v>
      </c>
    </row>
    <row r="560" spans="1:15" x14ac:dyDescent="0.25">
      <c r="A560" t="s">
        <v>16</v>
      </c>
      <c r="B560" s="8">
        <v>2.4500000000000002</v>
      </c>
      <c r="C560" s="8">
        <v>4.32806229021935</v>
      </c>
      <c r="D560" t="s">
        <v>10</v>
      </c>
      <c r="E560" s="5" t="s">
        <v>965</v>
      </c>
      <c r="F560" s="2">
        <v>45411</v>
      </c>
      <c r="G560" t="s">
        <v>27</v>
      </c>
      <c r="H560" t="s">
        <v>11</v>
      </c>
      <c r="I560" s="1" t="s">
        <v>966</v>
      </c>
      <c r="J560">
        <f>VALUE(MOCK_DATA[[#This Row],[ventas mensuales]])</f>
        <v>1147</v>
      </c>
      <c r="K560">
        <f>VALUE(MOCK_DATA[[#This Row],[ID_producto]])</f>
        <v>559</v>
      </c>
      <c r="L560" s="8">
        <f>MOCK_DATA[[#This Row],[precio base]]*MOCK_DATA[[#This Row],[ventas mensuales num]]</f>
        <v>4964.2874468815944</v>
      </c>
      <c r="M560" s="8">
        <f>MOCK_DATA[[#This Row],[precio base]]-MOCK_DATA[[#This Row],[coste]]</f>
        <v>1.8780622902193498</v>
      </c>
      <c r="N560" s="8">
        <f>MOCK_DATA[[#This Row],[margen unitario]]*MOCK_DATA[[#This Row],[ventas mensuales num]]</f>
        <v>2154.1374468815943</v>
      </c>
      <c r="O560" s="9">
        <f>MOCK_DATA[[#This Row],[margen bruto]]/MOCK_DATA[[#This Row],[ingresos totales]]</f>
        <v>0.43392681627143775</v>
      </c>
    </row>
    <row r="561" spans="1:15" x14ac:dyDescent="0.25">
      <c r="A561" t="s">
        <v>9</v>
      </c>
      <c r="B561" s="8">
        <v>3.24</v>
      </c>
      <c r="C561" s="8">
        <v>5.8056268814110403</v>
      </c>
      <c r="D561" t="s">
        <v>13</v>
      </c>
      <c r="E561" s="5" t="s">
        <v>967</v>
      </c>
      <c r="F561" s="2">
        <v>45352</v>
      </c>
      <c r="G561" t="s">
        <v>22</v>
      </c>
      <c r="H561" t="s">
        <v>11</v>
      </c>
      <c r="I561" s="1" t="s">
        <v>968</v>
      </c>
      <c r="J561">
        <f>VALUE(MOCK_DATA[[#This Row],[ventas mensuales]])</f>
        <v>1067</v>
      </c>
      <c r="K561">
        <f>VALUE(MOCK_DATA[[#This Row],[ID_producto]])</f>
        <v>560</v>
      </c>
      <c r="L561" s="8">
        <f>MOCK_DATA[[#This Row],[precio base]]*MOCK_DATA[[#This Row],[ventas mensuales num]]</f>
        <v>6194.6038824655798</v>
      </c>
      <c r="M561" s="8">
        <f>MOCK_DATA[[#This Row],[precio base]]-MOCK_DATA[[#This Row],[coste]]</f>
        <v>2.5656268814110401</v>
      </c>
      <c r="N561" s="8">
        <f>MOCK_DATA[[#This Row],[margen unitario]]*MOCK_DATA[[#This Row],[ventas mensuales num]]</f>
        <v>2737.5238824655798</v>
      </c>
      <c r="O561" s="9">
        <f>MOCK_DATA[[#This Row],[margen bruto]]/MOCK_DATA[[#This Row],[ingresos totales]]</f>
        <v>0.44192073204461124</v>
      </c>
    </row>
    <row r="562" spans="1:15" x14ac:dyDescent="0.25">
      <c r="A562" t="s">
        <v>9</v>
      </c>
      <c r="B562" s="8">
        <v>4.34</v>
      </c>
      <c r="C562" s="8">
        <v>6.8089954607889398</v>
      </c>
      <c r="D562" t="s">
        <v>13</v>
      </c>
      <c r="E562" s="5" t="s">
        <v>781</v>
      </c>
      <c r="F562" s="2">
        <v>45334</v>
      </c>
      <c r="G562" t="s">
        <v>27</v>
      </c>
      <c r="H562" t="s">
        <v>19</v>
      </c>
      <c r="I562" s="1" t="s">
        <v>969</v>
      </c>
      <c r="J562">
        <f>VALUE(MOCK_DATA[[#This Row],[ventas mensuales]])</f>
        <v>1400</v>
      </c>
      <c r="K562">
        <f>VALUE(MOCK_DATA[[#This Row],[ID_producto]])</f>
        <v>561</v>
      </c>
      <c r="L562" s="8">
        <f>MOCK_DATA[[#This Row],[precio base]]*MOCK_DATA[[#This Row],[ventas mensuales num]]</f>
        <v>9532.5936451045163</v>
      </c>
      <c r="M562" s="8">
        <f>MOCK_DATA[[#This Row],[precio base]]-MOCK_DATA[[#This Row],[coste]]</f>
        <v>2.4689954607889399</v>
      </c>
      <c r="N562" s="8">
        <f>MOCK_DATA[[#This Row],[margen unitario]]*MOCK_DATA[[#This Row],[ventas mensuales num]]</f>
        <v>3456.5936451045159</v>
      </c>
      <c r="O562" s="9">
        <f>MOCK_DATA[[#This Row],[margen bruto]]/MOCK_DATA[[#This Row],[ingresos totales]]</f>
        <v>0.36260788761090818</v>
      </c>
    </row>
    <row r="563" spans="1:15" x14ac:dyDescent="0.25">
      <c r="A563" t="s">
        <v>14</v>
      </c>
      <c r="B563" s="8">
        <v>3.4</v>
      </c>
      <c r="C563" s="8">
        <v>5.5702181559799504</v>
      </c>
      <c r="D563" t="s">
        <v>18</v>
      </c>
      <c r="E563" s="5" t="s">
        <v>394</v>
      </c>
      <c r="F563" s="2">
        <v>45630</v>
      </c>
      <c r="G563" t="s">
        <v>27</v>
      </c>
      <c r="H563" t="s">
        <v>17</v>
      </c>
      <c r="I563" s="1" t="s">
        <v>970</v>
      </c>
      <c r="J563">
        <f>VALUE(MOCK_DATA[[#This Row],[ventas mensuales]])</f>
        <v>244</v>
      </c>
      <c r="K563">
        <f>VALUE(MOCK_DATA[[#This Row],[ID_producto]])</f>
        <v>562</v>
      </c>
      <c r="L563" s="8">
        <f>MOCK_DATA[[#This Row],[precio base]]*MOCK_DATA[[#This Row],[ventas mensuales num]]</f>
        <v>1359.133230059108</v>
      </c>
      <c r="M563" s="8">
        <f>MOCK_DATA[[#This Row],[precio base]]-MOCK_DATA[[#This Row],[coste]]</f>
        <v>2.1702181559799505</v>
      </c>
      <c r="N563" s="8">
        <f>MOCK_DATA[[#This Row],[margen unitario]]*MOCK_DATA[[#This Row],[ventas mensuales num]]</f>
        <v>529.53323005910795</v>
      </c>
      <c r="O563" s="9">
        <f>MOCK_DATA[[#This Row],[margen bruto]]/MOCK_DATA[[#This Row],[ingresos totales]]</f>
        <v>0.38961098025399526</v>
      </c>
    </row>
    <row r="564" spans="1:15" x14ac:dyDescent="0.25">
      <c r="A564" t="s">
        <v>9</v>
      </c>
      <c r="B564" s="8">
        <v>0.68</v>
      </c>
      <c r="C564" s="8">
        <v>1.20584931858602</v>
      </c>
      <c r="D564" t="s">
        <v>13</v>
      </c>
      <c r="E564" s="5" t="s">
        <v>971</v>
      </c>
      <c r="F564" s="2">
        <v>45591</v>
      </c>
      <c r="G564" t="s">
        <v>22</v>
      </c>
      <c r="H564" t="s">
        <v>21</v>
      </c>
      <c r="I564" s="1" t="s">
        <v>972</v>
      </c>
      <c r="J564">
        <f>VALUE(MOCK_DATA[[#This Row],[ventas mensuales]])</f>
        <v>1714</v>
      </c>
      <c r="K564">
        <f>VALUE(MOCK_DATA[[#This Row],[ID_producto]])</f>
        <v>563</v>
      </c>
      <c r="L564" s="8">
        <f>MOCK_DATA[[#This Row],[precio base]]*MOCK_DATA[[#This Row],[ventas mensuales num]]</f>
        <v>2066.825732056438</v>
      </c>
      <c r="M564" s="8">
        <f>MOCK_DATA[[#This Row],[precio base]]-MOCK_DATA[[#This Row],[coste]]</f>
        <v>0.52584931858601991</v>
      </c>
      <c r="N564" s="8">
        <f>MOCK_DATA[[#This Row],[margen unitario]]*MOCK_DATA[[#This Row],[ventas mensuales num]]</f>
        <v>901.30573205643816</v>
      </c>
      <c r="O564" s="9">
        <f>MOCK_DATA[[#This Row],[margen bruto]]/MOCK_DATA[[#This Row],[ingresos totales]]</f>
        <v>0.43608211281541492</v>
      </c>
    </row>
    <row r="565" spans="1:15" x14ac:dyDescent="0.25">
      <c r="A565" t="s">
        <v>14</v>
      </c>
      <c r="B565" s="8">
        <v>2.95</v>
      </c>
      <c r="C565" s="8">
        <v>4.5921670809696398</v>
      </c>
      <c r="D565" t="s">
        <v>10</v>
      </c>
      <c r="E565" s="5" t="s">
        <v>219</v>
      </c>
      <c r="F565" s="2">
        <v>45480</v>
      </c>
      <c r="G565" t="s">
        <v>22</v>
      </c>
      <c r="H565" t="s">
        <v>21</v>
      </c>
      <c r="I565" s="1" t="s">
        <v>705</v>
      </c>
      <c r="J565">
        <f>VALUE(MOCK_DATA[[#This Row],[ventas mensuales]])</f>
        <v>1119</v>
      </c>
      <c r="K565">
        <f>VALUE(MOCK_DATA[[#This Row],[ID_producto]])</f>
        <v>564</v>
      </c>
      <c r="L565" s="8">
        <f>MOCK_DATA[[#This Row],[precio base]]*MOCK_DATA[[#This Row],[ventas mensuales num]]</f>
        <v>5138.6349636050272</v>
      </c>
      <c r="M565" s="8">
        <f>MOCK_DATA[[#This Row],[precio base]]-MOCK_DATA[[#This Row],[coste]]</f>
        <v>1.6421670809696396</v>
      </c>
      <c r="N565" s="8">
        <f>MOCK_DATA[[#This Row],[margen unitario]]*MOCK_DATA[[#This Row],[ventas mensuales num]]</f>
        <v>1837.5849636050268</v>
      </c>
      <c r="O565" s="9">
        <f>MOCK_DATA[[#This Row],[margen bruto]]/MOCK_DATA[[#This Row],[ingresos totales]]</f>
        <v>0.35760177101894441</v>
      </c>
    </row>
    <row r="566" spans="1:15" x14ac:dyDescent="0.25">
      <c r="A566" t="s">
        <v>9</v>
      </c>
      <c r="B566" s="8">
        <v>1.48</v>
      </c>
      <c r="C566" s="8">
        <v>2.28750291830251</v>
      </c>
      <c r="D566" t="s">
        <v>18</v>
      </c>
      <c r="E566" s="5" t="s">
        <v>973</v>
      </c>
      <c r="F566" s="2">
        <v>45377</v>
      </c>
      <c r="G566" t="s">
        <v>22</v>
      </c>
      <c r="H566" t="s">
        <v>19</v>
      </c>
      <c r="I566" s="1" t="s">
        <v>974</v>
      </c>
      <c r="J566">
        <f>VALUE(MOCK_DATA[[#This Row],[ventas mensuales]])</f>
        <v>610</v>
      </c>
      <c r="K566">
        <f>VALUE(MOCK_DATA[[#This Row],[ID_producto]])</f>
        <v>565</v>
      </c>
      <c r="L566" s="8">
        <f>MOCK_DATA[[#This Row],[precio base]]*MOCK_DATA[[#This Row],[ventas mensuales num]]</f>
        <v>1395.3767801645311</v>
      </c>
      <c r="M566" s="8">
        <f>MOCK_DATA[[#This Row],[precio base]]-MOCK_DATA[[#This Row],[coste]]</f>
        <v>0.80750291830250998</v>
      </c>
      <c r="N566" s="8">
        <f>MOCK_DATA[[#This Row],[margen unitario]]*MOCK_DATA[[#This Row],[ventas mensuales num]]</f>
        <v>492.5767801645311</v>
      </c>
      <c r="O566" s="9">
        <f>MOCK_DATA[[#This Row],[margen bruto]]/MOCK_DATA[[#This Row],[ingresos totales]]</f>
        <v>0.35300628988999705</v>
      </c>
    </row>
    <row r="567" spans="1:15" x14ac:dyDescent="0.25">
      <c r="A567" t="s">
        <v>15</v>
      </c>
      <c r="B567" s="8">
        <v>1.05</v>
      </c>
      <c r="C567" s="8">
        <v>1.85584133238363</v>
      </c>
      <c r="D567" t="s">
        <v>13</v>
      </c>
      <c r="E567" s="5" t="s">
        <v>175</v>
      </c>
      <c r="F567" s="2">
        <v>45406</v>
      </c>
      <c r="G567" t="s">
        <v>22</v>
      </c>
      <c r="H567" t="s">
        <v>17</v>
      </c>
      <c r="I567" s="1" t="s">
        <v>975</v>
      </c>
      <c r="J567">
        <f>VALUE(MOCK_DATA[[#This Row],[ventas mensuales]])</f>
        <v>1652</v>
      </c>
      <c r="K567">
        <f>VALUE(MOCK_DATA[[#This Row],[ID_producto]])</f>
        <v>566</v>
      </c>
      <c r="L567" s="8">
        <f>MOCK_DATA[[#This Row],[precio base]]*MOCK_DATA[[#This Row],[ventas mensuales num]]</f>
        <v>3065.8498810977567</v>
      </c>
      <c r="M567" s="8">
        <f>MOCK_DATA[[#This Row],[precio base]]-MOCK_DATA[[#This Row],[coste]]</f>
        <v>0.80584133238362998</v>
      </c>
      <c r="N567" s="8">
        <f>MOCK_DATA[[#This Row],[margen unitario]]*MOCK_DATA[[#This Row],[ventas mensuales num]]</f>
        <v>1331.2498810977568</v>
      </c>
      <c r="O567" s="9">
        <f>MOCK_DATA[[#This Row],[margen bruto]]/MOCK_DATA[[#This Row],[ingresos totales]]</f>
        <v>0.43421887330670284</v>
      </c>
    </row>
    <row r="568" spans="1:15" x14ac:dyDescent="0.25">
      <c r="A568" t="s">
        <v>20</v>
      </c>
      <c r="B568" s="8">
        <v>5.87</v>
      </c>
      <c r="C568" s="8">
        <v>9.14044541010065</v>
      </c>
      <c r="D568" t="s">
        <v>13</v>
      </c>
      <c r="E568" s="5" t="s">
        <v>976</v>
      </c>
      <c r="F568" s="2">
        <v>45576</v>
      </c>
      <c r="G568" t="s">
        <v>22</v>
      </c>
      <c r="H568" t="s">
        <v>19</v>
      </c>
      <c r="I568" s="1" t="s">
        <v>977</v>
      </c>
      <c r="J568">
        <f>VALUE(MOCK_DATA[[#This Row],[ventas mensuales]])</f>
        <v>1135</v>
      </c>
      <c r="K568">
        <f>VALUE(MOCK_DATA[[#This Row],[ID_producto]])</f>
        <v>567</v>
      </c>
      <c r="L568" s="8">
        <f>MOCK_DATA[[#This Row],[precio base]]*MOCK_DATA[[#This Row],[ventas mensuales num]]</f>
        <v>10374.405540464239</v>
      </c>
      <c r="M568" s="8">
        <f>MOCK_DATA[[#This Row],[precio base]]-MOCK_DATA[[#This Row],[coste]]</f>
        <v>3.2704454101006499</v>
      </c>
      <c r="N568" s="8">
        <f>MOCK_DATA[[#This Row],[margen unitario]]*MOCK_DATA[[#This Row],[ventas mensuales num]]</f>
        <v>3711.9555404642379</v>
      </c>
      <c r="O568" s="9">
        <f>MOCK_DATA[[#This Row],[margen bruto]]/MOCK_DATA[[#This Row],[ingresos totales]]</f>
        <v>0.35779934821192017</v>
      </c>
    </row>
    <row r="569" spans="1:15" x14ac:dyDescent="0.25">
      <c r="A569" t="s">
        <v>16</v>
      </c>
      <c r="B569" s="8">
        <v>0.76</v>
      </c>
      <c r="C569" s="8">
        <v>1.1325108901857299</v>
      </c>
      <c r="D569" t="s">
        <v>13</v>
      </c>
      <c r="E569" s="5" t="s">
        <v>978</v>
      </c>
      <c r="F569" s="2">
        <v>45648</v>
      </c>
      <c r="G569" t="s">
        <v>27</v>
      </c>
      <c r="H569" t="s">
        <v>19</v>
      </c>
      <c r="I569" s="1" t="s">
        <v>979</v>
      </c>
      <c r="J569">
        <f>VALUE(MOCK_DATA[[#This Row],[ventas mensuales]])</f>
        <v>950</v>
      </c>
      <c r="K569">
        <f>VALUE(MOCK_DATA[[#This Row],[ID_producto]])</f>
        <v>568</v>
      </c>
      <c r="L569" s="8">
        <f>MOCK_DATA[[#This Row],[precio base]]*MOCK_DATA[[#This Row],[ventas mensuales num]]</f>
        <v>1075.8853456764434</v>
      </c>
      <c r="M569" s="8">
        <f>MOCK_DATA[[#This Row],[precio base]]-MOCK_DATA[[#This Row],[coste]]</f>
        <v>0.37251089018572991</v>
      </c>
      <c r="N569" s="8">
        <f>MOCK_DATA[[#This Row],[margen unitario]]*MOCK_DATA[[#This Row],[ventas mensuales num]]</f>
        <v>353.88534567644342</v>
      </c>
      <c r="O569" s="9">
        <f>MOCK_DATA[[#This Row],[margen bruto]]/MOCK_DATA[[#This Row],[ingresos totales]]</f>
        <v>0.32892477539411452</v>
      </c>
    </row>
    <row r="570" spans="1:15" x14ac:dyDescent="0.25">
      <c r="A570" t="s">
        <v>12</v>
      </c>
      <c r="B570" s="8">
        <v>5.33</v>
      </c>
      <c r="C570" s="8">
        <v>7.64267165364737</v>
      </c>
      <c r="D570" t="s">
        <v>13</v>
      </c>
      <c r="E570" s="5" t="s">
        <v>980</v>
      </c>
      <c r="F570" s="2">
        <v>45627</v>
      </c>
      <c r="G570" t="s">
        <v>22</v>
      </c>
      <c r="H570" t="s">
        <v>21</v>
      </c>
      <c r="I570" s="1" t="s">
        <v>981</v>
      </c>
      <c r="J570">
        <f>VALUE(MOCK_DATA[[#This Row],[ventas mensuales]])</f>
        <v>1908</v>
      </c>
      <c r="K570">
        <f>VALUE(MOCK_DATA[[#This Row],[ID_producto]])</f>
        <v>569</v>
      </c>
      <c r="L570" s="8">
        <f>MOCK_DATA[[#This Row],[precio base]]*MOCK_DATA[[#This Row],[ventas mensuales num]]</f>
        <v>14582.217515159182</v>
      </c>
      <c r="M570" s="8">
        <f>MOCK_DATA[[#This Row],[precio base]]-MOCK_DATA[[#This Row],[coste]]</f>
        <v>2.3126716536473699</v>
      </c>
      <c r="N570" s="8">
        <f>MOCK_DATA[[#This Row],[margen unitario]]*MOCK_DATA[[#This Row],[ventas mensuales num]]</f>
        <v>4412.5775151591815</v>
      </c>
      <c r="O570" s="9">
        <f>MOCK_DATA[[#This Row],[margen bruto]]/MOCK_DATA[[#This Row],[ingresos totales]]</f>
        <v>0.30259989679704163</v>
      </c>
    </row>
    <row r="571" spans="1:15" x14ac:dyDescent="0.25">
      <c r="A571" t="s">
        <v>12</v>
      </c>
      <c r="B571" s="8">
        <v>4.9800000000000004</v>
      </c>
      <c r="C571" s="8">
        <v>8.7112080817047808</v>
      </c>
      <c r="D571" t="s">
        <v>10</v>
      </c>
      <c r="E571" s="5" t="s">
        <v>453</v>
      </c>
      <c r="F571" s="2">
        <v>45424</v>
      </c>
      <c r="G571" t="s">
        <v>27</v>
      </c>
      <c r="H571" t="s">
        <v>21</v>
      </c>
      <c r="I571" s="1" t="s">
        <v>240</v>
      </c>
      <c r="J571">
        <f>VALUE(MOCK_DATA[[#This Row],[ventas mensuales]])</f>
        <v>1845</v>
      </c>
      <c r="K571">
        <f>VALUE(MOCK_DATA[[#This Row],[ID_producto]])</f>
        <v>570</v>
      </c>
      <c r="L571" s="8">
        <f>MOCK_DATA[[#This Row],[precio base]]*MOCK_DATA[[#This Row],[ventas mensuales num]]</f>
        <v>16072.178910745321</v>
      </c>
      <c r="M571" s="8">
        <f>MOCK_DATA[[#This Row],[precio base]]-MOCK_DATA[[#This Row],[coste]]</f>
        <v>3.7312080817047804</v>
      </c>
      <c r="N571" s="8">
        <f>MOCK_DATA[[#This Row],[margen unitario]]*MOCK_DATA[[#This Row],[ventas mensuales num]]</f>
        <v>6884.0789107453202</v>
      </c>
      <c r="O571" s="9">
        <f>MOCK_DATA[[#This Row],[margen bruto]]/MOCK_DATA[[#This Row],[ingresos totales]]</f>
        <v>0.42832269034429771</v>
      </c>
    </row>
    <row r="572" spans="1:15" x14ac:dyDescent="0.25">
      <c r="A572" t="s">
        <v>15</v>
      </c>
      <c r="B572" s="8">
        <v>0.66</v>
      </c>
      <c r="C572" s="8">
        <v>1.0770646895920899</v>
      </c>
      <c r="D572" t="s">
        <v>13</v>
      </c>
      <c r="E572" s="5" t="s">
        <v>982</v>
      </c>
      <c r="F572" s="2">
        <v>45363</v>
      </c>
      <c r="G572" t="s">
        <v>22</v>
      </c>
      <c r="H572" t="s">
        <v>11</v>
      </c>
      <c r="I572" s="1" t="s">
        <v>983</v>
      </c>
      <c r="J572">
        <f>VALUE(MOCK_DATA[[#This Row],[ventas mensuales]])</f>
        <v>1618</v>
      </c>
      <c r="K572">
        <f>VALUE(MOCK_DATA[[#This Row],[ID_producto]])</f>
        <v>571</v>
      </c>
      <c r="L572" s="8">
        <f>MOCK_DATA[[#This Row],[precio base]]*MOCK_DATA[[#This Row],[ventas mensuales num]]</f>
        <v>1742.6906677600014</v>
      </c>
      <c r="M572" s="8">
        <f>MOCK_DATA[[#This Row],[precio base]]-MOCK_DATA[[#This Row],[coste]]</f>
        <v>0.41706468959208987</v>
      </c>
      <c r="N572" s="8">
        <f>MOCK_DATA[[#This Row],[margen unitario]]*MOCK_DATA[[#This Row],[ventas mensuales num]]</f>
        <v>674.81066776000137</v>
      </c>
      <c r="O572" s="9">
        <f>MOCK_DATA[[#This Row],[margen bruto]]/MOCK_DATA[[#This Row],[ingresos totales]]</f>
        <v>0.38722343571586421</v>
      </c>
    </row>
    <row r="573" spans="1:15" x14ac:dyDescent="0.25">
      <c r="A573" t="s">
        <v>20</v>
      </c>
      <c r="B573" s="8">
        <v>0.96</v>
      </c>
      <c r="C573" s="8">
        <v>1.4483859530909</v>
      </c>
      <c r="D573" t="s">
        <v>18</v>
      </c>
      <c r="E573" s="5" t="s">
        <v>984</v>
      </c>
      <c r="F573" s="2">
        <v>45365</v>
      </c>
      <c r="G573" t="s">
        <v>22</v>
      </c>
      <c r="H573" t="s">
        <v>19</v>
      </c>
      <c r="I573" s="1" t="s">
        <v>985</v>
      </c>
      <c r="J573">
        <f>VALUE(MOCK_DATA[[#This Row],[ventas mensuales]])</f>
        <v>603</v>
      </c>
      <c r="K573">
        <f>VALUE(MOCK_DATA[[#This Row],[ID_producto]])</f>
        <v>572</v>
      </c>
      <c r="L573" s="8">
        <f>MOCK_DATA[[#This Row],[precio base]]*MOCK_DATA[[#This Row],[ventas mensuales num]]</f>
        <v>873.37672971381267</v>
      </c>
      <c r="M573" s="8">
        <f>MOCK_DATA[[#This Row],[precio base]]-MOCK_DATA[[#This Row],[coste]]</f>
        <v>0.48838595309090005</v>
      </c>
      <c r="N573" s="8">
        <f>MOCK_DATA[[#This Row],[margen unitario]]*MOCK_DATA[[#This Row],[ventas mensuales num]]</f>
        <v>294.49672971381273</v>
      </c>
      <c r="O573" s="9">
        <f>MOCK_DATA[[#This Row],[margen bruto]]/MOCK_DATA[[#This Row],[ingresos totales]]</f>
        <v>0.33719324055074512</v>
      </c>
    </row>
    <row r="574" spans="1:15" x14ac:dyDescent="0.25">
      <c r="A574" t="s">
        <v>14</v>
      </c>
      <c r="B574" s="8">
        <v>3.18</v>
      </c>
      <c r="C574" s="8">
        <v>4.9502988093630398</v>
      </c>
      <c r="D574" t="s">
        <v>13</v>
      </c>
      <c r="E574" s="5" t="s">
        <v>986</v>
      </c>
      <c r="F574" s="2">
        <v>45318</v>
      </c>
      <c r="G574" t="s">
        <v>22</v>
      </c>
      <c r="H574" t="s">
        <v>11</v>
      </c>
      <c r="I574" s="1" t="s">
        <v>987</v>
      </c>
      <c r="J574">
        <f>VALUE(MOCK_DATA[[#This Row],[ventas mensuales]])</f>
        <v>721</v>
      </c>
      <c r="K574">
        <f>VALUE(MOCK_DATA[[#This Row],[ID_producto]])</f>
        <v>573</v>
      </c>
      <c r="L574" s="8">
        <f>MOCK_DATA[[#This Row],[precio base]]*MOCK_DATA[[#This Row],[ventas mensuales num]]</f>
        <v>3569.1654415507519</v>
      </c>
      <c r="M574" s="8">
        <f>MOCK_DATA[[#This Row],[precio base]]-MOCK_DATA[[#This Row],[coste]]</f>
        <v>1.7702988093630396</v>
      </c>
      <c r="N574" s="8">
        <f>MOCK_DATA[[#This Row],[margen unitario]]*MOCK_DATA[[#This Row],[ventas mensuales num]]</f>
        <v>1276.3854415507515</v>
      </c>
      <c r="O574" s="9">
        <f>MOCK_DATA[[#This Row],[margen bruto]]/MOCK_DATA[[#This Row],[ingresos totales]]</f>
        <v>0.35761453551342803</v>
      </c>
    </row>
    <row r="575" spans="1:15" x14ac:dyDescent="0.25">
      <c r="A575" t="s">
        <v>14</v>
      </c>
      <c r="B575" s="8">
        <v>3.35</v>
      </c>
      <c r="C575" s="8">
        <v>4.8993458950294899</v>
      </c>
      <c r="D575" t="s">
        <v>13</v>
      </c>
      <c r="E575" s="5" t="s">
        <v>988</v>
      </c>
      <c r="F575" s="2">
        <v>45351</v>
      </c>
      <c r="G575" t="s">
        <v>27</v>
      </c>
      <c r="H575" t="s">
        <v>19</v>
      </c>
      <c r="I575" s="1" t="s">
        <v>989</v>
      </c>
      <c r="J575">
        <f>VALUE(MOCK_DATA[[#This Row],[ventas mensuales]])</f>
        <v>1807</v>
      </c>
      <c r="K575">
        <f>VALUE(MOCK_DATA[[#This Row],[ID_producto]])</f>
        <v>574</v>
      </c>
      <c r="L575" s="8">
        <f>MOCK_DATA[[#This Row],[precio base]]*MOCK_DATA[[#This Row],[ventas mensuales num]]</f>
        <v>8853.1180323182889</v>
      </c>
      <c r="M575" s="8">
        <f>MOCK_DATA[[#This Row],[precio base]]-MOCK_DATA[[#This Row],[coste]]</f>
        <v>1.5493458950294898</v>
      </c>
      <c r="N575" s="8">
        <f>MOCK_DATA[[#This Row],[margen unitario]]*MOCK_DATA[[#This Row],[ventas mensuales num]]</f>
        <v>2799.6680323182882</v>
      </c>
      <c r="O575" s="9">
        <f>MOCK_DATA[[#This Row],[margen bruto]]/MOCK_DATA[[#This Row],[ingresos totales]]</f>
        <v>0.3162352543022815</v>
      </c>
    </row>
    <row r="576" spans="1:15" x14ac:dyDescent="0.25">
      <c r="A576" t="s">
        <v>16</v>
      </c>
      <c r="B576" s="8">
        <v>5.03</v>
      </c>
      <c r="C576" s="8">
        <v>8.6782474650062795</v>
      </c>
      <c r="D576" t="s">
        <v>18</v>
      </c>
      <c r="E576" s="5" t="s">
        <v>990</v>
      </c>
      <c r="F576" s="2">
        <v>45463</v>
      </c>
      <c r="G576" t="s">
        <v>27</v>
      </c>
      <c r="H576" t="s">
        <v>19</v>
      </c>
      <c r="I576" s="1" t="s">
        <v>991</v>
      </c>
      <c r="J576">
        <f>VALUE(MOCK_DATA[[#This Row],[ventas mensuales]])</f>
        <v>1834</v>
      </c>
      <c r="K576">
        <f>VALUE(MOCK_DATA[[#This Row],[ID_producto]])</f>
        <v>575</v>
      </c>
      <c r="L576" s="8">
        <f>MOCK_DATA[[#This Row],[precio base]]*MOCK_DATA[[#This Row],[ventas mensuales num]]</f>
        <v>15915.905850821517</v>
      </c>
      <c r="M576" s="8">
        <f>MOCK_DATA[[#This Row],[precio base]]-MOCK_DATA[[#This Row],[coste]]</f>
        <v>3.6482474650062793</v>
      </c>
      <c r="N576" s="8">
        <f>MOCK_DATA[[#This Row],[margen unitario]]*MOCK_DATA[[#This Row],[ventas mensuales num]]</f>
        <v>6690.8858508215162</v>
      </c>
      <c r="O576" s="9">
        <f>MOCK_DATA[[#This Row],[margen bruto]]/MOCK_DATA[[#This Row],[ingresos totales]]</f>
        <v>0.42038988628951701</v>
      </c>
    </row>
    <row r="577" spans="1:15" x14ac:dyDescent="0.25">
      <c r="A577" t="s">
        <v>16</v>
      </c>
      <c r="B577" s="8">
        <v>5.82</v>
      </c>
      <c r="C577" s="8">
        <v>9.3804304354691901</v>
      </c>
      <c r="D577" t="s">
        <v>10</v>
      </c>
      <c r="E577" s="5" t="s">
        <v>992</v>
      </c>
      <c r="F577" s="2">
        <v>45382</v>
      </c>
      <c r="G577" t="s">
        <v>22</v>
      </c>
      <c r="H577" t="s">
        <v>21</v>
      </c>
      <c r="I577" s="1" t="s">
        <v>993</v>
      </c>
      <c r="J577">
        <f>VALUE(MOCK_DATA[[#This Row],[ventas mensuales]])</f>
        <v>1372</v>
      </c>
      <c r="K577">
        <f>VALUE(MOCK_DATA[[#This Row],[ID_producto]])</f>
        <v>576</v>
      </c>
      <c r="L577" s="8">
        <f>MOCK_DATA[[#This Row],[precio base]]*MOCK_DATA[[#This Row],[ventas mensuales num]]</f>
        <v>12869.95055746373</v>
      </c>
      <c r="M577" s="8">
        <f>MOCK_DATA[[#This Row],[precio base]]-MOCK_DATA[[#This Row],[coste]]</f>
        <v>3.5604304354691898</v>
      </c>
      <c r="N577" s="8">
        <f>MOCK_DATA[[#This Row],[margen unitario]]*MOCK_DATA[[#This Row],[ventas mensuales num]]</f>
        <v>4884.9105574637288</v>
      </c>
      <c r="O577" s="9">
        <f>MOCK_DATA[[#This Row],[margen bruto]]/MOCK_DATA[[#This Row],[ingresos totales]]</f>
        <v>0.37955938802195321</v>
      </c>
    </row>
    <row r="578" spans="1:15" x14ac:dyDescent="0.25">
      <c r="A578" t="s">
        <v>9</v>
      </c>
      <c r="B578" s="8">
        <v>4.07</v>
      </c>
      <c r="C578" s="8">
        <v>6.3128760358114002</v>
      </c>
      <c r="D578" t="s">
        <v>18</v>
      </c>
      <c r="E578" s="5" t="s">
        <v>994</v>
      </c>
      <c r="F578" s="2">
        <v>45508</v>
      </c>
      <c r="G578" t="s">
        <v>22</v>
      </c>
      <c r="H578" t="s">
        <v>11</v>
      </c>
      <c r="I578" s="1" t="s">
        <v>995</v>
      </c>
      <c r="J578">
        <f>VALUE(MOCK_DATA[[#This Row],[ventas mensuales]])</f>
        <v>1838</v>
      </c>
      <c r="K578">
        <f>VALUE(MOCK_DATA[[#This Row],[ID_producto]])</f>
        <v>577</v>
      </c>
      <c r="L578" s="8">
        <f>MOCK_DATA[[#This Row],[precio base]]*MOCK_DATA[[#This Row],[ventas mensuales num]]</f>
        <v>11603.066153821354</v>
      </c>
      <c r="M578" s="8">
        <f>MOCK_DATA[[#This Row],[precio base]]-MOCK_DATA[[#This Row],[coste]]</f>
        <v>2.2428760358113999</v>
      </c>
      <c r="N578" s="8">
        <f>MOCK_DATA[[#This Row],[margen unitario]]*MOCK_DATA[[#This Row],[ventas mensuales num]]</f>
        <v>4122.4061538213527</v>
      </c>
      <c r="O578" s="9">
        <f>MOCK_DATA[[#This Row],[margen bruto]]/MOCK_DATA[[#This Row],[ingresos totales]]</f>
        <v>0.35528593038863954</v>
      </c>
    </row>
    <row r="579" spans="1:15" x14ac:dyDescent="0.25">
      <c r="A579" t="s">
        <v>20</v>
      </c>
      <c r="B579" s="8">
        <v>1.42</v>
      </c>
      <c r="C579" s="8">
        <v>1.99429720064296</v>
      </c>
      <c r="D579" t="s">
        <v>18</v>
      </c>
      <c r="E579" s="5" t="s">
        <v>996</v>
      </c>
      <c r="F579" s="2">
        <v>45358</v>
      </c>
      <c r="G579" t="s">
        <v>22</v>
      </c>
      <c r="H579" t="s">
        <v>21</v>
      </c>
      <c r="I579" s="1" t="s">
        <v>997</v>
      </c>
      <c r="J579">
        <f>VALUE(MOCK_DATA[[#This Row],[ventas mensuales]])</f>
        <v>943</v>
      </c>
      <c r="K579">
        <f>VALUE(MOCK_DATA[[#This Row],[ID_producto]])</f>
        <v>578</v>
      </c>
      <c r="L579" s="8">
        <f>MOCK_DATA[[#This Row],[precio base]]*MOCK_DATA[[#This Row],[ventas mensuales num]]</f>
        <v>1880.6222602063112</v>
      </c>
      <c r="M579" s="8">
        <f>MOCK_DATA[[#This Row],[precio base]]-MOCK_DATA[[#This Row],[coste]]</f>
        <v>0.57429720064296008</v>
      </c>
      <c r="N579" s="8">
        <f>MOCK_DATA[[#This Row],[margen unitario]]*MOCK_DATA[[#This Row],[ventas mensuales num]]</f>
        <v>541.56226020631141</v>
      </c>
      <c r="O579" s="9">
        <f>MOCK_DATA[[#This Row],[margen bruto]]/MOCK_DATA[[#This Row],[ingresos totales]]</f>
        <v>0.28796971708018604</v>
      </c>
    </row>
    <row r="580" spans="1:15" x14ac:dyDescent="0.25">
      <c r="A580" t="s">
        <v>15</v>
      </c>
      <c r="B580" s="8">
        <v>3.09</v>
      </c>
      <c r="C580" s="8">
        <v>5.1710692899432402</v>
      </c>
      <c r="D580" t="s">
        <v>10</v>
      </c>
      <c r="E580" s="5" t="s">
        <v>967</v>
      </c>
      <c r="F580" s="2">
        <v>45576</v>
      </c>
      <c r="G580" t="s">
        <v>22</v>
      </c>
      <c r="H580" t="s">
        <v>11</v>
      </c>
      <c r="I580" s="1" t="s">
        <v>267</v>
      </c>
      <c r="J580">
        <f>VALUE(MOCK_DATA[[#This Row],[ventas mensuales]])</f>
        <v>1067</v>
      </c>
      <c r="K580">
        <f>VALUE(MOCK_DATA[[#This Row],[ID_producto]])</f>
        <v>579</v>
      </c>
      <c r="L580" s="8">
        <f>MOCK_DATA[[#This Row],[precio base]]*MOCK_DATA[[#This Row],[ventas mensuales num]]</f>
        <v>5517.5309323694373</v>
      </c>
      <c r="M580" s="8">
        <f>MOCK_DATA[[#This Row],[precio base]]-MOCK_DATA[[#This Row],[coste]]</f>
        <v>2.0810692899432404</v>
      </c>
      <c r="N580" s="8">
        <f>MOCK_DATA[[#This Row],[margen unitario]]*MOCK_DATA[[#This Row],[ventas mensuales num]]</f>
        <v>2220.5009323694376</v>
      </c>
      <c r="O580" s="9">
        <f>MOCK_DATA[[#This Row],[margen bruto]]/MOCK_DATA[[#This Row],[ingresos totales]]</f>
        <v>0.40244467309508497</v>
      </c>
    </row>
    <row r="581" spans="1:15" x14ac:dyDescent="0.25">
      <c r="A581" t="s">
        <v>14</v>
      </c>
      <c r="B581" s="8">
        <v>5.25</v>
      </c>
      <c r="C581" s="8">
        <v>9.2153761070951692</v>
      </c>
      <c r="D581" t="s">
        <v>18</v>
      </c>
      <c r="E581" s="5" t="s">
        <v>715</v>
      </c>
      <c r="F581" s="2">
        <v>45558</v>
      </c>
      <c r="G581" t="s">
        <v>27</v>
      </c>
      <c r="H581" t="s">
        <v>11</v>
      </c>
      <c r="I581" s="1" t="s">
        <v>998</v>
      </c>
      <c r="J581">
        <f>VALUE(MOCK_DATA[[#This Row],[ventas mensuales]])</f>
        <v>495</v>
      </c>
      <c r="K581">
        <f>VALUE(MOCK_DATA[[#This Row],[ID_producto]])</f>
        <v>580</v>
      </c>
      <c r="L581" s="8">
        <f>MOCK_DATA[[#This Row],[precio base]]*MOCK_DATA[[#This Row],[ventas mensuales num]]</f>
        <v>4561.6111730121083</v>
      </c>
      <c r="M581" s="8">
        <f>MOCK_DATA[[#This Row],[precio base]]-MOCK_DATA[[#This Row],[coste]]</f>
        <v>3.9653761070951692</v>
      </c>
      <c r="N581" s="8">
        <f>MOCK_DATA[[#This Row],[margen unitario]]*MOCK_DATA[[#This Row],[ventas mensuales num]]</f>
        <v>1962.8611730121088</v>
      </c>
      <c r="O581" s="9">
        <f>MOCK_DATA[[#This Row],[margen bruto]]/MOCK_DATA[[#This Row],[ingresos totales]]</f>
        <v>0.43029997484770249</v>
      </c>
    </row>
    <row r="582" spans="1:15" x14ac:dyDescent="0.25">
      <c r="A582" t="s">
        <v>9</v>
      </c>
      <c r="B582" s="8">
        <v>2.82</v>
      </c>
      <c r="C582" s="8">
        <v>3.9643172622295699</v>
      </c>
      <c r="D582" t="s">
        <v>18</v>
      </c>
      <c r="E582" s="5" t="s">
        <v>999</v>
      </c>
      <c r="F582" s="2">
        <v>45314</v>
      </c>
      <c r="G582" t="s">
        <v>27</v>
      </c>
      <c r="H582" t="s">
        <v>11</v>
      </c>
      <c r="I582" s="1" t="s">
        <v>1000</v>
      </c>
      <c r="J582">
        <f>VALUE(MOCK_DATA[[#This Row],[ventas mensuales]])</f>
        <v>921</v>
      </c>
      <c r="K582">
        <f>VALUE(MOCK_DATA[[#This Row],[ID_producto]])</f>
        <v>581</v>
      </c>
      <c r="L582" s="8">
        <f>MOCK_DATA[[#This Row],[precio base]]*MOCK_DATA[[#This Row],[ventas mensuales num]]</f>
        <v>3651.136198513434</v>
      </c>
      <c r="M582" s="8">
        <f>MOCK_DATA[[#This Row],[precio base]]-MOCK_DATA[[#This Row],[coste]]</f>
        <v>1.1443172622295701</v>
      </c>
      <c r="N582" s="8">
        <f>MOCK_DATA[[#This Row],[margen unitario]]*MOCK_DATA[[#This Row],[ventas mensuales num]]</f>
        <v>1053.916198513434</v>
      </c>
      <c r="O582" s="9">
        <f>MOCK_DATA[[#This Row],[margen bruto]]/MOCK_DATA[[#This Row],[ingresos totales]]</f>
        <v>0.28865430956602978</v>
      </c>
    </row>
    <row r="583" spans="1:15" x14ac:dyDescent="0.25">
      <c r="A583" t="s">
        <v>14</v>
      </c>
      <c r="B583" s="8">
        <v>3.16</v>
      </c>
      <c r="C583" s="8">
        <v>5.1306750472453997</v>
      </c>
      <c r="D583" t="s">
        <v>10</v>
      </c>
      <c r="E583" s="5" t="s">
        <v>1001</v>
      </c>
      <c r="F583" s="2">
        <v>45453</v>
      </c>
      <c r="G583" t="s">
        <v>27</v>
      </c>
      <c r="H583" t="s">
        <v>11</v>
      </c>
      <c r="I583" s="1" t="s">
        <v>355</v>
      </c>
      <c r="J583">
        <f>VALUE(MOCK_DATA[[#This Row],[ventas mensuales]])</f>
        <v>1148</v>
      </c>
      <c r="K583">
        <f>VALUE(MOCK_DATA[[#This Row],[ID_producto]])</f>
        <v>582</v>
      </c>
      <c r="L583" s="8">
        <f>MOCK_DATA[[#This Row],[precio base]]*MOCK_DATA[[#This Row],[ventas mensuales num]]</f>
        <v>5890.0149542377185</v>
      </c>
      <c r="M583" s="8">
        <f>MOCK_DATA[[#This Row],[precio base]]-MOCK_DATA[[#This Row],[coste]]</f>
        <v>1.9706750472453995</v>
      </c>
      <c r="N583" s="8">
        <f>MOCK_DATA[[#This Row],[margen unitario]]*MOCK_DATA[[#This Row],[ventas mensuales num]]</f>
        <v>2262.3349542377186</v>
      </c>
      <c r="O583" s="9">
        <f>MOCK_DATA[[#This Row],[margen bruto]]/MOCK_DATA[[#This Row],[ingresos totales]]</f>
        <v>0.3840966401299245</v>
      </c>
    </row>
    <row r="584" spans="1:15" x14ac:dyDescent="0.25">
      <c r="A584" t="s">
        <v>16</v>
      </c>
      <c r="B584" s="8">
        <v>0.64</v>
      </c>
      <c r="C584" s="8">
        <v>1.11136098926284</v>
      </c>
      <c r="D584" t="s">
        <v>18</v>
      </c>
      <c r="E584" s="5" t="s">
        <v>806</v>
      </c>
      <c r="F584" s="2">
        <v>45593</v>
      </c>
      <c r="G584" t="s">
        <v>22</v>
      </c>
      <c r="H584" t="s">
        <v>17</v>
      </c>
      <c r="I584" s="1" t="s">
        <v>1002</v>
      </c>
      <c r="J584">
        <f>VALUE(MOCK_DATA[[#This Row],[ventas mensuales]])</f>
        <v>445</v>
      </c>
      <c r="K584">
        <f>VALUE(MOCK_DATA[[#This Row],[ID_producto]])</f>
        <v>583</v>
      </c>
      <c r="L584" s="8">
        <f>MOCK_DATA[[#This Row],[precio base]]*MOCK_DATA[[#This Row],[ventas mensuales num]]</f>
        <v>494.55564022196381</v>
      </c>
      <c r="M584" s="8">
        <f>MOCK_DATA[[#This Row],[precio base]]-MOCK_DATA[[#This Row],[coste]]</f>
        <v>0.47136098926283998</v>
      </c>
      <c r="N584" s="8">
        <f>MOCK_DATA[[#This Row],[margen unitario]]*MOCK_DATA[[#This Row],[ventas mensuales num]]</f>
        <v>209.7556402219638</v>
      </c>
      <c r="O584" s="9">
        <f>MOCK_DATA[[#This Row],[margen bruto]]/MOCK_DATA[[#This Row],[ingresos totales]]</f>
        <v>0.42412950770882402</v>
      </c>
    </row>
    <row r="585" spans="1:15" x14ac:dyDescent="0.25">
      <c r="A585" t="s">
        <v>12</v>
      </c>
      <c r="B585" s="8">
        <v>2.78</v>
      </c>
      <c r="C585" s="8">
        <v>3.9271995719604602</v>
      </c>
      <c r="D585" t="s">
        <v>13</v>
      </c>
      <c r="E585" s="5" t="s">
        <v>200</v>
      </c>
      <c r="F585" s="2">
        <v>45430</v>
      </c>
      <c r="G585" t="s">
        <v>22</v>
      </c>
      <c r="H585" t="s">
        <v>17</v>
      </c>
      <c r="I585" s="1" t="s">
        <v>117</v>
      </c>
      <c r="J585">
        <f>VALUE(MOCK_DATA[[#This Row],[ventas mensuales]])</f>
        <v>1289</v>
      </c>
      <c r="K585">
        <f>VALUE(MOCK_DATA[[#This Row],[ID_producto]])</f>
        <v>584</v>
      </c>
      <c r="L585" s="8">
        <f>MOCK_DATA[[#This Row],[precio base]]*MOCK_DATA[[#This Row],[ventas mensuales num]]</f>
        <v>5062.1602482570333</v>
      </c>
      <c r="M585" s="8">
        <f>MOCK_DATA[[#This Row],[precio base]]-MOCK_DATA[[#This Row],[coste]]</f>
        <v>1.1471995719604604</v>
      </c>
      <c r="N585" s="8">
        <f>MOCK_DATA[[#This Row],[margen unitario]]*MOCK_DATA[[#This Row],[ventas mensuales num]]</f>
        <v>1478.7402482570335</v>
      </c>
      <c r="O585" s="9">
        <f>MOCK_DATA[[#This Row],[margen bruto]]/MOCK_DATA[[#This Row],[ingresos totales]]</f>
        <v>0.29211644352155441</v>
      </c>
    </row>
    <row r="586" spans="1:15" x14ac:dyDescent="0.25">
      <c r="A586" t="s">
        <v>14</v>
      </c>
      <c r="B586" s="8">
        <v>2.06</v>
      </c>
      <c r="C586" s="8">
        <v>3.05160974617973</v>
      </c>
      <c r="D586" t="s">
        <v>13</v>
      </c>
      <c r="E586" s="5" t="s">
        <v>121</v>
      </c>
      <c r="F586" s="2">
        <v>45437</v>
      </c>
      <c r="G586" t="s">
        <v>22</v>
      </c>
      <c r="H586" t="s">
        <v>21</v>
      </c>
      <c r="I586" s="1" t="s">
        <v>1003</v>
      </c>
      <c r="J586">
        <f>VALUE(MOCK_DATA[[#This Row],[ventas mensuales]])</f>
        <v>102</v>
      </c>
      <c r="K586">
        <f>VALUE(MOCK_DATA[[#This Row],[ID_producto]])</f>
        <v>585</v>
      </c>
      <c r="L586" s="8">
        <f>MOCK_DATA[[#This Row],[precio base]]*MOCK_DATA[[#This Row],[ventas mensuales num]]</f>
        <v>311.26419411033248</v>
      </c>
      <c r="M586" s="8">
        <f>MOCK_DATA[[#This Row],[precio base]]-MOCK_DATA[[#This Row],[coste]]</f>
        <v>0.99160974617972997</v>
      </c>
      <c r="N586" s="8">
        <f>MOCK_DATA[[#This Row],[margen unitario]]*MOCK_DATA[[#This Row],[ventas mensuales num]]</f>
        <v>101.14419411033245</v>
      </c>
      <c r="O586" s="9">
        <f>MOCK_DATA[[#This Row],[margen bruto]]/MOCK_DATA[[#This Row],[ingresos totales]]</f>
        <v>0.32494644750073726</v>
      </c>
    </row>
    <row r="587" spans="1:15" x14ac:dyDescent="0.25">
      <c r="A587" t="s">
        <v>12</v>
      </c>
      <c r="B587" s="8">
        <v>4.8099999999999996</v>
      </c>
      <c r="C587" s="8">
        <v>6.8435963732505103</v>
      </c>
      <c r="D587" t="s">
        <v>13</v>
      </c>
      <c r="E587" s="5" t="s">
        <v>1004</v>
      </c>
      <c r="F587" s="2">
        <v>45373</v>
      </c>
      <c r="G587" t="s">
        <v>22</v>
      </c>
      <c r="H587" t="s">
        <v>17</v>
      </c>
      <c r="I587" s="1" t="s">
        <v>384</v>
      </c>
      <c r="J587">
        <f>VALUE(MOCK_DATA[[#This Row],[ventas mensuales]])</f>
        <v>1587</v>
      </c>
      <c r="K587">
        <f>VALUE(MOCK_DATA[[#This Row],[ID_producto]])</f>
        <v>586</v>
      </c>
      <c r="L587" s="8">
        <f>MOCK_DATA[[#This Row],[precio base]]*MOCK_DATA[[#This Row],[ventas mensuales num]]</f>
        <v>10860.78744434856</v>
      </c>
      <c r="M587" s="8">
        <f>MOCK_DATA[[#This Row],[precio base]]-MOCK_DATA[[#This Row],[coste]]</f>
        <v>2.0335963732505107</v>
      </c>
      <c r="N587" s="8">
        <f>MOCK_DATA[[#This Row],[margen unitario]]*MOCK_DATA[[#This Row],[ventas mensuales num]]</f>
        <v>3227.3174443485605</v>
      </c>
      <c r="O587" s="9">
        <f>MOCK_DATA[[#This Row],[margen bruto]]/MOCK_DATA[[#This Row],[ingresos totales]]</f>
        <v>0.29715317244588041</v>
      </c>
    </row>
    <row r="588" spans="1:15" x14ac:dyDescent="0.25">
      <c r="A588" t="s">
        <v>14</v>
      </c>
      <c r="B588" s="8">
        <v>2.86</v>
      </c>
      <c r="C588" s="8">
        <v>5.0105897754576398</v>
      </c>
      <c r="D588" t="s">
        <v>13</v>
      </c>
      <c r="E588" s="5" t="s">
        <v>863</v>
      </c>
      <c r="F588" s="2">
        <v>45358</v>
      </c>
      <c r="G588" t="s">
        <v>27</v>
      </c>
      <c r="H588" t="s">
        <v>11</v>
      </c>
      <c r="I588" s="1" t="s">
        <v>257</v>
      </c>
      <c r="J588">
        <f>VALUE(MOCK_DATA[[#This Row],[ventas mensuales]])</f>
        <v>1736</v>
      </c>
      <c r="K588">
        <f>VALUE(MOCK_DATA[[#This Row],[ID_producto]])</f>
        <v>587</v>
      </c>
      <c r="L588" s="8">
        <f>MOCK_DATA[[#This Row],[precio base]]*MOCK_DATA[[#This Row],[ventas mensuales num]]</f>
        <v>8698.3838501944629</v>
      </c>
      <c r="M588" s="8">
        <f>MOCK_DATA[[#This Row],[precio base]]-MOCK_DATA[[#This Row],[coste]]</f>
        <v>2.15058977545764</v>
      </c>
      <c r="N588" s="8">
        <f>MOCK_DATA[[#This Row],[margen unitario]]*MOCK_DATA[[#This Row],[ventas mensuales num]]</f>
        <v>3733.4238501944628</v>
      </c>
      <c r="O588" s="9">
        <f>MOCK_DATA[[#This Row],[margen bruto]]/MOCK_DATA[[#This Row],[ingresos totales]]</f>
        <v>0.42920890989548566</v>
      </c>
    </row>
    <row r="589" spans="1:15" x14ac:dyDescent="0.25">
      <c r="A589" t="s">
        <v>12</v>
      </c>
      <c r="B589" s="8">
        <v>4.46</v>
      </c>
      <c r="C589" s="8">
        <v>7.0410281897067701</v>
      </c>
      <c r="D589" t="s">
        <v>10</v>
      </c>
      <c r="E589" s="5" t="s">
        <v>1005</v>
      </c>
      <c r="F589" s="2">
        <v>45545</v>
      </c>
      <c r="G589" t="s">
        <v>27</v>
      </c>
      <c r="H589" t="s">
        <v>11</v>
      </c>
      <c r="I589" s="1" t="s">
        <v>1006</v>
      </c>
      <c r="J589">
        <f>VALUE(MOCK_DATA[[#This Row],[ventas mensuales]])</f>
        <v>969</v>
      </c>
      <c r="K589">
        <f>VALUE(MOCK_DATA[[#This Row],[ID_producto]])</f>
        <v>588</v>
      </c>
      <c r="L589" s="8">
        <f>MOCK_DATA[[#This Row],[precio base]]*MOCK_DATA[[#This Row],[ventas mensuales num]]</f>
        <v>6822.7563158258599</v>
      </c>
      <c r="M589" s="8">
        <f>MOCK_DATA[[#This Row],[precio base]]-MOCK_DATA[[#This Row],[coste]]</f>
        <v>2.5810281897067702</v>
      </c>
      <c r="N589" s="8">
        <f>MOCK_DATA[[#This Row],[margen unitario]]*MOCK_DATA[[#This Row],[ventas mensuales num]]</f>
        <v>2501.0163158258601</v>
      </c>
      <c r="O589" s="9">
        <f>MOCK_DATA[[#This Row],[margen bruto]]/MOCK_DATA[[#This Row],[ingresos totales]]</f>
        <v>0.36656978500383752</v>
      </c>
    </row>
    <row r="590" spans="1:15" x14ac:dyDescent="0.25">
      <c r="A590" t="s">
        <v>9</v>
      </c>
      <c r="B590" s="8">
        <v>4.8</v>
      </c>
      <c r="C590" s="8">
        <v>6.8819784192977398</v>
      </c>
      <c r="D590" t="s">
        <v>18</v>
      </c>
      <c r="E590" s="5" t="s">
        <v>1007</v>
      </c>
      <c r="F590" s="2">
        <v>45514</v>
      </c>
      <c r="G590" t="s">
        <v>27</v>
      </c>
      <c r="H590" t="s">
        <v>19</v>
      </c>
      <c r="I590" s="1" t="s">
        <v>834</v>
      </c>
      <c r="J590">
        <f>VALUE(MOCK_DATA[[#This Row],[ventas mensuales]])</f>
        <v>1449</v>
      </c>
      <c r="K590">
        <f>VALUE(MOCK_DATA[[#This Row],[ID_producto]])</f>
        <v>589</v>
      </c>
      <c r="L590" s="8">
        <f>MOCK_DATA[[#This Row],[precio base]]*MOCK_DATA[[#This Row],[ventas mensuales num]]</f>
        <v>9971.9867295624244</v>
      </c>
      <c r="M590" s="8">
        <f>MOCK_DATA[[#This Row],[precio base]]-MOCK_DATA[[#This Row],[coste]]</f>
        <v>2.08197841929774</v>
      </c>
      <c r="N590" s="8">
        <f>MOCK_DATA[[#This Row],[margen unitario]]*MOCK_DATA[[#This Row],[ventas mensuales num]]</f>
        <v>3016.7867295624251</v>
      </c>
      <c r="O590" s="9">
        <f>MOCK_DATA[[#This Row],[margen bruto]]/MOCK_DATA[[#This Row],[ingresos totales]]</f>
        <v>0.30252614763505636</v>
      </c>
    </row>
    <row r="591" spans="1:15" x14ac:dyDescent="0.25">
      <c r="A591" t="s">
        <v>9</v>
      </c>
      <c r="B591" s="8">
        <v>4.05</v>
      </c>
      <c r="C591" s="8">
        <v>5.8525804759935296</v>
      </c>
      <c r="D591" t="s">
        <v>13</v>
      </c>
      <c r="E591" s="5" t="s">
        <v>626</v>
      </c>
      <c r="F591" s="2">
        <v>45363</v>
      </c>
      <c r="G591" t="s">
        <v>27</v>
      </c>
      <c r="H591" t="s">
        <v>21</v>
      </c>
      <c r="I591" s="1" t="s">
        <v>1008</v>
      </c>
      <c r="J591">
        <f>VALUE(MOCK_DATA[[#This Row],[ventas mensuales]])</f>
        <v>328</v>
      </c>
      <c r="K591">
        <f>VALUE(MOCK_DATA[[#This Row],[ID_producto]])</f>
        <v>590</v>
      </c>
      <c r="L591" s="8">
        <f>MOCK_DATA[[#This Row],[precio base]]*MOCK_DATA[[#This Row],[ventas mensuales num]]</f>
        <v>1919.6463961258778</v>
      </c>
      <c r="M591" s="8">
        <f>MOCK_DATA[[#This Row],[precio base]]-MOCK_DATA[[#This Row],[coste]]</f>
        <v>1.8025804759935298</v>
      </c>
      <c r="N591" s="8">
        <f>MOCK_DATA[[#This Row],[margen unitario]]*MOCK_DATA[[#This Row],[ventas mensuales num]]</f>
        <v>591.24639612587771</v>
      </c>
      <c r="O591" s="9">
        <f>MOCK_DATA[[#This Row],[margen bruto]]/MOCK_DATA[[#This Row],[ingresos totales]]</f>
        <v>0.30799755482004282</v>
      </c>
    </row>
    <row r="592" spans="1:15" x14ac:dyDescent="0.25">
      <c r="A592" t="s">
        <v>15</v>
      </c>
      <c r="B592" s="8">
        <v>5.3</v>
      </c>
      <c r="C592" s="8">
        <v>9.0035296155447995</v>
      </c>
      <c r="D592" t="s">
        <v>18</v>
      </c>
      <c r="E592" s="5" t="s">
        <v>618</v>
      </c>
      <c r="F592" s="2">
        <v>45517</v>
      </c>
      <c r="G592" t="s">
        <v>27</v>
      </c>
      <c r="H592" t="s">
        <v>17</v>
      </c>
      <c r="I592" s="1" t="s">
        <v>1009</v>
      </c>
      <c r="J592">
        <f>VALUE(MOCK_DATA[[#This Row],[ventas mensuales]])</f>
        <v>324</v>
      </c>
      <c r="K592">
        <f>VALUE(MOCK_DATA[[#This Row],[ID_producto]])</f>
        <v>591</v>
      </c>
      <c r="L592" s="8">
        <f>MOCK_DATA[[#This Row],[precio base]]*MOCK_DATA[[#This Row],[ventas mensuales num]]</f>
        <v>2917.1435954365152</v>
      </c>
      <c r="M592" s="8">
        <f>MOCK_DATA[[#This Row],[precio base]]-MOCK_DATA[[#This Row],[coste]]</f>
        <v>3.7035296155447996</v>
      </c>
      <c r="N592" s="8">
        <f>MOCK_DATA[[#This Row],[margen unitario]]*MOCK_DATA[[#This Row],[ventas mensuales num]]</f>
        <v>1199.9435954365151</v>
      </c>
      <c r="O592" s="9">
        <f>MOCK_DATA[[#This Row],[margen bruto]]/MOCK_DATA[[#This Row],[ingresos totales]]</f>
        <v>0.41134197072563311</v>
      </c>
    </row>
    <row r="593" spans="1:15" x14ac:dyDescent="0.25">
      <c r="A593" t="s">
        <v>15</v>
      </c>
      <c r="B593" s="8">
        <v>2.2400000000000002</v>
      </c>
      <c r="C593" s="8">
        <v>3.6582111547652199</v>
      </c>
      <c r="D593" t="s">
        <v>10</v>
      </c>
      <c r="E593" s="5" t="s">
        <v>550</v>
      </c>
      <c r="F593" s="2">
        <v>45358</v>
      </c>
      <c r="G593" t="s">
        <v>27</v>
      </c>
      <c r="H593" t="s">
        <v>21</v>
      </c>
      <c r="I593" s="1" t="s">
        <v>728</v>
      </c>
      <c r="J593">
        <f>VALUE(MOCK_DATA[[#This Row],[ventas mensuales]])</f>
        <v>1859</v>
      </c>
      <c r="K593">
        <f>VALUE(MOCK_DATA[[#This Row],[ID_producto]])</f>
        <v>592</v>
      </c>
      <c r="L593" s="8">
        <f>MOCK_DATA[[#This Row],[precio base]]*MOCK_DATA[[#This Row],[ventas mensuales num]]</f>
        <v>6800.6145367085437</v>
      </c>
      <c r="M593" s="8">
        <f>MOCK_DATA[[#This Row],[precio base]]-MOCK_DATA[[#This Row],[coste]]</f>
        <v>1.4182111547652196</v>
      </c>
      <c r="N593" s="8">
        <f>MOCK_DATA[[#This Row],[margen unitario]]*MOCK_DATA[[#This Row],[ventas mensuales num]]</f>
        <v>2636.4545367085434</v>
      </c>
      <c r="O593" s="9">
        <f>MOCK_DATA[[#This Row],[margen bruto]]/MOCK_DATA[[#This Row],[ingresos totales]]</f>
        <v>0.38767886673732449</v>
      </c>
    </row>
    <row r="594" spans="1:15" x14ac:dyDescent="0.25">
      <c r="A594" t="s">
        <v>14</v>
      </c>
      <c r="B594" s="8">
        <v>0.77</v>
      </c>
      <c r="C594" s="8">
        <v>1.1527306502575101</v>
      </c>
      <c r="D594" t="s">
        <v>13</v>
      </c>
      <c r="E594" s="5" t="s">
        <v>1010</v>
      </c>
      <c r="F594" s="2">
        <v>45602</v>
      </c>
      <c r="G594" t="s">
        <v>27</v>
      </c>
      <c r="H594" t="s">
        <v>11</v>
      </c>
      <c r="I594" s="1" t="s">
        <v>797</v>
      </c>
      <c r="J594">
        <f>VALUE(MOCK_DATA[[#This Row],[ventas mensuales]])</f>
        <v>1216</v>
      </c>
      <c r="K594">
        <f>VALUE(MOCK_DATA[[#This Row],[ID_producto]])</f>
        <v>593</v>
      </c>
      <c r="L594" s="8">
        <f>MOCK_DATA[[#This Row],[precio base]]*MOCK_DATA[[#This Row],[ventas mensuales num]]</f>
        <v>1401.7204707131323</v>
      </c>
      <c r="M594" s="8">
        <f>MOCK_DATA[[#This Row],[precio base]]-MOCK_DATA[[#This Row],[coste]]</f>
        <v>0.38273065025751007</v>
      </c>
      <c r="N594" s="8">
        <f>MOCK_DATA[[#This Row],[margen unitario]]*MOCK_DATA[[#This Row],[ventas mensuales num]]</f>
        <v>465.40047071313222</v>
      </c>
      <c r="O594" s="9">
        <f>MOCK_DATA[[#This Row],[margen bruto]]/MOCK_DATA[[#This Row],[ingresos totales]]</f>
        <v>0.33202088464639273</v>
      </c>
    </row>
    <row r="595" spans="1:15" x14ac:dyDescent="0.25">
      <c r="A595" t="s">
        <v>14</v>
      </c>
      <c r="B595" s="8">
        <v>0.91</v>
      </c>
      <c r="C595" s="8">
        <v>1.30352552005111</v>
      </c>
      <c r="D595" t="s">
        <v>10</v>
      </c>
      <c r="E595" s="5" t="s">
        <v>202</v>
      </c>
      <c r="F595" s="2">
        <v>45554</v>
      </c>
      <c r="G595" t="s">
        <v>22</v>
      </c>
      <c r="H595" t="s">
        <v>19</v>
      </c>
      <c r="I595" s="1" t="s">
        <v>1011</v>
      </c>
      <c r="J595">
        <f>VALUE(MOCK_DATA[[#This Row],[ventas mensuales]])</f>
        <v>1315</v>
      </c>
      <c r="K595">
        <f>VALUE(MOCK_DATA[[#This Row],[ID_producto]])</f>
        <v>594</v>
      </c>
      <c r="L595" s="8">
        <f>MOCK_DATA[[#This Row],[precio base]]*MOCK_DATA[[#This Row],[ventas mensuales num]]</f>
        <v>1714.1360588672096</v>
      </c>
      <c r="M595" s="8">
        <f>MOCK_DATA[[#This Row],[precio base]]-MOCK_DATA[[#This Row],[coste]]</f>
        <v>0.39352552005110997</v>
      </c>
      <c r="N595" s="8">
        <f>MOCK_DATA[[#This Row],[margen unitario]]*MOCK_DATA[[#This Row],[ventas mensuales num]]</f>
        <v>517.48605886720964</v>
      </c>
      <c r="O595" s="9">
        <f>MOCK_DATA[[#This Row],[margen bruto]]/MOCK_DATA[[#This Row],[ingresos totales]]</f>
        <v>0.30189322264721002</v>
      </c>
    </row>
    <row r="596" spans="1:15" x14ac:dyDescent="0.25">
      <c r="A596" t="s">
        <v>15</v>
      </c>
      <c r="B596" s="8">
        <v>1.87</v>
      </c>
      <c r="C596" s="8">
        <v>3.2848190317361099</v>
      </c>
      <c r="D596" t="s">
        <v>10</v>
      </c>
      <c r="E596" s="5" t="s">
        <v>291</v>
      </c>
      <c r="F596" s="2">
        <v>45564</v>
      </c>
      <c r="G596" t="s">
        <v>22</v>
      </c>
      <c r="H596" t="s">
        <v>21</v>
      </c>
      <c r="I596" s="1" t="s">
        <v>1012</v>
      </c>
      <c r="J596">
        <f>VALUE(MOCK_DATA[[#This Row],[ventas mensuales]])</f>
        <v>778</v>
      </c>
      <c r="K596">
        <f>VALUE(MOCK_DATA[[#This Row],[ID_producto]])</f>
        <v>595</v>
      </c>
      <c r="L596" s="8">
        <f>MOCK_DATA[[#This Row],[precio base]]*MOCK_DATA[[#This Row],[ventas mensuales num]]</f>
        <v>2555.5892066906936</v>
      </c>
      <c r="M596" s="8">
        <f>MOCK_DATA[[#This Row],[precio base]]-MOCK_DATA[[#This Row],[coste]]</f>
        <v>1.4148190317361098</v>
      </c>
      <c r="N596" s="8">
        <f>MOCK_DATA[[#This Row],[margen unitario]]*MOCK_DATA[[#This Row],[ventas mensuales num]]</f>
        <v>1100.7292066906934</v>
      </c>
      <c r="O596" s="9">
        <f>MOCK_DATA[[#This Row],[margen bruto]]/MOCK_DATA[[#This Row],[ingresos totales]]</f>
        <v>0.43071445278017101</v>
      </c>
    </row>
    <row r="597" spans="1:15" x14ac:dyDescent="0.25">
      <c r="A597" t="s">
        <v>14</v>
      </c>
      <c r="B597" s="8">
        <v>5.13</v>
      </c>
      <c r="C597" s="8">
        <v>7.6553946305092602</v>
      </c>
      <c r="D597" t="s">
        <v>18</v>
      </c>
      <c r="E597" s="5" t="s">
        <v>879</v>
      </c>
      <c r="F597" s="2">
        <v>45413</v>
      </c>
      <c r="G597" t="s">
        <v>27</v>
      </c>
      <c r="H597" t="s">
        <v>11</v>
      </c>
      <c r="I597" s="1" t="s">
        <v>185</v>
      </c>
      <c r="J597">
        <f>VALUE(MOCK_DATA[[#This Row],[ventas mensuales]])</f>
        <v>1647</v>
      </c>
      <c r="K597">
        <f>VALUE(MOCK_DATA[[#This Row],[ID_producto]])</f>
        <v>596</v>
      </c>
      <c r="L597" s="8">
        <f>MOCK_DATA[[#This Row],[precio base]]*MOCK_DATA[[#This Row],[ventas mensuales num]]</f>
        <v>12608.434956448751</v>
      </c>
      <c r="M597" s="8">
        <f>MOCK_DATA[[#This Row],[precio base]]-MOCK_DATA[[#This Row],[coste]]</f>
        <v>2.5253946305092603</v>
      </c>
      <c r="N597" s="8">
        <f>MOCK_DATA[[#This Row],[margen unitario]]*MOCK_DATA[[#This Row],[ventas mensuales num]]</f>
        <v>4159.3249564487514</v>
      </c>
      <c r="O597" s="9">
        <f>MOCK_DATA[[#This Row],[margen bruto]]/MOCK_DATA[[#This Row],[ingresos totales]]</f>
        <v>0.329884317190486</v>
      </c>
    </row>
    <row r="598" spans="1:15" x14ac:dyDescent="0.25">
      <c r="A598" t="s">
        <v>12</v>
      </c>
      <c r="B598" s="8">
        <v>4.5999999999999996</v>
      </c>
      <c r="C598" s="8">
        <v>6.8472555999423301</v>
      </c>
      <c r="D598" t="s">
        <v>18</v>
      </c>
      <c r="E598" s="5" t="s">
        <v>31</v>
      </c>
      <c r="F598" s="2">
        <v>45646</v>
      </c>
      <c r="G598" t="s">
        <v>22</v>
      </c>
      <c r="H598" t="s">
        <v>19</v>
      </c>
      <c r="I598" s="1" t="s">
        <v>556</v>
      </c>
      <c r="J598">
        <f>VALUE(MOCK_DATA[[#This Row],[ventas mensuales]])</f>
        <v>1651</v>
      </c>
      <c r="K598">
        <f>VALUE(MOCK_DATA[[#This Row],[ID_producto]])</f>
        <v>597</v>
      </c>
      <c r="L598" s="8">
        <f>MOCK_DATA[[#This Row],[precio base]]*MOCK_DATA[[#This Row],[ventas mensuales num]]</f>
        <v>11304.818995504787</v>
      </c>
      <c r="M598" s="8">
        <f>MOCK_DATA[[#This Row],[precio base]]-MOCK_DATA[[#This Row],[coste]]</f>
        <v>2.2472555999423305</v>
      </c>
      <c r="N598" s="8">
        <f>MOCK_DATA[[#This Row],[margen unitario]]*MOCK_DATA[[#This Row],[ventas mensuales num]]</f>
        <v>3710.2189955047875</v>
      </c>
      <c r="O598" s="9">
        <f>MOCK_DATA[[#This Row],[margen bruto]]/MOCK_DATA[[#This Row],[ingresos totales]]</f>
        <v>0.32819800095694651</v>
      </c>
    </row>
    <row r="599" spans="1:15" x14ac:dyDescent="0.25">
      <c r="A599" t="s">
        <v>9</v>
      </c>
      <c r="B599" s="8">
        <v>3.14</v>
      </c>
      <c r="C599" s="8">
        <v>4.6516018518571398</v>
      </c>
      <c r="D599" t="s">
        <v>18</v>
      </c>
      <c r="E599" s="5" t="s">
        <v>1013</v>
      </c>
      <c r="F599" s="2">
        <v>45460</v>
      </c>
      <c r="G599" t="s">
        <v>27</v>
      </c>
      <c r="H599" t="s">
        <v>17</v>
      </c>
      <c r="I599" s="1" t="s">
        <v>1014</v>
      </c>
      <c r="J599">
        <f>VALUE(MOCK_DATA[[#This Row],[ventas mensuales]])</f>
        <v>615</v>
      </c>
      <c r="K599">
        <f>VALUE(MOCK_DATA[[#This Row],[ID_producto]])</f>
        <v>598</v>
      </c>
      <c r="L599" s="8">
        <f>MOCK_DATA[[#This Row],[precio base]]*MOCK_DATA[[#This Row],[ventas mensuales num]]</f>
        <v>2860.7351388921411</v>
      </c>
      <c r="M599" s="8">
        <f>MOCK_DATA[[#This Row],[precio base]]-MOCK_DATA[[#This Row],[coste]]</f>
        <v>1.5116018518571397</v>
      </c>
      <c r="N599" s="8">
        <f>MOCK_DATA[[#This Row],[margen unitario]]*MOCK_DATA[[#This Row],[ventas mensuales num]]</f>
        <v>929.63513889214096</v>
      </c>
      <c r="O599" s="9">
        <f>MOCK_DATA[[#This Row],[margen bruto]]/MOCK_DATA[[#This Row],[ingresos totales]]</f>
        <v>0.32496372217532693</v>
      </c>
    </row>
    <row r="600" spans="1:15" x14ac:dyDescent="0.25">
      <c r="A600" t="s">
        <v>14</v>
      </c>
      <c r="B600" s="8">
        <v>1.37</v>
      </c>
      <c r="C600" s="8">
        <v>2.1148172349257499</v>
      </c>
      <c r="D600" t="s">
        <v>10</v>
      </c>
      <c r="E600" s="5" t="s">
        <v>969</v>
      </c>
      <c r="F600" s="2">
        <v>45303</v>
      </c>
      <c r="G600" t="s">
        <v>27</v>
      </c>
      <c r="H600" t="s">
        <v>21</v>
      </c>
      <c r="I600" s="1" t="s">
        <v>1015</v>
      </c>
      <c r="J600">
        <f>VALUE(MOCK_DATA[[#This Row],[ventas mensuales]])</f>
        <v>561</v>
      </c>
      <c r="K600">
        <f>VALUE(MOCK_DATA[[#This Row],[ID_producto]])</f>
        <v>599</v>
      </c>
      <c r="L600" s="8">
        <f>MOCK_DATA[[#This Row],[precio base]]*MOCK_DATA[[#This Row],[ventas mensuales num]]</f>
        <v>1186.4124687933456</v>
      </c>
      <c r="M600" s="8">
        <f>MOCK_DATA[[#This Row],[precio base]]-MOCK_DATA[[#This Row],[coste]]</f>
        <v>0.7448172349257498</v>
      </c>
      <c r="N600" s="8">
        <f>MOCK_DATA[[#This Row],[margen unitario]]*MOCK_DATA[[#This Row],[ventas mensuales num]]</f>
        <v>417.84246879334563</v>
      </c>
      <c r="O600" s="9">
        <f>MOCK_DATA[[#This Row],[margen bruto]]/MOCK_DATA[[#This Row],[ingresos totales]]</f>
        <v>0.35218988318482281</v>
      </c>
    </row>
    <row r="601" spans="1:15" x14ac:dyDescent="0.25">
      <c r="A601" t="s">
        <v>14</v>
      </c>
      <c r="B601" s="8">
        <v>1.1599999999999999</v>
      </c>
      <c r="C601" s="8">
        <v>1.8393442815049199</v>
      </c>
      <c r="D601" t="s">
        <v>10</v>
      </c>
      <c r="E601" s="5" t="s">
        <v>159</v>
      </c>
      <c r="F601" s="2">
        <v>45599</v>
      </c>
      <c r="G601" t="s">
        <v>22</v>
      </c>
      <c r="H601" t="s">
        <v>11</v>
      </c>
      <c r="I601" s="1" t="s">
        <v>1016</v>
      </c>
      <c r="J601">
        <f>VALUE(MOCK_DATA[[#This Row],[ventas mensuales]])</f>
        <v>487</v>
      </c>
      <c r="K601">
        <f>VALUE(MOCK_DATA[[#This Row],[ID_producto]])</f>
        <v>600</v>
      </c>
      <c r="L601" s="8">
        <f>MOCK_DATA[[#This Row],[precio base]]*MOCK_DATA[[#This Row],[ventas mensuales num]]</f>
        <v>895.76066509289603</v>
      </c>
      <c r="M601" s="8">
        <f>MOCK_DATA[[#This Row],[precio base]]-MOCK_DATA[[#This Row],[coste]]</f>
        <v>0.67934428150491999</v>
      </c>
      <c r="N601" s="8">
        <f>MOCK_DATA[[#This Row],[margen unitario]]*MOCK_DATA[[#This Row],[ventas mensuales num]]</f>
        <v>330.84066509289602</v>
      </c>
      <c r="O601" s="9">
        <f>MOCK_DATA[[#This Row],[margen bruto]]/MOCK_DATA[[#This Row],[ingresos totales]]</f>
        <v>0.36934047004462489</v>
      </c>
    </row>
    <row r="602" spans="1:15" x14ac:dyDescent="0.25">
      <c r="A602" t="s">
        <v>12</v>
      </c>
      <c r="B602" s="8">
        <v>5.31</v>
      </c>
      <c r="C602" s="8">
        <v>9.1694673197760199</v>
      </c>
      <c r="D602" t="s">
        <v>18</v>
      </c>
      <c r="E602" s="5" t="s">
        <v>390</v>
      </c>
      <c r="F602" s="2">
        <v>45549</v>
      </c>
      <c r="G602" t="s">
        <v>22</v>
      </c>
      <c r="H602" t="s">
        <v>17</v>
      </c>
      <c r="I602" s="1" t="s">
        <v>370</v>
      </c>
      <c r="J602">
        <f>VALUE(MOCK_DATA[[#This Row],[ventas mensuales]])</f>
        <v>1931</v>
      </c>
      <c r="K602">
        <f>VALUE(MOCK_DATA[[#This Row],[ID_producto]])</f>
        <v>601</v>
      </c>
      <c r="L602" s="8">
        <f>MOCK_DATA[[#This Row],[precio base]]*MOCK_DATA[[#This Row],[ventas mensuales num]]</f>
        <v>17706.241394487493</v>
      </c>
      <c r="M602" s="8">
        <f>MOCK_DATA[[#This Row],[precio base]]-MOCK_DATA[[#This Row],[coste]]</f>
        <v>3.8594673197760203</v>
      </c>
      <c r="N602" s="8">
        <f>MOCK_DATA[[#This Row],[margen unitario]]*MOCK_DATA[[#This Row],[ventas mensuales num]]</f>
        <v>7452.6313944874955</v>
      </c>
      <c r="O602" s="9">
        <f>MOCK_DATA[[#This Row],[margen bruto]]/MOCK_DATA[[#This Row],[ingresos totales]]</f>
        <v>0.42090420143078661</v>
      </c>
    </row>
    <row r="603" spans="1:15" x14ac:dyDescent="0.25">
      <c r="A603" t="s">
        <v>9</v>
      </c>
      <c r="B603" s="8">
        <v>4.29</v>
      </c>
      <c r="C603" s="8">
        <v>6.0697118993859602</v>
      </c>
      <c r="D603" t="s">
        <v>18</v>
      </c>
      <c r="E603" s="5" t="s">
        <v>1017</v>
      </c>
      <c r="F603" s="2">
        <v>45411</v>
      </c>
      <c r="G603" t="s">
        <v>27</v>
      </c>
      <c r="H603" t="s">
        <v>19</v>
      </c>
      <c r="I603" s="1" t="s">
        <v>1018</v>
      </c>
      <c r="J603">
        <f>VALUE(MOCK_DATA[[#This Row],[ventas mensuales]])</f>
        <v>1291</v>
      </c>
      <c r="K603">
        <f>VALUE(MOCK_DATA[[#This Row],[ID_producto]])</f>
        <v>602</v>
      </c>
      <c r="L603" s="8">
        <f>MOCK_DATA[[#This Row],[precio base]]*MOCK_DATA[[#This Row],[ventas mensuales num]]</f>
        <v>7835.9980621072746</v>
      </c>
      <c r="M603" s="8">
        <f>MOCK_DATA[[#This Row],[precio base]]-MOCK_DATA[[#This Row],[coste]]</f>
        <v>1.7797118993859602</v>
      </c>
      <c r="N603" s="8">
        <f>MOCK_DATA[[#This Row],[margen unitario]]*MOCK_DATA[[#This Row],[ventas mensuales num]]</f>
        <v>2297.6080621072747</v>
      </c>
      <c r="O603" s="9">
        <f>MOCK_DATA[[#This Row],[margen bruto]]/MOCK_DATA[[#This Row],[ingresos totales]]</f>
        <v>0.29321192321599382</v>
      </c>
    </row>
    <row r="604" spans="1:15" x14ac:dyDescent="0.25">
      <c r="A604" t="s">
        <v>9</v>
      </c>
      <c r="B604" s="8">
        <v>0.68</v>
      </c>
      <c r="C604" s="8">
        <v>1.2218565464570901</v>
      </c>
      <c r="D604" t="s">
        <v>13</v>
      </c>
      <c r="E604" s="5" t="s">
        <v>565</v>
      </c>
      <c r="F604" s="2">
        <v>45401</v>
      </c>
      <c r="G604" t="s">
        <v>22</v>
      </c>
      <c r="H604" t="s">
        <v>21</v>
      </c>
      <c r="I604" s="1" t="s">
        <v>984</v>
      </c>
      <c r="J604">
        <f>VALUE(MOCK_DATA[[#This Row],[ventas mensuales]])</f>
        <v>1907</v>
      </c>
      <c r="K604">
        <f>VALUE(MOCK_DATA[[#This Row],[ID_producto]])</f>
        <v>603</v>
      </c>
      <c r="L604" s="8">
        <f>MOCK_DATA[[#This Row],[precio base]]*MOCK_DATA[[#This Row],[ventas mensuales num]]</f>
        <v>2330.0804340936706</v>
      </c>
      <c r="M604" s="8">
        <f>MOCK_DATA[[#This Row],[precio base]]-MOCK_DATA[[#This Row],[coste]]</f>
        <v>0.54185654645709003</v>
      </c>
      <c r="N604" s="8">
        <f>MOCK_DATA[[#This Row],[margen unitario]]*MOCK_DATA[[#This Row],[ventas mensuales num]]</f>
        <v>1033.3204340936707</v>
      </c>
      <c r="O604" s="9">
        <f>MOCK_DATA[[#This Row],[margen bruto]]/MOCK_DATA[[#This Row],[ingresos totales]]</f>
        <v>0.44346985579302561</v>
      </c>
    </row>
    <row r="605" spans="1:15" x14ac:dyDescent="0.25">
      <c r="A605" t="s">
        <v>14</v>
      </c>
      <c r="B605" s="8">
        <v>4.93</v>
      </c>
      <c r="C605" s="8">
        <v>8.8673703716440997</v>
      </c>
      <c r="D605" t="s">
        <v>13</v>
      </c>
      <c r="E605" s="5" t="s">
        <v>220</v>
      </c>
      <c r="F605" s="2">
        <v>45477</v>
      </c>
      <c r="G605" t="s">
        <v>27</v>
      </c>
      <c r="H605" t="s">
        <v>19</v>
      </c>
      <c r="I605" s="1" t="s">
        <v>907</v>
      </c>
      <c r="J605">
        <f>VALUE(MOCK_DATA[[#This Row],[ventas mensuales]])</f>
        <v>100</v>
      </c>
      <c r="K605">
        <f>VALUE(MOCK_DATA[[#This Row],[ID_producto]])</f>
        <v>604</v>
      </c>
      <c r="L605" s="8">
        <f>MOCK_DATA[[#This Row],[precio base]]*MOCK_DATA[[#This Row],[ventas mensuales num]]</f>
        <v>886.73703716440991</v>
      </c>
      <c r="M605" s="8">
        <f>MOCK_DATA[[#This Row],[precio base]]-MOCK_DATA[[#This Row],[coste]]</f>
        <v>3.9373703716441</v>
      </c>
      <c r="N605" s="8">
        <f>MOCK_DATA[[#This Row],[margen unitario]]*MOCK_DATA[[#This Row],[ventas mensuales num]]</f>
        <v>393.73703716441003</v>
      </c>
      <c r="O605" s="9">
        <f>MOCK_DATA[[#This Row],[margen bruto]]/MOCK_DATA[[#This Row],[ingresos totales]]</f>
        <v>0.44402908716150452</v>
      </c>
    </row>
    <row r="606" spans="1:15" x14ac:dyDescent="0.25">
      <c r="A606" t="s">
        <v>16</v>
      </c>
      <c r="B606" s="8">
        <v>4.5</v>
      </c>
      <c r="C606" s="8">
        <v>7.59797009873893</v>
      </c>
      <c r="D606" t="s">
        <v>13</v>
      </c>
      <c r="E606" s="5" t="s">
        <v>639</v>
      </c>
      <c r="F606" s="2">
        <v>45339</v>
      </c>
      <c r="G606" t="s">
        <v>27</v>
      </c>
      <c r="H606" t="s">
        <v>21</v>
      </c>
      <c r="I606" s="1" t="s">
        <v>1019</v>
      </c>
      <c r="J606">
        <f>VALUE(MOCK_DATA[[#This Row],[ventas mensuales]])</f>
        <v>335</v>
      </c>
      <c r="K606">
        <f>VALUE(MOCK_DATA[[#This Row],[ID_producto]])</f>
        <v>605</v>
      </c>
      <c r="L606" s="8">
        <f>MOCK_DATA[[#This Row],[precio base]]*MOCK_DATA[[#This Row],[ventas mensuales num]]</f>
        <v>2545.3199830775416</v>
      </c>
      <c r="M606" s="8">
        <f>MOCK_DATA[[#This Row],[precio base]]-MOCK_DATA[[#This Row],[coste]]</f>
        <v>3.09797009873893</v>
      </c>
      <c r="N606" s="8">
        <f>MOCK_DATA[[#This Row],[margen unitario]]*MOCK_DATA[[#This Row],[ventas mensuales num]]</f>
        <v>1037.8199830775416</v>
      </c>
      <c r="O606" s="9">
        <f>MOCK_DATA[[#This Row],[margen bruto]]/MOCK_DATA[[#This Row],[ingresos totales]]</f>
        <v>0.40773654785152608</v>
      </c>
    </row>
    <row r="607" spans="1:15" x14ac:dyDescent="0.25">
      <c r="A607" t="s">
        <v>9</v>
      </c>
      <c r="B607" s="8">
        <v>4.0599999999999996</v>
      </c>
      <c r="C607" s="8">
        <v>6.2989765499525996</v>
      </c>
      <c r="D607" t="s">
        <v>13</v>
      </c>
      <c r="E607" s="5" t="s">
        <v>631</v>
      </c>
      <c r="F607" s="2">
        <v>45424</v>
      </c>
      <c r="G607" t="s">
        <v>27</v>
      </c>
      <c r="H607" t="s">
        <v>19</v>
      </c>
      <c r="I607" s="1" t="s">
        <v>1020</v>
      </c>
      <c r="J607">
        <f>VALUE(MOCK_DATA[[#This Row],[ventas mensuales]])</f>
        <v>331</v>
      </c>
      <c r="K607">
        <f>VALUE(MOCK_DATA[[#This Row],[ID_producto]])</f>
        <v>606</v>
      </c>
      <c r="L607" s="8">
        <f>MOCK_DATA[[#This Row],[precio base]]*MOCK_DATA[[#This Row],[ventas mensuales num]]</f>
        <v>2084.9612380343106</v>
      </c>
      <c r="M607" s="8">
        <f>MOCK_DATA[[#This Row],[precio base]]-MOCK_DATA[[#This Row],[coste]]</f>
        <v>2.2389765499526</v>
      </c>
      <c r="N607" s="8">
        <f>MOCK_DATA[[#This Row],[margen unitario]]*MOCK_DATA[[#This Row],[ventas mensuales num]]</f>
        <v>741.10123803431054</v>
      </c>
      <c r="O607" s="9">
        <f>MOCK_DATA[[#This Row],[margen bruto]]/MOCK_DATA[[#This Row],[ingresos totales]]</f>
        <v>0.35545084700616136</v>
      </c>
    </row>
    <row r="608" spans="1:15" x14ac:dyDescent="0.25">
      <c r="A608" t="s">
        <v>16</v>
      </c>
      <c r="B608" s="8">
        <v>1.34</v>
      </c>
      <c r="C608" s="8">
        <v>2.0854492281383399</v>
      </c>
      <c r="D608" t="s">
        <v>10</v>
      </c>
      <c r="E608" s="5" t="s">
        <v>1021</v>
      </c>
      <c r="F608" s="2">
        <v>45569</v>
      </c>
      <c r="G608" t="s">
        <v>22</v>
      </c>
      <c r="H608" t="s">
        <v>21</v>
      </c>
      <c r="I608" s="1" t="s">
        <v>189</v>
      </c>
      <c r="J608">
        <f>VALUE(MOCK_DATA[[#This Row],[ventas mensuales]])</f>
        <v>1520</v>
      </c>
      <c r="K608">
        <f>VALUE(MOCK_DATA[[#This Row],[ID_producto]])</f>
        <v>607</v>
      </c>
      <c r="L608" s="8">
        <f>MOCK_DATA[[#This Row],[precio base]]*MOCK_DATA[[#This Row],[ventas mensuales num]]</f>
        <v>3169.8828267702766</v>
      </c>
      <c r="M608" s="8">
        <f>MOCK_DATA[[#This Row],[precio base]]-MOCK_DATA[[#This Row],[coste]]</f>
        <v>0.7454492281383398</v>
      </c>
      <c r="N608" s="8">
        <f>MOCK_DATA[[#This Row],[margen unitario]]*MOCK_DATA[[#This Row],[ventas mensuales num]]</f>
        <v>1133.0828267702766</v>
      </c>
      <c r="O608" s="9">
        <f>MOCK_DATA[[#This Row],[margen bruto]]/MOCK_DATA[[#This Row],[ingresos totales]]</f>
        <v>0.35745259010874847</v>
      </c>
    </row>
    <row r="609" spans="1:15" x14ac:dyDescent="0.25">
      <c r="A609" t="s">
        <v>9</v>
      </c>
      <c r="B609" s="8">
        <v>5.82</v>
      </c>
      <c r="C609" s="8">
        <v>9.0826057371570208</v>
      </c>
      <c r="D609" t="s">
        <v>13</v>
      </c>
      <c r="E609" s="5" t="s">
        <v>1022</v>
      </c>
      <c r="F609" s="2">
        <v>45416</v>
      </c>
      <c r="G609" t="s">
        <v>22</v>
      </c>
      <c r="H609" t="s">
        <v>19</v>
      </c>
      <c r="I609" s="1" t="s">
        <v>1023</v>
      </c>
      <c r="J609">
        <f>VALUE(MOCK_DATA[[#This Row],[ventas mensuales]])</f>
        <v>1257</v>
      </c>
      <c r="K609">
        <f>VALUE(MOCK_DATA[[#This Row],[ID_producto]])</f>
        <v>608</v>
      </c>
      <c r="L609" s="8">
        <f>MOCK_DATA[[#This Row],[precio base]]*MOCK_DATA[[#This Row],[ventas mensuales num]]</f>
        <v>11416.835411606375</v>
      </c>
      <c r="M609" s="8">
        <f>MOCK_DATA[[#This Row],[precio base]]-MOCK_DATA[[#This Row],[coste]]</f>
        <v>3.2626057371570205</v>
      </c>
      <c r="N609" s="8">
        <f>MOCK_DATA[[#This Row],[margen unitario]]*MOCK_DATA[[#This Row],[ventas mensuales num]]</f>
        <v>4101.0954116063749</v>
      </c>
      <c r="O609" s="9">
        <f>MOCK_DATA[[#This Row],[margen bruto]]/MOCK_DATA[[#This Row],[ingresos totales]]</f>
        <v>0.35921472665158982</v>
      </c>
    </row>
    <row r="610" spans="1:15" x14ac:dyDescent="0.25">
      <c r="A610" t="s">
        <v>9</v>
      </c>
      <c r="B610" s="8">
        <v>0.89</v>
      </c>
      <c r="C610" s="8">
        <v>1.3876139684780799</v>
      </c>
      <c r="D610" t="s">
        <v>10</v>
      </c>
      <c r="E610" s="5" t="s">
        <v>1024</v>
      </c>
      <c r="F610" s="2">
        <v>45400</v>
      </c>
      <c r="G610" t="s">
        <v>22</v>
      </c>
      <c r="H610" t="s">
        <v>19</v>
      </c>
      <c r="I610" s="1" t="s">
        <v>1025</v>
      </c>
      <c r="J610">
        <f>VALUE(MOCK_DATA[[#This Row],[ventas mensuales]])</f>
        <v>673</v>
      </c>
      <c r="K610">
        <f>VALUE(MOCK_DATA[[#This Row],[ID_producto]])</f>
        <v>609</v>
      </c>
      <c r="L610" s="8">
        <f>MOCK_DATA[[#This Row],[precio base]]*MOCK_DATA[[#This Row],[ventas mensuales num]]</f>
        <v>933.86420078574781</v>
      </c>
      <c r="M610" s="8">
        <f>MOCK_DATA[[#This Row],[precio base]]-MOCK_DATA[[#This Row],[coste]]</f>
        <v>0.49761396847807993</v>
      </c>
      <c r="N610" s="8">
        <f>MOCK_DATA[[#This Row],[margen unitario]]*MOCK_DATA[[#This Row],[ventas mensuales num]]</f>
        <v>334.89420078574778</v>
      </c>
      <c r="O610" s="9">
        <f>MOCK_DATA[[#This Row],[margen bruto]]/MOCK_DATA[[#This Row],[ingresos totales]]</f>
        <v>0.35861124187432153</v>
      </c>
    </row>
    <row r="611" spans="1:15" x14ac:dyDescent="0.25">
      <c r="A611" t="s">
        <v>20</v>
      </c>
      <c r="B611" s="8">
        <v>2.2000000000000002</v>
      </c>
      <c r="C611" s="8">
        <v>3.4147137899279598</v>
      </c>
      <c r="D611" t="s">
        <v>18</v>
      </c>
      <c r="E611" s="5" t="s">
        <v>1026</v>
      </c>
      <c r="F611" s="2">
        <v>45469</v>
      </c>
      <c r="G611" t="s">
        <v>22</v>
      </c>
      <c r="H611" t="s">
        <v>19</v>
      </c>
      <c r="I611" s="1" t="s">
        <v>973</v>
      </c>
      <c r="J611">
        <f>VALUE(MOCK_DATA[[#This Row],[ventas mensuales]])</f>
        <v>1970</v>
      </c>
      <c r="K611">
        <f>VALUE(MOCK_DATA[[#This Row],[ID_producto]])</f>
        <v>610</v>
      </c>
      <c r="L611" s="8">
        <f>MOCK_DATA[[#This Row],[precio base]]*MOCK_DATA[[#This Row],[ventas mensuales num]]</f>
        <v>6726.9861661580808</v>
      </c>
      <c r="M611" s="8">
        <f>MOCK_DATA[[#This Row],[precio base]]-MOCK_DATA[[#This Row],[coste]]</f>
        <v>1.2147137899279596</v>
      </c>
      <c r="N611" s="8">
        <f>MOCK_DATA[[#This Row],[margen unitario]]*MOCK_DATA[[#This Row],[ventas mensuales num]]</f>
        <v>2392.9861661580803</v>
      </c>
      <c r="O611" s="9">
        <f>MOCK_DATA[[#This Row],[margen bruto]]/MOCK_DATA[[#This Row],[ingresos totales]]</f>
        <v>0.3557293128082592</v>
      </c>
    </row>
    <row r="612" spans="1:15" x14ac:dyDescent="0.25">
      <c r="A612" t="s">
        <v>15</v>
      </c>
      <c r="B612" s="8">
        <v>3.09</v>
      </c>
      <c r="C612" s="8">
        <v>4.8966589263884499</v>
      </c>
      <c r="D612" t="s">
        <v>13</v>
      </c>
      <c r="E612" s="5" t="s">
        <v>1027</v>
      </c>
      <c r="F612" s="2">
        <v>45335</v>
      </c>
      <c r="G612" t="s">
        <v>22</v>
      </c>
      <c r="H612" t="s">
        <v>19</v>
      </c>
      <c r="I612" s="1" t="s">
        <v>632</v>
      </c>
      <c r="J612">
        <f>VALUE(MOCK_DATA[[#This Row],[ventas mensuales]])</f>
        <v>1553</v>
      </c>
      <c r="K612">
        <f>VALUE(MOCK_DATA[[#This Row],[ID_producto]])</f>
        <v>611</v>
      </c>
      <c r="L612" s="8">
        <f>MOCK_DATA[[#This Row],[precio base]]*MOCK_DATA[[#This Row],[ventas mensuales num]]</f>
        <v>7604.511312681263</v>
      </c>
      <c r="M612" s="8">
        <f>MOCK_DATA[[#This Row],[precio base]]-MOCK_DATA[[#This Row],[coste]]</f>
        <v>1.80665892638845</v>
      </c>
      <c r="N612" s="8">
        <f>MOCK_DATA[[#This Row],[margen unitario]]*MOCK_DATA[[#This Row],[ventas mensuales num]]</f>
        <v>2805.741312681263</v>
      </c>
      <c r="O612" s="9">
        <f>MOCK_DATA[[#This Row],[margen bruto]]/MOCK_DATA[[#This Row],[ingresos totales]]</f>
        <v>0.36895747764914444</v>
      </c>
    </row>
    <row r="613" spans="1:15" x14ac:dyDescent="0.25">
      <c r="A613" t="s">
        <v>15</v>
      </c>
      <c r="B613" s="8">
        <v>4.96</v>
      </c>
      <c r="C613" s="8">
        <v>8.2823868193714993</v>
      </c>
      <c r="D613" t="s">
        <v>18</v>
      </c>
      <c r="E613" s="5" t="s">
        <v>1028</v>
      </c>
      <c r="F613" s="2">
        <v>45369</v>
      </c>
      <c r="G613" t="s">
        <v>22</v>
      </c>
      <c r="H613" t="s">
        <v>19</v>
      </c>
      <c r="I613" s="1" t="s">
        <v>1029</v>
      </c>
      <c r="J613">
        <f>VALUE(MOCK_DATA[[#This Row],[ventas mensuales]])</f>
        <v>1781</v>
      </c>
      <c r="K613">
        <f>VALUE(MOCK_DATA[[#This Row],[ID_producto]])</f>
        <v>612</v>
      </c>
      <c r="L613" s="8">
        <f>MOCK_DATA[[#This Row],[precio base]]*MOCK_DATA[[#This Row],[ventas mensuales num]]</f>
        <v>14750.93092530064</v>
      </c>
      <c r="M613" s="8">
        <f>MOCK_DATA[[#This Row],[precio base]]-MOCK_DATA[[#This Row],[coste]]</f>
        <v>3.3223868193714994</v>
      </c>
      <c r="N613" s="8">
        <f>MOCK_DATA[[#This Row],[margen unitario]]*MOCK_DATA[[#This Row],[ventas mensuales num]]</f>
        <v>5917.1709253006402</v>
      </c>
      <c r="O613" s="9">
        <f>MOCK_DATA[[#This Row],[margen bruto]]/MOCK_DATA[[#This Row],[ingresos totales]]</f>
        <v>0.40113881322239614</v>
      </c>
    </row>
    <row r="614" spans="1:15" x14ac:dyDescent="0.25">
      <c r="A614" t="s">
        <v>20</v>
      </c>
      <c r="B614" s="8">
        <v>5.54</v>
      </c>
      <c r="C614" s="8">
        <v>9.8966566948409493</v>
      </c>
      <c r="D614" t="s">
        <v>10</v>
      </c>
      <c r="E614" s="5" t="s">
        <v>1030</v>
      </c>
      <c r="F614" s="2">
        <v>45408</v>
      </c>
      <c r="G614" t="s">
        <v>22</v>
      </c>
      <c r="H614" t="s">
        <v>17</v>
      </c>
      <c r="I614" s="1" t="s">
        <v>75</v>
      </c>
      <c r="J614">
        <f>VALUE(MOCK_DATA[[#This Row],[ventas mensuales]])</f>
        <v>1911</v>
      </c>
      <c r="K614">
        <f>VALUE(MOCK_DATA[[#This Row],[ID_producto]])</f>
        <v>613</v>
      </c>
      <c r="L614" s="8">
        <f>MOCK_DATA[[#This Row],[precio base]]*MOCK_DATA[[#This Row],[ventas mensuales num]]</f>
        <v>18912.510943841055</v>
      </c>
      <c r="M614" s="8">
        <f>MOCK_DATA[[#This Row],[precio base]]-MOCK_DATA[[#This Row],[coste]]</f>
        <v>4.3566566948409493</v>
      </c>
      <c r="N614" s="8">
        <f>MOCK_DATA[[#This Row],[margen unitario]]*MOCK_DATA[[#This Row],[ventas mensuales num]]</f>
        <v>8325.570943841054</v>
      </c>
      <c r="O614" s="9">
        <f>MOCK_DATA[[#This Row],[margen bruto]]/MOCK_DATA[[#This Row],[ingresos totales]]</f>
        <v>0.44021499675865694</v>
      </c>
    </row>
    <row r="615" spans="1:15" x14ac:dyDescent="0.25">
      <c r="A615" t="s">
        <v>15</v>
      </c>
      <c r="B615" s="8">
        <v>4.96</v>
      </c>
      <c r="C615" s="8">
        <v>7.1367516762135796</v>
      </c>
      <c r="D615" t="s">
        <v>13</v>
      </c>
      <c r="E615" s="5" t="s">
        <v>1031</v>
      </c>
      <c r="F615" s="2">
        <v>45315</v>
      </c>
      <c r="G615" t="s">
        <v>27</v>
      </c>
      <c r="H615" t="s">
        <v>17</v>
      </c>
      <c r="I615" s="1" t="s">
        <v>47</v>
      </c>
      <c r="J615">
        <f>VALUE(MOCK_DATA[[#This Row],[ventas mensuales]])</f>
        <v>674</v>
      </c>
      <c r="K615">
        <f>VALUE(MOCK_DATA[[#This Row],[ID_producto]])</f>
        <v>614</v>
      </c>
      <c r="L615" s="8">
        <f>MOCK_DATA[[#This Row],[precio base]]*MOCK_DATA[[#This Row],[ventas mensuales num]]</f>
        <v>4810.170629767953</v>
      </c>
      <c r="M615" s="8">
        <f>MOCK_DATA[[#This Row],[precio base]]-MOCK_DATA[[#This Row],[coste]]</f>
        <v>2.1767516762135797</v>
      </c>
      <c r="N615" s="8">
        <f>MOCK_DATA[[#This Row],[margen unitario]]*MOCK_DATA[[#This Row],[ventas mensuales num]]</f>
        <v>1467.1306297679528</v>
      </c>
      <c r="O615" s="9">
        <f>MOCK_DATA[[#This Row],[margen bruto]]/MOCK_DATA[[#This Row],[ingresos totales]]</f>
        <v>0.30500594317560176</v>
      </c>
    </row>
    <row r="616" spans="1:15" x14ac:dyDescent="0.25">
      <c r="A616" t="s">
        <v>16</v>
      </c>
      <c r="B616" s="8">
        <v>4.62</v>
      </c>
      <c r="C616" s="8">
        <v>7.4475420373095798</v>
      </c>
      <c r="D616" t="s">
        <v>10</v>
      </c>
      <c r="E616" s="5" t="s">
        <v>654</v>
      </c>
      <c r="F616" s="2">
        <v>45567</v>
      </c>
      <c r="G616" t="s">
        <v>22</v>
      </c>
      <c r="H616" t="s">
        <v>17</v>
      </c>
      <c r="I616" s="1" t="s">
        <v>1013</v>
      </c>
      <c r="J616">
        <f>VALUE(MOCK_DATA[[#This Row],[ventas mensuales]])</f>
        <v>359</v>
      </c>
      <c r="K616">
        <f>VALUE(MOCK_DATA[[#This Row],[ID_producto]])</f>
        <v>615</v>
      </c>
      <c r="L616" s="8">
        <f>MOCK_DATA[[#This Row],[precio base]]*MOCK_DATA[[#This Row],[ventas mensuales num]]</f>
        <v>2673.667591394139</v>
      </c>
      <c r="M616" s="8">
        <f>MOCK_DATA[[#This Row],[precio base]]-MOCK_DATA[[#This Row],[coste]]</f>
        <v>2.8275420373095796</v>
      </c>
      <c r="N616" s="8">
        <f>MOCK_DATA[[#This Row],[margen unitario]]*MOCK_DATA[[#This Row],[ventas mensuales num]]</f>
        <v>1015.0875913941391</v>
      </c>
      <c r="O616" s="9">
        <f>MOCK_DATA[[#This Row],[margen bruto]]/MOCK_DATA[[#This Row],[ingresos totales]]</f>
        <v>0.3796611047167755</v>
      </c>
    </row>
    <row r="617" spans="1:15" x14ac:dyDescent="0.25">
      <c r="A617" t="s">
        <v>20</v>
      </c>
      <c r="B617" s="8">
        <v>2.44</v>
      </c>
      <c r="C617" s="8">
        <v>3.5860491961562402</v>
      </c>
      <c r="D617" t="s">
        <v>10</v>
      </c>
      <c r="E617" s="5" t="s">
        <v>1032</v>
      </c>
      <c r="F617" s="2">
        <v>45376</v>
      </c>
      <c r="G617" t="s">
        <v>22</v>
      </c>
      <c r="H617" t="s">
        <v>11</v>
      </c>
      <c r="I617" s="1" t="s">
        <v>919</v>
      </c>
      <c r="J617">
        <f>VALUE(MOCK_DATA[[#This Row],[ventas mensuales]])</f>
        <v>857</v>
      </c>
      <c r="K617">
        <f>VALUE(MOCK_DATA[[#This Row],[ID_producto]])</f>
        <v>616</v>
      </c>
      <c r="L617" s="8">
        <f>MOCK_DATA[[#This Row],[precio base]]*MOCK_DATA[[#This Row],[ventas mensuales num]]</f>
        <v>3073.244161105898</v>
      </c>
      <c r="M617" s="8">
        <f>MOCK_DATA[[#This Row],[precio base]]-MOCK_DATA[[#This Row],[coste]]</f>
        <v>1.1460491961562402</v>
      </c>
      <c r="N617" s="8">
        <f>MOCK_DATA[[#This Row],[margen unitario]]*MOCK_DATA[[#This Row],[ventas mensuales num]]</f>
        <v>982.16416110589785</v>
      </c>
      <c r="O617" s="9">
        <f>MOCK_DATA[[#This Row],[margen bruto]]/MOCK_DATA[[#This Row],[ingresos totales]]</f>
        <v>0.31958546396537169</v>
      </c>
    </row>
    <row r="618" spans="1:15" x14ac:dyDescent="0.25">
      <c r="A618" t="s">
        <v>16</v>
      </c>
      <c r="B618" s="8">
        <v>5.39</v>
      </c>
      <c r="C618" s="8">
        <v>9.0113509503636795</v>
      </c>
      <c r="D618" t="s">
        <v>18</v>
      </c>
      <c r="E618" s="5" t="s">
        <v>1033</v>
      </c>
      <c r="F618" s="2">
        <v>45412</v>
      </c>
      <c r="G618" t="s">
        <v>27</v>
      </c>
      <c r="H618" t="s">
        <v>21</v>
      </c>
      <c r="I618" s="1" t="s">
        <v>1033</v>
      </c>
      <c r="J618">
        <f>VALUE(MOCK_DATA[[#This Row],[ventas mensuales]])</f>
        <v>617</v>
      </c>
      <c r="K618">
        <f>VALUE(MOCK_DATA[[#This Row],[ID_producto]])</f>
        <v>617</v>
      </c>
      <c r="L618" s="8">
        <f>MOCK_DATA[[#This Row],[precio base]]*MOCK_DATA[[#This Row],[ventas mensuales num]]</f>
        <v>5560.00353637439</v>
      </c>
      <c r="M618" s="8">
        <f>MOCK_DATA[[#This Row],[precio base]]-MOCK_DATA[[#This Row],[coste]]</f>
        <v>3.6213509503636798</v>
      </c>
      <c r="N618" s="8">
        <f>MOCK_DATA[[#This Row],[margen unitario]]*MOCK_DATA[[#This Row],[ventas mensuales num]]</f>
        <v>2234.3735363743904</v>
      </c>
      <c r="O618" s="9">
        <f>MOCK_DATA[[#This Row],[margen bruto]]/MOCK_DATA[[#This Row],[ingresos totales]]</f>
        <v>0.40186548835028224</v>
      </c>
    </row>
    <row r="619" spans="1:15" x14ac:dyDescent="0.25">
      <c r="A619" t="s">
        <v>12</v>
      </c>
      <c r="B619" s="8">
        <v>5.98</v>
      </c>
      <c r="C619" s="8">
        <v>10.083912303335699</v>
      </c>
      <c r="D619" t="s">
        <v>13</v>
      </c>
      <c r="E619" s="5" t="s">
        <v>1034</v>
      </c>
      <c r="F619" s="2">
        <v>45574</v>
      </c>
      <c r="G619" t="s">
        <v>22</v>
      </c>
      <c r="H619" t="s">
        <v>21</v>
      </c>
      <c r="I619" s="1" t="s">
        <v>902</v>
      </c>
      <c r="J619">
        <f>VALUE(MOCK_DATA[[#This Row],[ventas mensuales]])</f>
        <v>1724</v>
      </c>
      <c r="K619">
        <f>VALUE(MOCK_DATA[[#This Row],[ID_producto]])</f>
        <v>618</v>
      </c>
      <c r="L619" s="8">
        <f>MOCK_DATA[[#This Row],[precio base]]*MOCK_DATA[[#This Row],[ventas mensuales num]]</f>
        <v>17384.664810950744</v>
      </c>
      <c r="M619" s="8">
        <f>MOCK_DATA[[#This Row],[precio base]]-MOCK_DATA[[#This Row],[coste]]</f>
        <v>4.103912303335699</v>
      </c>
      <c r="N619" s="8">
        <f>MOCK_DATA[[#This Row],[margen unitario]]*MOCK_DATA[[#This Row],[ventas mensuales num]]</f>
        <v>7075.1448109507455</v>
      </c>
      <c r="O619" s="9">
        <f>MOCK_DATA[[#This Row],[margen bruto]]/MOCK_DATA[[#This Row],[ingresos totales]]</f>
        <v>0.40697619930492152</v>
      </c>
    </row>
    <row r="620" spans="1:15" x14ac:dyDescent="0.25">
      <c r="A620" t="s">
        <v>9</v>
      </c>
      <c r="B620" s="8">
        <v>1.64</v>
      </c>
      <c r="C620" s="8">
        <v>2.88592767966797</v>
      </c>
      <c r="D620" t="s">
        <v>10</v>
      </c>
      <c r="E620" s="5" t="s">
        <v>1035</v>
      </c>
      <c r="F620" s="2">
        <v>45466</v>
      </c>
      <c r="G620" t="s">
        <v>27</v>
      </c>
      <c r="H620" t="s">
        <v>11</v>
      </c>
      <c r="I620" s="1" t="s">
        <v>1036</v>
      </c>
      <c r="J620">
        <f>VALUE(MOCK_DATA[[#This Row],[ventas mensuales]])</f>
        <v>920</v>
      </c>
      <c r="K620">
        <f>VALUE(MOCK_DATA[[#This Row],[ID_producto]])</f>
        <v>619</v>
      </c>
      <c r="L620" s="8">
        <f>MOCK_DATA[[#This Row],[precio base]]*MOCK_DATA[[#This Row],[ventas mensuales num]]</f>
        <v>2655.0534652945325</v>
      </c>
      <c r="M620" s="8">
        <f>MOCK_DATA[[#This Row],[precio base]]-MOCK_DATA[[#This Row],[coste]]</f>
        <v>1.2459276796679701</v>
      </c>
      <c r="N620" s="8">
        <f>MOCK_DATA[[#This Row],[margen unitario]]*MOCK_DATA[[#This Row],[ventas mensuales num]]</f>
        <v>1146.2534652945326</v>
      </c>
      <c r="O620" s="9">
        <f>MOCK_DATA[[#This Row],[margen bruto]]/MOCK_DATA[[#This Row],[ingresos totales]]</f>
        <v>0.43172519132957476</v>
      </c>
    </row>
    <row r="621" spans="1:15" x14ac:dyDescent="0.25">
      <c r="A621" t="s">
        <v>12</v>
      </c>
      <c r="B621" s="8">
        <v>3.99</v>
      </c>
      <c r="C621" s="8">
        <v>5.8365816600309399</v>
      </c>
      <c r="D621" t="s">
        <v>13</v>
      </c>
      <c r="E621" s="5" t="s">
        <v>374</v>
      </c>
      <c r="F621" s="2">
        <v>45531</v>
      </c>
      <c r="G621" t="s">
        <v>22</v>
      </c>
      <c r="H621" t="s">
        <v>17</v>
      </c>
      <c r="I621" s="1" t="s">
        <v>1037</v>
      </c>
      <c r="J621">
        <f>VALUE(MOCK_DATA[[#This Row],[ventas mensuales]])</f>
        <v>999</v>
      </c>
      <c r="K621">
        <f>VALUE(MOCK_DATA[[#This Row],[ID_producto]])</f>
        <v>620</v>
      </c>
      <c r="L621" s="8">
        <f>MOCK_DATA[[#This Row],[precio base]]*MOCK_DATA[[#This Row],[ventas mensuales num]]</f>
        <v>5830.7450783709091</v>
      </c>
      <c r="M621" s="8">
        <f>MOCK_DATA[[#This Row],[precio base]]-MOCK_DATA[[#This Row],[coste]]</f>
        <v>1.8465816600309397</v>
      </c>
      <c r="N621" s="8">
        <f>MOCK_DATA[[#This Row],[margen unitario]]*MOCK_DATA[[#This Row],[ventas mensuales num]]</f>
        <v>1844.7350783709087</v>
      </c>
      <c r="O621" s="9">
        <f>MOCK_DATA[[#This Row],[margen bruto]]/MOCK_DATA[[#This Row],[ingresos totales]]</f>
        <v>0.31638067752506194</v>
      </c>
    </row>
    <row r="622" spans="1:15" x14ac:dyDescent="0.25">
      <c r="A622" t="s">
        <v>9</v>
      </c>
      <c r="B622" s="8">
        <v>1.4</v>
      </c>
      <c r="C622" s="8">
        <v>2.3563728462483602</v>
      </c>
      <c r="D622" t="s">
        <v>13</v>
      </c>
      <c r="E622" s="5" t="s">
        <v>946</v>
      </c>
      <c r="F622" s="2">
        <v>45378</v>
      </c>
      <c r="G622" t="s">
        <v>27</v>
      </c>
      <c r="H622" t="s">
        <v>11</v>
      </c>
      <c r="I622" s="1" t="s">
        <v>548</v>
      </c>
      <c r="J622">
        <f>VALUE(MOCK_DATA[[#This Row],[ventas mensuales]])</f>
        <v>1892</v>
      </c>
      <c r="K622">
        <f>VALUE(MOCK_DATA[[#This Row],[ID_producto]])</f>
        <v>621</v>
      </c>
      <c r="L622" s="8">
        <f>MOCK_DATA[[#This Row],[precio base]]*MOCK_DATA[[#This Row],[ventas mensuales num]]</f>
        <v>4458.2574251018978</v>
      </c>
      <c r="M622" s="8">
        <f>MOCK_DATA[[#This Row],[precio base]]-MOCK_DATA[[#This Row],[coste]]</f>
        <v>0.95637284624836028</v>
      </c>
      <c r="N622" s="8">
        <f>MOCK_DATA[[#This Row],[margen unitario]]*MOCK_DATA[[#This Row],[ventas mensuales num]]</f>
        <v>1809.4574251018976</v>
      </c>
      <c r="O622" s="9">
        <f>MOCK_DATA[[#This Row],[margen bruto]]/MOCK_DATA[[#This Row],[ingresos totales]]</f>
        <v>0.40586651971101484</v>
      </c>
    </row>
    <row r="623" spans="1:15" x14ac:dyDescent="0.25">
      <c r="A623" t="s">
        <v>16</v>
      </c>
      <c r="B623" s="8">
        <v>5.29</v>
      </c>
      <c r="C623" s="8">
        <v>7.99611114214769</v>
      </c>
      <c r="D623" t="s">
        <v>13</v>
      </c>
      <c r="E623" s="5" t="s">
        <v>1038</v>
      </c>
      <c r="F623" s="2">
        <v>45592</v>
      </c>
      <c r="G623" t="s">
        <v>27</v>
      </c>
      <c r="H623" t="s">
        <v>19</v>
      </c>
      <c r="I623" s="1" t="s">
        <v>1039</v>
      </c>
      <c r="J623">
        <f>VALUE(MOCK_DATA[[#This Row],[ventas mensuales]])</f>
        <v>899</v>
      </c>
      <c r="K623">
        <f>VALUE(MOCK_DATA[[#This Row],[ID_producto]])</f>
        <v>622</v>
      </c>
      <c r="L623" s="8">
        <f>MOCK_DATA[[#This Row],[precio base]]*MOCK_DATA[[#This Row],[ventas mensuales num]]</f>
        <v>7188.5039167907735</v>
      </c>
      <c r="M623" s="8">
        <f>MOCK_DATA[[#This Row],[precio base]]-MOCK_DATA[[#This Row],[coste]]</f>
        <v>2.70611114214769</v>
      </c>
      <c r="N623" s="8">
        <f>MOCK_DATA[[#This Row],[margen unitario]]*MOCK_DATA[[#This Row],[ventas mensuales num]]</f>
        <v>2432.7939167907734</v>
      </c>
      <c r="O623" s="9">
        <f>MOCK_DATA[[#This Row],[margen bruto]]/MOCK_DATA[[#This Row],[ingresos totales]]</f>
        <v>0.338428405263618</v>
      </c>
    </row>
    <row r="624" spans="1:15" x14ac:dyDescent="0.25">
      <c r="A624" t="s">
        <v>9</v>
      </c>
      <c r="B624" s="8">
        <v>5.1100000000000003</v>
      </c>
      <c r="C624" s="8">
        <v>7.3933548516066496</v>
      </c>
      <c r="D624" t="s">
        <v>13</v>
      </c>
      <c r="E624" s="5" t="s">
        <v>790</v>
      </c>
      <c r="F624" s="2">
        <v>45547</v>
      </c>
      <c r="G624" t="s">
        <v>27</v>
      </c>
      <c r="H624" t="s">
        <v>19</v>
      </c>
      <c r="I624" s="1" t="s">
        <v>1040</v>
      </c>
      <c r="J624">
        <f>VALUE(MOCK_DATA[[#This Row],[ventas mensuales]])</f>
        <v>436</v>
      </c>
      <c r="K624">
        <f>VALUE(MOCK_DATA[[#This Row],[ID_producto]])</f>
        <v>623</v>
      </c>
      <c r="L624" s="8">
        <f>MOCK_DATA[[#This Row],[precio base]]*MOCK_DATA[[#This Row],[ventas mensuales num]]</f>
        <v>3223.5027153004994</v>
      </c>
      <c r="M624" s="8">
        <f>MOCK_DATA[[#This Row],[precio base]]-MOCK_DATA[[#This Row],[coste]]</f>
        <v>2.2833548516066493</v>
      </c>
      <c r="N624" s="8">
        <f>MOCK_DATA[[#This Row],[margen unitario]]*MOCK_DATA[[#This Row],[ventas mensuales num]]</f>
        <v>995.54271530049914</v>
      </c>
      <c r="O624" s="9">
        <f>MOCK_DATA[[#This Row],[margen bruto]]/MOCK_DATA[[#This Row],[ingresos totales]]</f>
        <v>0.30883880152329679</v>
      </c>
    </row>
    <row r="625" spans="1:15" x14ac:dyDescent="0.25">
      <c r="A625" t="s">
        <v>14</v>
      </c>
      <c r="B625" s="8">
        <v>2.1</v>
      </c>
      <c r="C625" s="8">
        <v>3.3600130504771002</v>
      </c>
      <c r="D625" t="s">
        <v>10</v>
      </c>
      <c r="E625" s="5" t="s">
        <v>840</v>
      </c>
      <c r="F625" s="2">
        <v>45521</v>
      </c>
      <c r="G625" t="s">
        <v>27</v>
      </c>
      <c r="H625" t="s">
        <v>17</v>
      </c>
      <c r="I625" s="1" t="s">
        <v>1041</v>
      </c>
      <c r="J625">
        <f>VALUE(MOCK_DATA[[#This Row],[ventas mensuales]])</f>
        <v>1766</v>
      </c>
      <c r="K625">
        <f>VALUE(MOCK_DATA[[#This Row],[ID_producto]])</f>
        <v>624</v>
      </c>
      <c r="L625" s="8">
        <f>MOCK_DATA[[#This Row],[precio base]]*MOCK_DATA[[#This Row],[ventas mensuales num]]</f>
        <v>5933.7830471425586</v>
      </c>
      <c r="M625" s="8">
        <f>MOCK_DATA[[#This Row],[precio base]]-MOCK_DATA[[#This Row],[coste]]</f>
        <v>1.2600130504771001</v>
      </c>
      <c r="N625" s="8">
        <f>MOCK_DATA[[#This Row],[margen unitario]]*MOCK_DATA[[#This Row],[ventas mensuales num]]</f>
        <v>2225.1830471425587</v>
      </c>
      <c r="O625" s="9">
        <f>MOCK_DATA[[#This Row],[margen bruto]]/MOCK_DATA[[#This Row],[ingresos totales]]</f>
        <v>0.37500242753467472</v>
      </c>
    </row>
    <row r="626" spans="1:15" x14ac:dyDescent="0.25">
      <c r="A626" t="s">
        <v>15</v>
      </c>
      <c r="B626" s="8">
        <v>0.61</v>
      </c>
      <c r="C626" s="8">
        <v>0.96292488329744896</v>
      </c>
      <c r="D626" t="s">
        <v>13</v>
      </c>
      <c r="E626" s="5" t="s">
        <v>1042</v>
      </c>
      <c r="F626" s="2">
        <v>45325</v>
      </c>
      <c r="G626" t="s">
        <v>27</v>
      </c>
      <c r="H626" t="s">
        <v>19</v>
      </c>
      <c r="I626" s="1" t="s">
        <v>1043</v>
      </c>
      <c r="J626">
        <f>VALUE(MOCK_DATA[[#This Row],[ventas mensuales]])</f>
        <v>1456</v>
      </c>
      <c r="K626">
        <f>VALUE(MOCK_DATA[[#This Row],[ID_producto]])</f>
        <v>625</v>
      </c>
      <c r="L626" s="8">
        <f>MOCK_DATA[[#This Row],[precio base]]*MOCK_DATA[[#This Row],[ventas mensuales num]]</f>
        <v>1402.0186300810858</v>
      </c>
      <c r="M626" s="8">
        <f>MOCK_DATA[[#This Row],[precio base]]-MOCK_DATA[[#This Row],[coste]]</f>
        <v>0.35292488329744898</v>
      </c>
      <c r="N626" s="8">
        <f>MOCK_DATA[[#This Row],[margen unitario]]*MOCK_DATA[[#This Row],[ventas mensuales num]]</f>
        <v>513.85863008108572</v>
      </c>
      <c r="O626" s="9">
        <f>MOCK_DATA[[#This Row],[margen bruto]]/MOCK_DATA[[#This Row],[ingresos totales]]</f>
        <v>0.3665134107749814</v>
      </c>
    </row>
    <row r="627" spans="1:15" x14ac:dyDescent="0.25">
      <c r="A627" t="s">
        <v>14</v>
      </c>
      <c r="B627" s="8">
        <v>1.94</v>
      </c>
      <c r="C627" s="8">
        <v>3.3412419382145</v>
      </c>
      <c r="D627" t="s">
        <v>10</v>
      </c>
      <c r="E627" s="5" t="s">
        <v>246</v>
      </c>
      <c r="F627" s="2">
        <v>45385</v>
      </c>
      <c r="G627" t="s">
        <v>22</v>
      </c>
      <c r="H627" t="s">
        <v>19</v>
      </c>
      <c r="I627" s="1" t="s">
        <v>1044</v>
      </c>
      <c r="J627">
        <f>VALUE(MOCK_DATA[[#This Row],[ventas mensuales]])</f>
        <v>1980</v>
      </c>
      <c r="K627">
        <f>VALUE(MOCK_DATA[[#This Row],[ID_producto]])</f>
        <v>626</v>
      </c>
      <c r="L627" s="8">
        <f>MOCK_DATA[[#This Row],[precio base]]*MOCK_DATA[[#This Row],[ventas mensuales num]]</f>
        <v>6615.65903766471</v>
      </c>
      <c r="M627" s="8">
        <f>MOCK_DATA[[#This Row],[precio base]]-MOCK_DATA[[#This Row],[coste]]</f>
        <v>1.4012419382145</v>
      </c>
      <c r="N627" s="8">
        <f>MOCK_DATA[[#This Row],[margen unitario]]*MOCK_DATA[[#This Row],[ventas mensuales num]]</f>
        <v>2774.4590376647102</v>
      </c>
      <c r="O627" s="9">
        <f>MOCK_DATA[[#This Row],[margen bruto]]/MOCK_DATA[[#This Row],[ingresos totales]]</f>
        <v>0.41937757400570003</v>
      </c>
    </row>
    <row r="628" spans="1:15" x14ac:dyDescent="0.25">
      <c r="A628" t="s">
        <v>16</v>
      </c>
      <c r="B628" s="8">
        <v>5.92</v>
      </c>
      <c r="C628" s="8">
        <v>9.5149909800436703</v>
      </c>
      <c r="D628" t="s">
        <v>10</v>
      </c>
      <c r="E628" s="5" t="s">
        <v>1045</v>
      </c>
      <c r="F628" s="2">
        <v>45490</v>
      </c>
      <c r="G628" t="s">
        <v>22</v>
      </c>
      <c r="H628" t="s">
        <v>17</v>
      </c>
      <c r="I628" s="1" t="s">
        <v>1046</v>
      </c>
      <c r="J628">
        <f>VALUE(MOCK_DATA[[#This Row],[ventas mensuales]])</f>
        <v>1113</v>
      </c>
      <c r="K628">
        <f>VALUE(MOCK_DATA[[#This Row],[ID_producto]])</f>
        <v>627</v>
      </c>
      <c r="L628" s="8">
        <f>MOCK_DATA[[#This Row],[precio base]]*MOCK_DATA[[#This Row],[ventas mensuales num]]</f>
        <v>10590.184960788605</v>
      </c>
      <c r="M628" s="8">
        <f>MOCK_DATA[[#This Row],[precio base]]-MOCK_DATA[[#This Row],[coste]]</f>
        <v>3.5949909800436703</v>
      </c>
      <c r="N628" s="8">
        <f>MOCK_DATA[[#This Row],[margen unitario]]*MOCK_DATA[[#This Row],[ventas mensuales num]]</f>
        <v>4001.2249607886051</v>
      </c>
      <c r="O628" s="9">
        <f>MOCK_DATA[[#This Row],[margen bruto]]/MOCK_DATA[[#This Row],[ingresos totales]]</f>
        <v>0.37782389784537351</v>
      </c>
    </row>
    <row r="629" spans="1:15" x14ac:dyDescent="0.25">
      <c r="A629" t="s">
        <v>16</v>
      </c>
      <c r="B629" s="8">
        <v>4.08</v>
      </c>
      <c r="C629" s="8">
        <v>7.2996443913958204</v>
      </c>
      <c r="D629" t="s">
        <v>18</v>
      </c>
      <c r="E629" s="5" t="s">
        <v>1047</v>
      </c>
      <c r="F629" s="2">
        <v>45611</v>
      </c>
      <c r="G629" t="s">
        <v>27</v>
      </c>
      <c r="H629" t="s">
        <v>17</v>
      </c>
      <c r="I629" s="1" t="s">
        <v>1048</v>
      </c>
      <c r="J629">
        <f>VALUE(MOCK_DATA[[#This Row],[ventas mensuales]])</f>
        <v>1958</v>
      </c>
      <c r="K629">
        <f>VALUE(MOCK_DATA[[#This Row],[ID_producto]])</f>
        <v>628</v>
      </c>
      <c r="L629" s="8">
        <f>MOCK_DATA[[#This Row],[precio base]]*MOCK_DATA[[#This Row],[ventas mensuales num]]</f>
        <v>14292.703718353016</v>
      </c>
      <c r="M629" s="8">
        <f>MOCK_DATA[[#This Row],[precio base]]-MOCK_DATA[[#This Row],[coste]]</f>
        <v>3.2196443913958204</v>
      </c>
      <c r="N629" s="8">
        <f>MOCK_DATA[[#This Row],[margen unitario]]*MOCK_DATA[[#This Row],[ventas mensuales num]]</f>
        <v>6304.0637183530162</v>
      </c>
      <c r="O629" s="9">
        <f>MOCK_DATA[[#This Row],[margen bruto]]/MOCK_DATA[[#This Row],[ingresos totales]]</f>
        <v>0.44106866290512103</v>
      </c>
    </row>
    <row r="630" spans="1:15" x14ac:dyDescent="0.25">
      <c r="A630" t="s">
        <v>12</v>
      </c>
      <c r="B630" s="8">
        <v>3.37</v>
      </c>
      <c r="C630" s="8">
        <v>5.4673065575111703</v>
      </c>
      <c r="D630" t="s">
        <v>10</v>
      </c>
      <c r="E630" s="5" t="s">
        <v>1049</v>
      </c>
      <c r="F630" s="2">
        <v>45578</v>
      </c>
      <c r="G630" t="s">
        <v>22</v>
      </c>
      <c r="H630" t="s">
        <v>21</v>
      </c>
      <c r="I630" s="1" t="s">
        <v>1050</v>
      </c>
      <c r="J630">
        <f>VALUE(MOCK_DATA[[#This Row],[ventas mensuales]])</f>
        <v>780</v>
      </c>
      <c r="K630">
        <f>VALUE(MOCK_DATA[[#This Row],[ID_producto]])</f>
        <v>629</v>
      </c>
      <c r="L630" s="8">
        <f>MOCK_DATA[[#This Row],[precio base]]*MOCK_DATA[[#This Row],[ventas mensuales num]]</f>
        <v>4264.4991148587133</v>
      </c>
      <c r="M630" s="8">
        <f>MOCK_DATA[[#This Row],[precio base]]-MOCK_DATA[[#This Row],[coste]]</f>
        <v>2.0973065575111702</v>
      </c>
      <c r="N630" s="8">
        <f>MOCK_DATA[[#This Row],[margen unitario]]*MOCK_DATA[[#This Row],[ventas mensuales num]]</f>
        <v>1635.8991148587129</v>
      </c>
      <c r="O630" s="9">
        <f>MOCK_DATA[[#This Row],[margen bruto]]/MOCK_DATA[[#This Row],[ingresos totales]]</f>
        <v>0.38360873593777534</v>
      </c>
    </row>
    <row r="631" spans="1:15" x14ac:dyDescent="0.25">
      <c r="A631" t="s">
        <v>14</v>
      </c>
      <c r="B631" s="8">
        <v>2.86</v>
      </c>
      <c r="C631" s="8">
        <v>4.4650163805026999</v>
      </c>
      <c r="D631" t="s">
        <v>10</v>
      </c>
      <c r="E631" s="5" t="s">
        <v>71</v>
      </c>
      <c r="F631" s="2">
        <v>45466</v>
      </c>
      <c r="G631" t="s">
        <v>22</v>
      </c>
      <c r="H631" t="s">
        <v>11</v>
      </c>
      <c r="I631" s="1" t="s">
        <v>1051</v>
      </c>
      <c r="J631">
        <f>VALUE(MOCK_DATA[[#This Row],[ventas mensuales]])</f>
        <v>447</v>
      </c>
      <c r="K631">
        <f>VALUE(MOCK_DATA[[#This Row],[ID_producto]])</f>
        <v>630</v>
      </c>
      <c r="L631" s="8">
        <f>MOCK_DATA[[#This Row],[precio base]]*MOCK_DATA[[#This Row],[ventas mensuales num]]</f>
        <v>1995.8623220847069</v>
      </c>
      <c r="M631" s="8">
        <f>MOCK_DATA[[#This Row],[precio base]]-MOCK_DATA[[#This Row],[coste]]</f>
        <v>1.6050163805027</v>
      </c>
      <c r="N631" s="8">
        <f>MOCK_DATA[[#This Row],[margen unitario]]*MOCK_DATA[[#This Row],[ventas mensuales num]]</f>
        <v>717.44232208470692</v>
      </c>
      <c r="O631" s="9">
        <f>MOCK_DATA[[#This Row],[margen bruto]]/MOCK_DATA[[#This Row],[ingresos totales]]</f>
        <v>0.35946483589876488</v>
      </c>
    </row>
    <row r="632" spans="1:15" x14ac:dyDescent="0.25">
      <c r="A632" t="s">
        <v>15</v>
      </c>
      <c r="B632" s="8">
        <v>1.97</v>
      </c>
      <c r="C632" s="8">
        <v>3.0855601140368099</v>
      </c>
      <c r="D632" t="s">
        <v>10</v>
      </c>
      <c r="E632" s="5" t="s">
        <v>373</v>
      </c>
      <c r="F632" s="2">
        <v>45402</v>
      </c>
      <c r="G632" t="s">
        <v>27</v>
      </c>
      <c r="H632" t="s">
        <v>11</v>
      </c>
      <c r="I632" s="1" t="s">
        <v>461</v>
      </c>
      <c r="J632">
        <f>VALUE(MOCK_DATA[[#This Row],[ventas mensuales]])</f>
        <v>183</v>
      </c>
      <c r="K632">
        <f>VALUE(MOCK_DATA[[#This Row],[ID_producto]])</f>
        <v>631</v>
      </c>
      <c r="L632" s="8">
        <f>MOCK_DATA[[#This Row],[precio base]]*MOCK_DATA[[#This Row],[ventas mensuales num]]</f>
        <v>564.65750086873618</v>
      </c>
      <c r="M632" s="8">
        <f>MOCK_DATA[[#This Row],[precio base]]-MOCK_DATA[[#This Row],[coste]]</f>
        <v>1.1155601140368099</v>
      </c>
      <c r="N632" s="8">
        <f>MOCK_DATA[[#This Row],[margen unitario]]*MOCK_DATA[[#This Row],[ventas mensuales num]]</f>
        <v>204.14750086873622</v>
      </c>
      <c r="O632" s="9">
        <f>MOCK_DATA[[#This Row],[margen bruto]]/MOCK_DATA[[#This Row],[ingresos totales]]</f>
        <v>0.36154217477789891</v>
      </c>
    </row>
    <row r="633" spans="1:15" x14ac:dyDescent="0.25">
      <c r="A633" t="s">
        <v>9</v>
      </c>
      <c r="B633" s="8">
        <v>4.4000000000000004</v>
      </c>
      <c r="C633" s="8">
        <v>6.6750290790762099</v>
      </c>
      <c r="D633" t="s">
        <v>18</v>
      </c>
      <c r="E633" s="5" t="s">
        <v>840</v>
      </c>
      <c r="F633" s="2">
        <v>45424</v>
      </c>
      <c r="G633" t="s">
        <v>27</v>
      </c>
      <c r="H633" t="s">
        <v>21</v>
      </c>
      <c r="I633" s="1" t="s">
        <v>1052</v>
      </c>
      <c r="J633">
        <f>VALUE(MOCK_DATA[[#This Row],[ventas mensuales]])</f>
        <v>1766</v>
      </c>
      <c r="K633">
        <f>VALUE(MOCK_DATA[[#This Row],[ID_producto]])</f>
        <v>632</v>
      </c>
      <c r="L633" s="8">
        <f>MOCK_DATA[[#This Row],[precio base]]*MOCK_DATA[[#This Row],[ventas mensuales num]]</f>
        <v>11788.101353648586</v>
      </c>
      <c r="M633" s="8">
        <f>MOCK_DATA[[#This Row],[precio base]]-MOCK_DATA[[#This Row],[coste]]</f>
        <v>2.2750290790762095</v>
      </c>
      <c r="N633" s="8">
        <f>MOCK_DATA[[#This Row],[margen unitario]]*MOCK_DATA[[#This Row],[ventas mensuales num]]</f>
        <v>4017.7013536485861</v>
      </c>
      <c r="O633" s="9">
        <f>MOCK_DATA[[#This Row],[margen bruto]]/MOCK_DATA[[#This Row],[ingresos totales]]</f>
        <v>0.34082684166988858</v>
      </c>
    </row>
    <row r="634" spans="1:15" x14ac:dyDescent="0.25">
      <c r="A634" t="s">
        <v>16</v>
      </c>
      <c r="B634" s="8">
        <v>4.22</v>
      </c>
      <c r="C634" s="8">
        <v>6.4717388484057103</v>
      </c>
      <c r="D634" t="s">
        <v>10</v>
      </c>
      <c r="E634" s="5" t="s">
        <v>1053</v>
      </c>
      <c r="F634" s="2">
        <v>45315</v>
      </c>
      <c r="G634" t="s">
        <v>22</v>
      </c>
      <c r="H634" t="s">
        <v>11</v>
      </c>
      <c r="I634" s="1" t="s">
        <v>1054</v>
      </c>
      <c r="J634">
        <f>VALUE(MOCK_DATA[[#This Row],[ventas mensuales]])</f>
        <v>1770</v>
      </c>
      <c r="K634">
        <f>VALUE(MOCK_DATA[[#This Row],[ID_producto]])</f>
        <v>633</v>
      </c>
      <c r="L634" s="8">
        <f>MOCK_DATA[[#This Row],[precio base]]*MOCK_DATA[[#This Row],[ventas mensuales num]]</f>
        <v>11454.977761678107</v>
      </c>
      <c r="M634" s="8">
        <f>MOCK_DATA[[#This Row],[precio base]]-MOCK_DATA[[#This Row],[coste]]</f>
        <v>2.2517388484057106</v>
      </c>
      <c r="N634" s="8">
        <f>MOCK_DATA[[#This Row],[margen unitario]]*MOCK_DATA[[#This Row],[ventas mensuales num]]</f>
        <v>3985.5777616781079</v>
      </c>
      <c r="O634" s="9">
        <f>MOCK_DATA[[#This Row],[margen bruto]]/MOCK_DATA[[#This Row],[ingresos totales]]</f>
        <v>0.34793413349186958</v>
      </c>
    </row>
    <row r="635" spans="1:15" x14ac:dyDescent="0.25">
      <c r="A635" t="s">
        <v>15</v>
      </c>
      <c r="B635" s="8">
        <v>3</v>
      </c>
      <c r="C635" s="8">
        <v>4.2343752013841698</v>
      </c>
      <c r="D635" t="s">
        <v>18</v>
      </c>
      <c r="E635" s="5" t="s">
        <v>563</v>
      </c>
      <c r="F635" s="2">
        <v>45467</v>
      </c>
      <c r="G635" t="s">
        <v>22</v>
      </c>
      <c r="H635" t="s">
        <v>21</v>
      </c>
      <c r="I635" s="1" t="s">
        <v>1055</v>
      </c>
      <c r="J635">
        <f>VALUE(MOCK_DATA[[#This Row],[ventas mensuales]])</f>
        <v>485</v>
      </c>
      <c r="K635">
        <f>VALUE(MOCK_DATA[[#This Row],[ID_producto]])</f>
        <v>634</v>
      </c>
      <c r="L635" s="8">
        <f>MOCK_DATA[[#This Row],[precio base]]*MOCK_DATA[[#This Row],[ventas mensuales num]]</f>
        <v>2053.6719726713222</v>
      </c>
      <c r="M635" s="8">
        <f>MOCK_DATA[[#This Row],[precio base]]-MOCK_DATA[[#This Row],[coste]]</f>
        <v>1.2343752013841698</v>
      </c>
      <c r="N635" s="8">
        <f>MOCK_DATA[[#This Row],[margen unitario]]*MOCK_DATA[[#This Row],[ventas mensuales num]]</f>
        <v>598.67197267132235</v>
      </c>
      <c r="O635" s="9">
        <f>MOCK_DATA[[#This Row],[margen bruto]]/MOCK_DATA[[#This Row],[ingresos totales]]</f>
        <v>0.29151294882434281</v>
      </c>
    </row>
    <row r="636" spans="1:15" x14ac:dyDescent="0.25">
      <c r="A636" t="s">
        <v>16</v>
      </c>
      <c r="B636" s="8">
        <v>4.24</v>
      </c>
      <c r="C636" s="8">
        <v>7.2292618702420102</v>
      </c>
      <c r="D636" t="s">
        <v>13</v>
      </c>
      <c r="E636" s="5" t="s">
        <v>768</v>
      </c>
      <c r="F636" s="2">
        <v>45295</v>
      </c>
      <c r="G636" t="s">
        <v>22</v>
      </c>
      <c r="H636" t="s">
        <v>19</v>
      </c>
      <c r="I636" s="1" t="s">
        <v>1056</v>
      </c>
      <c r="J636">
        <f>VALUE(MOCK_DATA[[#This Row],[ventas mensuales]])</f>
        <v>418</v>
      </c>
      <c r="K636">
        <f>VALUE(MOCK_DATA[[#This Row],[ID_producto]])</f>
        <v>635</v>
      </c>
      <c r="L636" s="8">
        <f>MOCK_DATA[[#This Row],[precio base]]*MOCK_DATA[[#This Row],[ventas mensuales num]]</f>
        <v>3021.8314617611604</v>
      </c>
      <c r="M636" s="8">
        <f>MOCK_DATA[[#This Row],[precio base]]-MOCK_DATA[[#This Row],[coste]]</f>
        <v>2.98926187024201</v>
      </c>
      <c r="N636" s="8">
        <f>MOCK_DATA[[#This Row],[margen unitario]]*MOCK_DATA[[#This Row],[ventas mensuales num]]</f>
        <v>1249.5114617611603</v>
      </c>
      <c r="O636" s="9">
        <f>MOCK_DATA[[#This Row],[margen bruto]]/MOCK_DATA[[#This Row],[ingresos totales]]</f>
        <v>0.41349475560524135</v>
      </c>
    </row>
    <row r="637" spans="1:15" x14ac:dyDescent="0.25">
      <c r="A637" t="s">
        <v>15</v>
      </c>
      <c r="B637" s="8">
        <v>2.4500000000000002</v>
      </c>
      <c r="C637" s="8">
        <v>3.7730655769883898</v>
      </c>
      <c r="D637" t="s">
        <v>13</v>
      </c>
      <c r="E637" s="5" t="s">
        <v>406</v>
      </c>
      <c r="F637" s="2">
        <v>45522</v>
      </c>
      <c r="G637" t="s">
        <v>27</v>
      </c>
      <c r="H637" t="s">
        <v>11</v>
      </c>
      <c r="I637" s="1" t="s">
        <v>1057</v>
      </c>
      <c r="J637">
        <f>VALUE(MOCK_DATA[[#This Row],[ventas mensuales]])</f>
        <v>1763</v>
      </c>
      <c r="K637">
        <f>VALUE(MOCK_DATA[[#This Row],[ID_producto]])</f>
        <v>636</v>
      </c>
      <c r="L637" s="8">
        <f>MOCK_DATA[[#This Row],[precio base]]*MOCK_DATA[[#This Row],[ventas mensuales num]]</f>
        <v>6651.914612230531</v>
      </c>
      <c r="M637" s="8">
        <f>MOCK_DATA[[#This Row],[precio base]]-MOCK_DATA[[#This Row],[coste]]</f>
        <v>1.3230655769883897</v>
      </c>
      <c r="N637" s="8">
        <f>MOCK_DATA[[#This Row],[margen unitario]]*MOCK_DATA[[#This Row],[ventas mensuales num]]</f>
        <v>2332.5646122305311</v>
      </c>
      <c r="O637" s="9">
        <f>MOCK_DATA[[#This Row],[margen bruto]]/MOCK_DATA[[#This Row],[ingresos totales]]</f>
        <v>0.3506606365544388</v>
      </c>
    </row>
    <row r="638" spans="1:15" x14ac:dyDescent="0.25">
      <c r="A638" t="s">
        <v>16</v>
      </c>
      <c r="B638" s="8">
        <v>3.2</v>
      </c>
      <c r="C638" s="8">
        <v>5.3279273978237001</v>
      </c>
      <c r="D638" t="s">
        <v>13</v>
      </c>
      <c r="E638" s="5" t="s">
        <v>545</v>
      </c>
      <c r="F638" s="2">
        <v>45406</v>
      </c>
      <c r="G638" t="s">
        <v>22</v>
      </c>
      <c r="H638" t="s">
        <v>11</v>
      </c>
      <c r="I638" s="1" t="s">
        <v>1058</v>
      </c>
      <c r="J638">
        <f>VALUE(MOCK_DATA[[#This Row],[ventas mensuales]])</f>
        <v>281</v>
      </c>
      <c r="K638">
        <f>VALUE(MOCK_DATA[[#This Row],[ID_producto]])</f>
        <v>637</v>
      </c>
      <c r="L638" s="8">
        <f>MOCK_DATA[[#This Row],[precio base]]*MOCK_DATA[[#This Row],[ventas mensuales num]]</f>
        <v>1497.1475987884596</v>
      </c>
      <c r="M638" s="8">
        <f>MOCK_DATA[[#This Row],[precio base]]-MOCK_DATA[[#This Row],[coste]]</f>
        <v>2.1279273978236999</v>
      </c>
      <c r="N638" s="8">
        <f>MOCK_DATA[[#This Row],[margen unitario]]*MOCK_DATA[[#This Row],[ventas mensuales num]]</f>
        <v>597.94759878845969</v>
      </c>
      <c r="O638" s="9">
        <f>MOCK_DATA[[#This Row],[margen bruto]]/MOCK_DATA[[#This Row],[ingresos totales]]</f>
        <v>0.39939121518301757</v>
      </c>
    </row>
    <row r="639" spans="1:15" x14ac:dyDescent="0.25">
      <c r="A639" t="s">
        <v>12</v>
      </c>
      <c r="B639" s="8">
        <v>2.11</v>
      </c>
      <c r="C639" s="8">
        <v>3.2225807594570002</v>
      </c>
      <c r="D639" t="s">
        <v>13</v>
      </c>
      <c r="E639" s="5" t="s">
        <v>1059</v>
      </c>
      <c r="F639" s="2">
        <v>45575</v>
      </c>
      <c r="G639" t="s">
        <v>27</v>
      </c>
      <c r="H639" t="s">
        <v>17</v>
      </c>
      <c r="I639" s="1" t="s">
        <v>1060</v>
      </c>
      <c r="J639">
        <f>VALUE(MOCK_DATA[[#This Row],[ventas mensuales]])</f>
        <v>1110</v>
      </c>
      <c r="K639">
        <f>VALUE(MOCK_DATA[[#This Row],[ID_producto]])</f>
        <v>638</v>
      </c>
      <c r="L639" s="8">
        <f>MOCK_DATA[[#This Row],[precio base]]*MOCK_DATA[[#This Row],[ventas mensuales num]]</f>
        <v>3577.0646429972703</v>
      </c>
      <c r="M639" s="8">
        <f>MOCK_DATA[[#This Row],[precio base]]-MOCK_DATA[[#This Row],[coste]]</f>
        <v>1.1125807594570003</v>
      </c>
      <c r="N639" s="8">
        <f>MOCK_DATA[[#This Row],[margen unitario]]*MOCK_DATA[[#This Row],[ventas mensuales num]]</f>
        <v>1234.9646429972704</v>
      </c>
      <c r="O639" s="9">
        <f>MOCK_DATA[[#This Row],[margen bruto]]/MOCK_DATA[[#This Row],[ingresos totales]]</f>
        <v>0.34524526846752118</v>
      </c>
    </row>
    <row r="640" spans="1:15" x14ac:dyDescent="0.25">
      <c r="A640" t="s">
        <v>15</v>
      </c>
      <c r="B640" s="8">
        <v>4.83</v>
      </c>
      <c r="C640" s="8">
        <v>8.0888476126928897</v>
      </c>
      <c r="D640" t="s">
        <v>13</v>
      </c>
      <c r="E640" s="5" t="s">
        <v>688</v>
      </c>
      <c r="F640" s="2">
        <v>45353</v>
      </c>
      <c r="G640" t="s">
        <v>22</v>
      </c>
      <c r="H640" t="s">
        <v>11</v>
      </c>
      <c r="I640" s="1" t="s">
        <v>418</v>
      </c>
      <c r="J640">
        <f>VALUE(MOCK_DATA[[#This Row],[ventas mensuales]])</f>
        <v>544</v>
      </c>
      <c r="K640">
        <f>VALUE(MOCK_DATA[[#This Row],[ID_producto]])</f>
        <v>639</v>
      </c>
      <c r="L640" s="8">
        <f>MOCK_DATA[[#This Row],[precio base]]*MOCK_DATA[[#This Row],[ventas mensuales num]]</f>
        <v>4400.3331013049319</v>
      </c>
      <c r="M640" s="8">
        <f>MOCK_DATA[[#This Row],[precio base]]-MOCK_DATA[[#This Row],[coste]]</f>
        <v>3.2588476126928896</v>
      </c>
      <c r="N640" s="8">
        <f>MOCK_DATA[[#This Row],[margen unitario]]*MOCK_DATA[[#This Row],[ventas mensuales num]]</f>
        <v>1772.8131013049319</v>
      </c>
      <c r="O640" s="9">
        <f>MOCK_DATA[[#This Row],[margen bruto]]/MOCK_DATA[[#This Row],[ingresos totales]]</f>
        <v>0.40288156839290162</v>
      </c>
    </row>
    <row r="641" spans="1:15" x14ac:dyDescent="0.25">
      <c r="A641" t="s">
        <v>12</v>
      </c>
      <c r="B641" s="8">
        <v>5.38</v>
      </c>
      <c r="C641" s="8">
        <v>8.5499408659397407</v>
      </c>
      <c r="D641" t="s">
        <v>18</v>
      </c>
      <c r="E641" s="5" t="s">
        <v>1061</v>
      </c>
      <c r="F641" s="2">
        <v>45574</v>
      </c>
      <c r="G641" t="s">
        <v>22</v>
      </c>
      <c r="H641" t="s">
        <v>19</v>
      </c>
      <c r="I641" s="1" t="s">
        <v>1062</v>
      </c>
      <c r="J641">
        <f>VALUE(MOCK_DATA[[#This Row],[ventas mensuales]])</f>
        <v>1405</v>
      </c>
      <c r="K641">
        <f>VALUE(MOCK_DATA[[#This Row],[ID_producto]])</f>
        <v>640</v>
      </c>
      <c r="L641" s="8">
        <f>MOCK_DATA[[#This Row],[precio base]]*MOCK_DATA[[#This Row],[ventas mensuales num]]</f>
        <v>12012.666916645336</v>
      </c>
      <c r="M641" s="8">
        <f>MOCK_DATA[[#This Row],[precio base]]-MOCK_DATA[[#This Row],[coste]]</f>
        <v>3.1699408659397408</v>
      </c>
      <c r="N641" s="8">
        <f>MOCK_DATA[[#This Row],[margen unitario]]*MOCK_DATA[[#This Row],[ventas mensuales num]]</f>
        <v>4453.7669166453361</v>
      </c>
      <c r="O641" s="9">
        <f>MOCK_DATA[[#This Row],[margen bruto]]/MOCK_DATA[[#This Row],[ingresos totales]]</f>
        <v>0.37075588189946229</v>
      </c>
    </row>
    <row r="642" spans="1:15" x14ac:dyDescent="0.25">
      <c r="A642" t="s">
        <v>12</v>
      </c>
      <c r="B642" s="8">
        <v>0.86</v>
      </c>
      <c r="C642" s="8">
        <v>1.4720677065336001</v>
      </c>
      <c r="D642" t="s">
        <v>18</v>
      </c>
      <c r="E642" s="5" t="s">
        <v>251</v>
      </c>
      <c r="F642" s="2">
        <v>45315</v>
      </c>
      <c r="G642" t="s">
        <v>27</v>
      </c>
      <c r="H642" t="s">
        <v>21</v>
      </c>
      <c r="I642" s="1" t="s">
        <v>1063</v>
      </c>
      <c r="J642">
        <f>VALUE(MOCK_DATA[[#This Row],[ventas mensuales]])</f>
        <v>116</v>
      </c>
      <c r="K642">
        <f>VALUE(MOCK_DATA[[#This Row],[ID_producto]])</f>
        <v>641</v>
      </c>
      <c r="L642" s="8">
        <f>MOCK_DATA[[#This Row],[precio base]]*MOCK_DATA[[#This Row],[ventas mensuales num]]</f>
        <v>170.7598539578976</v>
      </c>
      <c r="M642" s="8">
        <f>MOCK_DATA[[#This Row],[precio base]]-MOCK_DATA[[#This Row],[coste]]</f>
        <v>0.6120677065336001</v>
      </c>
      <c r="N642" s="8">
        <f>MOCK_DATA[[#This Row],[margen unitario]]*MOCK_DATA[[#This Row],[ventas mensuales num]]</f>
        <v>70.999853957897614</v>
      </c>
      <c r="O642" s="9">
        <f>MOCK_DATA[[#This Row],[margen bruto]]/MOCK_DATA[[#This Row],[ingresos totales]]</f>
        <v>0.4157877411596011</v>
      </c>
    </row>
    <row r="643" spans="1:15" x14ac:dyDescent="0.25">
      <c r="A643" t="s">
        <v>14</v>
      </c>
      <c r="B643" s="8">
        <v>1.82</v>
      </c>
      <c r="C643" s="8">
        <v>2.62020564384619</v>
      </c>
      <c r="D643" t="s">
        <v>13</v>
      </c>
      <c r="E643" s="5" t="s">
        <v>1064</v>
      </c>
      <c r="F643" s="2">
        <v>45579</v>
      </c>
      <c r="G643" t="s">
        <v>27</v>
      </c>
      <c r="H643" t="s">
        <v>11</v>
      </c>
      <c r="I643" s="1" t="s">
        <v>1065</v>
      </c>
      <c r="J643">
        <f>VALUE(MOCK_DATA[[#This Row],[ventas mensuales]])</f>
        <v>864</v>
      </c>
      <c r="K643">
        <f>VALUE(MOCK_DATA[[#This Row],[ID_producto]])</f>
        <v>642</v>
      </c>
      <c r="L643" s="8">
        <f>MOCK_DATA[[#This Row],[precio base]]*MOCK_DATA[[#This Row],[ventas mensuales num]]</f>
        <v>2263.857676283108</v>
      </c>
      <c r="M643" s="8">
        <f>MOCK_DATA[[#This Row],[precio base]]-MOCK_DATA[[#This Row],[coste]]</f>
        <v>0.80020564384618997</v>
      </c>
      <c r="N643" s="8">
        <f>MOCK_DATA[[#This Row],[margen unitario]]*MOCK_DATA[[#This Row],[ventas mensuales num]]</f>
        <v>691.37767628310814</v>
      </c>
      <c r="O643" s="9">
        <f>MOCK_DATA[[#This Row],[margen bruto]]/MOCK_DATA[[#This Row],[ingresos totales]]</f>
        <v>0.30539803077119215</v>
      </c>
    </row>
    <row r="644" spans="1:15" x14ac:dyDescent="0.25">
      <c r="A644" t="s">
        <v>14</v>
      </c>
      <c r="B644" s="8">
        <v>3.43</v>
      </c>
      <c r="C644" s="8">
        <v>4.9120489410252599</v>
      </c>
      <c r="D644" t="s">
        <v>13</v>
      </c>
      <c r="E644" s="5" t="s">
        <v>1041</v>
      </c>
      <c r="F644" s="2">
        <v>45318</v>
      </c>
      <c r="G644" t="s">
        <v>22</v>
      </c>
      <c r="H644" t="s">
        <v>19</v>
      </c>
      <c r="I644" s="1" t="s">
        <v>865</v>
      </c>
      <c r="J644">
        <f>VALUE(MOCK_DATA[[#This Row],[ventas mensuales]])</f>
        <v>624</v>
      </c>
      <c r="K644">
        <f>VALUE(MOCK_DATA[[#This Row],[ID_producto]])</f>
        <v>643</v>
      </c>
      <c r="L644" s="8">
        <f>MOCK_DATA[[#This Row],[precio base]]*MOCK_DATA[[#This Row],[ventas mensuales num]]</f>
        <v>3065.1185391997624</v>
      </c>
      <c r="M644" s="8">
        <f>MOCK_DATA[[#This Row],[precio base]]-MOCK_DATA[[#This Row],[coste]]</f>
        <v>1.4820489410252597</v>
      </c>
      <c r="N644" s="8">
        <f>MOCK_DATA[[#This Row],[margen unitario]]*MOCK_DATA[[#This Row],[ventas mensuales num]]</f>
        <v>924.7985391997621</v>
      </c>
      <c r="O644" s="9">
        <f>MOCK_DATA[[#This Row],[margen bruto]]/MOCK_DATA[[#This Row],[ingresos totales]]</f>
        <v>0.30171705510652369</v>
      </c>
    </row>
    <row r="645" spans="1:15" x14ac:dyDescent="0.25">
      <c r="A645" t="s">
        <v>15</v>
      </c>
      <c r="B645" s="8">
        <v>1.1299999999999999</v>
      </c>
      <c r="C645" s="8">
        <v>1.94613237518573</v>
      </c>
      <c r="D645" t="s">
        <v>13</v>
      </c>
      <c r="E645" s="5" t="s">
        <v>149</v>
      </c>
      <c r="F645" s="2">
        <v>45452</v>
      </c>
      <c r="G645" t="s">
        <v>22</v>
      </c>
      <c r="H645" t="s">
        <v>17</v>
      </c>
      <c r="I645" s="1" t="s">
        <v>1066</v>
      </c>
      <c r="J645">
        <f>VALUE(MOCK_DATA[[#This Row],[ventas mensuales]])</f>
        <v>1679</v>
      </c>
      <c r="K645">
        <f>VALUE(MOCK_DATA[[#This Row],[ID_producto]])</f>
        <v>644</v>
      </c>
      <c r="L645" s="8">
        <f>MOCK_DATA[[#This Row],[precio base]]*MOCK_DATA[[#This Row],[ventas mensuales num]]</f>
        <v>3267.5562579368407</v>
      </c>
      <c r="M645" s="8">
        <f>MOCK_DATA[[#This Row],[precio base]]-MOCK_DATA[[#This Row],[coste]]</f>
        <v>0.81613237518573012</v>
      </c>
      <c r="N645" s="8">
        <f>MOCK_DATA[[#This Row],[margen unitario]]*MOCK_DATA[[#This Row],[ventas mensuales num]]</f>
        <v>1370.2862579368409</v>
      </c>
      <c r="O645" s="9">
        <f>MOCK_DATA[[#This Row],[margen bruto]]/MOCK_DATA[[#This Row],[ingresos totales]]</f>
        <v>0.41936118302735814</v>
      </c>
    </row>
    <row r="646" spans="1:15" x14ac:dyDescent="0.25">
      <c r="A646" t="s">
        <v>12</v>
      </c>
      <c r="B646" s="8">
        <v>4.3499999999999996</v>
      </c>
      <c r="C646" s="8">
        <v>7.0878643567405497</v>
      </c>
      <c r="D646" t="s">
        <v>13</v>
      </c>
      <c r="E646" s="5" t="s">
        <v>356</v>
      </c>
      <c r="F646" s="2">
        <v>45346</v>
      </c>
      <c r="G646" t="s">
        <v>22</v>
      </c>
      <c r="H646" t="s">
        <v>19</v>
      </c>
      <c r="I646" s="1" t="s">
        <v>1067</v>
      </c>
      <c r="J646">
        <f>VALUE(MOCK_DATA[[#This Row],[ventas mensuales]])</f>
        <v>173</v>
      </c>
      <c r="K646">
        <f>VALUE(MOCK_DATA[[#This Row],[ID_producto]])</f>
        <v>645</v>
      </c>
      <c r="L646" s="8">
        <f>MOCK_DATA[[#This Row],[precio base]]*MOCK_DATA[[#This Row],[ventas mensuales num]]</f>
        <v>1226.2005337161152</v>
      </c>
      <c r="M646" s="8">
        <f>MOCK_DATA[[#This Row],[precio base]]-MOCK_DATA[[#This Row],[coste]]</f>
        <v>2.7378643567405501</v>
      </c>
      <c r="N646" s="8">
        <f>MOCK_DATA[[#This Row],[margen unitario]]*MOCK_DATA[[#This Row],[ventas mensuales num]]</f>
        <v>473.65053371611515</v>
      </c>
      <c r="O646" s="9">
        <f>MOCK_DATA[[#This Row],[margen bruto]]/MOCK_DATA[[#This Row],[ingresos totales]]</f>
        <v>0.38627493684142594</v>
      </c>
    </row>
    <row r="647" spans="1:15" x14ac:dyDescent="0.25">
      <c r="A647" t="s">
        <v>15</v>
      </c>
      <c r="B647" s="8">
        <v>1.17</v>
      </c>
      <c r="C647" s="8">
        <v>1.6558928612020001</v>
      </c>
      <c r="D647" t="s">
        <v>10</v>
      </c>
      <c r="E647" s="5" t="s">
        <v>1068</v>
      </c>
      <c r="F647" s="2">
        <v>45611</v>
      </c>
      <c r="G647" t="s">
        <v>22</v>
      </c>
      <c r="H647" t="s">
        <v>21</v>
      </c>
      <c r="I647" s="1" t="s">
        <v>1069</v>
      </c>
      <c r="J647">
        <f>VALUE(MOCK_DATA[[#This Row],[ventas mensuales]])</f>
        <v>1363</v>
      </c>
      <c r="K647">
        <f>VALUE(MOCK_DATA[[#This Row],[ID_producto]])</f>
        <v>646</v>
      </c>
      <c r="L647" s="8">
        <f>MOCK_DATA[[#This Row],[precio base]]*MOCK_DATA[[#This Row],[ventas mensuales num]]</f>
        <v>2256.981969818326</v>
      </c>
      <c r="M647" s="8">
        <f>MOCK_DATA[[#This Row],[precio base]]-MOCK_DATA[[#This Row],[coste]]</f>
        <v>0.48589286120200015</v>
      </c>
      <c r="N647" s="8">
        <f>MOCK_DATA[[#This Row],[margen unitario]]*MOCK_DATA[[#This Row],[ventas mensuales num]]</f>
        <v>662.27196981832617</v>
      </c>
      <c r="O647" s="9">
        <f>MOCK_DATA[[#This Row],[margen bruto]]/MOCK_DATA[[#This Row],[ingresos totales]]</f>
        <v>0.29343254783361661</v>
      </c>
    </row>
    <row r="648" spans="1:15" x14ac:dyDescent="0.25">
      <c r="A648" t="s">
        <v>9</v>
      </c>
      <c r="B648" s="8">
        <v>1.63</v>
      </c>
      <c r="C648" s="8">
        <v>2.4503577478135399</v>
      </c>
      <c r="D648" t="s">
        <v>13</v>
      </c>
      <c r="E648" s="5" t="s">
        <v>1070</v>
      </c>
      <c r="F648" s="2">
        <v>45331</v>
      </c>
      <c r="G648" t="s">
        <v>27</v>
      </c>
      <c r="H648" t="s">
        <v>21</v>
      </c>
      <c r="I648" s="1" t="s">
        <v>41</v>
      </c>
      <c r="J648">
        <f>VALUE(MOCK_DATA[[#This Row],[ventas mensuales]])</f>
        <v>1056</v>
      </c>
      <c r="K648">
        <f>VALUE(MOCK_DATA[[#This Row],[ID_producto]])</f>
        <v>647</v>
      </c>
      <c r="L648" s="8">
        <f>MOCK_DATA[[#This Row],[precio base]]*MOCK_DATA[[#This Row],[ventas mensuales num]]</f>
        <v>2587.5777816910982</v>
      </c>
      <c r="M648" s="8">
        <f>MOCK_DATA[[#This Row],[precio base]]-MOCK_DATA[[#This Row],[coste]]</f>
        <v>0.82035774781353998</v>
      </c>
      <c r="N648" s="8">
        <f>MOCK_DATA[[#This Row],[margen unitario]]*MOCK_DATA[[#This Row],[ventas mensuales num]]</f>
        <v>866.29778169109818</v>
      </c>
      <c r="O648" s="9">
        <f>MOCK_DATA[[#This Row],[margen bruto]]/MOCK_DATA[[#This Row],[ingresos totales]]</f>
        <v>0.33479101104544717</v>
      </c>
    </row>
    <row r="649" spans="1:15" x14ac:dyDescent="0.25">
      <c r="A649" t="s">
        <v>15</v>
      </c>
      <c r="B649" s="8">
        <v>2.56</v>
      </c>
      <c r="C649" s="8">
        <v>4.3951965980319301</v>
      </c>
      <c r="D649" t="s">
        <v>10</v>
      </c>
      <c r="E649" s="5" t="s">
        <v>266</v>
      </c>
      <c r="F649" s="2">
        <v>45558</v>
      </c>
      <c r="G649" t="s">
        <v>22</v>
      </c>
      <c r="H649" t="s">
        <v>17</v>
      </c>
      <c r="I649" s="1" t="s">
        <v>1071</v>
      </c>
      <c r="J649">
        <f>VALUE(MOCK_DATA[[#This Row],[ventas mensuales]])</f>
        <v>124</v>
      </c>
      <c r="K649">
        <f>VALUE(MOCK_DATA[[#This Row],[ID_producto]])</f>
        <v>648</v>
      </c>
      <c r="L649" s="8">
        <f>MOCK_DATA[[#This Row],[precio base]]*MOCK_DATA[[#This Row],[ventas mensuales num]]</f>
        <v>545.00437815595933</v>
      </c>
      <c r="M649" s="8">
        <f>MOCK_DATA[[#This Row],[precio base]]-MOCK_DATA[[#This Row],[coste]]</f>
        <v>1.83519659803193</v>
      </c>
      <c r="N649" s="8">
        <f>MOCK_DATA[[#This Row],[margen unitario]]*MOCK_DATA[[#This Row],[ventas mensuales num]]</f>
        <v>227.56437815595933</v>
      </c>
      <c r="O649" s="9">
        <f>MOCK_DATA[[#This Row],[margen bruto]]/MOCK_DATA[[#This Row],[ingresos totales]]</f>
        <v>0.41754596343965361</v>
      </c>
    </row>
    <row r="650" spans="1:15" x14ac:dyDescent="0.25">
      <c r="A650" t="s">
        <v>12</v>
      </c>
      <c r="B650" s="8">
        <v>3.2</v>
      </c>
      <c r="C650" s="8">
        <v>4.7678484667615297</v>
      </c>
      <c r="D650" t="s">
        <v>18</v>
      </c>
      <c r="E650" s="5" t="s">
        <v>437</v>
      </c>
      <c r="F650" s="2">
        <v>45465</v>
      </c>
      <c r="G650" t="s">
        <v>27</v>
      </c>
      <c r="H650" t="s">
        <v>17</v>
      </c>
      <c r="I650" s="1" t="s">
        <v>1072</v>
      </c>
      <c r="J650">
        <f>VALUE(MOCK_DATA[[#This Row],[ventas mensuales]])</f>
        <v>218</v>
      </c>
      <c r="K650">
        <f>VALUE(MOCK_DATA[[#This Row],[ID_producto]])</f>
        <v>649</v>
      </c>
      <c r="L650" s="8">
        <f>MOCK_DATA[[#This Row],[precio base]]*MOCK_DATA[[#This Row],[ventas mensuales num]]</f>
        <v>1039.3909657540135</v>
      </c>
      <c r="M650" s="8">
        <f>MOCK_DATA[[#This Row],[precio base]]-MOCK_DATA[[#This Row],[coste]]</f>
        <v>1.5678484667615296</v>
      </c>
      <c r="N650" s="8">
        <f>MOCK_DATA[[#This Row],[margen unitario]]*MOCK_DATA[[#This Row],[ventas mensuales num]]</f>
        <v>341.79096575401343</v>
      </c>
      <c r="O650" s="9">
        <f>MOCK_DATA[[#This Row],[margen bruto]]/MOCK_DATA[[#This Row],[ingresos totales]]</f>
        <v>0.32883772999322286</v>
      </c>
    </row>
    <row r="651" spans="1:15" x14ac:dyDescent="0.25">
      <c r="A651" t="s">
        <v>16</v>
      </c>
      <c r="B651" s="8">
        <v>5.17</v>
      </c>
      <c r="C651" s="8">
        <v>7.7839382978296099</v>
      </c>
      <c r="D651" t="s">
        <v>10</v>
      </c>
      <c r="E651" s="5" t="s">
        <v>1073</v>
      </c>
      <c r="F651" s="2">
        <v>45651</v>
      </c>
      <c r="G651" t="s">
        <v>22</v>
      </c>
      <c r="H651" t="s">
        <v>21</v>
      </c>
      <c r="I651" s="1" t="s">
        <v>1074</v>
      </c>
      <c r="J651">
        <f>VALUE(MOCK_DATA[[#This Row],[ventas mensuales]])</f>
        <v>768</v>
      </c>
      <c r="K651">
        <f>VALUE(MOCK_DATA[[#This Row],[ID_producto]])</f>
        <v>650</v>
      </c>
      <c r="L651" s="8">
        <f>MOCK_DATA[[#This Row],[precio base]]*MOCK_DATA[[#This Row],[ventas mensuales num]]</f>
        <v>5978.0646127331402</v>
      </c>
      <c r="M651" s="8">
        <f>MOCK_DATA[[#This Row],[precio base]]-MOCK_DATA[[#This Row],[coste]]</f>
        <v>2.61393829782961</v>
      </c>
      <c r="N651" s="8">
        <f>MOCK_DATA[[#This Row],[margen unitario]]*MOCK_DATA[[#This Row],[ventas mensuales num]]</f>
        <v>2007.5046127331404</v>
      </c>
      <c r="O651" s="9">
        <f>MOCK_DATA[[#This Row],[margen bruto]]/MOCK_DATA[[#This Row],[ingresos totales]]</f>
        <v>0.33581179575362935</v>
      </c>
    </row>
    <row r="652" spans="1:15" x14ac:dyDescent="0.25">
      <c r="A652" t="s">
        <v>20</v>
      </c>
      <c r="B652" s="8">
        <v>2.96</v>
      </c>
      <c r="C652" s="8">
        <v>4.7782101818312697</v>
      </c>
      <c r="D652" t="s">
        <v>10</v>
      </c>
      <c r="E652" s="5" t="s">
        <v>297</v>
      </c>
      <c r="F652" s="2">
        <v>45304</v>
      </c>
      <c r="G652" t="s">
        <v>27</v>
      </c>
      <c r="H652" t="s">
        <v>11</v>
      </c>
      <c r="I652" s="1" t="s">
        <v>125</v>
      </c>
      <c r="J652">
        <f>VALUE(MOCK_DATA[[#This Row],[ventas mensuales]])</f>
        <v>141</v>
      </c>
      <c r="K652">
        <f>VALUE(MOCK_DATA[[#This Row],[ID_producto]])</f>
        <v>651</v>
      </c>
      <c r="L652" s="8">
        <f>MOCK_DATA[[#This Row],[precio base]]*MOCK_DATA[[#This Row],[ventas mensuales num]]</f>
        <v>673.72763563820899</v>
      </c>
      <c r="M652" s="8">
        <f>MOCK_DATA[[#This Row],[precio base]]-MOCK_DATA[[#This Row],[coste]]</f>
        <v>1.8182101818312697</v>
      </c>
      <c r="N652" s="8">
        <f>MOCK_DATA[[#This Row],[margen unitario]]*MOCK_DATA[[#This Row],[ventas mensuales num]]</f>
        <v>256.36763563820904</v>
      </c>
      <c r="O652" s="9">
        <f>MOCK_DATA[[#This Row],[margen bruto]]/MOCK_DATA[[#This Row],[ingresos totales]]</f>
        <v>0.38052118107839972</v>
      </c>
    </row>
    <row r="653" spans="1:15" x14ac:dyDescent="0.25">
      <c r="A653" t="s">
        <v>15</v>
      </c>
      <c r="B653" s="8">
        <v>4.2</v>
      </c>
      <c r="C653" s="8">
        <v>6.3588909539510903</v>
      </c>
      <c r="D653" t="s">
        <v>13</v>
      </c>
      <c r="E653" s="5" t="s">
        <v>1075</v>
      </c>
      <c r="F653" s="2">
        <v>45596</v>
      </c>
      <c r="G653" t="s">
        <v>27</v>
      </c>
      <c r="H653" t="s">
        <v>21</v>
      </c>
      <c r="I653" s="1" t="s">
        <v>1076</v>
      </c>
      <c r="J653">
        <f>VALUE(MOCK_DATA[[#This Row],[ventas mensuales]])</f>
        <v>1027</v>
      </c>
      <c r="K653">
        <f>VALUE(MOCK_DATA[[#This Row],[ID_producto]])</f>
        <v>652</v>
      </c>
      <c r="L653" s="8">
        <f>MOCK_DATA[[#This Row],[precio base]]*MOCK_DATA[[#This Row],[ventas mensuales num]]</f>
        <v>6530.5810097077701</v>
      </c>
      <c r="M653" s="8">
        <f>MOCK_DATA[[#This Row],[precio base]]-MOCK_DATA[[#This Row],[coste]]</f>
        <v>2.1588909539510901</v>
      </c>
      <c r="N653" s="8">
        <f>MOCK_DATA[[#This Row],[margen unitario]]*MOCK_DATA[[#This Row],[ventas mensuales num]]</f>
        <v>2217.1810097077696</v>
      </c>
      <c r="O653" s="9">
        <f>MOCK_DATA[[#This Row],[margen bruto]]/MOCK_DATA[[#This Row],[ingresos totales]]</f>
        <v>0.33950746593785591</v>
      </c>
    </row>
    <row r="654" spans="1:15" x14ac:dyDescent="0.25">
      <c r="A654" t="s">
        <v>9</v>
      </c>
      <c r="B654" s="8">
        <v>5.5</v>
      </c>
      <c r="C654" s="8">
        <v>8.1138317171441106</v>
      </c>
      <c r="D654" t="s">
        <v>18</v>
      </c>
      <c r="E654" s="5" t="s">
        <v>1077</v>
      </c>
      <c r="F654" s="2">
        <v>45651</v>
      </c>
      <c r="G654" t="s">
        <v>22</v>
      </c>
      <c r="H654" t="s">
        <v>21</v>
      </c>
      <c r="I654" s="1" t="s">
        <v>1078</v>
      </c>
      <c r="J654">
        <f>VALUE(MOCK_DATA[[#This Row],[ventas mensuales]])</f>
        <v>1397</v>
      </c>
      <c r="K654">
        <f>VALUE(MOCK_DATA[[#This Row],[ID_producto]])</f>
        <v>653</v>
      </c>
      <c r="L654" s="8">
        <f>MOCK_DATA[[#This Row],[precio base]]*MOCK_DATA[[#This Row],[ventas mensuales num]]</f>
        <v>11335.022908850322</v>
      </c>
      <c r="M654" s="8">
        <f>MOCK_DATA[[#This Row],[precio base]]-MOCK_DATA[[#This Row],[coste]]</f>
        <v>2.6138317171441106</v>
      </c>
      <c r="N654" s="8">
        <f>MOCK_DATA[[#This Row],[margen unitario]]*MOCK_DATA[[#This Row],[ventas mensuales num]]</f>
        <v>3651.5229088503224</v>
      </c>
      <c r="O654" s="9">
        <f>MOCK_DATA[[#This Row],[margen bruto]]/MOCK_DATA[[#This Row],[ingresos totales]]</f>
        <v>0.32214517237536716</v>
      </c>
    </row>
    <row r="655" spans="1:15" x14ac:dyDescent="0.25">
      <c r="A655" t="s">
        <v>12</v>
      </c>
      <c r="B655" s="8">
        <v>0.67</v>
      </c>
      <c r="C655" s="8">
        <v>1.2043344330180601</v>
      </c>
      <c r="D655" t="s">
        <v>18</v>
      </c>
      <c r="E655" s="5" t="s">
        <v>438</v>
      </c>
      <c r="F655" s="2">
        <v>45399</v>
      </c>
      <c r="G655" t="s">
        <v>22</v>
      </c>
      <c r="H655" t="s">
        <v>11</v>
      </c>
      <c r="I655" s="1" t="s">
        <v>1079</v>
      </c>
      <c r="J655">
        <f>VALUE(MOCK_DATA[[#This Row],[ventas mensuales]])</f>
        <v>1669</v>
      </c>
      <c r="K655">
        <f>VALUE(MOCK_DATA[[#This Row],[ID_producto]])</f>
        <v>654</v>
      </c>
      <c r="L655" s="8">
        <f>MOCK_DATA[[#This Row],[precio base]]*MOCK_DATA[[#This Row],[ventas mensuales num]]</f>
        <v>2010.0341687071423</v>
      </c>
      <c r="M655" s="8">
        <f>MOCK_DATA[[#This Row],[precio base]]-MOCK_DATA[[#This Row],[coste]]</f>
        <v>0.53433443301806005</v>
      </c>
      <c r="N655" s="8">
        <f>MOCK_DATA[[#This Row],[margen unitario]]*MOCK_DATA[[#This Row],[ventas mensuales num]]</f>
        <v>891.80416870714225</v>
      </c>
      <c r="O655" s="9">
        <f>MOCK_DATA[[#This Row],[margen bruto]]/MOCK_DATA[[#This Row],[ingresos totales]]</f>
        <v>0.44367612381472715</v>
      </c>
    </row>
    <row r="656" spans="1:15" x14ac:dyDescent="0.25">
      <c r="A656" t="s">
        <v>20</v>
      </c>
      <c r="B656" s="8">
        <v>1.05</v>
      </c>
      <c r="C656" s="8">
        <v>1.70872451684122</v>
      </c>
      <c r="D656" t="s">
        <v>10</v>
      </c>
      <c r="E656" s="5" t="s">
        <v>1080</v>
      </c>
      <c r="F656" s="2">
        <v>45626</v>
      </c>
      <c r="G656" t="s">
        <v>27</v>
      </c>
      <c r="H656" t="s">
        <v>11</v>
      </c>
      <c r="I656" s="1" t="s">
        <v>1081</v>
      </c>
      <c r="J656">
        <f>VALUE(MOCK_DATA[[#This Row],[ventas mensuales]])</f>
        <v>1398</v>
      </c>
      <c r="K656">
        <f>VALUE(MOCK_DATA[[#This Row],[ID_producto]])</f>
        <v>655</v>
      </c>
      <c r="L656" s="8">
        <f>MOCK_DATA[[#This Row],[precio base]]*MOCK_DATA[[#This Row],[ventas mensuales num]]</f>
        <v>2388.7968745440253</v>
      </c>
      <c r="M656" s="8">
        <f>MOCK_DATA[[#This Row],[precio base]]-MOCK_DATA[[#This Row],[coste]]</f>
        <v>0.65872451684121991</v>
      </c>
      <c r="N656" s="8">
        <f>MOCK_DATA[[#This Row],[margen unitario]]*MOCK_DATA[[#This Row],[ventas mensuales num]]</f>
        <v>920.89687454402542</v>
      </c>
      <c r="O656" s="9">
        <f>MOCK_DATA[[#This Row],[margen bruto]]/MOCK_DATA[[#This Row],[ingresos totales]]</f>
        <v>0.38550656372564396</v>
      </c>
    </row>
    <row r="657" spans="1:15" x14ac:dyDescent="0.25">
      <c r="A657" t="s">
        <v>9</v>
      </c>
      <c r="B657" s="8">
        <v>3.01</v>
      </c>
      <c r="C657" s="8">
        <v>4.6022119947575497</v>
      </c>
      <c r="D657" t="s">
        <v>10</v>
      </c>
      <c r="E657" s="5" t="s">
        <v>1045</v>
      </c>
      <c r="F657" s="2">
        <v>45319</v>
      </c>
      <c r="G657" t="s">
        <v>22</v>
      </c>
      <c r="H657" t="s">
        <v>19</v>
      </c>
      <c r="I657" s="1" t="s">
        <v>1082</v>
      </c>
      <c r="J657">
        <f>VALUE(MOCK_DATA[[#This Row],[ventas mensuales]])</f>
        <v>1113</v>
      </c>
      <c r="K657">
        <f>VALUE(MOCK_DATA[[#This Row],[ID_producto]])</f>
        <v>656</v>
      </c>
      <c r="L657" s="8">
        <f>MOCK_DATA[[#This Row],[precio base]]*MOCK_DATA[[#This Row],[ventas mensuales num]]</f>
        <v>5122.2619501651525</v>
      </c>
      <c r="M657" s="8">
        <f>MOCK_DATA[[#This Row],[precio base]]-MOCK_DATA[[#This Row],[coste]]</f>
        <v>1.5922119947575499</v>
      </c>
      <c r="N657" s="8">
        <f>MOCK_DATA[[#This Row],[margen unitario]]*MOCK_DATA[[#This Row],[ventas mensuales num]]</f>
        <v>1772.1319501651531</v>
      </c>
      <c r="O657" s="9">
        <f>MOCK_DATA[[#This Row],[margen bruto]]/MOCK_DATA[[#This Row],[ingresos totales]]</f>
        <v>0.3459666778869081</v>
      </c>
    </row>
    <row r="658" spans="1:15" x14ac:dyDescent="0.25">
      <c r="A658" t="s">
        <v>12</v>
      </c>
      <c r="B658" s="8">
        <v>5.0999999999999996</v>
      </c>
      <c r="C658" s="8">
        <v>9.1016153309028205</v>
      </c>
      <c r="D658" t="s">
        <v>18</v>
      </c>
      <c r="E658" s="5" t="s">
        <v>1083</v>
      </c>
      <c r="F658" s="2">
        <v>45296</v>
      </c>
      <c r="G658" t="s">
        <v>27</v>
      </c>
      <c r="H658" t="s">
        <v>11</v>
      </c>
      <c r="I658" s="1" t="s">
        <v>1084</v>
      </c>
      <c r="J658">
        <f>VALUE(MOCK_DATA[[#This Row],[ventas mensuales]])</f>
        <v>1128</v>
      </c>
      <c r="K658">
        <f>VALUE(MOCK_DATA[[#This Row],[ID_producto]])</f>
        <v>657</v>
      </c>
      <c r="L658" s="8">
        <f>MOCK_DATA[[#This Row],[precio base]]*MOCK_DATA[[#This Row],[ventas mensuales num]]</f>
        <v>10266.622093258382</v>
      </c>
      <c r="M658" s="8">
        <f>MOCK_DATA[[#This Row],[precio base]]-MOCK_DATA[[#This Row],[coste]]</f>
        <v>4.0016153309028208</v>
      </c>
      <c r="N658" s="8">
        <f>MOCK_DATA[[#This Row],[margen unitario]]*MOCK_DATA[[#This Row],[ventas mensuales num]]</f>
        <v>4513.8220932583818</v>
      </c>
      <c r="O658" s="9">
        <f>MOCK_DATA[[#This Row],[margen bruto]]/MOCK_DATA[[#This Row],[ingresos totales]]</f>
        <v>0.43965990490897694</v>
      </c>
    </row>
    <row r="659" spans="1:15" x14ac:dyDescent="0.25">
      <c r="A659" t="s">
        <v>9</v>
      </c>
      <c r="B659" s="8">
        <v>4.41</v>
      </c>
      <c r="C659" s="8">
        <v>7.4679087275335503</v>
      </c>
      <c r="D659" t="s">
        <v>10</v>
      </c>
      <c r="E659" s="5" t="s">
        <v>202</v>
      </c>
      <c r="F659" s="2">
        <v>45564</v>
      </c>
      <c r="G659" t="s">
        <v>27</v>
      </c>
      <c r="H659" t="s">
        <v>19</v>
      </c>
      <c r="I659" s="1" t="s">
        <v>1085</v>
      </c>
      <c r="J659">
        <f>VALUE(MOCK_DATA[[#This Row],[ventas mensuales]])</f>
        <v>1315</v>
      </c>
      <c r="K659">
        <f>VALUE(MOCK_DATA[[#This Row],[ID_producto]])</f>
        <v>658</v>
      </c>
      <c r="L659" s="8">
        <f>MOCK_DATA[[#This Row],[precio base]]*MOCK_DATA[[#This Row],[ventas mensuales num]]</f>
        <v>9820.2999767066194</v>
      </c>
      <c r="M659" s="8">
        <f>MOCK_DATA[[#This Row],[precio base]]-MOCK_DATA[[#This Row],[coste]]</f>
        <v>3.0579087275335501</v>
      </c>
      <c r="N659" s="8">
        <f>MOCK_DATA[[#This Row],[margen unitario]]*MOCK_DATA[[#This Row],[ventas mensuales num]]</f>
        <v>4021.1499767066184</v>
      </c>
      <c r="O659" s="9">
        <f>MOCK_DATA[[#This Row],[margen bruto]]/MOCK_DATA[[#This Row],[ingresos totales]]</f>
        <v>0.40947323261454682</v>
      </c>
    </row>
    <row r="660" spans="1:15" x14ac:dyDescent="0.25">
      <c r="A660" t="s">
        <v>20</v>
      </c>
      <c r="B660" s="8">
        <v>1.59</v>
      </c>
      <c r="C660" s="8">
        <v>2.2848071024977599</v>
      </c>
      <c r="D660" t="s">
        <v>10</v>
      </c>
      <c r="E660" s="5" t="s">
        <v>1086</v>
      </c>
      <c r="F660" s="2">
        <v>45407</v>
      </c>
      <c r="G660" t="s">
        <v>27</v>
      </c>
      <c r="H660" t="s">
        <v>21</v>
      </c>
      <c r="I660" s="1" t="s">
        <v>1087</v>
      </c>
      <c r="J660">
        <f>VALUE(MOCK_DATA[[#This Row],[ventas mensuales]])</f>
        <v>853</v>
      </c>
      <c r="K660">
        <f>VALUE(MOCK_DATA[[#This Row],[ID_producto]])</f>
        <v>659</v>
      </c>
      <c r="L660" s="8">
        <f>MOCK_DATA[[#This Row],[precio base]]*MOCK_DATA[[#This Row],[ventas mensuales num]]</f>
        <v>1948.9404584305892</v>
      </c>
      <c r="M660" s="8">
        <f>MOCK_DATA[[#This Row],[precio base]]-MOCK_DATA[[#This Row],[coste]]</f>
        <v>0.69480710249775979</v>
      </c>
      <c r="N660" s="8">
        <f>MOCK_DATA[[#This Row],[margen unitario]]*MOCK_DATA[[#This Row],[ventas mensuales num]]</f>
        <v>592.67045843058906</v>
      </c>
      <c r="O660" s="9">
        <f>MOCK_DATA[[#This Row],[margen bruto]]/MOCK_DATA[[#This Row],[ingresos totales]]</f>
        <v>0.30409880192432609</v>
      </c>
    </row>
    <row r="661" spans="1:15" x14ac:dyDescent="0.25">
      <c r="A661" t="s">
        <v>14</v>
      </c>
      <c r="B661" s="8">
        <v>3.82</v>
      </c>
      <c r="C661" s="8">
        <v>6.8406588161649102</v>
      </c>
      <c r="D661" t="s">
        <v>18</v>
      </c>
      <c r="E661" s="5" t="s">
        <v>71</v>
      </c>
      <c r="F661" s="2">
        <v>45637</v>
      </c>
      <c r="G661" t="s">
        <v>22</v>
      </c>
      <c r="H661" t="s">
        <v>17</v>
      </c>
      <c r="I661" s="1" t="s">
        <v>694</v>
      </c>
      <c r="J661">
        <f>VALUE(MOCK_DATA[[#This Row],[ventas mensuales]])</f>
        <v>447</v>
      </c>
      <c r="K661">
        <f>VALUE(MOCK_DATA[[#This Row],[ID_producto]])</f>
        <v>660</v>
      </c>
      <c r="L661" s="8">
        <f>MOCK_DATA[[#This Row],[precio base]]*MOCK_DATA[[#This Row],[ventas mensuales num]]</f>
        <v>3057.774490825715</v>
      </c>
      <c r="M661" s="8">
        <f>MOCK_DATA[[#This Row],[precio base]]-MOCK_DATA[[#This Row],[coste]]</f>
        <v>3.0206588161649104</v>
      </c>
      <c r="N661" s="8">
        <f>MOCK_DATA[[#This Row],[margen unitario]]*MOCK_DATA[[#This Row],[ventas mensuales num]]</f>
        <v>1350.2344908257151</v>
      </c>
      <c r="O661" s="9">
        <f>MOCK_DATA[[#This Row],[margen bruto]]/MOCK_DATA[[#This Row],[ingresos totales]]</f>
        <v>0.44157425437253239</v>
      </c>
    </row>
    <row r="662" spans="1:15" x14ac:dyDescent="0.25">
      <c r="A662" t="s">
        <v>12</v>
      </c>
      <c r="B662" s="8">
        <v>3.59</v>
      </c>
      <c r="C662" s="8">
        <v>5.9691808134280802</v>
      </c>
      <c r="D662" t="s">
        <v>10</v>
      </c>
      <c r="E662" s="5" t="s">
        <v>713</v>
      </c>
      <c r="F662" s="2">
        <v>45462</v>
      </c>
      <c r="G662" t="s">
        <v>22</v>
      </c>
      <c r="H662" t="s">
        <v>21</v>
      </c>
      <c r="I662" s="1" t="s">
        <v>1088</v>
      </c>
      <c r="J662">
        <f>VALUE(MOCK_DATA[[#This Row],[ventas mensuales]])</f>
        <v>381</v>
      </c>
      <c r="K662">
        <f>VALUE(MOCK_DATA[[#This Row],[ID_producto]])</f>
        <v>661</v>
      </c>
      <c r="L662" s="8">
        <f>MOCK_DATA[[#This Row],[precio base]]*MOCK_DATA[[#This Row],[ventas mensuales num]]</f>
        <v>2274.2578899160985</v>
      </c>
      <c r="M662" s="8">
        <f>MOCK_DATA[[#This Row],[precio base]]-MOCK_DATA[[#This Row],[coste]]</f>
        <v>2.3791808134280803</v>
      </c>
      <c r="N662" s="8">
        <f>MOCK_DATA[[#This Row],[margen unitario]]*MOCK_DATA[[#This Row],[ventas mensuales num]]</f>
        <v>906.46788991609856</v>
      </c>
      <c r="O662" s="9">
        <f>MOCK_DATA[[#This Row],[margen bruto]]/MOCK_DATA[[#This Row],[ingresos totales]]</f>
        <v>0.39857744099088949</v>
      </c>
    </row>
    <row r="663" spans="1:15" x14ac:dyDescent="0.25">
      <c r="A663" t="s">
        <v>9</v>
      </c>
      <c r="B663" s="8">
        <v>3.01</v>
      </c>
      <c r="C663" s="8">
        <v>5.2415256431282202</v>
      </c>
      <c r="D663" t="s">
        <v>13</v>
      </c>
      <c r="E663" s="5" t="s">
        <v>780</v>
      </c>
      <c r="F663" s="2">
        <v>45645</v>
      </c>
      <c r="G663" t="s">
        <v>27</v>
      </c>
      <c r="H663" t="s">
        <v>17</v>
      </c>
      <c r="I663" s="1" t="s">
        <v>960</v>
      </c>
      <c r="J663">
        <f>VALUE(MOCK_DATA[[#This Row],[ventas mensuales]])</f>
        <v>1629</v>
      </c>
      <c r="K663">
        <f>VALUE(MOCK_DATA[[#This Row],[ID_producto]])</f>
        <v>662</v>
      </c>
      <c r="L663" s="8">
        <f>MOCK_DATA[[#This Row],[precio base]]*MOCK_DATA[[#This Row],[ventas mensuales num]]</f>
        <v>8538.4452726558702</v>
      </c>
      <c r="M663" s="8">
        <f>MOCK_DATA[[#This Row],[precio base]]-MOCK_DATA[[#This Row],[coste]]</f>
        <v>2.2315256431282204</v>
      </c>
      <c r="N663" s="8">
        <f>MOCK_DATA[[#This Row],[margen unitario]]*MOCK_DATA[[#This Row],[ventas mensuales num]]</f>
        <v>3635.1552726558712</v>
      </c>
      <c r="O663" s="9">
        <f>MOCK_DATA[[#This Row],[margen bruto]]/MOCK_DATA[[#This Row],[ingresos totales]]</f>
        <v>0.42573971684252088</v>
      </c>
    </row>
    <row r="664" spans="1:15" x14ac:dyDescent="0.25">
      <c r="A664" t="s">
        <v>20</v>
      </c>
      <c r="B664" s="8">
        <v>1.76</v>
      </c>
      <c r="C664" s="8">
        <v>2.50726964870988</v>
      </c>
      <c r="D664" t="s">
        <v>18</v>
      </c>
      <c r="E664" s="5" t="s">
        <v>1089</v>
      </c>
      <c r="F664" s="2">
        <v>45561</v>
      </c>
      <c r="G664" t="s">
        <v>22</v>
      </c>
      <c r="H664" t="s">
        <v>11</v>
      </c>
      <c r="I664" s="1" t="s">
        <v>1090</v>
      </c>
      <c r="J664">
        <f>VALUE(MOCK_DATA[[#This Row],[ventas mensuales]])</f>
        <v>720</v>
      </c>
      <c r="K664">
        <f>VALUE(MOCK_DATA[[#This Row],[ID_producto]])</f>
        <v>663</v>
      </c>
      <c r="L664" s="8">
        <f>MOCK_DATA[[#This Row],[precio base]]*MOCK_DATA[[#This Row],[ventas mensuales num]]</f>
        <v>1805.2341470711135</v>
      </c>
      <c r="M664" s="8">
        <f>MOCK_DATA[[#This Row],[precio base]]-MOCK_DATA[[#This Row],[coste]]</f>
        <v>0.74726964870988</v>
      </c>
      <c r="N664" s="8">
        <f>MOCK_DATA[[#This Row],[margen unitario]]*MOCK_DATA[[#This Row],[ventas mensuales num]]</f>
        <v>538.03414707111358</v>
      </c>
      <c r="O664" s="9">
        <f>MOCK_DATA[[#This Row],[margen bruto]]/MOCK_DATA[[#This Row],[ingresos totales]]</f>
        <v>0.29804119756101577</v>
      </c>
    </row>
    <row r="665" spans="1:15" x14ac:dyDescent="0.25">
      <c r="A665" t="s">
        <v>16</v>
      </c>
      <c r="B665" s="8">
        <v>4.25</v>
      </c>
      <c r="C665" s="8">
        <v>5.9837046447436597</v>
      </c>
      <c r="D665" t="s">
        <v>18</v>
      </c>
      <c r="E665" s="5" t="s">
        <v>1091</v>
      </c>
      <c r="F665" s="2">
        <v>45397</v>
      </c>
      <c r="G665" t="s">
        <v>22</v>
      </c>
      <c r="H665" t="s">
        <v>11</v>
      </c>
      <c r="I665" s="1" t="s">
        <v>1092</v>
      </c>
      <c r="J665">
        <f>VALUE(MOCK_DATA[[#This Row],[ventas mensuales]])</f>
        <v>740</v>
      </c>
      <c r="K665">
        <f>VALUE(MOCK_DATA[[#This Row],[ID_producto]])</f>
        <v>664</v>
      </c>
      <c r="L665" s="8">
        <f>MOCK_DATA[[#This Row],[precio base]]*MOCK_DATA[[#This Row],[ventas mensuales num]]</f>
        <v>4427.9414371103085</v>
      </c>
      <c r="M665" s="8">
        <f>MOCK_DATA[[#This Row],[precio base]]-MOCK_DATA[[#This Row],[coste]]</f>
        <v>1.7337046447436597</v>
      </c>
      <c r="N665" s="8">
        <f>MOCK_DATA[[#This Row],[margen unitario]]*MOCK_DATA[[#This Row],[ventas mensuales num]]</f>
        <v>1282.9414371103082</v>
      </c>
      <c r="O665" s="9">
        <f>MOCK_DATA[[#This Row],[margen bruto]]/MOCK_DATA[[#This Row],[ingresos totales]]</f>
        <v>0.28973767050260735</v>
      </c>
    </row>
    <row r="666" spans="1:15" x14ac:dyDescent="0.25">
      <c r="A666" t="s">
        <v>20</v>
      </c>
      <c r="B666" s="8">
        <v>2.2599999999999998</v>
      </c>
      <c r="C666" s="8">
        <v>3.2915468665573799</v>
      </c>
      <c r="D666" t="s">
        <v>13</v>
      </c>
      <c r="E666" s="5" t="s">
        <v>202</v>
      </c>
      <c r="F666" s="2">
        <v>45449</v>
      </c>
      <c r="G666" t="s">
        <v>27</v>
      </c>
      <c r="H666" t="s">
        <v>21</v>
      </c>
      <c r="I666" s="1" t="s">
        <v>578</v>
      </c>
      <c r="J666">
        <f>VALUE(MOCK_DATA[[#This Row],[ventas mensuales]])</f>
        <v>1315</v>
      </c>
      <c r="K666">
        <f>VALUE(MOCK_DATA[[#This Row],[ID_producto]])</f>
        <v>665</v>
      </c>
      <c r="L666" s="8">
        <f>MOCK_DATA[[#This Row],[precio base]]*MOCK_DATA[[#This Row],[ventas mensuales num]]</f>
        <v>4328.3841295229549</v>
      </c>
      <c r="M666" s="8">
        <f>MOCK_DATA[[#This Row],[precio base]]-MOCK_DATA[[#This Row],[coste]]</f>
        <v>1.0315468665573801</v>
      </c>
      <c r="N666" s="8">
        <f>MOCK_DATA[[#This Row],[margen unitario]]*MOCK_DATA[[#This Row],[ventas mensuales num]]</f>
        <v>1356.4841295229548</v>
      </c>
      <c r="O666" s="9">
        <f>MOCK_DATA[[#This Row],[margen bruto]]/MOCK_DATA[[#This Row],[ingresos totales]]</f>
        <v>0.31339273246814564</v>
      </c>
    </row>
    <row r="667" spans="1:15" x14ac:dyDescent="0.25">
      <c r="A667" t="s">
        <v>9</v>
      </c>
      <c r="B667" s="8">
        <v>0.6</v>
      </c>
      <c r="C667" s="8">
        <v>0.97205383587009198</v>
      </c>
      <c r="D667" t="s">
        <v>18</v>
      </c>
      <c r="E667" s="5" t="s">
        <v>1093</v>
      </c>
      <c r="F667" s="2">
        <v>45422</v>
      </c>
      <c r="G667" t="s">
        <v>22</v>
      </c>
      <c r="H667" t="s">
        <v>19</v>
      </c>
      <c r="I667" s="1" t="s">
        <v>1094</v>
      </c>
      <c r="J667">
        <f>VALUE(MOCK_DATA[[#This Row],[ventas mensuales]])</f>
        <v>945</v>
      </c>
      <c r="K667">
        <f>VALUE(MOCK_DATA[[#This Row],[ID_producto]])</f>
        <v>666</v>
      </c>
      <c r="L667" s="8">
        <f>MOCK_DATA[[#This Row],[precio base]]*MOCK_DATA[[#This Row],[ventas mensuales num]]</f>
        <v>918.59087489723697</v>
      </c>
      <c r="M667" s="8">
        <f>MOCK_DATA[[#This Row],[precio base]]-MOCK_DATA[[#This Row],[coste]]</f>
        <v>0.372053835870092</v>
      </c>
      <c r="N667" s="8">
        <f>MOCK_DATA[[#This Row],[margen unitario]]*MOCK_DATA[[#This Row],[ventas mensuales num]]</f>
        <v>351.59087489723692</v>
      </c>
      <c r="O667" s="9">
        <f>MOCK_DATA[[#This Row],[margen bruto]]/MOCK_DATA[[#This Row],[ingresos totales]]</f>
        <v>0.38275023680870929</v>
      </c>
    </row>
    <row r="668" spans="1:15" x14ac:dyDescent="0.25">
      <c r="A668" t="s">
        <v>15</v>
      </c>
      <c r="B668" s="8">
        <v>3.64</v>
      </c>
      <c r="C668" s="8">
        <v>5.6381416183229502</v>
      </c>
      <c r="D668" t="s">
        <v>10</v>
      </c>
      <c r="E668" s="5" t="s">
        <v>1095</v>
      </c>
      <c r="F668" s="2">
        <v>45318</v>
      </c>
      <c r="G668" t="s">
        <v>22</v>
      </c>
      <c r="H668" t="s">
        <v>21</v>
      </c>
      <c r="I668" s="1" t="s">
        <v>1096</v>
      </c>
      <c r="J668">
        <f>VALUE(MOCK_DATA[[#This Row],[ventas mensuales]])</f>
        <v>1995</v>
      </c>
      <c r="K668">
        <f>VALUE(MOCK_DATA[[#This Row],[ID_producto]])</f>
        <v>667</v>
      </c>
      <c r="L668" s="8">
        <f>MOCK_DATA[[#This Row],[precio base]]*MOCK_DATA[[#This Row],[ventas mensuales num]]</f>
        <v>11248.092528554285</v>
      </c>
      <c r="M668" s="8">
        <f>MOCK_DATA[[#This Row],[precio base]]-MOCK_DATA[[#This Row],[coste]]</f>
        <v>1.9981416183229501</v>
      </c>
      <c r="N668" s="8">
        <f>MOCK_DATA[[#This Row],[margen unitario]]*MOCK_DATA[[#This Row],[ventas mensuales num]]</f>
        <v>3986.2925285542856</v>
      </c>
      <c r="O668" s="9">
        <f>MOCK_DATA[[#This Row],[margen bruto]]/MOCK_DATA[[#This Row],[ingresos totales]]</f>
        <v>0.35439720276435555</v>
      </c>
    </row>
    <row r="669" spans="1:15" x14ac:dyDescent="0.25">
      <c r="A669" t="s">
        <v>15</v>
      </c>
      <c r="B669" s="8">
        <v>5.62</v>
      </c>
      <c r="C669" s="8">
        <v>9.4049554693402104</v>
      </c>
      <c r="D669" t="s">
        <v>18</v>
      </c>
      <c r="E669" s="5" t="s">
        <v>1097</v>
      </c>
      <c r="F669" s="2">
        <v>45650</v>
      </c>
      <c r="G669" t="s">
        <v>27</v>
      </c>
      <c r="H669" t="s">
        <v>17</v>
      </c>
      <c r="I669" s="1" t="s">
        <v>1098</v>
      </c>
      <c r="J669">
        <f>VALUE(MOCK_DATA[[#This Row],[ventas mensuales]])</f>
        <v>1874</v>
      </c>
      <c r="K669">
        <f>VALUE(MOCK_DATA[[#This Row],[ID_producto]])</f>
        <v>668</v>
      </c>
      <c r="L669" s="8">
        <f>MOCK_DATA[[#This Row],[precio base]]*MOCK_DATA[[#This Row],[ventas mensuales num]]</f>
        <v>17624.886549543553</v>
      </c>
      <c r="M669" s="8">
        <f>MOCK_DATA[[#This Row],[precio base]]-MOCK_DATA[[#This Row],[coste]]</f>
        <v>3.7849554693402103</v>
      </c>
      <c r="N669" s="8">
        <f>MOCK_DATA[[#This Row],[margen unitario]]*MOCK_DATA[[#This Row],[ventas mensuales num]]</f>
        <v>7093.0065495435538</v>
      </c>
      <c r="O669" s="9">
        <f>MOCK_DATA[[#This Row],[margen bruto]]/MOCK_DATA[[#This Row],[ingresos totales]]</f>
        <v>0.40244267840278652</v>
      </c>
    </row>
    <row r="670" spans="1:15" x14ac:dyDescent="0.25">
      <c r="A670" t="s">
        <v>16</v>
      </c>
      <c r="B670" s="8">
        <v>4.75</v>
      </c>
      <c r="C670" s="8">
        <v>7.2141171880583697</v>
      </c>
      <c r="D670" t="s">
        <v>10</v>
      </c>
      <c r="E670" s="5" t="s">
        <v>232</v>
      </c>
      <c r="F670" s="2">
        <v>45451</v>
      </c>
      <c r="G670" t="s">
        <v>22</v>
      </c>
      <c r="H670" t="s">
        <v>19</v>
      </c>
      <c r="I670" s="1" t="s">
        <v>1099</v>
      </c>
      <c r="J670">
        <f>VALUE(MOCK_DATA[[#This Row],[ventas mensuales]])</f>
        <v>1821</v>
      </c>
      <c r="K670">
        <f>VALUE(MOCK_DATA[[#This Row],[ID_producto]])</f>
        <v>669</v>
      </c>
      <c r="L670" s="8">
        <f>MOCK_DATA[[#This Row],[precio base]]*MOCK_DATA[[#This Row],[ventas mensuales num]]</f>
        <v>13136.90739945429</v>
      </c>
      <c r="M670" s="8">
        <f>MOCK_DATA[[#This Row],[precio base]]-MOCK_DATA[[#This Row],[coste]]</f>
        <v>2.4641171880583697</v>
      </c>
      <c r="N670" s="8">
        <f>MOCK_DATA[[#This Row],[margen unitario]]*MOCK_DATA[[#This Row],[ventas mensuales num]]</f>
        <v>4487.1573994542914</v>
      </c>
      <c r="O670" s="9">
        <f>MOCK_DATA[[#This Row],[margen bruto]]/MOCK_DATA[[#This Row],[ingresos totales]]</f>
        <v>0.34156877741565633</v>
      </c>
    </row>
    <row r="671" spans="1:15" x14ac:dyDescent="0.25">
      <c r="A671" t="s">
        <v>16</v>
      </c>
      <c r="B671" s="8">
        <v>1.77</v>
      </c>
      <c r="C671" s="8">
        <v>3.0812248676039502</v>
      </c>
      <c r="D671" t="s">
        <v>18</v>
      </c>
      <c r="E671" s="5" t="s">
        <v>593</v>
      </c>
      <c r="F671" s="2">
        <v>45477</v>
      </c>
      <c r="G671" t="s">
        <v>27</v>
      </c>
      <c r="H671" t="s">
        <v>17</v>
      </c>
      <c r="I671" s="1" t="s">
        <v>1100</v>
      </c>
      <c r="J671">
        <f>VALUE(MOCK_DATA[[#This Row],[ventas mensuales]])</f>
        <v>309</v>
      </c>
      <c r="K671">
        <f>VALUE(MOCK_DATA[[#This Row],[ID_producto]])</f>
        <v>670</v>
      </c>
      <c r="L671" s="8">
        <f>MOCK_DATA[[#This Row],[precio base]]*MOCK_DATA[[#This Row],[ventas mensuales num]]</f>
        <v>952.09848408962057</v>
      </c>
      <c r="M671" s="8">
        <f>MOCK_DATA[[#This Row],[precio base]]-MOCK_DATA[[#This Row],[coste]]</f>
        <v>1.3112248676039502</v>
      </c>
      <c r="N671" s="8">
        <f>MOCK_DATA[[#This Row],[margen unitario]]*MOCK_DATA[[#This Row],[ventas mensuales num]]</f>
        <v>405.16848408962062</v>
      </c>
      <c r="O671" s="9">
        <f>MOCK_DATA[[#This Row],[margen bruto]]/MOCK_DATA[[#This Row],[ingresos totales]]</f>
        <v>0.42555312382104615</v>
      </c>
    </row>
    <row r="672" spans="1:15" x14ac:dyDescent="0.25">
      <c r="A672" t="s">
        <v>16</v>
      </c>
      <c r="B672" s="8">
        <v>2.62</v>
      </c>
      <c r="C672" s="8">
        <v>4.5523252807238199</v>
      </c>
      <c r="D672" t="s">
        <v>13</v>
      </c>
      <c r="E672" s="5" t="s">
        <v>1101</v>
      </c>
      <c r="F672" s="2">
        <v>45489</v>
      </c>
      <c r="G672" t="s">
        <v>22</v>
      </c>
      <c r="H672" t="s">
        <v>11</v>
      </c>
      <c r="I672" s="1" t="s">
        <v>1102</v>
      </c>
      <c r="J672">
        <f>VALUE(MOCK_DATA[[#This Row],[ventas mensuales]])</f>
        <v>1183</v>
      </c>
      <c r="K672">
        <f>VALUE(MOCK_DATA[[#This Row],[ID_producto]])</f>
        <v>671</v>
      </c>
      <c r="L672" s="8">
        <f>MOCK_DATA[[#This Row],[precio base]]*MOCK_DATA[[#This Row],[ventas mensuales num]]</f>
        <v>5385.4008070962791</v>
      </c>
      <c r="M672" s="8">
        <f>MOCK_DATA[[#This Row],[precio base]]-MOCK_DATA[[#This Row],[coste]]</f>
        <v>1.9323252807238198</v>
      </c>
      <c r="N672" s="8">
        <f>MOCK_DATA[[#This Row],[margen unitario]]*MOCK_DATA[[#This Row],[ventas mensuales num]]</f>
        <v>2285.9408070962791</v>
      </c>
      <c r="O672" s="9">
        <f>MOCK_DATA[[#This Row],[margen bruto]]/MOCK_DATA[[#This Row],[ingresos totales]]</f>
        <v>0.42446994921605868</v>
      </c>
    </row>
    <row r="673" spans="1:15" x14ac:dyDescent="0.25">
      <c r="A673" t="s">
        <v>14</v>
      </c>
      <c r="B673" s="8">
        <v>4.16</v>
      </c>
      <c r="C673" s="8">
        <v>7.46818228178625</v>
      </c>
      <c r="D673" t="s">
        <v>10</v>
      </c>
      <c r="E673" s="5" t="s">
        <v>1103</v>
      </c>
      <c r="F673" s="2">
        <v>45432</v>
      </c>
      <c r="G673" t="s">
        <v>22</v>
      </c>
      <c r="H673" t="s">
        <v>19</v>
      </c>
      <c r="I673" s="1" t="s">
        <v>1104</v>
      </c>
      <c r="J673">
        <f>VALUE(MOCK_DATA[[#This Row],[ventas mensuales]])</f>
        <v>1588</v>
      </c>
      <c r="K673">
        <f>VALUE(MOCK_DATA[[#This Row],[ID_producto]])</f>
        <v>672</v>
      </c>
      <c r="L673" s="8">
        <f>MOCK_DATA[[#This Row],[precio base]]*MOCK_DATA[[#This Row],[ventas mensuales num]]</f>
        <v>11859.473463476565</v>
      </c>
      <c r="M673" s="8">
        <f>MOCK_DATA[[#This Row],[precio base]]-MOCK_DATA[[#This Row],[coste]]</f>
        <v>3.3081822817862498</v>
      </c>
      <c r="N673" s="8">
        <f>MOCK_DATA[[#This Row],[margen unitario]]*MOCK_DATA[[#This Row],[ventas mensuales num]]</f>
        <v>5253.3934634765646</v>
      </c>
      <c r="O673" s="9">
        <f>MOCK_DATA[[#This Row],[margen bruto]]/MOCK_DATA[[#This Row],[ingresos totales]]</f>
        <v>0.44297021108528623</v>
      </c>
    </row>
    <row r="674" spans="1:15" x14ac:dyDescent="0.25">
      <c r="A674" t="s">
        <v>14</v>
      </c>
      <c r="B674" s="8">
        <v>5.38</v>
      </c>
      <c r="C674" s="8">
        <v>9.5826447476704004</v>
      </c>
      <c r="D674" t="s">
        <v>13</v>
      </c>
      <c r="E674" s="5" t="s">
        <v>1105</v>
      </c>
      <c r="F674" s="2">
        <v>45391</v>
      </c>
      <c r="G674" t="s">
        <v>27</v>
      </c>
      <c r="H674" t="s">
        <v>21</v>
      </c>
      <c r="I674" s="1" t="s">
        <v>1024</v>
      </c>
      <c r="J674">
        <f>VALUE(MOCK_DATA[[#This Row],[ventas mensuales]])</f>
        <v>1555</v>
      </c>
      <c r="K674">
        <f>VALUE(MOCK_DATA[[#This Row],[ID_producto]])</f>
        <v>673</v>
      </c>
      <c r="L674" s="8">
        <f>MOCK_DATA[[#This Row],[precio base]]*MOCK_DATA[[#This Row],[ventas mensuales num]]</f>
        <v>14901.012582627473</v>
      </c>
      <c r="M674" s="8">
        <f>MOCK_DATA[[#This Row],[precio base]]-MOCK_DATA[[#This Row],[coste]]</f>
        <v>4.2026447476704005</v>
      </c>
      <c r="N674" s="8">
        <f>MOCK_DATA[[#This Row],[margen unitario]]*MOCK_DATA[[#This Row],[ventas mensuales num]]</f>
        <v>6535.1125826274729</v>
      </c>
      <c r="O674" s="9">
        <f>MOCK_DATA[[#This Row],[margen bruto]]/MOCK_DATA[[#This Row],[ingresos totales]]</f>
        <v>0.43856835543153044</v>
      </c>
    </row>
    <row r="675" spans="1:15" x14ac:dyDescent="0.25">
      <c r="A675" t="s">
        <v>16</v>
      </c>
      <c r="B675" s="8">
        <v>4.54</v>
      </c>
      <c r="C675" s="8">
        <v>6.8207200809699797</v>
      </c>
      <c r="D675" t="s">
        <v>13</v>
      </c>
      <c r="E675" s="5" t="s">
        <v>756</v>
      </c>
      <c r="F675" s="2">
        <v>45409</v>
      </c>
      <c r="G675" t="s">
        <v>27</v>
      </c>
      <c r="H675" t="s">
        <v>19</v>
      </c>
      <c r="I675" s="1" t="s">
        <v>1031</v>
      </c>
      <c r="J675">
        <f>VALUE(MOCK_DATA[[#This Row],[ventas mensuales]])</f>
        <v>411</v>
      </c>
      <c r="K675">
        <f>VALUE(MOCK_DATA[[#This Row],[ID_producto]])</f>
        <v>674</v>
      </c>
      <c r="L675" s="8">
        <f>MOCK_DATA[[#This Row],[precio base]]*MOCK_DATA[[#This Row],[ventas mensuales num]]</f>
        <v>2803.3159532786617</v>
      </c>
      <c r="M675" s="8">
        <f>MOCK_DATA[[#This Row],[precio base]]-MOCK_DATA[[#This Row],[coste]]</f>
        <v>2.2807200809699797</v>
      </c>
      <c r="N675" s="8">
        <f>MOCK_DATA[[#This Row],[margen unitario]]*MOCK_DATA[[#This Row],[ventas mensuales num]]</f>
        <v>937.37595327866165</v>
      </c>
      <c r="O675" s="9">
        <f>MOCK_DATA[[#This Row],[margen bruto]]/MOCK_DATA[[#This Row],[ingresos totales]]</f>
        <v>0.33438112895634864</v>
      </c>
    </row>
    <row r="676" spans="1:15" x14ac:dyDescent="0.25">
      <c r="A676" t="s">
        <v>9</v>
      </c>
      <c r="B676" s="8">
        <v>0.54</v>
      </c>
      <c r="C676" s="8">
        <v>0.909431613587663</v>
      </c>
      <c r="D676" t="s">
        <v>18</v>
      </c>
      <c r="E676" s="5" t="s">
        <v>1003</v>
      </c>
      <c r="F676" s="2">
        <v>45381</v>
      </c>
      <c r="G676" t="s">
        <v>27</v>
      </c>
      <c r="H676" t="s">
        <v>19</v>
      </c>
      <c r="I676" s="1" t="s">
        <v>318</v>
      </c>
      <c r="J676">
        <f>VALUE(MOCK_DATA[[#This Row],[ventas mensuales]])</f>
        <v>585</v>
      </c>
      <c r="K676">
        <f>VALUE(MOCK_DATA[[#This Row],[ID_producto]])</f>
        <v>675</v>
      </c>
      <c r="L676" s="8">
        <f>MOCK_DATA[[#This Row],[precio base]]*MOCK_DATA[[#This Row],[ventas mensuales num]]</f>
        <v>532.01749394878289</v>
      </c>
      <c r="M676" s="8">
        <f>MOCK_DATA[[#This Row],[precio base]]-MOCK_DATA[[#This Row],[coste]]</f>
        <v>0.36943161358766297</v>
      </c>
      <c r="N676" s="8">
        <f>MOCK_DATA[[#This Row],[margen unitario]]*MOCK_DATA[[#This Row],[ventas mensuales num]]</f>
        <v>216.11749394878282</v>
      </c>
      <c r="O676" s="9">
        <f>MOCK_DATA[[#This Row],[margen bruto]]/MOCK_DATA[[#This Row],[ingresos totales]]</f>
        <v>0.40622253291841637</v>
      </c>
    </row>
    <row r="677" spans="1:15" x14ac:dyDescent="0.25">
      <c r="A677" t="s">
        <v>9</v>
      </c>
      <c r="B677" s="8">
        <v>3.94</v>
      </c>
      <c r="C677" s="8">
        <v>6.8843280441225998</v>
      </c>
      <c r="D677" t="s">
        <v>10</v>
      </c>
      <c r="E677" s="5" t="s">
        <v>1106</v>
      </c>
      <c r="F677" s="2">
        <v>45435</v>
      </c>
      <c r="G677" t="s">
        <v>22</v>
      </c>
      <c r="H677" t="s">
        <v>11</v>
      </c>
      <c r="I677" s="1" t="s">
        <v>1107</v>
      </c>
      <c r="J677">
        <f>VALUE(MOCK_DATA[[#This Row],[ventas mensuales]])</f>
        <v>1660</v>
      </c>
      <c r="K677">
        <f>VALUE(MOCK_DATA[[#This Row],[ID_producto]])</f>
        <v>676</v>
      </c>
      <c r="L677" s="8">
        <f>MOCK_DATA[[#This Row],[precio base]]*MOCK_DATA[[#This Row],[ventas mensuales num]]</f>
        <v>11427.984553243516</v>
      </c>
      <c r="M677" s="8">
        <f>MOCK_DATA[[#This Row],[precio base]]-MOCK_DATA[[#This Row],[coste]]</f>
        <v>2.9443280441225999</v>
      </c>
      <c r="N677" s="8">
        <f>MOCK_DATA[[#This Row],[margen unitario]]*MOCK_DATA[[#This Row],[ventas mensuales num]]</f>
        <v>4887.584553243516</v>
      </c>
      <c r="O677" s="9">
        <f>MOCK_DATA[[#This Row],[margen bruto]]/MOCK_DATA[[#This Row],[ingresos totales]]</f>
        <v>0.42768561074544953</v>
      </c>
    </row>
    <row r="678" spans="1:15" x14ac:dyDescent="0.25">
      <c r="A678" t="s">
        <v>15</v>
      </c>
      <c r="B678" s="8">
        <v>2.27</v>
      </c>
      <c r="C678" s="8">
        <v>3.6739123704046901</v>
      </c>
      <c r="D678" t="s">
        <v>10</v>
      </c>
      <c r="E678" s="5" t="s">
        <v>1108</v>
      </c>
      <c r="F678" s="2">
        <v>45542</v>
      </c>
      <c r="G678" t="s">
        <v>22</v>
      </c>
      <c r="H678" t="s">
        <v>21</v>
      </c>
      <c r="I678" s="1" t="s">
        <v>1109</v>
      </c>
      <c r="J678">
        <f>VALUE(MOCK_DATA[[#This Row],[ventas mensuales]])</f>
        <v>1545</v>
      </c>
      <c r="K678">
        <f>VALUE(MOCK_DATA[[#This Row],[ID_producto]])</f>
        <v>677</v>
      </c>
      <c r="L678" s="8">
        <f>MOCK_DATA[[#This Row],[precio base]]*MOCK_DATA[[#This Row],[ventas mensuales num]]</f>
        <v>5676.1946122752461</v>
      </c>
      <c r="M678" s="8">
        <f>MOCK_DATA[[#This Row],[precio base]]-MOCK_DATA[[#This Row],[coste]]</f>
        <v>1.4039123704046901</v>
      </c>
      <c r="N678" s="8">
        <f>MOCK_DATA[[#This Row],[margen unitario]]*MOCK_DATA[[#This Row],[ventas mensuales num]]</f>
        <v>2169.044612275246</v>
      </c>
      <c r="O678" s="9">
        <f>MOCK_DATA[[#This Row],[margen bruto]]/MOCK_DATA[[#This Row],[ingresos totales]]</f>
        <v>0.38213006431888458</v>
      </c>
    </row>
    <row r="679" spans="1:15" x14ac:dyDescent="0.25">
      <c r="A679" t="s">
        <v>14</v>
      </c>
      <c r="B679" s="8">
        <v>1.25</v>
      </c>
      <c r="C679" s="8">
        <v>2.2194315472555202</v>
      </c>
      <c r="D679" t="s">
        <v>18</v>
      </c>
      <c r="E679" s="5" t="s">
        <v>1028</v>
      </c>
      <c r="F679" s="2">
        <v>45408</v>
      </c>
      <c r="G679" t="s">
        <v>22</v>
      </c>
      <c r="H679" t="s">
        <v>11</v>
      </c>
      <c r="I679" s="1" t="s">
        <v>236</v>
      </c>
      <c r="J679">
        <f>VALUE(MOCK_DATA[[#This Row],[ventas mensuales]])</f>
        <v>1781</v>
      </c>
      <c r="K679">
        <f>VALUE(MOCK_DATA[[#This Row],[ID_producto]])</f>
        <v>678</v>
      </c>
      <c r="L679" s="8">
        <f>MOCK_DATA[[#This Row],[precio base]]*MOCK_DATA[[#This Row],[ventas mensuales num]]</f>
        <v>3952.8075856620812</v>
      </c>
      <c r="M679" s="8">
        <f>MOCK_DATA[[#This Row],[precio base]]-MOCK_DATA[[#This Row],[coste]]</f>
        <v>0.96943154725552017</v>
      </c>
      <c r="N679" s="8">
        <f>MOCK_DATA[[#This Row],[margen unitario]]*MOCK_DATA[[#This Row],[ventas mensuales num]]</f>
        <v>1726.5575856620815</v>
      </c>
      <c r="O679" s="9">
        <f>MOCK_DATA[[#This Row],[margen bruto]]/MOCK_DATA[[#This Row],[ingresos totales]]</f>
        <v>0.43679272219694681</v>
      </c>
    </row>
    <row r="680" spans="1:15" x14ac:dyDescent="0.25">
      <c r="A680" t="s">
        <v>14</v>
      </c>
      <c r="B680" s="8">
        <v>0.99</v>
      </c>
      <c r="C680" s="8">
        <v>1.49315002278516</v>
      </c>
      <c r="D680" t="s">
        <v>18</v>
      </c>
      <c r="E680" s="5" t="s">
        <v>681</v>
      </c>
      <c r="F680" s="2">
        <v>45294</v>
      </c>
      <c r="G680" t="s">
        <v>22</v>
      </c>
      <c r="H680" t="s">
        <v>17</v>
      </c>
      <c r="I680" s="1" t="s">
        <v>1110</v>
      </c>
      <c r="J680">
        <f>VALUE(MOCK_DATA[[#This Row],[ventas mensuales]])</f>
        <v>361</v>
      </c>
      <c r="K680">
        <f>VALUE(MOCK_DATA[[#This Row],[ID_producto]])</f>
        <v>679</v>
      </c>
      <c r="L680" s="8">
        <f>MOCK_DATA[[#This Row],[precio base]]*MOCK_DATA[[#This Row],[ventas mensuales num]]</f>
        <v>539.02715822544269</v>
      </c>
      <c r="M680" s="8">
        <f>MOCK_DATA[[#This Row],[precio base]]-MOCK_DATA[[#This Row],[coste]]</f>
        <v>0.50315002278515997</v>
      </c>
      <c r="N680" s="8">
        <f>MOCK_DATA[[#This Row],[margen unitario]]*MOCK_DATA[[#This Row],[ventas mensuales num]]</f>
        <v>181.63715822544276</v>
      </c>
      <c r="O680" s="9">
        <f>MOCK_DATA[[#This Row],[margen bruto]]/MOCK_DATA[[#This Row],[ingresos totales]]</f>
        <v>0.33697218304068244</v>
      </c>
    </row>
    <row r="681" spans="1:15" x14ac:dyDescent="0.25">
      <c r="A681" t="s">
        <v>14</v>
      </c>
      <c r="B681" s="8">
        <v>1.07</v>
      </c>
      <c r="C681" s="8">
        <v>1.6106771429206399</v>
      </c>
      <c r="D681" t="s">
        <v>10</v>
      </c>
      <c r="E681" s="5" t="s">
        <v>51</v>
      </c>
      <c r="F681" s="2">
        <v>45384</v>
      </c>
      <c r="G681" t="s">
        <v>27</v>
      </c>
      <c r="H681" t="s">
        <v>21</v>
      </c>
      <c r="I681" s="1" t="s">
        <v>191</v>
      </c>
      <c r="J681">
        <f>VALUE(MOCK_DATA[[#This Row],[ventas mensuales]])</f>
        <v>980</v>
      </c>
      <c r="K681">
        <f>VALUE(MOCK_DATA[[#This Row],[ID_producto]])</f>
        <v>680</v>
      </c>
      <c r="L681" s="8">
        <f>MOCK_DATA[[#This Row],[precio base]]*MOCK_DATA[[#This Row],[ventas mensuales num]]</f>
        <v>1578.4636000622272</v>
      </c>
      <c r="M681" s="8">
        <f>MOCK_DATA[[#This Row],[precio base]]-MOCK_DATA[[#This Row],[coste]]</f>
        <v>0.54067714292063984</v>
      </c>
      <c r="N681" s="8">
        <f>MOCK_DATA[[#This Row],[margen unitario]]*MOCK_DATA[[#This Row],[ventas mensuales num]]</f>
        <v>529.86360006222708</v>
      </c>
      <c r="O681" s="9">
        <f>MOCK_DATA[[#This Row],[margen bruto]]/MOCK_DATA[[#This Row],[ingresos totales]]</f>
        <v>0.33568312886108903</v>
      </c>
    </row>
    <row r="682" spans="1:15" x14ac:dyDescent="0.25">
      <c r="A682" t="s">
        <v>16</v>
      </c>
      <c r="B682" s="8">
        <v>4.57</v>
      </c>
      <c r="C682" s="8">
        <v>6.5696908689547602</v>
      </c>
      <c r="D682" t="s">
        <v>18</v>
      </c>
      <c r="E682" s="5" t="s">
        <v>1111</v>
      </c>
      <c r="F682" s="2">
        <v>45501</v>
      </c>
      <c r="G682" t="s">
        <v>22</v>
      </c>
      <c r="H682" t="s">
        <v>11</v>
      </c>
      <c r="I682" s="1" t="s">
        <v>1112</v>
      </c>
      <c r="J682">
        <f>VALUE(MOCK_DATA[[#This Row],[ventas mensuales]])</f>
        <v>1566</v>
      </c>
      <c r="K682">
        <f>VALUE(MOCK_DATA[[#This Row],[ID_producto]])</f>
        <v>681</v>
      </c>
      <c r="L682" s="8">
        <f>MOCK_DATA[[#This Row],[precio base]]*MOCK_DATA[[#This Row],[ventas mensuales num]]</f>
        <v>10288.135900783154</v>
      </c>
      <c r="M682" s="8">
        <f>MOCK_DATA[[#This Row],[precio base]]-MOCK_DATA[[#This Row],[coste]]</f>
        <v>1.9996908689547599</v>
      </c>
      <c r="N682" s="8">
        <f>MOCK_DATA[[#This Row],[margen unitario]]*MOCK_DATA[[#This Row],[ventas mensuales num]]</f>
        <v>3131.5159007831539</v>
      </c>
      <c r="O682" s="9">
        <f>MOCK_DATA[[#This Row],[margen bruto]]/MOCK_DATA[[#This Row],[ingresos totales]]</f>
        <v>0.30438127285476241</v>
      </c>
    </row>
    <row r="683" spans="1:15" x14ac:dyDescent="0.25">
      <c r="A683" t="s">
        <v>12</v>
      </c>
      <c r="B683" s="8">
        <v>4.53</v>
      </c>
      <c r="C683" s="8">
        <v>8.0437422299354804</v>
      </c>
      <c r="D683" t="s">
        <v>13</v>
      </c>
      <c r="E683" s="5" t="s">
        <v>360</v>
      </c>
      <c r="F683" s="2">
        <v>45473</v>
      </c>
      <c r="G683" t="s">
        <v>22</v>
      </c>
      <c r="H683" t="s">
        <v>17</v>
      </c>
      <c r="I683" s="1" t="s">
        <v>1113</v>
      </c>
      <c r="J683">
        <f>VALUE(MOCK_DATA[[#This Row],[ventas mensuales]])</f>
        <v>1496</v>
      </c>
      <c r="K683">
        <f>VALUE(MOCK_DATA[[#This Row],[ID_producto]])</f>
        <v>682</v>
      </c>
      <c r="L683" s="8">
        <f>MOCK_DATA[[#This Row],[precio base]]*MOCK_DATA[[#This Row],[ventas mensuales num]]</f>
        <v>12033.438375983478</v>
      </c>
      <c r="M683" s="8">
        <f>MOCK_DATA[[#This Row],[precio base]]-MOCK_DATA[[#This Row],[coste]]</f>
        <v>3.5137422299354801</v>
      </c>
      <c r="N683" s="8">
        <f>MOCK_DATA[[#This Row],[margen unitario]]*MOCK_DATA[[#This Row],[ventas mensuales num]]</f>
        <v>5256.5583759834781</v>
      </c>
      <c r="O683" s="9">
        <f>MOCK_DATA[[#This Row],[margen bruto]]/MOCK_DATA[[#This Row],[ingresos totales]]</f>
        <v>0.43682929282079497</v>
      </c>
    </row>
    <row r="684" spans="1:15" x14ac:dyDescent="0.25">
      <c r="A684" t="s">
        <v>12</v>
      </c>
      <c r="B684" s="8">
        <v>4.62</v>
      </c>
      <c r="C684" s="8">
        <v>7.7980839269584799</v>
      </c>
      <c r="D684" t="s">
        <v>10</v>
      </c>
      <c r="E684" s="5" t="s">
        <v>1114</v>
      </c>
      <c r="F684" s="2">
        <v>45631</v>
      </c>
      <c r="G684" t="s">
        <v>27</v>
      </c>
      <c r="H684" t="s">
        <v>19</v>
      </c>
      <c r="I684" s="1" t="s">
        <v>574</v>
      </c>
      <c r="J684">
        <f>VALUE(MOCK_DATA[[#This Row],[ventas mensuales]])</f>
        <v>1893</v>
      </c>
      <c r="K684">
        <f>VALUE(MOCK_DATA[[#This Row],[ID_producto]])</f>
        <v>683</v>
      </c>
      <c r="L684" s="8">
        <f>MOCK_DATA[[#This Row],[precio base]]*MOCK_DATA[[#This Row],[ventas mensuales num]]</f>
        <v>14761.772873732403</v>
      </c>
      <c r="M684" s="8">
        <f>MOCK_DATA[[#This Row],[precio base]]-MOCK_DATA[[#This Row],[coste]]</f>
        <v>3.1780839269584797</v>
      </c>
      <c r="N684" s="8">
        <f>MOCK_DATA[[#This Row],[margen unitario]]*MOCK_DATA[[#This Row],[ventas mensuales num]]</f>
        <v>6016.1128737324025</v>
      </c>
      <c r="O684" s="9">
        <f>MOCK_DATA[[#This Row],[margen bruto]]/MOCK_DATA[[#This Row],[ingresos totales]]</f>
        <v>0.40754677132566353</v>
      </c>
    </row>
    <row r="685" spans="1:15" x14ac:dyDescent="0.25">
      <c r="A685" t="s">
        <v>20</v>
      </c>
      <c r="B685" s="8">
        <v>0.87</v>
      </c>
      <c r="C685" s="8">
        <v>1.33464277155302</v>
      </c>
      <c r="D685" t="s">
        <v>13</v>
      </c>
      <c r="E685" s="5" t="s">
        <v>1115</v>
      </c>
      <c r="F685" s="2">
        <v>45518</v>
      </c>
      <c r="G685" t="s">
        <v>22</v>
      </c>
      <c r="H685" t="s">
        <v>21</v>
      </c>
      <c r="I685" s="1" t="s">
        <v>1116</v>
      </c>
      <c r="J685">
        <f>VALUE(MOCK_DATA[[#This Row],[ventas mensuales]])</f>
        <v>1381</v>
      </c>
      <c r="K685">
        <f>VALUE(MOCK_DATA[[#This Row],[ID_producto]])</f>
        <v>684</v>
      </c>
      <c r="L685" s="8">
        <f>MOCK_DATA[[#This Row],[precio base]]*MOCK_DATA[[#This Row],[ventas mensuales num]]</f>
        <v>1843.1416675147207</v>
      </c>
      <c r="M685" s="8">
        <f>MOCK_DATA[[#This Row],[precio base]]-MOCK_DATA[[#This Row],[coste]]</f>
        <v>0.46464277155302003</v>
      </c>
      <c r="N685" s="8">
        <f>MOCK_DATA[[#This Row],[margen unitario]]*MOCK_DATA[[#This Row],[ventas mensuales num]]</f>
        <v>641.67166751472064</v>
      </c>
      <c r="O685" s="9">
        <f>MOCK_DATA[[#This Row],[margen bruto]]/MOCK_DATA[[#This Row],[ingresos totales]]</f>
        <v>0.34814017762397298</v>
      </c>
    </row>
    <row r="686" spans="1:15" x14ac:dyDescent="0.25">
      <c r="A686" t="s">
        <v>9</v>
      </c>
      <c r="B686" s="8">
        <v>2.54</v>
      </c>
      <c r="C686" s="8">
        <v>4.35451897855416</v>
      </c>
      <c r="D686" t="s">
        <v>18</v>
      </c>
      <c r="E686" s="5" t="s">
        <v>778</v>
      </c>
      <c r="F686" s="2">
        <v>45296</v>
      </c>
      <c r="G686" t="s">
        <v>27</v>
      </c>
      <c r="H686" t="s">
        <v>17</v>
      </c>
      <c r="I686" s="1" t="s">
        <v>1117</v>
      </c>
      <c r="J686">
        <f>VALUE(MOCK_DATA[[#This Row],[ventas mensuales]])</f>
        <v>1967</v>
      </c>
      <c r="K686">
        <f>VALUE(MOCK_DATA[[#This Row],[ID_producto]])</f>
        <v>685</v>
      </c>
      <c r="L686" s="8">
        <f>MOCK_DATA[[#This Row],[precio base]]*MOCK_DATA[[#This Row],[ventas mensuales num]]</f>
        <v>8565.338830816032</v>
      </c>
      <c r="M686" s="8">
        <f>MOCK_DATA[[#This Row],[precio base]]-MOCK_DATA[[#This Row],[coste]]</f>
        <v>1.81451897855416</v>
      </c>
      <c r="N686" s="8">
        <f>MOCK_DATA[[#This Row],[margen unitario]]*MOCK_DATA[[#This Row],[ventas mensuales num]]</f>
        <v>3569.1588308160326</v>
      </c>
      <c r="O686" s="9">
        <f>MOCK_DATA[[#This Row],[margen bruto]]/MOCK_DATA[[#This Row],[ingresos totales]]</f>
        <v>0.41669791485364904</v>
      </c>
    </row>
    <row r="687" spans="1:15" x14ac:dyDescent="0.25">
      <c r="A687" t="s">
        <v>15</v>
      </c>
      <c r="B687" s="8">
        <v>1.88</v>
      </c>
      <c r="C687" s="8">
        <v>3.14644200621807</v>
      </c>
      <c r="D687" t="s">
        <v>10</v>
      </c>
      <c r="E687" s="5" t="s">
        <v>1118</v>
      </c>
      <c r="F687" s="2">
        <v>45315</v>
      </c>
      <c r="G687" t="s">
        <v>27</v>
      </c>
      <c r="H687" t="s">
        <v>11</v>
      </c>
      <c r="I687" s="1" t="s">
        <v>1119</v>
      </c>
      <c r="J687">
        <f>VALUE(MOCK_DATA[[#This Row],[ventas mensuales]])</f>
        <v>1224</v>
      </c>
      <c r="K687">
        <f>VALUE(MOCK_DATA[[#This Row],[ID_producto]])</f>
        <v>686</v>
      </c>
      <c r="L687" s="8">
        <f>MOCK_DATA[[#This Row],[precio base]]*MOCK_DATA[[#This Row],[ventas mensuales num]]</f>
        <v>3851.2450156109176</v>
      </c>
      <c r="M687" s="8">
        <f>MOCK_DATA[[#This Row],[precio base]]-MOCK_DATA[[#This Row],[coste]]</f>
        <v>1.2664420062180701</v>
      </c>
      <c r="N687" s="8">
        <f>MOCK_DATA[[#This Row],[margen unitario]]*MOCK_DATA[[#This Row],[ventas mensuales num]]</f>
        <v>1550.1250156109179</v>
      </c>
      <c r="O687" s="9">
        <f>MOCK_DATA[[#This Row],[margen bruto]]/MOCK_DATA[[#This Row],[ingresos totales]]</f>
        <v>0.40249971355432546</v>
      </c>
    </row>
    <row r="688" spans="1:15" x14ac:dyDescent="0.25">
      <c r="A688" t="s">
        <v>12</v>
      </c>
      <c r="B688" s="8">
        <v>4.29</v>
      </c>
      <c r="C688" s="8">
        <v>7.7023439850930702</v>
      </c>
      <c r="D688" t="s">
        <v>13</v>
      </c>
      <c r="E688" s="5" t="s">
        <v>1120</v>
      </c>
      <c r="F688" s="2">
        <v>45552</v>
      </c>
      <c r="G688" t="s">
        <v>22</v>
      </c>
      <c r="H688" t="s">
        <v>21</v>
      </c>
      <c r="I688" s="1" t="s">
        <v>1121</v>
      </c>
      <c r="J688">
        <f>VALUE(MOCK_DATA[[#This Row],[ventas mensuales]])</f>
        <v>1485</v>
      </c>
      <c r="K688">
        <f>VALUE(MOCK_DATA[[#This Row],[ID_producto]])</f>
        <v>687</v>
      </c>
      <c r="L688" s="8">
        <f>MOCK_DATA[[#This Row],[precio base]]*MOCK_DATA[[#This Row],[ventas mensuales num]]</f>
        <v>11437.980817863208</v>
      </c>
      <c r="M688" s="8">
        <f>MOCK_DATA[[#This Row],[precio base]]-MOCK_DATA[[#This Row],[coste]]</f>
        <v>3.4123439850930701</v>
      </c>
      <c r="N688" s="8">
        <f>MOCK_DATA[[#This Row],[margen unitario]]*MOCK_DATA[[#This Row],[ventas mensuales num]]</f>
        <v>5067.3308178632087</v>
      </c>
      <c r="O688" s="9">
        <f>MOCK_DATA[[#This Row],[margen bruto]]/MOCK_DATA[[#This Row],[ingresos totales]]</f>
        <v>0.44302669313357568</v>
      </c>
    </row>
    <row r="689" spans="1:15" x14ac:dyDescent="0.25">
      <c r="A689" t="s">
        <v>16</v>
      </c>
      <c r="B689" s="8">
        <v>3.67</v>
      </c>
      <c r="C689" s="8">
        <v>6.1505688597780201</v>
      </c>
      <c r="D689" t="s">
        <v>13</v>
      </c>
      <c r="E689" s="5" t="s">
        <v>256</v>
      </c>
      <c r="F689" s="2">
        <v>45293</v>
      </c>
      <c r="G689" t="s">
        <v>27</v>
      </c>
      <c r="H689" t="s">
        <v>19</v>
      </c>
      <c r="I689" s="1" t="s">
        <v>711</v>
      </c>
      <c r="J689">
        <f>VALUE(MOCK_DATA[[#This Row],[ventas mensuales]])</f>
        <v>353</v>
      </c>
      <c r="K689">
        <f>VALUE(MOCK_DATA[[#This Row],[ID_producto]])</f>
        <v>688</v>
      </c>
      <c r="L689" s="8">
        <f>MOCK_DATA[[#This Row],[precio base]]*MOCK_DATA[[#This Row],[ventas mensuales num]]</f>
        <v>2171.1508075016413</v>
      </c>
      <c r="M689" s="8">
        <f>MOCK_DATA[[#This Row],[precio base]]-MOCK_DATA[[#This Row],[coste]]</f>
        <v>2.4805688597780202</v>
      </c>
      <c r="N689" s="8">
        <f>MOCK_DATA[[#This Row],[margen unitario]]*MOCK_DATA[[#This Row],[ventas mensuales num]]</f>
        <v>875.64080750164112</v>
      </c>
      <c r="O689" s="9">
        <f>MOCK_DATA[[#This Row],[margen bruto]]/MOCK_DATA[[#This Row],[ingresos totales]]</f>
        <v>0.40330722512511569</v>
      </c>
    </row>
    <row r="690" spans="1:15" x14ac:dyDescent="0.25">
      <c r="A690" t="s">
        <v>9</v>
      </c>
      <c r="B690" s="8">
        <v>4.62</v>
      </c>
      <c r="C690" s="8">
        <v>7.4696598249507602</v>
      </c>
      <c r="D690" t="s">
        <v>13</v>
      </c>
      <c r="E690" s="5" t="s">
        <v>774</v>
      </c>
      <c r="F690" s="2">
        <v>45543</v>
      </c>
      <c r="G690" t="s">
        <v>27</v>
      </c>
      <c r="H690" t="s">
        <v>19</v>
      </c>
      <c r="I690" s="1" t="s">
        <v>1122</v>
      </c>
      <c r="J690">
        <f>VALUE(MOCK_DATA[[#This Row],[ventas mensuales]])</f>
        <v>976</v>
      </c>
      <c r="K690">
        <f>VALUE(MOCK_DATA[[#This Row],[ID_producto]])</f>
        <v>689</v>
      </c>
      <c r="L690" s="8">
        <f>MOCK_DATA[[#This Row],[precio base]]*MOCK_DATA[[#This Row],[ventas mensuales num]]</f>
        <v>7290.3879891519418</v>
      </c>
      <c r="M690" s="8">
        <f>MOCK_DATA[[#This Row],[precio base]]-MOCK_DATA[[#This Row],[coste]]</f>
        <v>2.8496598249507601</v>
      </c>
      <c r="N690" s="8">
        <f>MOCK_DATA[[#This Row],[margen unitario]]*MOCK_DATA[[#This Row],[ventas mensuales num]]</f>
        <v>2781.2679891519419</v>
      </c>
      <c r="O690" s="9">
        <f>MOCK_DATA[[#This Row],[margen bruto]]/MOCK_DATA[[#This Row],[ingresos totales]]</f>
        <v>0.38149793855833924</v>
      </c>
    </row>
    <row r="691" spans="1:15" x14ac:dyDescent="0.25">
      <c r="A691" t="s">
        <v>14</v>
      </c>
      <c r="B691" s="8">
        <v>1.76</v>
      </c>
      <c r="C691" s="8">
        <v>2.9097224177682799</v>
      </c>
      <c r="D691" t="s">
        <v>18</v>
      </c>
      <c r="E691" s="5" t="s">
        <v>490</v>
      </c>
      <c r="F691" s="2">
        <v>45423</v>
      </c>
      <c r="G691" t="s">
        <v>22</v>
      </c>
      <c r="H691" t="s">
        <v>19</v>
      </c>
      <c r="I691" s="1" t="s">
        <v>1123</v>
      </c>
      <c r="J691">
        <f>VALUE(MOCK_DATA[[#This Row],[ventas mensuales]])</f>
        <v>1190</v>
      </c>
      <c r="K691">
        <f>VALUE(MOCK_DATA[[#This Row],[ID_producto]])</f>
        <v>690</v>
      </c>
      <c r="L691" s="8">
        <f>MOCK_DATA[[#This Row],[precio base]]*MOCK_DATA[[#This Row],[ventas mensuales num]]</f>
        <v>3462.5696771442531</v>
      </c>
      <c r="M691" s="8">
        <f>MOCK_DATA[[#This Row],[precio base]]-MOCK_DATA[[#This Row],[coste]]</f>
        <v>1.1497224177682799</v>
      </c>
      <c r="N691" s="8">
        <f>MOCK_DATA[[#This Row],[margen unitario]]*MOCK_DATA[[#This Row],[ventas mensuales num]]</f>
        <v>1368.169677144253</v>
      </c>
      <c r="O691" s="9">
        <f>MOCK_DATA[[#This Row],[margen bruto]]/MOCK_DATA[[#This Row],[ingresos totales]]</f>
        <v>0.39513130556628911</v>
      </c>
    </row>
    <row r="692" spans="1:15" x14ac:dyDescent="0.25">
      <c r="A692" t="s">
        <v>12</v>
      </c>
      <c r="B692" s="8">
        <v>4.66</v>
      </c>
      <c r="C692" s="8">
        <v>6.6018669889316897</v>
      </c>
      <c r="D692" t="s">
        <v>13</v>
      </c>
      <c r="E692" s="5" t="s">
        <v>1124</v>
      </c>
      <c r="F692" s="2">
        <v>45517</v>
      </c>
      <c r="G692" t="s">
        <v>27</v>
      </c>
      <c r="H692" t="s">
        <v>19</v>
      </c>
      <c r="I692" s="1" t="s">
        <v>1125</v>
      </c>
      <c r="J692">
        <f>VALUE(MOCK_DATA[[#This Row],[ventas mensuales]])</f>
        <v>1087</v>
      </c>
      <c r="K692">
        <f>VALUE(MOCK_DATA[[#This Row],[ID_producto]])</f>
        <v>691</v>
      </c>
      <c r="L692" s="8">
        <f>MOCK_DATA[[#This Row],[precio base]]*MOCK_DATA[[#This Row],[ventas mensuales num]]</f>
        <v>7176.2294169687466</v>
      </c>
      <c r="M692" s="8">
        <f>MOCK_DATA[[#This Row],[precio base]]-MOCK_DATA[[#This Row],[coste]]</f>
        <v>1.9418669889316895</v>
      </c>
      <c r="N692" s="8">
        <f>MOCK_DATA[[#This Row],[margen unitario]]*MOCK_DATA[[#This Row],[ventas mensuales num]]</f>
        <v>2110.8094169687465</v>
      </c>
      <c r="O692" s="9">
        <f>MOCK_DATA[[#This Row],[margen bruto]]/MOCK_DATA[[#This Row],[ingresos totales]]</f>
        <v>0.29413906584111921</v>
      </c>
    </row>
    <row r="693" spans="1:15" x14ac:dyDescent="0.25">
      <c r="A693" t="s">
        <v>12</v>
      </c>
      <c r="B693" s="8">
        <v>1.03</v>
      </c>
      <c r="C693" s="8">
        <v>1.53231540848351</v>
      </c>
      <c r="D693" t="s">
        <v>13</v>
      </c>
      <c r="E693" s="5" t="s">
        <v>1051</v>
      </c>
      <c r="F693" s="2">
        <v>45366</v>
      </c>
      <c r="G693" t="s">
        <v>27</v>
      </c>
      <c r="H693" t="s">
        <v>17</v>
      </c>
      <c r="I693" s="1" t="s">
        <v>1126</v>
      </c>
      <c r="J693">
        <f>VALUE(MOCK_DATA[[#This Row],[ventas mensuales]])</f>
        <v>630</v>
      </c>
      <c r="K693">
        <f>VALUE(MOCK_DATA[[#This Row],[ID_producto]])</f>
        <v>692</v>
      </c>
      <c r="L693" s="8">
        <f>MOCK_DATA[[#This Row],[precio base]]*MOCK_DATA[[#This Row],[ventas mensuales num]]</f>
        <v>965.35870734461128</v>
      </c>
      <c r="M693" s="8">
        <f>MOCK_DATA[[#This Row],[precio base]]-MOCK_DATA[[#This Row],[coste]]</f>
        <v>0.50231540848350997</v>
      </c>
      <c r="N693" s="8">
        <f>MOCK_DATA[[#This Row],[margen unitario]]*MOCK_DATA[[#This Row],[ventas mensuales num]]</f>
        <v>316.4587073446113</v>
      </c>
      <c r="O693" s="9">
        <f>MOCK_DATA[[#This Row],[margen bruto]]/MOCK_DATA[[#This Row],[ingresos totales]]</f>
        <v>0.32781462987482296</v>
      </c>
    </row>
    <row r="694" spans="1:15" x14ac:dyDescent="0.25">
      <c r="A694" t="s">
        <v>15</v>
      </c>
      <c r="B694" s="8">
        <v>1.94</v>
      </c>
      <c r="C694" s="8">
        <v>3.2640052683189702</v>
      </c>
      <c r="D694" t="s">
        <v>13</v>
      </c>
      <c r="E694" s="5" t="s">
        <v>157</v>
      </c>
      <c r="F694" s="2">
        <v>45317</v>
      </c>
      <c r="G694" t="s">
        <v>27</v>
      </c>
      <c r="H694" t="s">
        <v>17</v>
      </c>
      <c r="I694" s="1" t="s">
        <v>629</v>
      </c>
      <c r="J694">
        <f>VALUE(MOCK_DATA[[#This Row],[ventas mensuales]])</f>
        <v>895</v>
      </c>
      <c r="K694">
        <f>VALUE(MOCK_DATA[[#This Row],[ID_producto]])</f>
        <v>693</v>
      </c>
      <c r="L694" s="8">
        <f>MOCK_DATA[[#This Row],[precio base]]*MOCK_DATA[[#This Row],[ventas mensuales num]]</f>
        <v>2921.2847151454785</v>
      </c>
      <c r="M694" s="8">
        <f>MOCK_DATA[[#This Row],[precio base]]-MOCK_DATA[[#This Row],[coste]]</f>
        <v>1.3240052683189703</v>
      </c>
      <c r="N694" s="8">
        <f>MOCK_DATA[[#This Row],[margen unitario]]*MOCK_DATA[[#This Row],[ventas mensuales num]]</f>
        <v>1184.9847151454783</v>
      </c>
      <c r="O694" s="9">
        <f>MOCK_DATA[[#This Row],[margen bruto]]/MOCK_DATA[[#This Row],[ingresos totales]]</f>
        <v>0.40563821424248497</v>
      </c>
    </row>
    <row r="695" spans="1:15" x14ac:dyDescent="0.25">
      <c r="A695" t="s">
        <v>14</v>
      </c>
      <c r="B695" s="8">
        <v>2.4700000000000002</v>
      </c>
      <c r="C695" s="8">
        <v>3.4662572130535199</v>
      </c>
      <c r="D695" t="s">
        <v>10</v>
      </c>
      <c r="E695" s="5" t="s">
        <v>460</v>
      </c>
      <c r="F695" s="2">
        <v>45582</v>
      </c>
      <c r="G695" t="s">
        <v>22</v>
      </c>
      <c r="H695" t="s">
        <v>21</v>
      </c>
      <c r="I695" s="1" t="s">
        <v>1127</v>
      </c>
      <c r="J695">
        <f>VALUE(MOCK_DATA[[#This Row],[ventas mensuales]])</f>
        <v>233</v>
      </c>
      <c r="K695">
        <f>VALUE(MOCK_DATA[[#This Row],[ID_producto]])</f>
        <v>694</v>
      </c>
      <c r="L695" s="8">
        <f>MOCK_DATA[[#This Row],[precio base]]*MOCK_DATA[[#This Row],[ventas mensuales num]]</f>
        <v>807.63793064147012</v>
      </c>
      <c r="M695" s="8">
        <f>MOCK_DATA[[#This Row],[precio base]]-MOCK_DATA[[#This Row],[coste]]</f>
        <v>0.99625721305351966</v>
      </c>
      <c r="N695" s="8">
        <f>MOCK_DATA[[#This Row],[margen unitario]]*MOCK_DATA[[#This Row],[ventas mensuales num]]</f>
        <v>232.12793064147007</v>
      </c>
      <c r="O695" s="9">
        <f>MOCK_DATA[[#This Row],[margen bruto]]/MOCK_DATA[[#This Row],[ingresos totales]]</f>
        <v>0.28741583553053457</v>
      </c>
    </row>
    <row r="696" spans="1:15" x14ac:dyDescent="0.25">
      <c r="A696" t="s">
        <v>9</v>
      </c>
      <c r="B696" s="8">
        <v>2.83</v>
      </c>
      <c r="C696" s="8">
        <v>4.6534241235770502</v>
      </c>
      <c r="D696" t="s">
        <v>13</v>
      </c>
      <c r="E696" s="5" t="s">
        <v>1128</v>
      </c>
      <c r="F696" s="2">
        <v>45467</v>
      </c>
      <c r="G696" t="s">
        <v>22</v>
      </c>
      <c r="H696" t="s">
        <v>21</v>
      </c>
      <c r="I696" s="1" t="s">
        <v>1129</v>
      </c>
      <c r="J696">
        <f>VALUE(MOCK_DATA[[#This Row],[ventas mensuales]])</f>
        <v>1474</v>
      </c>
      <c r="K696">
        <f>VALUE(MOCK_DATA[[#This Row],[ID_producto]])</f>
        <v>695</v>
      </c>
      <c r="L696" s="8">
        <f>MOCK_DATA[[#This Row],[precio base]]*MOCK_DATA[[#This Row],[ventas mensuales num]]</f>
        <v>6859.147158152572</v>
      </c>
      <c r="M696" s="8">
        <f>MOCK_DATA[[#This Row],[precio base]]-MOCK_DATA[[#This Row],[coste]]</f>
        <v>1.8234241235770501</v>
      </c>
      <c r="N696" s="8">
        <f>MOCK_DATA[[#This Row],[margen unitario]]*MOCK_DATA[[#This Row],[ventas mensuales num]]</f>
        <v>2687.727158152572</v>
      </c>
      <c r="O696" s="9">
        <f>MOCK_DATA[[#This Row],[margen bruto]]/MOCK_DATA[[#This Row],[ingresos totales]]</f>
        <v>0.39184567646402246</v>
      </c>
    </row>
    <row r="697" spans="1:15" x14ac:dyDescent="0.25">
      <c r="A697" t="s">
        <v>16</v>
      </c>
      <c r="B697" s="8">
        <v>3.61</v>
      </c>
      <c r="C697" s="8">
        <v>5.3068248940638201</v>
      </c>
      <c r="D697" t="s">
        <v>13</v>
      </c>
      <c r="E697" s="5" t="s">
        <v>949</v>
      </c>
      <c r="F697" s="2">
        <v>45294</v>
      </c>
      <c r="G697" t="s">
        <v>27</v>
      </c>
      <c r="H697" t="s">
        <v>19</v>
      </c>
      <c r="I697" s="1" t="s">
        <v>1130</v>
      </c>
      <c r="J697">
        <f>VALUE(MOCK_DATA[[#This Row],[ventas mensuales]])</f>
        <v>854</v>
      </c>
      <c r="K697">
        <f>VALUE(MOCK_DATA[[#This Row],[ID_producto]])</f>
        <v>696</v>
      </c>
      <c r="L697" s="8">
        <f>MOCK_DATA[[#This Row],[precio base]]*MOCK_DATA[[#This Row],[ventas mensuales num]]</f>
        <v>4532.028459530502</v>
      </c>
      <c r="M697" s="8">
        <f>MOCK_DATA[[#This Row],[precio base]]-MOCK_DATA[[#This Row],[coste]]</f>
        <v>1.6968248940638202</v>
      </c>
      <c r="N697" s="8">
        <f>MOCK_DATA[[#This Row],[margen unitario]]*MOCK_DATA[[#This Row],[ventas mensuales num]]</f>
        <v>1449.0884595305024</v>
      </c>
      <c r="O697" s="9">
        <f>MOCK_DATA[[#This Row],[margen bruto]]/MOCK_DATA[[#This Row],[ingresos totales]]</f>
        <v>0.31974390109646872</v>
      </c>
    </row>
    <row r="698" spans="1:15" x14ac:dyDescent="0.25">
      <c r="A698" t="s">
        <v>9</v>
      </c>
      <c r="B698" s="8">
        <v>1.04</v>
      </c>
      <c r="C698" s="8">
        <v>1.52811170836467</v>
      </c>
      <c r="D698" t="s">
        <v>10</v>
      </c>
      <c r="E698" s="5" t="s">
        <v>442</v>
      </c>
      <c r="F698" s="2">
        <v>45357</v>
      </c>
      <c r="G698" t="s">
        <v>27</v>
      </c>
      <c r="H698" t="s">
        <v>17</v>
      </c>
      <c r="I698" s="1" t="s">
        <v>1131</v>
      </c>
      <c r="J698">
        <f>VALUE(MOCK_DATA[[#This Row],[ventas mensuales]])</f>
        <v>221</v>
      </c>
      <c r="K698">
        <f>VALUE(MOCK_DATA[[#This Row],[ID_producto]])</f>
        <v>697</v>
      </c>
      <c r="L698" s="8">
        <f>MOCK_DATA[[#This Row],[precio base]]*MOCK_DATA[[#This Row],[ventas mensuales num]]</f>
        <v>337.7126875485921</v>
      </c>
      <c r="M698" s="8">
        <f>MOCK_DATA[[#This Row],[precio base]]-MOCK_DATA[[#This Row],[coste]]</f>
        <v>0.48811170836466999</v>
      </c>
      <c r="N698" s="8">
        <f>MOCK_DATA[[#This Row],[margen unitario]]*MOCK_DATA[[#This Row],[ventas mensuales num]]</f>
        <v>107.87268754859207</v>
      </c>
      <c r="O698" s="9">
        <f>MOCK_DATA[[#This Row],[margen bruto]]/MOCK_DATA[[#This Row],[ingresos totales]]</f>
        <v>0.3194214831892293</v>
      </c>
    </row>
    <row r="699" spans="1:15" x14ac:dyDescent="0.25">
      <c r="A699" t="s">
        <v>14</v>
      </c>
      <c r="B699" s="8">
        <v>0.87</v>
      </c>
      <c r="C699" s="8">
        <v>1.34580122126436</v>
      </c>
      <c r="D699" t="s">
        <v>10</v>
      </c>
      <c r="E699" s="5" t="s">
        <v>1001</v>
      </c>
      <c r="F699" s="2">
        <v>45301</v>
      </c>
      <c r="G699" t="s">
        <v>22</v>
      </c>
      <c r="H699" t="s">
        <v>17</v>
      </c>
      <c r="I699" s="1" t="s">
        <v>1132</v>
      </c>
      <c r="J699">
        <f>VALUE(MOCK_DATA[[#This Row],[ventas mensuales]])</f>
        <v>1148</v>
      </c>
      <c r="K699">
        <f>VALUE(MOCK_DATA[[#This Row],[ID_producto]])</f>
        <v>698</v>
      </c>
      <c r="L699" s="8">
        <f>MOCK_DATA[[#This Row],[precio base]]*MOCK_DATA[[#This Row],[ventas mensuales num]]</f>
        <v>1544.9798020114852</v>
      </c>
      <c r="M699" s="8">
        <f>MOCK_DATA[[#This Row],[precio base]]-MOCK_DATA[[#This Row],[coste]]</f>
        <v>0.47580122126435997</v>
      </c>
      <c r="N699" s="8">
        <f>MOCK_DATA[[#This Row],[margen unitario]]*MOCK_DATA[[#This Row],[ventas mensuales num]]</f>
        <v>546.21980201148529</v>
      </c>
      <c r="O699" s="9">
        <f>MOCK_DATA[[#This Row],[margen bruto]]/MOCK_DATA[[#This Row],[ingresos totales]]</f>
        <v>0.3535449468661887</v>
      </c>
    </row>
    <row r="700" spans="1:15" x14ac:dyDescent="0.25">
      <c r="A700" t="s">
        <v>14</v>
      </c>
      <c r="B700" s="8">
        <v>5.9</v>
      </c>
      <c r="C700" s="8">
        <v>9.4050952876497895</v>
      </c>
      <c r="D700" t="s">
        <v>18</v>
      </c>
      <c r="E700" s="5" t="s">
        <v>261</v>
      </c>
      <c r="F700" s="2">
        <v>45594</v>
      </c>
      <c r="G700" t="s">
        <v>27</v>
      </c>
      <c r="H700" t="s">
        <v>21</v>
      </c>
      <c r="I700" s="1" t="s">
        <v>1133</v>
      </c>
      <c r="J700">
        <f>VALUE(MOCK_DATA[[#This Row],[ventas mensuales]])</f>
        <v>312</v>
      </c>
      <c r="K700">
        <f>VALUE(MOCK_DATA[[#This Row],[ID_producto]])</f>
        <v>699</v>
      </c>
      <c r="L700" s="8">
        <f>MOCK_DATA[[#This Row],[precio base]]*MOCK_DATA[[#This Row],[ventas mensuales num]]</f>
        <v>2934.3897297467342</v>
      </c>
      <c r="M700" s="8">
        <f>MOCK_DATA[[#This Row],[precio base]]-MOCK_DATA[[#This Row],[coste]]</f>
        <v>3.5050952876497892</v>
      </c>
      <c r="N700" s="8">
        <f>MOCK_DATA[[#This Row],[margen unitario]]*MOCK_DATA[[#This Row],[ventas mensuales num]]</f>
        <v>1093.5897297467343</v>
      </c>
      <c r="O700" s="9">
        <f>MOCK_DATA[[#This Row],[margen bruto]]/MOCK_DATA[[#This Row],[ingresos totales]]</f>
        <v>0.37268046526359722</v>
      </c>
    </row>
    <row r="701" spans="1:15" x14ac:dyDescent="0.25">
      <c r="A701" t="s">
        <v>14</v>
      </c>
      <c r="B701" s="8">
        <v>5.34</v>
      </c>
      <c r="C701" s="8">
        <v>8.2648210787834593</v>
      </c>
      <c r="D701" t="s">
        <v>13</v>
      </c>
      <c r="E701" s="5" t="s">
        <v>1134</v>
      </c>
      <c r="F701" s="2">
        <v>45541</v>
      </c>
      <c r="G701" t="s">
        <v>22</v>
      </c>
      <c r="H701" t="s">
        <v>17</v>
      </c>
      <c r="I701" s="1" t="s">
        <v>1135</v>
      </c>
      <c r="J701">
        <f>VALUE(MOCK_DATA[[#This Row],[ventas mensuales]])</f>
        <v>1025</v>
      </c>
      <c r="K701">
        <f>VALUE(MOCK_DATA[[#This Row],[ID_producto]])</f>
        <v>700</v>
      </c>
      <c r="L701" s="8">
        <f>MOCK_DATA[[#This Row],[precio base]]*MOCK_DATA[[#This Row],[ventas mensuales num]]</f>
        <v>8471.4416057530452</v>
      </c>
      <c r="M701" s="8">
        <f>MOCK_DATA[[#This Row],[precio base]]-MOCK_DATA[[#This Row],[coste]]</f>
        <v>2.9248210787834594</v>
      </c>
      <c r="N701" s="8">
        <f>MOCK_DATA[[#This Row],[margen unitario]]*MOCK_DATA[[#This Row],[ventas mensuales num]]</f>
        <v>2997.9416057530461</v>
      </c>
      <c r="O701" s="9">
        <f>MOCK_DATA[[#This Row],[margen bruto]]/MOCK_DATA[[#This Row],[ingresos totales]]</f>
        <v>0.35388800929904451</v>
      </c>
    </row>
    <row r="702" spans="1:15" x14ac:dyDescent="0.25">
      <c r="A702" t="s">
        <v>12</v>
      </c>
      <c r="B702" s="8">
        <v>5.66</v>
      </c>
      <c r="C702" s="8">
        <v>8.0403096775710807</v>
      </c>
      <c r="D702" t="s">
        <v>18</v>
      </c>
      <c r="E702" s="5" t="s">
        <v>1136</v>
      </c>
      <c r="F702" s="2">
        <v>45428</v>
      </c>
      <c r="G702" t="s">
        <v>22</v>
      </c>
      <c r="H702" t="s">
        <v>21</v>
      </c>
      <c r="I702" s="1" t="s">
        <v>1137</v>
      </c>
      <c r="J702">
        <f>VALUE(MOCK_DATA[[#This Row],[ventas mensuales]])</f>
        <v>1227</v>
      </c>
      <c r="K702">
        <f>VALUE(MOCK_DATA[[#This Row],[ID_producto]])</f>
        <v>701</v>
      </c>
      <c r="L702" s="8">
        <f>MOCK_DATA[[#This Row],[precio base]]*MOCK_DATA[[#This Row],[ventas mensuales num]]</f>
        <v>9865.4599743797153</v>
      </c>
      <c r="M702" s="8">
        <f>MOCK_DATA[[#This Row],[precio base]]-MOCK_DATA[[#This Row],[coste]]</f>
        <v>2.3803096775710806</v>
      </c>
      <c r="N702" s="8">
        <f>MOCK_DATA[[#This Row],[margen unitario]]*MOCK_DATA[[#This Row],[ventas mensuales num]]</f>
        <v>2920.639974379716</v>
      </c>
      <c r="O702" s="9">
        <f>MOCK_DATA[[#This Row],[margen bruto]]/MOCK_DATA[[#This Row],[ingresos totales]]</f>
        <v>0.29604701473266576</v>
      </c>
    </row>
    <row r="703" spans="1:15" x14ac:dyDescent="0.25">
      <c r="A703" t="s">
        <v>16</v>
      </c>
      <c r="B703" s="8">
        <v>2.57</v>
      </c>
      <c r="C703" s="8">
        <v>4.3791105932751</v>
      </c>
      <c r="D703" t="s">
        <v>13</v>
      </c>
      <c r="E703" s="5" t="s">
        <v>1138</v>
      </c>
      <c r="F703" s="2">
        <v>45649</v>
      </c>
      <c r="G703" t="s">
        <v>27</v>
      </c>
      <c r="H703" t="s">
        <v>21</v>
      </c>
      <c r="I703" s="1" t="s">
        <v>1139</v>
      </c>
      <c r="J703">
        <f>VALUE(MOCK_DATA[[#This Row],[ventas mensuales]])</f>
        <v>1016</v>
      </c>
      <c r="K703">
        <f>VALUE(MOCK_DATA[[#This Row],[ID_producto]])</f>
        <v>702</v>
      </c>
      <c r="L703" s="8">
        <f>MOCK_DATA[[#This Row],[precio base]]*MOCK_DATA[[#This Row],[ventas mensuales num]]</f>
        <v>4449.1763627675018</v>
      </c>
      <c r="M703" s="8">
        <f>MOCK_DATA[[#This Row],[precio base]]-MOCK_DATA[[#This Row],[coste]]</f>
        <v>1.8091105932751002</v>
      </c>
      <c r="N703" s="8">
        <f>MOCK_DATA[[#This Row],[margen unitario]]*MOCK_DATA[[#This Row],[ventas mensuales num]]</f>
        <v>1838.0563627675017</v>
      </c>
      <c r="O703" s="9">
        <f>MOCK_DATA[[#This Row],[margen bruto]]/MOCK_DATA[[#This Row],[ingresos totales]]</f>
        <v>0.4131228373298701</v>
      </c>
    </row>
    <row r="704" spans="1:15" x14ac:dyDescent="0.25">
      <c r="A704" t="s">
        <v>15</v>
      </c>
      <c r="B704" s="8">
        <v>3.75</v>
      </c>
      <c r="C704" s="8">
        <v>6.3672931826497097</v>
      </c>
      <c r="D704" t="s">
        <v>10</v>
      </c>
      <c r="E704" s="5" t="s">
        <v>1053</v>
      </c>
      <c r="F704" s="2">
        <v>45317</v>
      </c>
      <c r="G704" t="s">
        <v>27</v>
      </c>
      <c r="H704" t="s">
        <v>11</v>
      </c>
      <c r="I704" s="1" t="s">
        <v>1140</v>
      </c>
      <c r="J704">
        <f>VALUE(MOCK_DATA[[#This Row],[ventas mensuales]])</f>
        <v>1770</v>
      </c>
      <c r="K704">
        <f>VALUE(MOCK_DATA[[#This Row],[ID_producto]])</f>
        <v>703</v>
      </c>
      <c r="L704" s="8">
        <f>MOCK_DATA[[#This Row],[precio base]]*MOCK_DATA[[#This Row],[ventas mensuales num]]</f>
        <v>11270.108933289986</v>
      </c>
      <c r="M704" s="8">
        <f>MOCK_DATA[[#This Row],[precio base]]-MOCK_DATA[[#This Row],[coste]]</f>
        <v>2.6172931826497097</v>
      </c>
      <c r="N704" s="8">
        <f>MOCK_DATA[[#This Row],[margen unitario]]*MOCK_DATA[[#This Row],[ventas mensuales num]]</f>
        <v>4632.6089332899865</v>
      </c>
      <c r="O704" s="9">
        <f>MOCK_DATA[[#This Row],[margen bruto]]/MOCK_DATA[[#This Row],[ingresos totales]]</f>
        <v>0.41105272013884864</v>
      </c>
    </row>
    <row r="705" spans="1:15" x14ac:dyDescent="0.25">
      <c r="A705" t="s">
        <v>12</v>
      </c>
      <c r="B705" s="8">
        <v>2.54</v>
      </c>
      <c r="C705" s="8">
        <v>3.9122253780362701</v>
      </c>
      <c r="D705" t="s">
        <v>18</v>
      </c>
      <c r="E705" s="5" t="s">
        <v>408</v>
      </c>
      <c r="F705" s="2">
        <v>45504</v>
      </c>
      <c r="G705" t="s">
        <v>22</v>
      </c>
      <c r="H705" t="s">
        <v>17</v>
      </c>
      <c r="I705" s="1" t="s">
        <v>1141</v>
      </c>
      <c r="J705">
        <f>VALUE(MOCK_DATA[[#This Row],[ventas mensuales]])</f>
        <v>1599</v>
      </c>
      <c r="K705">
        <f>VALUE(MOCK_DATA[[#This Row],[ID_producto]])</f>
        <v>704</v>
      </c>
      <c r="L705" s="8">
        <f>MOCK_DATA[[#This Row],[precio base]]*MOCK_DATA[[#This Row],[ventas mensuales num]]</f>
        <v>6255.648379479996</v>
      </c>
      <c r="M705" s="8">
        <f>MOCK_DATA[[#This Row],[precio base]]-MOCK_DATA[[#This Row],[coste]]</f>
        <v>1.3722253780362701</v>
      </c>
      <c r="N705" s="8">
        <f>MOCK_DATA[[#This Row],[margen unitario]]*MOCK_DATA[[#This Row],[ventas mensuales num]]</f>
        <v>2194.188379479996</v>
      </c>
      <c r="O705" s="9">
        <f>MOCK_DATA[[#This Row],[margen bruto]]/MOCK_DATA[[#This Row],[ingresos totales]]</f>
        <v>0.35075315081286412</v>
      </c>
    </row>
    <row r="706" spans="1:15" x14ac:dyDescent="0.25">
      <c r="A706" t="s">
        <v>16</v>
      </c>
      <c r="B706" s="8">
        <v>0.79</v>
      </c>
      <c r="C706" s="8">
        <v>1.40801545179544</v>
      </c>
      <c r="D706" t="s">
        <v>18</v>
      </c>
      <c r="E706" s="5" t="s">
        <v>577</v>
      </c>
      <c r="F706" s="2">
        <v>45446</v>
      </c>
      <c r="G706" t="s">
        <v>27</v>
      </c>
      <c r="H706" t="s">
        <v>19</v>
      </c>
      <c r="I706" s="1" t="s">
        <v>1142</v>
      </c>
      <c r="J706">
        <f>VALUE(MOCK_DATA[[#This Row],[ventas mensuales]])</f>
        <v>299</v>
      </c>
      <c r="K706">
        <f>VALUE(MOCK_DATA[[#This Row],[ID_producto]])</f>
        <v>705</v>
      </c>
      <c r="L706" s="8">
        <f>MOCK_DATA[[#This Row],[precio base]]*MOCK_DATA[[#This Row],[ventas mensuales num]]</f>
        <v>420.99662008683657</v>
      </c>
      <c r="M706" s="8">
        <f>MOCK_DATA[[#This Row],[precio base]]-MOCK_DATA[[#This Row],[coste]]</f>
        <v>0.61801545179543993</v>
      </c>
      <c r="N706" s="8">
        <f>MOCK_DATA[[#This Row],[margen unitario]]*MOCK_DATA[[#This Row],[ventas mensuales num]]</f>
        <v>184.78662008683654</v>
      </c>
      <c r="O706" s="9">
        <f>MOCK_DATA[[#This Row],[margen bruto]]/MOCK_DATA[[#This Row],[ingresos totales]]</f>
        <v>0.43892661192558186</v>
      </c>
    </row>
    <row r="707" spans="1:15" x14ac:dyDescent="0.25">
      <c r="A707" t="s">
        <v>16</v>
      </c>
      <c r="B707" s="8">
        <v>3.36</v>
      </c>
      <c r="C707" s="8">
        <v>5.8342462255439198</v>
      </c>
      <c r="D707" t="s">
        <v>10</v>
      </c>
      <c r="E707" s="5" t="s">
        <v>1143</v>
      </c>
      <c r="F707" s="2">
        <v>45328</v>
      </c>
      <c r="G707" t="s">
        <v>22</v>
      </c>
      <c r="H707" t="s">
        <v>21</v>
      </c>
      <c r="I707" s="1" t="s">
        <v>599</v>
      </c>
      <c r="J707">
        <f>VALUE(MOCK_DATA[[#This Row],[ventas mensuales]])</f>
        <v>1364</v>
      </c>
      <c r="K707">
        <f>VALUE(MOCK_DATA[[#This Row],[ID_producto]])</f>
        <v>706</v>
      </c>
      <c r="L707" s="8">
        <f>MOCK_DATA[[#This Row],[precio base]]*MOCK_DATA[[#This Row],[ventas mensuales num]]</f>
        <v>7957.9118516419067</v>
      </c>
      <c r="M707" s="8">
        <f>MOCK_DATA[[#This Row],[precio base]]-MOCK_DATA[[#This Row],[coste]]</f>
        <v>2.4742462255439199</v>
      </c>
      <c r="N707" s="8">
        <f>MOCK_DATA[[#This Row],[margen unitario]]*MOCK_DATA[[#This Row],[ventas mensuales num]]</f>
        <v>3374.8718516419067</v>
      </c>
      <c r="O707" s="9">
        <f>MOCK_DATA[[#This Row],[margen bruto]]/MOCK_DATA[[#This Row],[ingresos totales]]</f>
        <v>0.42409012748056391</v>
      </c>
    </row>
    <row r="708" spans="1:15" x14ac:dyDescent="0.25">
      <c r="A708" t="s">
        <v>15</v>
      </c>
      <c r="B708" s="8">
        <v>1.04</v>
      </c>
      <c r="C708" s="8">
        <v>1.5907422854439801</v>
      </c>
      <c r="D708" t="s">
        <v>10</v>
      </c>
      <c r="E708" s="5" t="s">
        <v>1144</v>
      </c>
      <c r="F708" s="2">
        <v>45356</v>
      </c>
      <c r="G708" t="s">
        <v>27</v>
      </c>
      <c r="H708" t="s">
        <v>19</v>
      </c>
      <c r="I708" s="1" t="s">
        <v>1145</v>
      </c>
      <c r="J708">
        <f>VALUE(MOCK_DATA[[#This Row],[ventas mensuales]])</f>
        <v>1139</v>
      </c>
      <c r="K708">
        <f>VALUE(MOCK_DATA[[#This Row],[ID_producto]])</f>
        <v>707</v>
      </c>
      <c r="L708" s="8">
        <f>MOCK_DATA[[#This Row],[precio base]]*MOCK_DATA[[#This Row],[ventas mensuales num]]</f>
        <v>1811.8554631206935</v>
      </c>
      <c r="M708" s="8">
        <f>MOCK_DATA[[#This Row],[precio base]]-MOCK_DATA[[#This Row],[coste]]</f>
        <v>0.55074228544398007</v>
      </c>
      <c r="N708" s="8">
        <f>MOCK_DATA[[#This Row],[margen unitario]]*MOCK_DATA[[#This Row],[ventas mensuales num]]</f>
        <v>627.29546312069328</v>
      </c>
      <c r="O708" s="9">
        <f>MOCK_DATA[[#This Row],[margen bruto]]/MOCK_DATA[[#This Row],[ingresos totales]]</f>
        <v>0.34621716571158256</v>
      </c>
    </row>
    <row r="709" spans="1:15" x14ac:dyDescent="0.25">
      <c r="A709" t="s">
        <v>14</v>
      </c>
      <c r="B709" s="8">
        <v>4.07</v>
      </c>
      <c r="C709" s="8">
        <v>6.3504314958666299</v>
      </c>
      <c r="D709" t="s">
        <v>18</v>
      </c>
      <c r="E709" s="5" t="s">
        <v>743</v>
      </c>
      <c r="F709" s="2">
        <v>45340</v>
      </c>
      <c r="G709" t="s">
        <v>22</v>
      </c>
      <c r="H709" t="s">
        <v>11</v>
      </c>
      <c r="I709" s="1" t="s">
        <v>1146</v>
      </c>
      <c r="J709">
        <f>VALUE(MOCK_DATA[[#This Row],[ventas mensuales]])</f>
        <v>402</v>
      </c>
      <c r="K709">
        <f>VALUE(MOCK_DATA[[#This Row],[ID_producto]])</f>
        <v>708</v>
      </c>
      <c r="L709" s="8">
        <f>MOCK_DATA[[#This Row],[precio base]]*MOCK_DATA[[#This Row],[ventas mensuales num]]</f>
        <v>2552.8734613383854</v>
      </c>
      <c r="M709" s="8">
        <f>MOCK_DATA[[#This Row],[precio base]]-MOCK_DATA[[#This Row],[coste]]</f>
        <v>2.2804314958666296</v>
      </c>
      <c r="N709" s="8">
        <f>MOCK_DATA[[#This Row],[margen unitario]]*MOCK_DATA[[#This Row],[ventas mensuales num]]</f>
        <v>916.73346133838515</v>
      </c>
      <c r="O709" s="9">
        <f>MOCK_DATA[[#This Row],[margen bruto]]/MOCK_DATA[[#This Row],[ingresos totales]]</f>
        <v>0.35909866870478285</v>
      </c>
    </row>
    <row r="710" spans="1:15" x14ac:dyDescent="0.25">
      <c r="A710" t="s">
        <v>16</v>
      </c>
      <c r="B710" s="8">
        <v>5.37</v>
      </c>
      <c r="C710" s="8">
        <v>8.1499837592490803</v>
      </c>
      <c r="D710" t="s">
        <v>18</v>
      </c>
      <c r="E710" s="5" t="s">
        <v>1147</v>
      </c>
      <c r="F710" s="2">
        <v>45445</v>
      </c>
      <c r="G710" t="s">
        <v>27</v>
      </c>
      <c r="H710" t="s">
        <v>11</v>
      </c>
      <c r="I710" s="1" t="s">
        <v>1148</v>
      </c>
      <c r="J710">
        <f>VALUE(MOCK_DATA[[#This Row],[ventas mensuales]])</f>
        <v>1452</v>
      </c>
      <c r="K710">
        <f>VALUE(MOCK_DATA[[#This Row],[ID_producto]])</f>
        <v>709</v>
      </c>
      <c r="L710" s="8">
        <f>MOCK_DATA[[#This Row],[precio base]]*MOCK_DATA[[#This Row],[ventas mensuales num]]</f>
        <v>11833.776418429665</v>
      </c>
      <c r="M710" s="8">
        <f>MOCK_DATA[[#This Row],[precio base]]-MOCK_DATA[[#This Row],[coste]]</f>
        <v>2.7799837592490801</v>
      </c>
      <c r="N710" s="8">
        <f>MOCK_DATA[[#This Row],[margen unitario]]*MOCK_DATA[[#This Row],[ventas mensuales num]]</f>
        <v>4036.5364184296645</v>
      </c>
      <c r="O710" s="9">
        <f>MOCK_DATA[[#This Row],[margen bruto]]/MOCK_DATA[[#This Row],[ingresos totales]]</f>
        <v>0.34110298147455709</v>
      </c>
    </row>
    <row r="711" spans="1:15" x14ac:dyDescent="0.25">
      <c r="A711" t="s">
        <v>12</v>
      </c>
      <c r="B711" s="8">
        <v>5.24</v>
      </c>
      <c r="C711" s="8">
        <v>8.7163835990435405</v>
      </c>
      <c r="D711" t="s">
        <v>10</v>
      </c>
      <c r="E711" s="5" t="s">
        <v>480</v>
      </c>
      <c r="F711" s="2">
        <v>45601</v>
      </c>
      <c r="G711" t="s">
        <v>22</v>
      </c>
      <c r="H711" t="s">
        <v>21</v>
      </c>
      <c r="I711" s="1" t="s">
        <v>1149</v>
      </c>
      <c r="J711">
        <f>VALUE(MOCK_DATA[[#This Row],[ventas mensuales]])</f>
        <v>1123</v>
      </c>
      <c r="K711">
        <f>VALUE(MOCK_DATA[[#This Row],[ID_producto]])</f>
        <v>710</v>
      </c>
      <c r="L711" s="8">
        <f>MOCK_DATA[[#This Row],[precio base]]*MOCK_DATA[[#This Row],[ventas mensuales num]]</f>
        <v>9788.4987817258952</v>
      </c>
      <c r="M711" s="8">
        <f>MOCK_DATA[[#This Row],[precio base]]-MOCK_DATA[[#This Row],[coste]]</f>
        <v>3.4763835990435403</v>
      </c>
      <c r="N711" s="8">
        <f>MOCK_DATA[[#This Row],[margen unitario]]*MOCK_DATA[[#This Row],[ventas mensuales num]]</f>
        <v>3903.9787817258957</v>
      </c>
      <c r="O711" s="9">
        <f>MOCK_DATA[[#This Row],[margen bruto]]/MOCK_DATA[[#This Row],[ingresos totales]]</f>
        <v>0.39883324999888814</v>
      </c>
    </row>
    <row r="712" spans="1:15" x14ac:dyDescent="0.25">
      <c r="A712" t="s">
        <v>15</v>
      </c>
      <c r="B712" s="8">
        <v>5.97</v>
      </c>
      <c r="C712" s="8">
        <v>9.4757662496614508</v>
      </c>
      <c r="D712" t="s">
        <v>18</v>
      </c>
      <c r="E712" s="5" t="s">
        <v>587</v>
      </c>
      <c r="F712" s="2">
        <v>45501</v>
      </c>
      <c r="G712" t="s">
        <v>22</v>
      </c>
      <c r="H712" t="s">
        <v>19</v>
      </c>
      <c r="I712" s="1" t="s">
        <v>1150</v>
      </c>
      <c r="J712">
        <f>VALUE(MOCK_DATA[[#This Row],[ventas mensuales]])</f>
        <v>1382</v>
      </c>
      <c r="K712">
        <f>VALUE(MOCK_DATA[[#This Row],[ID_producto]])</f>
        <v>711</v>
      </c>
      <c r="L712" s="8">
        <f>MOCK_DATA[[#This Row],[precio base]]*MOCK_DATA[[#This Row],[ventas mensuales num]]</f>
        <v>13095.508957032125</v>
      </c>
      <c r="M712" s="8">
        <f>MOCK_DATA[[#This Row],[precio base]]-MOCK_DATA[[#This Row],[coste]]</f>
        <v>3.505766249661451</v>
      </c>
      <c r="N712" s="8">
        <f>MOCK_DATA[[#This Row],[margen unitario]]*MOCK_DATA[[#This Row],[ventas mensuales num]]</f>
        <v>4844.9689570321252</v>
      </c>
      <c r="O712" s="9">
        <f>MOCK_DATA[[#This Row],[margen bruto]]/MOCK_DATA[[#This Row],[ingresos totales]]</f>
        <v>0.36997179513442563</v>
      </c>
    </row>
    <row r="713" spans="1:15" x14ac:dyDescent="0.25">
      <c r="A713" t="s">
        <v>12</v>
      </c>
      <c r="B713" s="8">
        <v>0.73</v>
      </c>
      <c r="C713" s="8">
        <v>1.2915528316868199</v>
      </c>
      <c r="D713" t="s">
        <v>13</v>
      </c>
      <c r="E713" s="5" t="s">
        <v>393</v>
      </c>
      <c r="F713" s="2">
        <v>45374</v>
      </c>
      <c r="G713" t="s">
        <v>22</v>
      </c>
      <c r="H713" t="s">
        <v>21</v>
      </c>
      <c r="I713" s="1" t="s">
        <v>1151</v>
      </c>
      <c r="J713">
        <f>VALUE(MOCK_DATA[[#This Row],[ventas mensuales]])</f>
        <v>193</v>
      </c>
      <c r="K713">
        <f>VALUE(MOCK_DATA[[#This Row],[ID_producto]])</f>
        <v>712</v>
      </c>
      <c r="L713" s="8">
        <f>MOCK_DATA[[#This Row],[precio base]]*MOCK_DATA[[#This Row],[ventas mensuales num]]</f>
        <v>249.26969651555623</v>
      </c>
      <c r="M713" s="8">
        <f>MOCK_DATA[[#This Row],[precio base]]-MOCK_DATA[[#This Row],[coste]]</f>
        <v>0.56155283168681991</v>
      </c>
      <c r="N713" s="8">
        <f>MOCK_DATA[[#This Row],[margen unitario]]*MOCK_DATA[[#This Row],[ventas mensuales num]]</f>
        <v>108.37969651555625</v>
      </c>
      <c r="O713" s="9">
        <f>MOCK_DATA[[#This Row],[margen bruto]]/MOCK_DATA[[#This Row],[ingresos totales]]</f>
        <v>0.43478889744944416</v>
      </c>
    </row>
    <row r="714" spans="1:15" x14ac:dyDescent="0.25">
      <c r="A714" t="s">
        <v>14</v>
      </c>
      <c r="B714" s="8">
        <v>4.41</v>
      </c>
      <c r="C714" s="8">
        <v>7.2190313054259097</v>
      </c>
      <c r="D714" t="s">
        <v>13</v>
      </c>
      <c r="E714" s="5" t="s">
        <v>1152</v>
      </c>
      <c r="F714" s="2">
        <v>45355</v>
      </c>
      <c r="G714" t="s">
        <v>27</v>
      </c>
      <c r="H714" t="s">
        <v>21</v>
      </c>
      <c r="I714" s="1" t="s">
        <v>1153</v>
      </c>
      <c r="J714">
        <f>VALUE(MOCK_DATA[[#This Row],[ventas mensuales]])</f>
        <v>1494</v>
      </c>
      <c r="K714">
        <f>VALUE(MOCK_DATA[[#This Row],[ID_producto]])</f>
        <v>713</v>
      </c>
      <c r="L714" s="8">
        <f>MOCK_DATA[[#This Row],[precio base]]*MOCK_DATA[[#This Row],[ventas mensuales num]]</f>
        <v>10785.232770306309</v>
      </c>
      <c r="M714" s="8">
        <f>MOCK_DATA[[#This Row],[precio base]]-MOCK_DATA[[#This Row],[coste]]</f>
        <v>2.8090313054259095</v>
      </c>
      <c r="N714" s="8">
        <f>MOCK_DATA[[#This Row],[margen unitario]]*MOCK_DATA[[#This Row],[ventas mensuales num]]</f>
        <v>4196.6927703063084</v>
      </c>
      <c r="O714" s="9">
        <f>MOCK_DATA[[#This Row],[margen bruto]]/MOCK_DATA[[#This Row],[ingresos totales]]</f>
        <v>0.38911471450672447</v>
      </c>
    </row>
    <row r="715" spans="1:15" x14ac:dyDescent="0.25">
      <c r="A715" t="s">
        <v>14</v>
      </c>
      <c r="B715" s="8">
        <v>0.76</v>
      </c>
      <c r="C715" s="8">
        <v>1.1922805462739801</v>
      </c>
      <c r="D715" t="s">
        <v>10</v>
      </c>
      <c r="E715" s="5" t="s">
        <v>1044</v>
      </c>
      <c r="F715" s="2">
        <v>45319</v>
      </c>
      <c r="G715" t="s">
        <v>27</v>
      </c>
      <c r="H715" t="s">
        <v>19</v>
      </c>
      <c r="I715" s="1" t="s">
        <v>1154</v>
      </c>
      <c r="J715">
        <f>VALUE(MOCK_DATA[[#This Row],[ventas mensuales]])</f>
        <v>626</v>
      </c>
      <c r="K715">
        <f>VALUE(MOCK_DATA[[#This Row],[ID_producto]])</f>
        <v>714</v>
      </c>
      <c r="L715" s="8">
        <f>MOCK_DATA[[#This Row],[precio base]]*MOCK_DATA[[#This Row],[ventas mensuales num]]</f>
        <v>746.36762196751147</v>
      </c>
      <c r="M715" s="8">
        <f>MOCK_DATA[[#This Row],[precio base]]-MOCK_DATA[[#This Row],[coste]]</f>
        <v>0.43228054627398005</v>
      </c>
      <c r="N715" s="8">
        <f>MOCK_DATA[[#This Row],[margen unitario]]*MOCK_DATA[[#This Row],[ventas mensuales num]]</f>
        <v>270.60762196751153</v>
      </c>
      <c r="O715" s="9">
        <f>MOCK_DATA[[#This Row],[margen bruto]]/MOCK_DATA[[#This Row],[ingresos totales]]</f>
        <v>0.36256613229571577</v>
      </c>
    </row>
    <row r="716" spans="1:15" x14ac:dyDescent="0.25">
      <c r="A716" t="s">
        <v>16</v>
      </c>
      <c r="B716" s="8">
        <v>0.83</v>
      </c>
      <c r="C716" s="8">
        <v>1.1927439378821001</v>
      </c>
      <c r="D716" t="s">
        <v>13</v>
      </c>
      <c r="E716" s="5" t="s">
        <v>951</v>
      </c>
      <c r="F716" s="2">
        <v>45608</v>
      </c>
      <c r="G716" t="s">
        <v>27</v>
      </c>
      <c r="H716" t="s">
        <v>19</v>
      </c>
      <c r="I716" s="1" t="s">
        <v>669</v>
      </c>
      <c r="J716">
        <f>VALUE(MOCK_DATA[[#This Row],[ventas mensuales]])</f>
        <v>1446</v>
      </c>
      <c r="K716">
        <f>VALUE(MOCK_DATA[[#This Row],[ID_producto]])</f>
        <v>715</v>
      </c>
      <c r="L716" s="8">
        <f>MOCK_DATA[[#This Row],[precio base]]*MOCK_DATA[[#This Row],[ventas mensuales num]]</f>
        <v>1724.7077341775168</v>
      </c>
      <c r="M716" s="8">
        <f>MOCK_DATA[[#This Row],[precio base]]-MOCK_DATA[[#This Row],[coste]]</f>
        <v>0.36274393788210013</v>
      </c>
      <c r="N716" s="8">
        <f>MOCK_DATA[[#This Row],[margen unitario]]*MOCK_DATA[[#This Row],[ventas mensuales num]]</f>
        <v>524.52773417751678</v>
      </c>
      <c r="O716" s="9">
        <f>MOCK_DATA[[#This Row],[margen bruto]]/MOCK_DATA[[#This Row],[ingresos totales]]</f>
        <v>0.30412557663148354</v>
      </c>
    </row>
    <row r="717" spans="1:15" x14ac:dyDescent="0.25">
      <c r="A717" t="s">
        <v>15</v>
      </c>
      <c r="B717" s="8">
        <v>3.55</v>
      </c>
      <c r="C717" s="8">
        <v>6.2564694757980597</v>
      </c>
      <c r="D717" t="s">
        <v>13</v>
      </c>
      <c r="E717" s="5" t="s">
        <v>967</v>
      </c>
      <c r="F717" s="2">
        <v>45355</v>
      </c>
      <c r="G717" t="s">
        <v>27</v>
      </c>
      <c r="H717" t="s">
        <v>17</v>
      </c>
      <c r="I717" s="1" t="s">
        <v>1155</v>
      </c>
      <c r="J717">
        <f>VALUE(MOCK_DATA[[#This Row],[ventas mensuales]])</f>
        <v>1067</v>
      </c>
      <c r="K717">
        <f>VALUE(MOCK_DATA[[#This Row],[ID_producto]])</f>
        <v>716</v>
      </c>
      <c r="L717" s="8">
        <f>MOCK_DATA[[#This Row],[precio base]]*MOCK_DATA[[#This Row],[ventas mensuales num]]</f>
        <v>6675.6529306765296</v>
      </c>
      <c r="M717" s="8">
        <f>MOCK_DATA[[#This Row],[precio base]]-MOCK_DATA[[#This Row],[coste]]</f>
        <v>2.7064694757980599</v>
      </c>
      <c r="N717" s="8">
        <f>MOCK_DATA[[#This Row],[margen unitario]]*MOCK_DATA[[#This Row],[ventas mensuales num]]</f>
        <v>2887.8029306765297</v>
      </c>
      <c r="O717" s="9">
        <f>MOCK_DATA[[#This Row],[margen bruto]]/MOCK_DATA[[#This Row],[ingresos totales]]</f>
        <v>0.43258733799749405</v>
      </c>
    </row>
    <row r="718" spans="1:15" x14ac:dyDescent="0.25">
      <c r="A718" t="s">
        <v>20</v>
      </c>
      <c r="B718" s="8">
        <v>4.25</v>
      </c>
      <c r="C718" s="8">
        <v>7.4937667944164499</v>
      </c>
      <c r="D718" t="s">
        <v>13</v>
      </c>
      <c r="E718" s="5" t="s">
        <v>1156</v>
      </c>
      <c r="F718" s="2">
        <v>45396</v>
      </c>
      <c r="G718" t="s">
        <v>27</v>
      </c>
      <c r="H718" t="s">
        <v>21</v>
      </c>
      <c r="I718" s="1" t="s">
        <v>1157</v>
      </c>
      <c r="J718">
        <f>VALUE(MOCK_DATA[[#This Row],[ventas mensuales]])</f>
        <v>822</v>
      </c>
      <c r="K718">
        <f>VALUE(MOCK_DATA[[#This Row],[ID_producto]])</f>
        <v>717</v>
      </c>
      <c r="L718" s="8">
        <f>MOCK_DATA[[#This Row],[precio base]]*MOCK_DATA[[#This Row],[ventas mensuales num]]</f>
        <v>6159.8763050103216</v>
      </c>
      <c r="M718" s="8">
        <f>MOCK_DATA[[#This Row],[precio base]]-MOCK_DATA[[#This Row],[coste]]</f>
        <v>3.2437667944164499</v>
      </c>
      <c r="N718" s="8">
        <f>MOCK_DATA[[#This Row],[margen unitario]]*MOCK_DATA[[#This Row],[ventas mensuales num]]</f>
        <v>2666.3763050103216</v>
      </c>
      <c r="O718" s="9">
        <f>MOCK_DATA[[#This Row],[margen bruto]]/MOCK_DATA[[#This Row],[ingresos totales]]</f>
        <v>0.43286198829050249</v>
      </c>
    </row>
    <row r="719" spans="1:15" x14ac:dyDescent="0.25">
      <c r="A719" t="s">
        <v>9</v>
      </c>
      <c r="B719" s="8">
        <v>4.1399999999999997</v>
      </c>
      <c r="C719" s="8">
        <v>6.9882310823904596</v>
      </c>
      <c r="D719" t="s">
        <v>18</v>
      </c>
      <c r="E719" s="5" t="s">
        <v>881</v>
      </c>
      <c r="F719" s="2">
        <v>45565</v>
      </c>
      <c r="G719" t="s">
        <v>27</v>
      </c>
      <c r="H719" t="s">
        <v>19</v>
      </c>
      <c r="I719" s="1" t="s">
        <v>1158</v>
      </c>
      <c r="J719">
        <f>VALUE(MOCK_DATA[[#This Row],[ventas mensuales]])</f>
        <v>500</v>
      </c>
      <c r="K719">
        <f>VALUE(MOCK_DATA[[#This Row],[ID_producto]])</f>
        <v>718</v>
      </c>
      <c r="L719" s="8">
        <f>MOCK_DATA[[#This Row],[precio base]]*MOCK_DATA[[#This Row],[ventas mensuales num]]</f>
        <v>3494.11554119523</v>
      </c>
      <c r="M719" s="8">
        <f>MOCK_DATA[[#This Row],[precio base]]-MOCK_DATA[[#This Row],[coste]]</f>
        <v>2.84823108239046</v>
      </c>
      <c r="N719" s="8">
        <f>MOCK_DATA[[#This Row],[margen unitario]]*MOCK_DATA[[#This Row],[ventas mensuales num]]</f>
        <v>1424.11554119523</v>
      </c>
      <c r="O719" s="9">
        <f>MOCK_DATA[[#This Row],[margen bruto]]/MOCK_DATA[[#This Row],[ingresos totales]]</f>
        <v>0.40757540052842206</v>
      </c>
    </row>
    <row r="720" spans="1:15" x14ac:dyDescent="0.25">
      <c r="A720" t="s">
        <v>12</v>
      </c>
      <c r="B720" s="8">
        <v>1.63</v>
      </c>
      <c r="C720" s="8">
        <v>2.8519177832637301</v>
      </c>
      <c r="D720" t="s">
        <v>18</v>
      </c>
      <c r="E720" s="5" t="s">
        <v>1159</v>
      </c>
      <c r="F720" s="2">
        <v>45542</v>
      </c>
      <c r="G720" t="s">
        <v>27</v>
      </c>
      <c r="H720" t="s">
        <v>11</v>
      </c>
      <c r="I720" s="1" t="s">
        <v>1160</v>
      </c>
      <c r="J720">
        <f>VALUE(MOCK_DATA[[#This Row],[ventas mensuales]])</f>
        <v>1785</v>
      </c>
      <c r="K720">
        <f>VALUE(MOCK_DATA[[#This Row],[ID_producto]])</f>
        <v>719</v>
      </c>
      <c r="L720" s="8">
        <f>MOCK_DATA[[#This Row],[precio base]]*MOCK_DATA[[#This Row],[ventas mensuales num]]</f>
        <v>5090.6732431257578</v>
      </c>
      <c r="M720" s="8">
        <f>MOCK_DATA[[#This Row],[precio base]]-MOCK_DATA[[#This Row],[coste]]</f>
        <v>1.2219177832637302</v>
      </c>
      <c r="N720" s="8">
        <f>MOCK_DATA[[#This Row],[margen unitario]]*MOCK_DATA[[#This Row],[ventas mensuales num]]</f>
        <v>2181.1232431257586</v>
      </c>
      <c r="O720" s="9">
        <f>MOCK_DATA[[#This Row],[margen bruto]]/MOCK_DATA[[#This Row],[ingresos totales]]</f>
        <v>0.42845477188524334</v>
      </c>
    </row>
    <row r="721" spans="1:15" x14ac:dyDescent="0.25">
      <c r="A721" t="s">
        <v>9</v>
      </c>
      <c r="B721" s="8">
        <v>4.33</v>
      </c>
      <c r="C721" s="8">
        <v>6.8155646497066096</v>
      </c>
      <c r="D721" t="s">
        <v>13</v>
      </c>
      <c r="E721" s="5" t="s">
        <v>273</v>
      </c>
      <c r="F721" s="2">
        <v>45325</v>
      </c>
      <c r="G721" t="s">
        <v>22</v>
      </c>
      <c r="H721" t="s">
        <v>11</v>
      </c>
      <c r="I721" s="1" t="s">
        <v>1089</v>
      </c>
      <c r="J721">
        <f>VALUE(MOCK_DATA[[#This Row],[ventas mensuales]])</f>
        <v>555</v>
      </c>
      <c r="K721">
        <f>VALUE(MOCK_DATA[[#This Row],[ID_producto]])</f>
        <v>720</v>
      </c>
      <c r="L721" s="8">
        <f>MOCK_DATA[[#This Row],[precio base]]*MOCK_DATA[[#This Row],[ventas mensuales num]]</f>
        <v>3782.6383805871683</v>
      </c>
      <c r="M721" s="8">
        <f>MOCK_DATA[[#This Row],[precio base]]-MOCK_DATA[[#This Row],[coste]]</f>
        <v>2.4855646497066095</v>
      </c>
      <c r="N721" s="8">
        <f>MOCK_DATA[[#This Row],[margen unitario]]*MOCK_DATA[[#This Row],[ventas mensuales num]]</f>
        <v>1379.4883805871682</v>
      </c>
      <c r="O721" s="9">
        <f>MOCK_DATA[[#This Row],[margen bruto]]/MOCK_DATA[[#This Row],[ingresos totales]]</f>
        <v>0.36468946851140288</v>
      </c>
    </row>
    <row r="722" spans="1:15" x14ac:dyDescent="0.25">
      <c r="A722" t="s">
        <v>15</v>
      </c>
      <c r="B722" s="8">
        <v>2.6</v>
      </c>
      <c r="C722" s="8">
        <v>3.81712746396268</v>
      </c>
      <c r="D722" t="s">
        <v>13</v>
      </c>
      <c r="E722" s="5" t="s">
        <v>1161</v>
      </c>
      <c r="F722" s="2">
        <v>45558</v>
      </c>
      <c r="G722" t="s">
        <v>22</v>
      </c>
      <c r="H722" t="s">
        <v>19</v>
      </c>
      <c r="I722" s="1" t="s">
        <v>986</v>
      </c>
      <c r="J722">
        <f>VALUE(MOCK_DATA[[#This Row],[ventas mensuales]])</f>
        <v>1069</v>
      </c>
      <c r="K722">
        <f>VALUE(MOCK_DATA[[#This Row],[ID_producto]])</f>
        <v>721</v>
      </c>
      <c r="L722" s="8">
        <f>MOCK_DATA[[#This Row],[precio base]]*MOCK_DATA[[#This Row],[ventas mensuales num]]</f>
        <v>4080.5092589761048</v>
      </c>
      <c r="M722" s="8">
        <f>MOCK_DATA[[#This Row],[precio base]]-MOCK_DATA[[#This Row],[coste]]</f>
        <v>1.2171274639626799</v>
      </c>
      <c r="N722" s="8">
        <f>MOCK_DATA[[#This Row],[margen unitario]]*MOCK_DATA[[#This Row],[ventas mensuales num]]</f>
        <v>1301.1092589761049</v>
      </c>
      <c r="O722" s="9">
        <f>MOCK_DATA[[#This Row],[margen bruto]]/MOCK_DATA[[#This Row],[ingresos totales]]</f>
        <v>0.31885952865172118</v>
      </c>
    </row>
    <row r="723" spans="1:15" x14ac:dyDescent="0.25">
      <c r="A723" t="s">
        <v>9</v>
      </c>
      <c r="B723" s="8">
        <v>2.11</v>
      </c>
      <c r="C723" s="8">
        <v>3.6431539215165398</v>
      </c>
      <c r="D723" t="s">
        <v>13</v>
      </c>
      <c r="E723" s="5" t="s">
        <v>652</v>
      </c>
      <c r="F723" s="2">
        <v>45621</v>
      </c>
      <c r="G723" t="s">
        <v>27</v>
      </c>
      <c r="H723" t="s">
        <v>11</v>
      </c>
      <c r="I723" s="1" t="s">
        <v>1162</v>
      </c>
      <c r="J723">
        <f>VALUE(MOCK_DATA[[#This Row],[ventas mensuales]])</f>
        <v>390</v>
      </c>
      <c r="K723">
        <f>VALUE(MOCK_DATA[[#This Row],[ID_producto]])</f>
        <v>722</v>
      </c>
      <c r="L723" s="8">
        <f>MOCK_DATA[[#This Row],[precio base]]*MOCK_DATA[[#This Row],[ventas mensuales num]]</f>
        <v>1420.8300293914506</v>
      </c>
      <c r="M723" s="8">
        <f>MOCK_DATA[[#This Row],[precio base]]-MOCK_DATA[[#This Row],[coste]]</f>
        <v>1.53315392151654</v>
      </c>
      <c r="N723" s="8">
        <f>MOCK_DATA[[#This Row],[margen unitario]]*MOCK_DATA[[#This Row],[ventas mensuales num]]</f>
        <v>597.9300293914506</v>
      </c>
      <c r="O723" s="9">
        <f>MOCK_DATA[[#This Row],[margen bruto]]/MOCK_DATA[[#This Row],[ingresos totales]]</f>
        <v>0.42083149780241297</v>
      </c>
    </row>
    <row r="724" spans="1:15" x14ac:dyDescent="0.25">
      <c r="A724" t="s">
        <v>15</v>
      </c>
      <c r="B724" s="8">
        <v>1.25</v>
      </c>
      <c r="C724" s="8">
        <v>2.0775354457507</v>
      </c>
      <c r="D724" t="s">
        <v>18</v>
      </c>
      <c r="E724" s="5" t="s">
        <v>710</v>
      </c>
      <c r="F724" s="2">
        <v>45552</v>
      </c>
      <c r="G724" t="s">
        <v>27</v>
      </c>
      <c r="H724" t="s">
        <v>19</v>
      </c>
      <c r="I724" s="1" t="s">
        <v>155</v>
      </c>
      <c r="J724">
        <f>VALUE(MOCK_DATA[[#This Row],[ventas mensuales]])</f>
        <v>379</v>
      </c>
      <c r="K724">
        <f>VALUE(MOCK_DATA[[#This Row],[ID_producto]])</f>
        <v>723</v>
      </c>
      <c r="L724" s="8">
        <f>MOCK_DATA[[#This Row],[precio base]]*MOCK_DATA[[#This Row],[ventas mensuales num]]</f>
        <v>787.38593393951533</v>
      </c>
      <c r="M724" s="8">
        <f>MOCK_DATA[[#This Row],[precio base]]-MOCK_DATA[[#This Row],[coste]]</f>
        <v>0.82753544575070004</v>
      </c>
      <c r="N724" s="8">
        <f>MOCK_DATA[[#This Row],[margen unitario]]*MOCK_DATA[[#This Row],[ventas mensuales num]]</f>
        <v>313.63593393951533</v>
      </c>
      <c r="O724" s="9">
        <f>MOCK_DATA[[#This Row],[margen bruto]]/MOCK_DATA[[#This Row],[ingresos totales]]</f>
        <v>0.39832554840077689</v>
      </c>
    </row>
    <row r="725" spans="1:15" x14ac:dyDescent="0.25">
      <c r="A725" t="s">
        <v>12</v>
      </c>
      <c r="B725" s="8">
        <v>1.68</v>
      </c>
      <c r="C725" s="8">
        <v>2.5725488936102998</v>
      </c>
      <c r="D725" t="s">
        <v>18</v>
      </c>
      <c r="E725" s="5" t="s">
        <v>1163</v>
      </c>
      <c r="F725" s="2">
        <v>45504</v>
      </c>
      <c r="G725" t="s">
        <v>27</v>
      </c>
      <c r="H725" t="s">
        <v>19</v>
      </c>
      <c r="I725" s="1" t="s">
        <v>1164</v>
      </c>
      <c r="J725">
        <f>VALUE(MOCK_DATA[[#This Row],[ventas mensuales]])</f>
        <v>914</v>
      </c>
      <c r="K725">
        <f>VALUE(MOCK_DATA[[#This Row],[ID_producto]])</f>
        <v>724</v>
      </c>
      <c r="L725" s="8">
        <f>MOCK_DATA[[#This Row],[precio base]]*MOCK_DATA[[#This Row],[ventas mensuales num]]</f>
        <v>2351.309688759814</v>
      </c>
      <c r="M725" s="8">
        <f>MOCK_DATA[[#This Row],[precio base]]-MOCK_DATA[[#This Row],[coste]]</f>
        <v>0.89254889361029988</v>
      </c>
      <c r="N725" s="8">
        <f>MOCK_DATA[[#This Row],[margen unitario]]*MOCK_DATA[[#This Row],[ventas mensuales num]]</f>
        <v>815.78968875981411</v>
      </c>
      <c r="O725" s="9">
        <f>MOCK_DATA[[#This Row],[margen bruto]]/MOCK_DATA[[#This Row],[ingresos totales]]</f>
        <v>0.34695118752736398</v>
      </c>
    </row>
    <row r="726" spans="1:15" x14ac:dyDescent="0.25">
      <c r="A726" t="s">
        <v>16</v>
      </c>
      <c r="B726" s="8">
        <v>4.01</v>
      </c>
      <c r="C726" s="8">
        <v>6.1767507429091797</v>
      </c>
      <c r="D726" t="s">
        <v>10</v>
      </c>
      <c r="E726" s="5" t="s">
        <v>942</v>
      </c>
      <c r="F726" s="2">
        <v>45643</v>
      </c>
      <c r="G726" t="s">
        <v>27</v>
      </c>
      <c r="H726" t="s">
        <v>21</v>
      </c>
      <c r="I726" s="1" t="s">
        <v>698</v>
      </c>
      <c r="J726">
        <f>VALUE(MOCK_DATA[[#This Row],[ventas mensuales]])</f>
        <v>1713</v>
      </c>
      <c r="K726">
        <f>VALUE(MOCK_DATA[[#This Row],[ID_producto]])</f>
        <v>725</v>
      </c>
      <c r="L726" s="8">
        <f>MOCK_DATA[[#This Row],[precio base]]*MOCK_DATA[[#This Row],[ventas mensuales num]]</f>
        <v>10580.774022603426</v>
      </c>
      <c r="M726" s="8">
        <f>MOCK_DATA[[#This Row],[precio base]]-MOCK_DATA[[#This Row],[coste]]</f>
        <v>2.1667507429091799</v>
      </c>
      <c r="N726" s="8">
        <f>MOCK_DATA[[#This Row],[margen unitario]]*MOCK_DATA[[#This Row],[ventas mensuales num]]</f>
        <v>3711.6440226034251</v>
      </c>
      <c r="O726" s="9">
        <f>MOCK_DATA[[#This Row],[margen bruto]]/MOCK_DATA[[#This Row],[ingresos totales]]</f>
        <v>0.35079135181172366</v>
      </c>
    </row>
    <row r="727" spans="1:15" x14ac:dyDescent="0.25">
      <c r="A727" t="s">
        <v>15</v>
      </c>
      <c r="B727" s="8">
        <v>3.86</v>
      </c>
      <c r="C727" s="8">
        <v>6.30943522942923</v>
      </c>
      <c r="D727" t="s">
        <v>13</v>
      </c>
      <c r="E727" s="5" t="s">
        <v>284</v>
      </c>
      <c r="F727" s="2">
        <v>45369</v>
      </c>
      <c r="G727" t="s">
        <v>27</v>
      </c>
      <c r="H727" t="s">
        <v>21</v>
      </c>
      <c r="I727" s="1" t="s">
        <v>1165</v>
      </c>
      <c r="J727">
        <f>VALUE(MOCK_DATA[[#This Row],[ventas mensuales]])</f>
        <v>134</v>
      </c>
      <c r="K727">
        <f>VALUE(MOCK_DATA[[#This Row],[ID_producto]])</f>
        <v>726</v>
      </c>
      <c r="L727" s="8">
        <f>MOCK_DATA[[#This Row],[precio base]]*MOCK_DATA[[#This Row],[ventas mensuales num]]</f>
        <v>845.46432074351685</v>
      </c>
      <c r="M727" s="8">
        <f>MOCK_DATA[[#This Row],[precio base]]-MOCK_DATA[[#This Row],[coste]]</f>
        <v>2.4494352294292301</v>
      </c>
      <c r="N727" s="8">
        <f>MOCK_DATA[[#This Row],[margen unitario]]*MOCK_DATA[[#This Row],[ventas mensuales num]]</f>
        <v>328.22432074351684</v>
      </c>
      <c r="O727" s="9">
        <f>MOCK_DATA[[#This Row],[margen bruto]]/MOCK_DATA[[#This Row],[ingresos totales]]</f>
        <v>0.38821782621751599</v>
      </c>
    </row>
    <row r="728" spans="1:15" x14ac:dyDescent="0.25">
      <c r="A728" t="s">
        <v>9</v>
      </c>
      <c r="B728" s="8">
        <v>5.78</v>
      </c>
      <c r="C728" s="8">
        <v>8.6614755522669693</v>
      </c>
      <c r="D728" t="s">
        <v>10</v>
      </c>
      <c r="E728" s="5" t="s">
        <v>914</v>
      </c>
      <c r="F728" s="2">
        <v>45310</v>
      </c>
      <c r="G728" t="s">
        <v>27</v>
      </c>
      <c r="H728" t="s">
        <v>19</v>
      </c>
      <c r="I728" s="1" t="s">
        <v>1166</v>
      </c>
      <c r="J728">
        <f>VALUE(MOCK_DATA[[#This Row],[ventas mensuales]])</f>
        <v>1426</v>
      </c>
      <c r="K728">
        <f>VALUE(MOCK_DATA[[#This Row],[ID_producto]])</f>
        <v>727</v>
      </c>
      <c r="L728" s="8">
        <f>MOCK_DATA[[#This Row],[precio base]]*MOCK_DATA[[#This Row],[ventas mensuales num]]</f>
        <v>12351.264137532698</v>
      </c>
      <c r="M728" s="8">
        <f>MOCK_DATA[[#This Row],[precio base]]-MOCK_DATA[[#This Row],[coste]]</f>
        <v>2.8814755522669691</v>
      </c>
      <c r="N728" s="8">
        <f>MOCK_DATA[[#This Row],[margen unitario]]*MOCK_DATA[[#This Row],[ventas mensuales num]]</f>
        <v>4108.9841375326978</v>
      </c>
      <c r="O728" s="9">
        <f>MOCK_DATA[[#This Row],[margen bruto]]/MOCK_DATA[[#This Row],[ingresos totales]]</f>
        <v>0.3326772135854843</v>
      </c>
    </row>
    <row r="729" spans="1:15" x14ac:dyDescent="0.25">
      <c r="A729" t="s">
        <v>16</v>
      </c>
      <c r="B729" s="8">
        <v>0.75</v>
      </c>
      <c r="C729" s="8">
        <v>1.15769352855453</v>
      </c>
      <c r="D729" t="s">
        <v>13</v>
      </c>
      <c r="E729" s="5" t="s">
        <v>573</v>
      </c>
      <c r="F729" s="2">
        <v>45353</v>
      </c>
      <c r="G729" t="s">
        <v>22</v>
      </c>
      <c r="H729" t="s">
        <v>17</v>
      </c>
      <c r="I729" s="1" t="s">
        <v>1167</v>
      </c>
      <c r="J729">
        <f>VALUE(MOCK_DATA[[#This Row],[ventas mensuales]])</f>
        <v>297</v>
      </c>
      <c r="K729">
        <f>VALUE(MOCK_DATA[[#This Row],[ID_producto]])</f>
        <v>728</v>
      </c>
      <c r="L729" s="8">
        <f>MOCK_DATA[[#This Row],[precio base]]*MOCK_DATA[[#This Row],[ventas mensuales num]]</f>
        <v>343.83497798069538</v>
      </c>
      <c r="M729" s="8">
        <f>MOCK_DATA[[#This Row],[precio base]]-MOCK_DATA[[#This Row],[coste]]</f>
        <v>0.40769352855453</v>
      </c>
      <c r="N729" s="8">
        <f>MOCK_DATA[[#This Row],[margen unitario]]*MOCK_DATA[[#This Row],[ventas mensuales num]]</f>
        <v>121.08497798069541</v>
      </c>
      <c r="O729" s="9">
        <f>MOCK_DATA[[#This Row],[margen bruto]]/MOCK_DATA[[#This Row],[ingresos totales]]</f>
        <v>0.35216015162801073</v>
      </c>
    </row>
    <row r="730" spans="1:15" x14ac:dyDescent="0.25">
      <c r="A730" t="s">
        <v>14</v>
      </c>
      <c r="B730" s="8">
        <v>1.59</v>
      </c>
      <c r="C730" s="8">
        <v>2.2445160819362999</v>
      </c>
      <c r="D730" t="s">
        <v>18</v>
      </c>
      <c r="E730" s="5" t="s">
        <v>133</v>
      </c>
      <c r="F730" s="2">
        <v>45476</v>
      </c>
      <c r="G730" t="s">
        <v>22</v>
      </c>
      <c r="H730" t="s">
        <v>11</v>
      </c>
      <c r="I730" s="1" t="s">
        <v>820</v>
      </c>
      <c r="J730">
        <f>VALUE(MOCK_DATA[[#This Row],[ventas mensuales]])</f>
        <v>1928</v>
      </c>
      <c r="K730">
        <f>VALUE(MOCK_DATA[[#This Row],[ID_producto]])</f>
        <v>729</v>
      </c>
      <c r="L730" s="8">
        <f>MOCK_DATA[[#This Row],[precio base]]*MOCK_DATA[[#This Row],[ventas mensuales num]]</f>
        <v>4327.4270059731862</v>
      </c>
      <c r="M730" s="8">
        <f>MOCK_DATA[[#This Row],[precio base]]-MOCK_DATA[[#This Row],[coste]]</f>
        <v>0.65451608193629984</v>
      </c>
      <c r="N730" s="8">
        <f>MOCK_DATA[[#This Row],[margen unitario]]*MOCK_DATA[[#This Row],[ventas mensuales num]]</f>
        <v>1261.9070059731862</v>
      </c>
      <c r="O730" s="9">
        <f>MOCK_DATA[[#This Row],[margen bruto]]/MOCK_DATA[[#This Row],[ingresos totales]]</f>
        <v>0.29160676869450708</v>
      </c>
    </row>
    <row r="731" spans="1:15" x14ac:dyDescent="0.25">
      <c r="A731" t="s">
        <v>14</v>
      </c>
      <c r="B731" s="8">
        <v>1.07</v>
      </c>
      <c r="C731" s="8">
        <v>1.6044522554793501</v>
      </c>
      <c r="D731" t="s">
        <v>10</v>
      </c>
      <c r="E731" s="5" t="s">
        <v>229</v>
      </c>
      <c r="F731" s="2">
        <v>45512</v>
      </c>
      <c r="G731" t="s">
        <v>22</v>
      </c>
      <c r="H731" t="s">
        <v>11</v>
      </c>
      <c r="I731" s="1" t="s">
        <v>1168</v>
      </c>
      <c r="J731">
        <f>VALUE(MOCK_DATA[[#This Row],[ventas mensuales]])</f>
        <v>105</v>
      </c>
      <c r="K731">
        <f>VALUE(MOCK_DATA[[#This Row],[ID_producto]])</f>
        <v>730</v>
      </c>
      <c r="L731" s="8">
        <f>MOCK_DATA[[#This Row],[precio base]]*MOCK_DATA[[#This Row],[ventas mensuales num]]</f>
        <v>168.46748682533178</v>
      </c>
      <c r="M731" s="8">
        <f>MOCK_DATA[[#This Row],[precio base]]-MOCK_DATA[[#This Row],[coste]]</f>
        <v>0.53445225547935005</v>
      </c>
      <c r="N731" s="8">
        <f>MOCK_DATA[[#This Row],[margen unitario]]*MOCK_DATA[[#This Row],[ventas mensuales num]]</f>
        <v>56.117486825331753</v>
      </c>
      <c r="O731" s="9">
        <f>MOCK_DATA[[#This Row],[margen bruto]]/MOCK_DATA[[#This Row],[ingresos totales]]</f>
        <v>0.33310573976517344</v>
      </c>
    </row>
    <row r="732" spans="1:15" x14ac:dyDescent="0.25">
      <c r="A732" t="s">
        <v>15</v>
      </c>
      <c r="B732" s="8">
        <v>6</v>
      </c>
      <c r="C732" s="8">
        <v>9.4957090831974806</v>
      </c>
      <c r="D732" t="s">
        <v>10</v>
      </c>
      <c r="E732" s="5" t="s">
        <v>1169</v>
      </c>
      <c r="F732" s="2">
        <v>45445</v>
      </c>
      <c r="G732" t="s">
        <v>22</v>
      </c>
      <c r="H732" t="s">
        <v>17</v>
      </c>
      <c r="I732" s="1" t="s">
        <v>1170</v>
      </c>
      <c r="J732">
        <f>VALUE(MOCK_DATA[[#This Row],[ventas mensuales]])</f>
        <v>1219</v>
      </c>
      <c r="K732">
        <f>VALUE(MOCK_DATA[[#This Row],[ID_producto]])</f>
        <v>731</v>
      </c>
      <c r="L732" s="8">
        <f>MOCK_DATA[[#This Row],[precio base]]*MOCK_DATA[[#This Row],[ventas mensuales num]]</f>
        <v>11575.26937241773</v>
      </c>
      <c r="M732" s="8">
        <f>MOCK_DATA[[#This Row],[precio base]]-MOCK_DATA[[#This Row],[coste]]</f>
        <v>3.4957090831974806</v>
      </c>
      <c r="N732" s="8">
        <f>MOCK_DATA[[#This Row],[margen unitario]]*MOCK_DATA[[#This Row],[ventas mensuales num]]</f>
        <v>4261.2693724177288</v>
      </c>
      <c r="O732" s="9">
        <f>MOCK_DATA[[#This Row],[margen bruto]]/MOCK_DATA[[#This Row],[ingresos totales]]</f>
        <v>0.3681356550173896</v>
      </c>
    </row>
    <row r="733" spans="1:15" x14ac:dyDescent="0.25">
      <c r="A733" t="s">
        <v>15</v>
      </c>
      <c r="B733" s="8">
        <v>6</v>
      </c>
      <c r="C733" s="8">
        <v>9.1414917136649301</v>
      </c>
      <c r="D733" t="s">
        <v>18</v>
      </c>
      <c r="E733" s="5" t="s">
        <v>1101</v>
      </c>
      <c r="F733" s="2">
        <v>45580</v>
      </c>
      <c r="G733" t="s">
        <v>22</v>
      </c>
      <c r="H733" t="s">
        <v>11</v>
      </c>
      <c r="I733" s="1" t="s">
        <v>877</v>
      </c>
      <c r="J733">
        <f>VALUE(MOCK_DATA[[#This Row],[ventas mensuales]])</f>
        <v>1183</v>
      </c>
      <c r="K733">
        <f>VALUE(MOCK_DATA[[#This Row],[ID_producto]])</f>
        <v>732</v>
      </c>
      <c r="L733" s="8">
        <f>MOCK_DATA[[#This Row],[precio base]]*MOCK_DATA[[#This Row],[ventas mensuales num]]</f>
        <v>10814.384697265612</v>
      </c>
      <c r="M733" s="8">
        <f>MOCK_DATA[[#This Row],[precio base]]-MOCK_DATA[[#This Row],[coste]]</f>
        <v>3.1414917136649301</v>
      </c>
      <c r="N733" s="8">
        <f>MOCK_DATA[[#This Row],[margen unitario]]*MOCK_DATA[[#This Row],[ventas mensuales num]]</f>
        <v>3716.3846972656124</v>
      </c>
      <c r="O733" s="9">
        <f>MOCK_DATA[[#This Row],[margen bruto]]/MOCK_DATA[[#This Row],[ingresos totales]]</f>
        <v>0.34365197848059637</v>
      </c>
    </row>
    <row r="734" spans="1:15" x14ac:dyDescent="0.25">
      <c r="A734" t="s">
        <v>14</v>
      </c>
      <c r="B734" s="8">
        <v>4.17</v>
      </c>
      <c r="C734" s="8">
        <v>7.1007947223962704</v>
      </c>
      <c r="D734" t="s">
        <v>18</v>
      </c>
      <c r="E734" s="5" t="s">
        <v>1171</v>
      </c>
      <c r="F734" s="2">
        <v>45305</v>
      </c>
      <c r="G734" t="s">
        <v>22</v>
      </c>
      <c r="H734" t="s">
        <v>21</v>
      </c>
      <c r="I734" s="1" t="s">
        <v>1172</v>
      </c>
      <c r="J734">
        <f>VALUE(MOCK_DATA[[#This Row],[ventas mensuales]])</f>
        <v>1140</v>
      </c>
      <c r="K734">
        <f>VALUE(MOCK_DATA[[#This Row],[ID_producto]])</f>
        <v>733</v>
      </c>
      <c r="L734" s="8">
        <f>MOCK_DATA[[#This Row],[precio base]]*MOCK_DATA[[#This Row],[ventas mensuales num]]</f>
        <v>8094.9059835317485</v>
      </c>
      <c r="M734" s="8">
        <f>MOCK_DATA[[#This Row],[precio base]]-MOCK_DATA[[#This Row],[coste]]</f>
        <v>2.9307947223962705</v>
      </c>
      <c r="N734" s="8">
        <f>MOCK_DATA[[#This Row],[margen unitario]]*MOCK_DATA[[#This Row],[ventas mensuales num]]</f>
        <v>3341.1059835317483</v>
      </c>
      <c r="O734" s="9">
        <f>MOCK_DATA[[#This Row],[margen bruto]]/MOCK_DATA[[#This Row],[ingresos totales]]</f>
        <v>0.41274178975381354</v>
      </c>
    </row>
    <row r="735" spans="1:15" x14ac:dyDescent="0.25">
      <c r="A735" t="s">
        <v>15</v>
      </c>
      <c r="B735" s="8">
        <v>2.2200000000000002</v>
      </c>
      <c r="C735" s="8">
        <v>3.2302848440769698</v>
      </c>
      <c r="D735" t="s">
        <v>13</v>
      </c>
      <c r="E735" s="5" t="s">
        <v>369</v>
      </c>
      <c r="F735" s="2">
        <v>45400</v>
      </c>
      <c r="G735" t="s">
        <v>22</v>
      </c>
      <c r="H735" t="s">
        <v>21</v>
      </c>
      <c r="I735" s="1" t="s">
        <v>1173</v>
      </c>
      <c r="J735">
        <f>VALUE(MOCK_DATA[[#This Row],[ventas mensuales]])</f>
        <v>1350</v>
      </c>
      <c r="K735">
        <f>VALUE(MOCK_DATA[[#This Row],[ID_producto]])</f>
        <v>734</v>
      </c>
      <c r="L735" s="8">
        <f>MOCK_DATA[[#This Row],[precio base]]*MOCK_DATA[[#This Row],[ventas mensuales num]]</f>
        <v>4360.8845395039089</v>
      </c>
      <c r="M735" s="8">
        <f>MOCK_DATA[[#This Row],[precio base]]-MOCK_DATA[[#This Row],[coste]]</f>
        <v>1.0102848440769696</v>
      </c>
      <c r="N735" s="8">
        <f>MOCK_DATA[[#This Row],[margen unitario]]*MOCK_DATA[[#This Row],[ventas mensuales num]]</f>
        <v>1363.8845395039091</v>
      </c>
      <c r="O735" s="9">
        <f>MOCK_DATA[[#This Row],[margen bruto]]/MOCK_DATA[[#This Row],[ingresos totales]]</f>
        <v>0.31275410462003739</v>
      </c>
    </row>
    <row r="736" spans="1:15" x14ac:dyDescent="0.25">
      <c r="A736" t="s">
        <v>15</v>
      </c>
      <c r="B736" s="8">
        <v>5.53</v>
      </c>
      <c r="C736" s="8">
        <v>8.7939784654760906</v>
      </c>
      <c r="D736" t="s">
        <v>10</v>
      </c>
      <c r="E736" s="5" t="s">
        <v>440</v>
      </c>
      <c r="F736" s="2">
        <v>45521</v>
      </c>
      <c r="G736" t="s">
        <v>27</v>
      </c>
      <c r="H736" t="s">
        <v>17</v>
      </c>
      <c r="I736" s="1" t="s">
        <v>1174</v>
      </c>
      <c r="J736">
        <f>VALUE(MOCK_DATA[[#This Row],[ventas mensuales]])</f>
        <v>220</v>
      </c>
      <c r="K736">
        <f>VALUE(MOCK_DATA[[#This Row],[ID_producto]])</f>
        <v>735</v>
      </c>
      <c r="L736" s="8">
        <f>MOCK_DATA[[#This Row],[precio base]]*MOCK_DATA[[#This Row],[ventas mensuales num]]</f>
        <v>1934.6752624047399</v>
      </c>
      <c r="M736" s="8">
        <f>MOCK_DATA[[#This Row],[precio base]]-MOCK_DATA[[#This Row],[coste]]</f>
        <v>3.2639784654760904</v>
      </c>
      <c r="N736" s="8">
        <f>MOCK_DATA[[#This Row],[margen unitario]]*MOCK_DATA[[#This Row],[ventas mensuales num]]</f>
        <v>718.07526240473987</v>
      </c>
      <c r="O736" s="9">
        <f>MOCK_DATA[[#This Row],[margen bruto]]/MOCK_DATA[[#This Row],[ingresos totales]]</f>
        <v>0.37116061612954887</v>
      </c>
    </row>
    <row r="737" spans="1:15" x14ac:dyDescent="0.25">
      <c r="A737" t="s">
        <v>14</v>
      </c>
      <c r="B737" s="8">
        <v>3.15</v>
      </c>
      <c r="C737" s="8">
        <v>4.9175468473347603</v>
      </c>
      <c r="D737" t="s">
        <v>13</v>
      </c>
      <c r="E737" s="5" t="s">
        <v>623</v>
      </c>
      <c r="F737" s="2">
        <v>45620</v>
      </c>
      <c r="G737" t="s">
        <v>27</v>
      </c>
      <c r="H737" t="s">
        <v>19</v>
      </c>
      <c r="I737" s="1" t="s">
        <v>1175</v>
      </c>
      <c r="J737">
        <f>VALUE(MOCK_DATA[[#This Row],[ventas mensuales]])</f>
        <v>940</v>
      </c>
      <c r="K737">
        <f>VALUE(MOCK_DATA[[#This Row],[ID_producto]])</f>
        <v>736</v>
      </c>
      <c r="L737" s="8">
        <f>MOCK_DATA[[#This Row],[precio base]]*MOCK_DATA[[#This Row],[ventas mensuales num]]</f>
        <v>4622.4940364946751</v>
      </c>
      <c r="M737" s="8">
        <f>MOCK_DATA[[#This Row],[precio base]]-MOCK_DATA[[#This Row],[coste]]</f>
        <v>1.7675468473347604</v>
      </c>
      <c r="N737" s="8">
        <f>MOCK_DATA[[#This Row],[margen unitario]]*MOCK_DATA[[#This Row],[ventas mensuales num]]</f>
        <v>1661.4940364946749</v>
      </c>
      <c r="O737" s="9">
        <f>MOCK_DATA[[#This Row],[margen bruto]]/MOCK_DATA[[#This Row],[ingresos totales]]</f>
        <v>0.35943670740884659</v>
      </c>
    </row>
    <row r="738" spans="1:15" x14ac:dyDescent="0.25">
      <c r="A738" t="s">
        <v>15</v>
      </c>
      <c r="B738" s="8">
        <v>2.56</v>
      </c>
      <c r="C738" s="8">
        <v>3.6104911079235298</v>
      </c>
      <c r="D738" t="s">
        <v>10</v>
      </c>
      <c r="E738" s="5" t="s">
        <v>682</v>
      </c>
      <c r="F738" s="2">
        <v>45401</v>
      </c>
      <c r="G738" t="s">
        <v>27</v>
      </c>
      <c r="H738" t="s">
        <v>19</v>
      </c>
      <c r="I738" s="1" t="s">
        <v>953</v>
      </c>
      <c r="J738">
        <f>VALUE(MOCK_DATA[[#This Row],[ventas mensuales]])</f>
        <v>1361</v>
      </c>
      <c r="K738">
        <f>VALUE(MOCK_DATA[[#This Row],[ID_producto]])</f>
        <v>737</v>
      </c>
      <c r="L738" s="8">
        <f>MOCK_DATA[[#This Row],[precio base]]*MOCK_DATA[[#This Row],[ventas mensuales num]]</f>
        <v>4913.8783978839238</v>
      </c>
      <c r="M738" s="8">
        <f>MOCK_DATA[[#This Row],[precio base]]-MOCK_DATA[[#This Row],[coste]]</f>
        <v>1.0504911079235297</v>
      </c>
      <c r="N738" s="8">
        <f>MOCK_DATA[[#This Row],[margen unitario]]*MOCK_DATA[[#This Row],[ventas mensuales num]]</f>
        <v>1429.7183978839239</v>
      </c>
      <c r="O738" s="9">
        <f>MOCK_DATA[[#This Row],[margen bruto]]/MOCK_DATA[[#This Row],[ingresos totales]]</f>
        <v>0.29095518491047873</v>
      </c>
    </row>
    <row r="739" spans="1:15" x14ac:dyDescent="0.25">
      <c r="A739" t="s">
        <v>14</v>
      </c>
      <c r="B739" s="8">
        <v>5.91</v>
      </c>
      <c r="C739" s="8">
        <v>8.9561651033644392</v>
      </c>
      <c r="D739" t="s">
        <v>18</v>
      </c>
      <c r="E739" s="5" t="s">
        <v>1176</v>
      </c>
      <c r="F739" s="2">
        <v>45380</v>
      </c>
      <c r="G739" t="s">
        <v>22</v>
      </c>
      <c r="H739" t="s">
        <v>17</v>
      </c>
      <c r="I739" s="1" t="s">
        <v>1177</v>
      </c>
      <c r="J739">
        <f>VALUE(MOCK_DATA[[#This Row],[ventas mensuales]])</f>
        <v>1798</v>
      </c>
      <c r="K739">
        <f>VALUE(MOCK_DATA[[#This Row],[ID_producto]])</f>
        <v>738</v>
      </c>
      <c r="L739" s="8">
        <f>MOCK_DATA[[#This Row],[precio base]]*MOCK_DATA[[#This Row],[ventas mensuales num]]</f>
        <v>16103.184855849262</v>
      </c>
      <c r="M739" s="8">
        <f>MOCK_DATA[[#This Row],[precio base]]-MOCK_DATA[[#This Row],[coste]]</f>
        <v>3.046165103364439</v>
      </c>
      <c r="N739" s="8">
        <f>MOCK_DATA[[#This Row],[margen unitario]]*MOCK_DATA[[#This Row],[ventas mensuales num]]</f>
        <v>5477.0048558492617</v>
      </c>
      <c r="O739" s="9">
        <f>MOCK_DATA[[#This Row],[margen bruto]]/MOCK_DATA[[#This Row],[ingresos totales]]</f>
        <v>0.34011935557330542</v>
      </c>
    </row>
    <row r="740" spans="1:15" x14ac:dyDescent="0.25">
      <c r="A740" t="s">
        <v>12</v>
      </c>
      <c r="B740" s="8">
        <v>5.64</v>
      </c>
      <c r="C740" s="8">
        <v>8.1583487332905609</v>
      </c>
      <c r="D740" t="s">
        <v>18</v>
      </c>
      <c r="E740" s="5" t="s">
        <v>317</v>
      </c>
      <c r="F740" s="2">
        <v>45639</v>
      </c>
      <c r="G740" t="s">
        <v>22</v>
      </c>
      <c r="H740" t="s">
        <v>11</v>
      </c>
      <c r="I740" s="1" t="s">
        <v>1178</v>
      </c>
      <c r="J740">
        <f>VALUE(MOCK_DATA[[#This Row],[ventas mensuales]])</f>
        <v>152</v>
      </c>
      <c r="K740">
        <f>VALUE(MOCK_DATA[[#This Row],[ID_producto]])</f>
        <v>739</v>
      </c>
      <c r="L740" s="8">
        <f>MOCK_DATA[[#This Row],[precio base]]*MOCK_DATA[[#This Row],[ventas mensuales num]]</f>
        <v>1240.0690074601653</v>
      </c>
      <c r="M740" s="8">
        <f>MOCK_DATA[[#This Row],[precio base]]-MOCK_DATA[[#This Row],[coste]]</f>
        <v>2.5183487332905612</v>
      </c>
      <c r="N740" s="8">
        <f>MOCK_DATA[[#This Row],[margen unitario]]*MOCK_DATA[[#This Row],[ventas mensuales num]]</f>
        <v>382.78900746016529</v>
      </c>
      <c r="O740" s="9">
        <f>MOCK_DATA[[#This Row],[margen bruto]]/MOCK_DATA[[#This Row],[ingresos totales]]</f>
        <v>0.30868363386015968</v>
      </c>
    </row>
    <row r="741" spans="1:15" x14ac:dyDescent="0.25">
      <c r="A741" t="s">
        <v>16</v>
      </c>
      <c r="B741" s="8">
        <v>1.72</v>
      </c>
      <c r="C741" s="8">
        <v>2.5182128921242102</v>
      </c>
      <c r="D741" t="s">
        <v>18</v>
      </c>
      <c r="E741" s="5" t="s">
        <v>1010</v>
      </c>
      <c r="F741" s="2">
        <v>45539</v>
      </c>
      <c r="G741" t="s">
        <v>27</v>
      </c>
      <c r="H741" t="s">
        <v>21</v>
      </c>
      <c r="I741" s="1" t="s">
        <v>1091</v>
      </c>
      <c r="J741">
        <f>VALUE(MOCK_DATA[[#This Row],[ventas mensuales]])</f>
        <v>1216</v>
      </c>
      <c r="K741">
        <f>VALUE(MOCK_DATA[[#This Row],[ID_producto]])</f>
        <v>740</v>
      </c>
      <c r="L741" s="8">
        <f>MOCK_DATA[[#This Row],[precio base]]*MOCK_DATA[[#This Row],[ventas mensuales num]]</f>
        <v>3062.1468768230397</v>
      </c>
      <c r="M741" s="8">
        <f>MOCK_DATA[[#This Row],[precio base]]-MOCK_DATA[[#This Row],[coste]]</f>
        <v>0.7982128921242102</v>
      </c>
      <c r="N741" s="8">
        <f>MOCK_DATA[[#This Row],[margen unitario]]*MOCK_DATA[[#This Row],[ventas mensuales num]]</f>
        <v>970.62687682303965</v>
      </c>
      <c r="O741" s="9">
        <f>MOCK_DATA[[#This Row],[margen bruto]]/MOCK_DATA[[#This Row],[ingresos totales]]</f>
        <v>0.31697593742794583</v>
      </c>
    </row>
    <row r="742" spans="1:15" x14ac:dyDescent="0.25">
      <c r="A742" t="s">
        <v>15</v>
      </c>
      <c r="B742" s="8">
        <v>4.72</v>
      </c>
      <c r="C742" s="8">
        <v>6.6334401211130203</v>
      </c>
      <c r="D742" t="s">
        <v>18</v>
      </c>
      <c r="E742" s="5" t="s">
        <v>278</v>
      </c>
      <c r="F742" s="2">
        <v>45545</v>
      </c>
      <c r="G742" t="s">
        <v>22</v>
      </c>
      <c r="H742" t="s">
        <v>17</v>
      </c>
      <c r="I742" s="1" t="s">
        <v>1179</v>
      </c>
      <c r="J742">
        <f>VALUE(MOCK_DATA[[#This Row],[ventas mensuales]])</f>
        <v>131</v>
      </c>
      <c r="K742">
        <f>VALUE(MOCK_DATA[[#This Row],[ID_producto]])</f>
        <v>741</v>
      </c>
      <c r="L742" s="8">
        <f>MOCK_DATA[[#This Row],[precio base]]*MOCK_DATA[[#This Row],[ventas mensuales num]]</f>
        <v>868.9806558658056</v>
      </c>
      <c r="M742" s="8">
        <f>MOCK_DATA[[#This Row],[precio base]]-MOCK_DATA[[#This Row],[coste]]</f>
        <v>1.9134401211130205</v>
      </c>
      <c r="N742" s="8">
        <f>MOCK_DATA[[#This Row],[margen unitario]]*MOCK_DATA[[#This Row],[ventas mensuales num]]</f>
        <v>250.66065586580569</v>
      </c>
      <c r="O742" s="9">
        <f>MOCK_DATA[[#This Row],[margen bruto]]/MOCK_DATA[[#This Row],[ingresos totales]]</f>
        <v>0.28845366599796274</v>
      </c>
    </row>
    <row r="743" spans="1:15" x14ac:dyDescent="0.25">
      <c r="A743" t="s">
        <v>16</v>
      </c>
      <c r="B743" s="8">
        <v>2.85</v>
      </c>
      <c r="C743" s="8">
        <v>4.7557040396283403</v>
      </c>
      <c r="D743" t="s">
        <v>10</v>
      </c>
      <c r="E743" s="5" t="s">
        <v>1180</v>
      </c>
      <c r="F743" s="2">
        <v>45476</v>
      </c>
      <c r="G743" t="s">
        <v>27</v>
      </c>
      <c r="H743" t="s">
        <v>19</v>
      </c>
      <c r="I743" s="1" t="s">
        <v>824</v>
      </c>
      <c r="J743">
        <f>VALUE(MOCK_DATA[[#This Row],[ventas mensuales]])</f>
        <v>1746</v>
      </c>
      <c r="K743">
        <f>VALUE(MOCK_DATA[[#This Row],[ID_producto]])</f>
        <v>742</v>
      </c>
      <c r="L743" s="8">
        <f>MOCK_DATA[[#This Row],[precio base]]*MOCK_DATA[[#This Row],[ventas mensuales num]]</f>
        <v>8303.4592531910821</v>
      </c>
      <c r="M743" s="8">
        <f>MOCK_DATA[[#This Row],[precio base]]-MOCK_DATA[[#This Row],[coste]]</f>
        <v>1.9057040396283402</v>
      </c>
      <c r="N743" s="8">
        <f>MOCK_DATA[[#This Row],[margen unitario]]*MOCK_DATA[[#This Row],[ventas mensuales num]]</f>
        <v>3327.3592531910822</v>
      </c>
      <c r="O743" s="9">
        <f>MOCK_DATA[[#This Row],[margen bruto]]/MOCK_DATA[[#This Row],[ingresos totales]]</f>
        <v>0.40071964608152355</v>
      </c>
    </row>
    <row r="744" spans="1:15" x14ac:dyDescent="0.25">
      <c r="A744" t="s">
        <v>9</v>
      </c>
      <c r="B744" s="8">
        <v>3.55</v>
      </c>
      <c r="C744" s="8">
        <v>5.5559276638245096</v>
      </c>
      <c r="D744" t="s">
        <v>18</v>
      </c>
      <c r="E744" s="5" t="s">
        <v>1136</v>
      </c>
      <c r="F744" s="2">
        <v>45539</v>
      </c>
      <c r="G744" t="s">
        <v>27</v>
      </c>
      <c r="H744" t="s">
        <v>21</v>
      </c>
      <c r="I744" s="1" t="s">
        <v>1181</v>
      </c>
      <c r="J744">
        <f>VALUE(MOCK_DATA[[#This Row],[ventas mensuales]])</f>
        <v>1227</v>
      </c>
      <c r="K744">
        <f>VALUE(MOCK_DATA[[#This Row],[ID_producto]])</f>
        <v>743</v>
      </c>
      <c r="L744" s="8">
        <f>MOCK_DATA[[#This Row],[precio base]]*MOCK_DATA[[#This Row],[ventas mensuales num]]</f>
        <v>6817.1232435126731</v>
      </c>
      <c r="M744" s="8">
        <f>MOCK_DATA[[#This Row],[precio base]]-MOCK_DATA[[#This Row],[coste]]</f>
        <v>2.0059276638245098</v>
      </c>
      <c r="N744" s="8">
        <f>MOCK_DATA[[#This Row],[margen unitario]]*MOCK_DATA[[#This Row],[ventas mensuales num]]</f>
        <v>2461.2732435126736</v>
      </c>
      <c r="O744" s="9">
        <f>MOCK_DATA[[#This Row],[margen bruto]]/MOCK_DATA[[#This Row],[ingresos totales]]</f>
        <v>0.36104279702657222</v>
      </c>
    </row>
    <row r="745" spans="1:15" x14ac:dyDescent="0.25">
      <c r="A745" t="s">
        <v>15</v>
      </c>
      <c r="B745" s="8">
        <v>3.29</v>
      </c>
      <c r="C745" s="8">
        <v>5.3412307991338501</v>
      </c>
      <c r="D745" t="s">
        <v>18</v>
      </c>
      <c r="E745" s="5" t="s">
        <v>1077</v>
      </c>
      <c r="F745" s="2">
        <v>45346</v>
      </c>
      <c r="G745" t="s">
        <v>22</v>
      </c>
      <c r="H745" t="s">
        <v>17</v>
      </c>
      <c r="I745" s="1" t="s">
        <v>1182</v>
      </c>
      <c r="J745">
        <f>VALUE(MOCK_DATA[[#This Row],[ventas mensuales]])</f>
        <v>1397</v>
      </c>
      <c r="K745">
        <f>VALUE(MOCK_DATA[[#This Row],[ID_producto]])</f>
        <v>744</v>
      </c>
      <c r="L745" s="8">
        <f>MOCK_DATA[[#This Row],[precio base]]*MOCK_DATA[[#This Row],[ventas mensuales num]]</f>
        <v>7461.6994263899887</v>
      </c>
      <c r="M745" s="8">
        <f>MOCK_DATA[[#This Row],[precio base]]-MOCK_DATA[[#This Row],[coste]]</f>
        <v>2.0512307991338501</v>
      </c>
      <c r="N745" s="8">
        <f>MOCK_DATA[[#This Row],[margen unitario]]*MOCK_DATA[[#This Row],[ventas mensuales num]]</f>
        <v>2865.5694263899886</v>
      </c>
      <c r="O745" s="9">
        <f>MOCK_DATA[[#This Row],[margen bruto]]/MOCK_DATA[[#This Row],[ingresos totales]]</f>
        <v>0.384037102359719</v>
      </c>
    </row>
    <row r="746" spans="1:15" x14ac:dyDescent="0.25">
      <c r="A746" t="s">
        <v>9</v>
      </c>
      <c r="B746" s="8">
        <v>1.1599999999999999</v>
      </c>
      <c r="C746" s="8">
        <v>1.6917428227386</v>
      </c>
      <c r="D746" t="s">
        <v>18</v>
      </c>
      <c r="E746" s="5" t="s">
        <v>87</v>
      </c>
      <c r="F746" s="2">
        <v>45511</v>
      </c>
      <c r="G746" t="s">
        <v>22</v>
      </c>
      <c r="H746" t="s">
        <v>17</v>
      </c>
      <c r="I746" s="1" t="s">
        <v>844</v>
      </c>
      <c r="J746">
        <f>VALUE(MOCK_DATA[[#This Row],[ventas mensuales]])</f>
        <v>1106</v>
      </c>
      <c r="K746">
        <f>VALUE(MOCK_DATA[[#This Row],[ID_producto]])</f>
        <v>745</v>
      </c>
      <c r="L746" s="8">
        <f>MOCK_DATA[[#This Row],[precio base]]*MOCK_DATA[[#This Row],[ventas mensuales num]]</f>
        <v>1871.0675619488916</v>
      </c>
      <c r="M746" s="8">
        <f>MOCK_DATA[[#This Row],[precio base]]-MOCK_DATA[[#This Row],[coste]]</f>
        <v>0.53174282273860007</v>
      </c>
      <c r="N746" s="8">
        <f>MOCK_DATA[[#This Row],[margen unitario]]*MOCK_DATA[[#This Row],[ventas mensuales num]]</f>
        <v>588.10756194889166</v>
      </c>
      <c r="O746" s="9">
        <f>MOCK_DATA[[#This Row],[margen bruto]]/MOCK_DATA[[#This Row],[ingresos totales]]</f>
        <v>0.31431658263388562</v>
      </c>
    </row>
    <row r="747" spans="1:15" x14ac:dyDescent="0.25">
      <c r="A747" t="s">
        <v>15</v>
      </c>
      <c r="B747" s="8">
        <v>1.55</v>
      </c>
      <c r="C747" s="8">
        <v>2.7675094272699798</v>
      </c>
      <c r="D747" t="s">
        <v>18</v>
      </c>
      <c r="E747" s="5" t="s">
        <v>1053</v>
      </c>
      <c r="F747" s="2">
        <v>45396</v>
      </c>
      <c r="G747" t="s">
        <v>27</v>
      </c>
      <c r="H747" t="s">
        <v>11</v>
      </c>
      <c r="I747" s="1" t="s">
        <v>1183</v>
      </c>
      <c r="J747">
        <f>VALUE(MOCK_DATA[[#This Row],[ventas mensuales]])</f>
        <v>1770</v>
      </c>
      <c r="K747">
        <f>VALUE(MOCK_DATA[[#This Row],[ID_producto]])</f>
        <v>746</v>
      </c>
      <c r="L747" s="8">
        <f>MOCK_DATA[[#This Row],[precio base]]*MOCK_DATA[[#This Row],[ventas mensuales num]]</f>
        <v>4898.4916862678647</v>
      </c>
      <c r="M747" s="8">
        <f>MOCK_DATA[[#This Row],[precio base]]-MOCK_DATA[[#This Row],[coste]]</f>
        <v>1.2175094272699798</v>
      </c>
      <c r="N747" s="8">
        <f>MOCK_DATA[[#This Row],[margen unitario]]*MOCK_DATA[[#This Row],[ventas mensuales num]]</f>
        <v>2154.9916862678642</v>
      </c>
      <c r="O747" s="9">
        <f>MOCK_DATA[[#This Row],[margen bruto]]/MOCK_DATA[[#This Row],[ingresos totales]]</f>
        <v>0.43992964044606581</v>
      </c>
    </row>
    <row r="748" spans="1:15" x14ac:dyDescent="0.25">
      <c r="A748" t="s">
        <v>15</v>
      </c>
      <c r="B748" s="8">
        <v>2.68</v>
      </c>
      <c r="C748" s="8">
        <v>4.0723780418418203</v>
      </c>
      <c r="D748" t="s">
        <v>13</v>
      </c>
      <c r="E748" s="5" t="s">
        <v>777</v>
      </c>
      <c r="F748" s="2">
        <v>45405</v>
      </c>
      <c r="G748" t="s">
        <v>22</v>
      </c>
      <c r="H748" t="s">
        <v>17</v>
      </c>
      <c r="I748" s="1" t="s">
        <v>1184</v>
      </c>
      <c r="J748">
        <f>VALUE(MOCK_DATA[[#This Row],[ventas mensuales]])</f>
        <v>425</v>
      </c>
      <c r="K748">
        <f>VALUE(MOCK_DATA[[#This Row],[ID_producto]])</f>
        <v>747</v>
      </c>
      <c r="L748" s="8">
        <f>MOCK_DATA[[#This Row],[precio base]]*MOCK_DATA[[#This Row],[ventas mensuales num]]</f>
        <v>1730.7606677827737</v>
      </c>
      <c r="M748" s="8">
        <f>MOCK_DATA[[#This Row],[precio base]]-MOCK_DATA[[#This Row],[coste]]</f>
        <v>1.3923780418418201</v>
      </c>
      <c r="N748" s="8">
        <f>MOCK_DATA[[#This Row],[margen unitario]]*MOCK_DATA[[#This Row],[ventas mensuales num]]</f>
        <v>591.76066778277357</v>
      </c>
      <c r="O748" s="9">
        <f>MOCK_DATA[[#This Row],[margen bruto]]/MOCK_DATA[[#This Row],[ingresos totales]]</f>
        <v>0.34190785519806194</v>
      </c>
    </row>
    <row r="749" spans="1:15" x14ac:dyDescent="0.25">
      <c r="A749" t="s">
        <v>20</v>
      </c>
      <c r="B749" s="8">
        <v>4.0999999999999996</v>
      </c>
      <c r="C749" s="8">
        <v>6.1250837606603596</v>
      </c>
      <c r="D749" t="s">
        <v>18</v>
      </c>
      <c r="E749" s="5" t="s">
        <v>703</v>
      </c>
      <c r="F749" s="2">
        <v>45612</v>
      </c>
      <c r="G749" t="s">
        <v>27</v>
      </c>
      <c r="H749" t="s">
        <v>17</v>
      </c>
      <c r="I749" s="1" t="s">
        <v>1185</v>
      </c>
      <c r="J749">
        <f>VALUE(MOCK_DATA[[#This Row],[ventas mensuales]])</f>
        <v>375</v>
      </c>
      <c r="K749">
        <f>VALUE(MOCK_DATA[[#This Row],[ID_producto]])</f>
        <v>748</v>
      </c>
      <c r="L749" s="8">
        <f>MOCK_DATA[[#This Row],[precio base]]*MOCK_DATA[[#This Row],[ventas mensuales num]]</f>
        <v>2296.906410247635</v>
      </c>
      <c r="M749" s="8">
        <f>MOCK_DATA[[#This Row],[precio base]]-MOCK_DATA[[#This Row],[coste]]</f>
        <v>2.02508376066036</v>
      </c>
      <c r="N749" s="8">
        <f>MOCK_DATA[[#This Row],[margen unitario]]*MOCK_DATA[[#This Row],[ventas mensuales num]]</f>
        <v>759.40641024763499</v>
      </c>
      <c r="O749" s="9">
        <f>MOCK_DATA[[#This Row],[margen bruto]]/MOCK_DATA[[#This Row],[ingresos totales]]</f>
        <v>0.33062139879080293</v>
      </c>
    </row>
    <row r="750" spans="1:15" x14ac:dyDescent="0.25">
      <c r="A750" t="s">
        <v>20</v>
      </c>
      <c r="B750" s="8">
        <v>1.0900000000000001</v>
      </c>
      <c r="C750" s="8">
        <v>1.82845386014442</v>
      </c>
      <c r="D750" t="s">
        <v>13</v>
      </c>
      <c r="E750" s="5" t="s">
        <v>402</v>
      </c>
      <c r="F750" s="2">
        <v>45455</v>
      </c>
      <c r="G750" t="s">
        <v>27</v>
      </c>
      <c r="H750" t="s">
        <v>17</v>
      </c>
      <c r="I750" s="1" t="s">
        <v>1186</v>
      </c>
      <c r="J750">
        <f>VALUE(MOCK_DATA[[#This Row],[ventas mensuales]])</f>
        <v>1808</v>
      </c>
      <c r="K750">
        <f>VALUE(MOCK_DATA[[#This Row],[ID_producto]])</f>
        <v>749</v>
      </c>
      <c r="L750" s="8">
        <f>MOCK_DATA[[#This Row],[precio base]]*MOCK_DATA[[#This Row],[ventas mensuales num]]</f>
        <v>3305.8445791411114</v>
      </c>
      <c r="M750" s="8">
        <f>MOCK_DATA[[#This Row],[precio base]]-MOCK_DATA[[#This Row],[coste]]</f>
        <v>0.73845386014441994</v>
      </c>
      <c r="N750" s="8">
        <f>MOCK_DATA[[#This Row],[margen unitario]]*MOCK_DATA[[#This Row],[ventas mensuales num]]</f>
        <v>1335.1245791411113</v>
      </c>
      <c r="O750" s="9">
        <f>MOCK_DATA[[#This Row],[margen bruto]]/MOCK_DATA[[#This Row],[ingresos totales]]</f>
        <v>0.40386792154880702</v>
      </c>
    </row>
    <row r="751" spans="1:15" x14ac:dyDescent="0.25">
      <c r="A751" t="s">
        <v>12</v>
      </c>
      <c r="B751" s="8">
        <v>5.55</v>
      </c>
      <c r="C751" s="8">
        <v>9.3534419097883994</v>
      </c>
      <c r="D751" t="s">
        <v>10</v>
      </c>
      <c r="E751" s="5" t="s">
        <v>1187</v>
      </c>
      <c r="F751" s="2">
        <v>45614</v>
      </c>
      <c r="G751" t="s">
        <v>22</v>
      </c>
      <c r="H751" t="s">
        <v>19</v>
      </c>
      <c r="I751" s="1" t="s">
        <v>1188</v>
      </c>
      <c r="J751">
        <f>VALUE(MOCK_DATA[[#This Row],[ventas mensuales]])</f>
        <v>1591</v>
      </c>
      <c r="K751">
        <f>VALUE(MOCK_DATA[[#This Row],[ID_producto]])</f>
        <v>750</v>
      </c>
      <c r="L751" s="8">
        <f>MOCK_DATA[[#This Row],[precio base]]*MOCK_DATA[[#This Row],[ventas mensuales num]]</f>
        <v>14881.326078473343</v>
      </c>
      <c r="M751" s="8">
        <f>MOCK_DATA[[#This Row],[precio base]]-MOCK_DATA[[#This Row],[coste]]</f>
        <v>3.8034419097883996</v>
      </c>
      <c r="N751" s="8">
        <f>MOCK_DATA[[#This Row],[margen unitario]]*MOCK_DATA[[#This Row],[ventas mensuales num]]</f>
        <v>6051.2760784733437</v>
      </c>
      <c r="O751" s="9">
        <f>MOCK_DATA[[#This Row],[margen bruto]]/MOCK_DATA[[#This Row],[ingresos totales]]</f>
        <v>0.40663554084920212</v>
      </c>
    </row>
    <row r="752" spans="1:15" x14ac:dyDescent="0.25">
      <c r="A752" t="s">
        <v>14</v>
      </c>
      <c r="B752" s="8">
        <v>2.21</v>
      </c>
      <c r="C752" s="8">
        <v>3.4341297524726899</v>
      </c>
      <c r="D752" t="s">
        <v>10</v>
      </c>
      <c r="E752" s="5" t="s">
        <v>803</v>
      </c>
      <c r="F752" s="2">
        <v>45399</v>
      </c>
      <c r="G752" t="s">
        <v>22</v>
      </c>
      <c r="H752" t="s">
        <v>17</v>
      </c>
      <c r="I752" s="1" t="s">
        <v>1189</v>
      </c>
      <c r="J752">
        <f>VALUE(MOCK_DATA[[#This Row],[ventas mensuales]])</f>
        <v>1207</v>
      </c>
      <c r="K752">
        <f>VALUE(MOCK_DATA[[#This Row],[ID_producto]])</f>
        <v>751</v>
      </c>
      <c r="L752" s="8">
        <f>MOCK_DATA[[#This Row],[precio base]]*MOCK_DATA[[#This Row],[ventas mensuales num]]</f>
        <v>4144.9946112345369</v>
      </c>
      <c r="M752" s="8">
        <f>MOCK_DATA[[#This Row],[precio base]]-MOCK_DATA[[#This Row],[coste]]</f>
        <v>1.22412975247269</v>
      </c>
      <c r="N752" s="8">
        <f>MOCK_DATA[[#This Row],[margen unitario]]*MOCK_DATA[[#This Row],[ventas mensuales num]]</f>
        <v>1477.5246112345367</v>
      </c>
      <c r="O752" s="9">
        <f>MOCK_DATA[[#This Row],[margen bruto]]/MOCK_DATA[[#This Row],[ingresos totales]]</f>
        <v>0.35645995949665993</v>
      </c>
    </row>
    <row r="753" spans="1:15" x14ac:dyDescent="0.25">
      <c r="A753" t="s">
        <v>16</v>
      </c>
      <c r="B753" s="8">
        <v>3.5</v>
      </c>
      <c r="C753" s="8">
        <v>5.3256034279568798</v>
      </c>
      <c r="D753" t="s">
        <v>10</v>
      </c>
      <c r="E753" s="5" t="s">
        <v>1154</v>
      </c>
      <c r="F753" s="2">
        <v>45455</v>
      </c>
      <c r="G753" t="s">
        <v>27</v>
      </c>
      <c r="H753" t="s">
        <v>11</v>
      </c>
      <c r="I753" s="1" t="s">
        <v>1190</v>
      </c>
      <c r="J753">
        <f>VALUE(MOCK_DATA[[#This Row],[ventas mensuales]])</f>
        <v>714</v>
      </c>
      <c r="K753">
        <f>VALUE(MOCK_DATA[[#This Row],[ID_producto]])</f>
        <v>752</v>
      </c>
      <c r="L753" s="8">
        <f>MOCK_DATA[[#This Row],[precio base]]*MOCK_DATA[[#This Row],[ventas mensuales num]]</f>
        <v>3802.4808475612122</v>
      </c>
      <c r="M753" s="8">
        <f>MOCK_DATA[[#This Row],[precio base]]-MOCK_DATA[[#This Row],[coste]]</f>
        <v>1.8256034279568798</v>
      </c>
      <c r="N753" s="8">
        <f>MOCK_DATA[[#This Row],[margen unitario]]*MOCK_DATA[[#This Row],[ventas mensuales num]]</f>
        <v>1303.4808475612122</v>
      </c>
      <c r="O753" s="9">
        <f>MOCK_DATA[[#This Row],[margen bruto]]/MOCK_DATA[[#This Row],[ingresos totales]]</f>
        <v>0.34279747875580291</v>
      </c>
    </row>
    <row r="754" spans="1:15" x14ac:dyDescent="0.25">
      <c r="A754" t="s">
        <v>14</v>
      </c>
      <c r="B754" s="8">
        <v>5.51</v>
      </c>
      <c r="C754" s="8">
        <v>8.9749900463690206</v>
      </c>
      <c r="D754" t="s">
        <v>18</v>
      </c>
      <c r="E754" s="5" t="s">
        <v>1191</v>
      </c>
      <c r="F754" s="2">
        <v>45543</v>
      </c>
      <c r="G754" t="s">
        <v>22</v>
      </c>
      <c r="H754" t="s">
        <v>17</v>
      </c>
      <c r="I754" s="1" t="s">
        <v>1192</v>
      </c>
      <c r="J754">
        <f>VALUE(MOCK_DATA[[#This Row],[ventas mensuales]])</f>
        <v>1271</v>
      </c>
      <c r="K754">
        <f>VALUE(MOCK_DATA[[#This Row],[ID_producto]])</f>
        <v>753</v>
      </c>
      <c r="L754" s="8">
        <f>MOCK_DATA[[#This Row],[precio base]]*MOCK_DATA[[#This Row],[ventas mensuales num]]</f>
        <v>11407.212348935025</v>
      </c>
      <c r="M754" s="8">
        <f>MOCK_DATA[[#This Row],[precio base]]-MOCK_DATA[[#This Row],[coste]]</f>
        <v>3.4649900463690209</v>
      </c>
      <c r="N754" s="8">
        <f>MOCK_DATA[[#This Row],[margen unitario]]*MOCK_DATA[[#This Row],[ventas mensuales num]]</f>
        <v>4404.0023489350251</v>
      </c>
      <c r="O754" s="9">
        <f>MOCK_DATA[[#This Row],[margen bruto]]/MOCK_DATA[[#This Row],[ingresos totales]]</f>
        <v>0.38607174252754062</v>
      </c>
    </row>
    <row r="755" spans="1:15" x14ac:dyDescent="0.25">
      <c r="A755" t="s">
        <v>9</v>
      </c>
      <c r="B755" s="8">
        <v>3.21</v>
      </c>
      <c r="C755" s="8">
        <v>4.9430682731623703</v>
      </c>
      <c r="D755" t="s">
        <v>18</v>
      </c>
      <c r="E755" s="5" t="s">
        <v>636</v>
      </c>
      <c r="F755" s="2">
        <v>45655</v>
      </c>
      <c r="G755" t="s">
        <v>22</v>
      </c>
      <c r="H755" t="s">
        <v>11</v>
      </c>
      <c r="I755" s="1" t="s">
        <v>1193</v>
      </c>
      <c r="J755">
        <f>VALUE(MOCK_DATA[[#This Row],[ventas mensuales]])</f>
        <v>397</v>
      </c>
      <c r="K755">
        <f>VALUE(MOCK_DATA[[#This Row],[ID_producto]])</f>
        <v>754</v>
      </c>
      <c r="L755" s="8">
        <f>MOCK_DATA[[#This Row],[precio base]]*MOCK_DATA[[#This Row],[ventas mensuales num]]</f>
        <v>1962.3981044454611</v>
      </c>
      <c r="M755" s="8">
        <f>MOCK_DATA[[#This Row],[precio base]]-MOCK_DATA[[#This Row],[coste]]</f>
        <v>1.7330682731623703</v>
      </c>
      <c r="N755" s="8">
        <f>MOCK_DATA[[#This Row],[margen unitario]]*MOCK_DATA[[#This Row],[ventas mensuales num]]</f>
        <v>688.02810444546105</v>
      </c>
      <c r="O755" s="9">
        <f>MOCK_DATA[[#This Row],[margen bruto]]/MOCK_DATA[[#This Row],[ingresos totales]]</f>
        <v>0.35060577305229595</v>
      </c>
    </row>
    <row r="756" spans="1:15" x14ac:dyDescent="0.25">
      <c r="A756" t="s">
        <v>9</v>
      </c>
      <c r="B756" s="8">
        <v>4.95</v>
      </c>
      <c r="C756" s="8">
        <v>8.2507695942562407</v>
      </c>
      <c r="D756" t="s">
        <v>13</v>
      </c>
      <c r="E756" s="5" t="s">
        <v>1194</v>
      </c>
      <c r="F756" s="2">
        <v>45423</v>
      </c>
      <c r="G756" t="s">
        <v>22</v>
      </c>
      <c r="H756" t="s">
        <v>21</v>
      </c>
      <c r="I756" s="1" t="s">
        <v>775</v>
      </c>
      <c r="J756">
        <f>VALUE(MOCK_DATA[[#This Row],[ventas mensuales]])</f>
        <v>1672</v>
      </c>
      <c r="K756">
        <f>VALUE(MOCK_DATA[[#This Row],[ID_producto]])</f>
        <v>755</v>
      </c>
      <c r="L756" s="8">
        <f>MOCK_DATA[[#This Row],[precio base]]*MOCK_DATA[[#This Row],[ventas mensuales num]]</f>
        <v>13795.286761596435</v>
      </c>
      <c r="M756" s="8">
        <f>MOCK_DATA[[#This Row],[precio base]]-MOCK_DATA[[#This Row],[coste]]</f>
        <v>3.3007695942562405</v>
      </c>
      <c r="N756" s="8">
        <f>MOCK_DATA[[#This Row],[margen unitario]]*MOCK_DATA[[#This Row],[ventas mensuales num]]</f>
        <v>5518.8867615964346</v>
      </c>
      <c r="O756" s="9">
        <f>MOCK_DATA[[#This Row],[margen bruto]]/MOCK_DATA[[#This Row],[ingresos totales]]</f>
        <v>0.40005596527069009</v>
      </c>
    </row>
    <row r="757" spans="1:15" x14ac:dyDescent="0.25">
      <c r="A757" t="s">
        <v>16</v>
      </c>
      <c r="B757" s="8">
        <v>5.27</v>
      </c>
      <c r="C757" s="8">
        <v>7.6738792931037301</v>
      </c>
      <c r="D757" t="s">
        <v>18</v>
      </c>
      <c r="E757" s="5" t="s">
        <v>1195</v>
      </c>
      <c r="F757" s="2">
        <v>45316</v>
      </c>
      <c r="G757" t="s">
        <v>22</v>
      </c>
      <c r="H757" t="s">
        <v>11</v>
      </c>
      <c r="I757" s="1" t="s">
        <v>807</v>
      </c>
      <c r="J757">
        <f>VALUE(MOCK_DATA[[#This Row],[ventas mensuales]])</f>
        <v>1685</v>
      </c>
      <c r="K757">
        <f>VALUE(MOCK_DATA[[#This Row],[ID_producto]])</f>
        <v>756</v>
      </c>
      <c r="L757" s="8">
        <f>MOCK_DATA[[#This Row],[precio base]]*MOCK_DATA[[#This Row],[ventas mensuales num]]</f>
        <v>12930.486608879784</v>
      </c>
      <c r="M757" s="8">
        <f>MOCK_DATA[[#This Row],[precio base]]-MOCK_DATA[[#This Row],[coste]]</f>
        <v>2.4038792931037305</v>
      </c>
      <c r="N757" s="8">
        <f>MOCK_DATA[[#This Row],[margen unitario]]*MOCK_DATA[[#This Row],[ventas mensuales num]]</f>
        <v>4050.5366088797859</v>
      </c>
      <c r="O757" s="9">
        <f>MOCK_DATA[[#This Row],[margen bruto]]/MOCK_DATA[[#This Row],[ingresos totales]]</f>
        <v>0.31325477001756075</v>
      </c>
    </row>
    <row r="758" spans="1:15" x14ac:dyDescent="0.25">
      <c r="A758" t="s">
        <v>12</v>
      </c>
      <c r="B758" s="8">
        <v>3.94</v>
      </c>
      <c r="C758" s="8">
        <v>5.9470833107335102</v>
      </c>
      <c r="D758" t="s">
        <v>10</v>
      </c>
      <c r="E758" s="5" t="s">
        <v>352</v>
      </c>
      <c r="F758" s="2">
        <v>45568</v>
      </c>
      <c r="G758" t="s">
        <v>22</v>
      </c>
      <c r="H758" t="s">
        <v>11</v>
      </c>
      <c r="I758" s="1" t="s">
        <v>1196</v>
      </c>
      <c r="J758">
        <f>VALUE(MOCK_DATA[[#This Row],[ventas mensuales]])</f>
        <v>170</v>
      </c>
      <c r="K758">
        <f>VALUE(MOCK_DATA[[#This Row],[ID_producto]])</f>
        <v>757</v>
      </c>
      <c r="L758" s="8">
        <f>MOCK_DATA[[#This Row],[precio base]]*MOCK_DATA[[#This Row],[ventas mensuales num]]</f>
        <v>1011.0041628246968</v>
      </c>
      <c r="M758" s="8">
        <f>MOCK_DATA[[#This Row],[precio base]]-MOCK_DATA[[#This Row],[coste]]</f>
        <v>2.0070833107335102</v>
      </c>
      <c r="N758" s="8">
        <f>MOCK_DATA[[#This Row],[margen unitario]]*MOCK_DATA[[#This Row],[ventas mensuales num]]</f>
        <v>341.20416282469671</v>
      </c>
      <c r="O758" s="9">
        <f>MOCK_DATA[[#This Row],[margen bruto]]/MOCK_DATA[[#This Row],[ingresos totales]]</f>
        <v>0.33749036390848158</v>
      </c>
    </row>
    <row r="759" spans="1:15" x14ac:dyDescent="0.25">
      <c r="A759" t="s">
        <v>9</v>
      </c>
      <c r="B759" s="8">
        <v>5.47</v>
      </c>
      <c r="C759" s="8">
        <v>8.5828669151550496</v>
      </c>
      <c r="D759" t="s">
        <v>10</v>
      </c>
      <c r="E759" s="5" t="s">
        <v>748</v>
      </c>
      <c r="F759" s="2">
        <v>45415</v>
      </c>
      <c r="G759" t="s">
        <v>22</v>
      </c>
      <c r="H759" t="s">
        <v>21</v>
      </c>
      <c r="I759" s="1" t="s">
        <v>1197</v>
      </c>
      <c r="J759">
        <f>VALUE(MOCK_DATA[[#This Row],[ventas mensuales]])</f>
        <v>406</v>
      </c>
      <c r="K759">
        <f>VALUE(MOCK_DATA[[#This Row],[ID_producto]])</f>
        <v>758</v>
      </c>
      <c r="L759" s="8">
        <f>MOCK_DATA[[#This Row],[precio base]]*MOCK_DATA[[#This Row],[ventas mensuales num]]</f>
        <v>3484.64396755295</v>
      </c>
      <c r="M759" s="8">
        <f>MOCK_DATA[[#This Row],[precio base]]-MOCK_DATA[[#This Row],[coste]]</f>
        <v>3.1128669151550499</v>
      </c>
      <c r="N759" s="8">
        <f>MOCK_DATA[[#This Row],[margen unitario]]*MOCK_DATA[[#This Row],[ventas mensuales num]]</f>
        <v>1263.8239675529503</v>
      </c>
      <c r="O759" s="9">
        <f>MOCK_DATA[[#This Row],[margen bruto]]/MOCK_DATA[[#This Row],[ingresos totales]]</f>
        <v>0.36268381485195339</v>
      </c>
    </row>
    <row r="760" spans="1:15" x14ac:dyDescent="0.25">
      <c r="A760" t="s">
        <v>15</v>
      </c>
      <c r="B760" s="8">
        <v>1.74</v>
      </c>
      <c r="C760" s="8">
        <v>2.8781067941132101</v>
      </c>
      <c r="D760" t="s">
        <v>10</v>
      </c>
      <c r="E760" s="5" t="s">
        <v>1198</v>
      </c>
      <c r="F760" s="2">
        <v>45644</v>
      </c>
      <c r="G760" t="s">
        <v>22</v>
      </c>
      <c r="H760" t="s">
        <v>17</v>
      </c>
      <c r="I760" s="1" t="s">
        <v>1199</v>
      </c>
      <c r="J760">
        <f>VALUE(MOCK_DATA[[#This Row],[ventas mensuales]])</f>
        <v>1990</v>
      </c>
      <c r="K760">
        <f>VALUE(MOCK_DATA[[#This Row],[ID_producto]])</f>
        <v>759</v>
      </c>
      <c r="L760" s="8">
        <f>MOCK_DATA[[#This Row],[precio base]]*MOCK_DATA[[#This Row],[ventas mensuales num]]</f>
        <v>5727.4325202852879</v>
      </c>
      <c r="M760" s="8">
        <f>MOCK_DATA[[#This Row],[precio base]]-MOCK_DATA[[#This Row],[coste]]</f>
        <v>1.1381067941132101</v>
      </c>
      <c r="N760" s="8">
        <f>MOCK_DATA[[#This Row],[margen unitario]]*MOCK_DATA[[#This Row],[ventas mensuales num]]</f>
        <v>2264.832520285288</v>
      </c>
      <c r="O760" s="9">
        <f>MOCK_DATA[[#This Row],[margen bruto]]/MOCK_DATA[[#This Row],[ingresos totales]]</f>
        <v>0.39543591517905391</v>
      </c>
    </row>
    <row r="761" spans="1:15" x14ac:dyDescent="0.25">
      <c r="A761" t="s">
        <v>15</v>
      </c>
      <c r="B761" s="8">
        <v>0.83</v>
      </c>
      <c r="C761" s="8">
        <v>1.3139696600506701</v>
      </c>
      <c r="D761" t="s">
        <v>18</v>
      </c>
      <c r="E761" s="5" t="s">
        <v>1075</v>
      </c>
      <c r="F761" s="2">
        <v>45631</v>
      </c>
      <c r="G761" t="s">
        <v>22</v>
      </c>
      <c r="H761" t="s">
        <v>19</v>
      </c>
      <c r="I761" s="1" t="s">
        <v>497</v>
      </c>
      <c r="J761">
        <f>VALUE(MOCK_DATA[[#This Row],[ventas mensuales]])</f>
        <v>1027</v>
      </c>
      <c r="K761">
        <f>VALUE(MOCK_DATA[[#This Row],[ID_producto]])</f>
        <v>760</v>
      </c>
      <c r="L761" s="8">
        <f>MOCK_DATA[[#This Row],[precio base]]*MOCK_DATA[[#This Row],[ventas mensuales num]]</f>
        <v>1349.4468408720381</v>
      </c>
      <c r="M761" s="8">
        <f>MOCK_DATA[[#This Row],[precio base]]-MOCK_DATA[[#This Row],[coste]]</f>
        <v>0.4839696600506701</v>
      </c>
      <c r="N761" s="8">
        <f>MOCK_DATA[[#This Row],[margen unitario]]*MOCK_DATA[[#This Row],[ventas mensuales num]]</f>
        <v>497.03684087203817</v>
      </c>
      <c r="O761" s="9">
        <f>MOCK_DATA[[#This Row],[margen bruto]]/MOCK_DATA[[#This Row],[ingresos totales]]</f>
        <v>0.36832635848837403</v>
      </c>
    </row>
    <row r="762" spans="1:15" x14ac:dyDescent="0.25">
      <c r="A762" t="s">
        <v>20</v>
      </c>
      <c r="B762" s="8">
        <v>0.54</v>
      </c>
      <c r="C762" s="8">
        <v>0.91762622209731104</v>
      </c>
      <c r="D762" t="s">
        <v>18</v>
      </c>
      <c r="E762" s="5" t="s">
        <v>1200</v>
      </c>
      <c r="F762" s="2">
        <v>45646</v>
      </c>
      <c r="G762" t="s">
        <v>27</v>
      </c>
      <c r="H762" t="s">
        <v>11</v>
      </c>
      <c r="I762" s="1" t="s">
        <v>1201</v>
      </c>
      <c r="J762">
        <f>VALUE(MOCK_DATA[[#This Row],[ventas mensuales]])</f>
        <v>1463</v>
      </c>
      <c r="K762">
        <f>VALUE(MOCK_DATA[[#This Row],[ID_producto]])</f>
        <v>761</v>
      </c>
      <c r="L762" s="8">
        <f>MOCK_DATA[[#This Row],[precio base]]*MOCK_DATA[[#This Row],[ventas mensuales num]]</f>
        <v>1342.4871629283662</v>
      </c>
      <c r="M762" s="8">
        <f>MOCK_DATA[[#This Row],[precio base]]-MOCK_DATA[[#This Row],[coste]]</f>
        <v>0.377626222097311</v>
      </c>
      <c r="N762" s="8">
        <f>MOCK_DATA[[#This Row],[margen unitario]]*MOCK_DATA[[#This Row],[ventas mensuales num]]</f>
        <v>552.46716292836595</v>
      </c>
      <c r="O762" s="9">
        <f>MOCK_DATA[[#This Row],[margen bruto]]/MOCK_DATA[[#This Row],[ingresos totales]]</f>
        <v>0.41152509922200653</v>
      </c>
    </row>
    <row r="763" spans="1:15" x14ac:dyDescent="0.25">
      <c r="A763" t="s">
        <v>16</v>
      </c>
      <c r="B763" s="8">
        <v>2.19</v>
      </c>
      <c r="C763" s="8">
        <v>3.18497825022625</v>
      </c>
      <c r="D763" t="s">
        <v>13</v>
      </c>
      <c r="E763" s="5" t="s">
        <v>1202</v>
      </c>
      <c r="F763" s="2">
        <v>45300</v>
      </c>
      <c r="G763" t="s">
        <v>27</v>
      </c>
      <c r="H763" t="s">
        <v>17</v>
      </c>
      <c r="I763" s="1" t="s">
        <v>552</v>
      </c>
      <c r="J763">
        <f>VALUE(MOCK_DATA[[#This Row],[ventas mensuales]])</f>
        <v>1846</v>
      </c>
      <c r="K763">
        <f>VALUE(MOCK_DATA[[#This Row],[ID_producto]])</f>
        <v>762</v>
      </c>
      <c r="L763" s="8">
        <f>MOCK_DATA[[#This Row],[precio base]]*MOCK_DATA[[#This Row],[ventas mensuales num]]</f>
        <v>5879.4698499176575</v>
      </c>
      <c r="M763" s="8">
        <f>MOCK_DATA[[#This Row],[precio base]]-MOCK_DATA[[#This Row],[coste]]</f>
        <v>0.99497825022625008</v>
      </c>
      <c r="N763" s="8">
        <f>MOCK_DATA[[#This Row],[margen unitario]]*MOCK_DATA[[#This Row],[ventas mensuales num]]</f>
        <v>1836.7298499176577</v>
      </c>
      <c r="O763" s="9">
        <f>MOCK_DATA[[#This Row],[margen bruto]]/MOCK_DATA[[#This Row],[ingresos totales]]</f>
        <v>0.312397188318498</v>
      </c>
    </row>
    <row r="764" spans="1:15" x14ac:dyDescent="0.25">
      <c r="A764" t="s">
        <v>16</v>
      </c>
      <c r="B764" s="8">
        <v>1.87</v>
      </c>
      <c r="C764" s="8">
        <v>3.01768375307952</v>
      </c>
      <c r="D764" t="s">
        <v>18</v>
      </c>
      <c r="E764" s="5" t="s">
        <v>627</v>
      </c>
      <c r="F764" s="2">
        <v>45309</v>
      </c>
      <c r="G764" t="s">
        <v>22</v>
      </c>
      <c r="H764" t="s">
        <v>17</v>
      </c>
      <c r="I764" s="1" t="s">
        <v>668</v>
      </c>
      <c r="J764">
        <f>VALUE(MOCK_DATA[[#This Row],[ventas mensuales]])</f>
        <v>481</v>
      </c>
      <c r="K764">
        <f>VALUE(MOCK_DATA[[#This Row],[ID_producto]])</f>
        <v>763</v>
      </c>
      <c r="L764" s="8">
        <f>MOCK_DATA[[#This Row],[precio base]]*MOCK_DATA[[#This Row],[ventas mensuales num]]</f>
        <v>1451.5058852312491</v>
      </c>
      <c r="M764" s="8">
        <f>MOCK_DATA[[#This Row],[precio base]]-MOCK_DATA[[#This Row],[coste]]</f>
        <v>1.1476837530795199</v>
      </c>
      <c r="N764" s="8">
        <f>MOCK_DATA[[#This Row],[margen unitario]]*MOCK_DATA[[#This Row],[ventas mensuales num]]</f>
        <v>552.03588523124904</v>
      </c>
      <c r="O764" s="9">
        <f>MOCK_DATA[[#This Row],[margen bruto]]/MOCK_DATA[[#This Row],[ingresos totales]]</f>
        <v>0.38031942608575819</v>
      </c>
    </row>
    <row r="765" spans="1:15" x14ac:dyDescent="0.25">
      <c r="A765" t="s">
        <v>16</v>
      </c>
      <c r="B765" s="8">
        <v>3.47</v>
      </c>
      <c r="C765" s="8">
        <v>5.3968065995743899</v>
      </c>
      <c r="D765" t="s">
        <v>13</v>
      </c>
      <c r="E765" s="5" t="s">
        <v>623</v>
      </c>
      <c r="F765" s="2">
        <v>45351</v>
      </c>
      <c r="G765" t="s">
        <v>27</v>
      </c>
      <c r="H765" t="s">
        <v>11</v>
      </c>
      <c r="I765" s="1" t="s">
        <v>1203</v>
      </c>
      <c r="J765">
        <f>VALUE(MOCK_DATA[[#This Row],[ventas mensuales]])</f>
        <v>940</v>
      </c>
      <c r="K765">
        <f>VALUE(MOCK_DATA[[#This Row],[ID_producto]])</f>
        <v>764</v>
      </c>
      <c r="L765" s="8">
        <f>MOCK_DATA[[#This Row],[precio base]]*MOCK_DATA[[#This Row],[ventas mensuales num]]</f>
        <v>5072.9982035999265</v>
      </c>
      <c r="M765" s="8">
        <f>MOCK_DATA[[#This Row],[precio base]]-MOCK_DATA[[#This Row],[coste]]</f>
        <v>1.9268065995743897</v>
      </c>
      <c r="N765" s="8">
        <f>MOCK_DATA[[#This Row],[margen unitario]]*MOCK_DATA[[#This Row],[ventas mensuales num]]</f>
        <v>1811.1982035999263</v>
      </c>
      <c r="O765" s="9">
        <f>MOCK_DATA[[#This Row],[margen bruto]]/MOCK_DATA[[#This Row],[ingresos totales]]</f>
        <v>0.357027172277462</v>
      </c>
    </row>
    <row r="766" spans="1:15" x14ac:dyDescent="0.25">
      <c r="A766" t="s">
        <v>9</v>
      </c>
      <c r="B766" s="8">
        <v>2.74</v>
      </c>
      <c r="C766" s="8">
        <v>4.6367416857477997</v>
      </c>
      <c r="D766" t="s">
        <v>10</v>
      </c>
      <c r="E766" s="5" t="s">
        <v>41</v>
      </c>
      <c r="F766" s="2">
        <v>45359</v>
      </c>
      <c r="G766" t="s">
        <v>22</v>
      </c>
      <c r="H766" t="s">
        <v>21</v>
      </c>
      <c r="I766" s="1" t="s">
        <v>1204</v>
      </c>
      <c r="J766">
        <f>VALUE(MOCK_DATA[[#This Row],[ventas mensuales]])</f>
        <v>647</v>
      </c>
      <c r="K766">
        <f>VALUE(MOCK_DATA[[#This Row],[ID_producto]])</f>
        <v>765</v>
      </c>
      <c r="L766" s="8">
        <f>MOCK_DATA[[#This Row],[precio base]]*MOCK_DATA[[#This Row],[ventas mensuales num]]</f>
        <v>2999.9718706788262</v>
      </c>
      <c r="M766" s="8">
        <f>MOCK_DATA[[#This Row],[precio base]]-MOCK_DATA[[#This Row],[coste]]</f>
        <v>1.8967416857477994</v>
      </c>
      <c r="N766" s="8">
        <f>MOCK_DATA[[#This Row],[margen unitario]]*MOCK_DATA[[#This Row],[ventas mensuales num]]</f>
        <v>1227.1918706788263</v>
      </c>
      <c r="O766" s="9">
        <f>MOCK_DATA[[#This Row],[margen bruto]]/MOCK_DATA[[#This Row],[ingresos totales]]</f>
        <v>0.40906779249271435</v>
      </c>
    </row>
    <row r="767" spans="1:15" x14ac:dyDescent="0.25">
      <c r="A767" t="s">
        <v>14</v>
      </c>
      <c r="B767" s="8">
        <v>5.97</v>
      </c>
      <c r="C767" s="8">
        <v>10.2021615658788</v>
      </c>
      <c r="D767" t="s">
        <v>13</v>
      </c>
      <c r="E767" s="5" t="s">
        <v>260</v>
      </c>
      <c r="F767" s="2">
        <v>45575</v>
      </c>
      <c r="G767" t="s">
        <v>22</v>
      </c>
      <c r="H767" t="s">
        <v>11</v>
      </c>
      <c r="I767" s="1" t="s">
        <v>1205</v>
      </c>
      <c r="J767">
        <f>VALUE(MOCK_DATA[[#This Row],[ventas mensuales]])</f>
        <v>121</v>
      </c>
      <c r="K767">
        <f>VALUE(MOCK_DATA[[#This Row],[ID_producto]])</f>
        <v>766</v>
      </c>
      <c r="L767" s="8">
        <f>MOCK_DATA[[#This Row],[precio base]]*MOCK_DATA[[#This Row],[ventas mensuales num]]</f>
        <v>1234.4615494713348</v>
      </c>
      <c r="M767" s="8">
        <f>MOCK_DATA[[#This Row],[precio base]]-MOCK_DATA[[#This Row],[coste]]</f>
        <v>4.2321615658788003</v>
      </c>
      <c r="N767" s="8">
        <f>MOCK_DATA[[#This Row],[margen unitario]]*MOCK_DATA[[#This Row],[ventas mensuales num]]</f>
        <v>512.09154947133482</v>
      </c>
      <c r="O767" s="9">
        <f>MOCK_DATA[[#This Row],[margen bruto]]/MOCK_DATA[[#This Row],[ingresos totales]]</f>
        <v>0.41482989056292674</v>
      </c>
    </row>
    <row r="768" spans="1:15" x14ac:dyDescent="0.25">
      <c r="A768" t="s">
        <v>14</v>
      </c>
      <c r="B768" s="8">
        <v>2.95</v>
      </c>
      <c r="C768" s="8">
        <v>4.5493086042300499</v>
      </c>
      <c r="D768" t="s">
        <v>10</v>
      </c>
      <c r="E768" s="5" t="s">
        <v>1206</v>
      </c>
      <c r="F768" s="2">
        <v>45471</v>
      </c>
      <c r="G768" t="s">
        <v>22</v>
      </c>
      <c r="H768" t="s">
        <v>19</v>
      </c>
      <c r="I768" s="1" t="s">
        <v>1207</v>
      </c>
      <c r="J768">
        <f>VALUE(MOCK_DATA[[#This Row],[ventas mensuales]])</f>
        <v>1534</v>
      </c>
      <c r="K768">
        <f>VALUE(MOCK_DATA[[#This Row],[ID_producto]])</f>
        <v>767</v>
      </c>
      <c r="L768" s="8">
        <f>MOCK_DATA[[#This Row],[precio base]]*MOCK_DATA[[#This Row],[ventas mensuales num]]</f>
        <v>6978.6393988888967</v>
      </c>
      <c r="M768" s="8">
        <f>MOCK_DATA[[#This Row],[precio base]]-MOCK_DATA[[#This Row],[coste]]</f>
        <v>1.5993086042300497</v>
      </c>
      <c r="N768" s="8">
        <f>MOCK_DATA[[#This Row],[margen unitario]]*MOCK_DATA[[#This Row],[ventas mensuales num]]</f>
        <v>2453.3393988888961</v>
      </c>
      <c r="O768" s="9">
        <f>MOCK_DATA[[#This Row],[margen bruto]]/MOCK_DATA[[#This Row],[ingresos totales]]</f>
        <v>0.35154981632658999</v>
      </c>
    </row>
    <row r="769" spans="1:15" x14ac:dyDescent="0.25">
      <c r="A769" t="s">
        <v>9</v>
      </c>
      <c r="B769" s="8">
        <v>3.46</v>
      </c>
      <c r="C769" s="8">
        <v>5.9451480389111104</v>
      </c>
      <c r="D769" t="s">
        <v>18</v>
      </c>
      <c r="E769" s="5" t="s">
        <v>489</v>
      </c>
      <c r="F769" s="2">
        <v>45521</v>
      </c>
      <c r="G769" t="s">
        <v>22</v>
      </c>
      <c r="H769" t="s">
        <v>17</v>
      </c>
      <c r="I769" s="1" t="s">
        <v>1073</v>
      </c>
      <c r="J769">
        <f>VALUE(MOCK_DATA[[#This Row],[ventas mensuales]])</f>
        <v>250</v>
      </c>
      <c r="K769">
        <f>VALUE(MOCK_DATA[[#This Row],[ID_producto]])</f>
        <v>768</v>
      </c>
      <c r="L769" s="8">
        <f>MOCK_DATA[[#This Row],[precio base]]*MOCK_DATA[[#This Row],[ventas mensuales num]]</f>
        <v>1486.2870097277776</v>
      </c>
      <c r="M769" s="8">
        <f>MOCK_DATA[[#This Row],[precio base]]-MOCK_DATA[[#This Row],[coste]]</f>
        <v>2.4851480389111105</v>
      </c>
      <c r="N769" s="8">
        <f>MOCK_DATA[[#This Row],[margen unitario]]*MOCK_DATA[[#This Row],[ventas mensuales num]]</f>
        <v>621.28700972777767</v>
      </c>
      <c r="O769" s="9">
        <f>MOCK_DATA[[#This Row],[margen bruto]]/MOCK_DATA[[#This Row],[ingresos totales]]</f>
        <v>0.41801281021864689</v>
      </c>
    </row>
    <row r="770" spans="1:15" x14ac:dyDescent="0.25">
      <c r="A770" t="s">
        <v>9</v>
      </c>
      <c r="B770" s="8">
        <v>2.06</v>
      </c>
      <c r="C770" s="8">
        <v>2.9819451279648002</v>
      </c>
      <c r="D770" t="s">
        <v>10</v>
      </c>
      <c r="E770" s="5" t="s">
        <v>1208</v>
      </c>
      <c r="F770" s="2">
        <v>45576</v>
      </c>
      <c r="G770" t="s">
        <v>27</v>
      </c>
      <c r="H770" t="s">
        <v>17</v>
      </c>
      <c r="I770" s="1" t="s">
        <v>1209</v>
      </c>
      <c r="J770">
        <f>VALUE(MOCK_DATA[[#This Row],[ventas mensuales]])</f>
        <v>1914</v>
      </c>
      <c r="K770">
        <f>VALUE(MOCK_DATA[[#This Row],[ID_producto]])</f>
        <v>769</v>
      </c>
      <c r="L770" s="8">
        <f>MOCK_DATA[[#This Row],[precio base]]*MOCK_DATA[[#This Row],[ventas mensuales num]]</f>
        <v>5707.4429749246274</v>
      </c>
      <c r="M770" s="8">
        <f>MOCK_DATA[[#This Row],[precio base]]-MOCK_DATA[[#This Row],[coste]]</f>
        <v>0.9219451279648001</v>
      </c>
      <c r="N770" s="8">
        <f>MOCK_DATA[[#This Row],[margen unitario]]*MOCK_DATA[[#This Row],[ventas mensuales num]]</f>
        <v>1764.6029749246275</v>
      </c>
      <c r="O770" s="9">
        <f>MOCK_DATA[[#This Row],[margen bruto]]/MOCK_DATA[[#This Row],[ingresos totales]]</f>
        <v>0.3091757522024004</v>
      </c>
    </row>
    <row r="771" spans="1:15" x14ac:dyDescent="0.25">
      <c r="A771" t="s">
        <v>15</v>
      </c>
      <c r="B771" s="8">
        <v>2.78</v>
      </c>
      <c r="C771" s="8">
        <v>4.2360534738962796</v>
      </c>
      <c r="D771" t="s">
        <v>18</v>
      </c>
      <c r="E771" s="5" t="s">
        <v>1210</v>
      </c>
      <c r="F771" s="2">
        <v>45310</v>
      </c>
      <c r="G771" t="s">
        <v>22</v>
      </c>
      <c r="H771" t="s">
        <v>11</v>
      </c>
      <c r="I771" s="1" t="s">
        <v>1211</v>
      </c>
      <c r="J771">
        <f>VALUE(MOCK_DATA[[#This Row],[ventas mensuales]])</f>
        <v>1256</v>
      </c>
      <c r="K771">
        <f>VALUE(MOCK_DATA[[#This Row],[ID_producto]])</f>
        <v>770</v>
      </c>
      <c r="L771" s="8">
        <f>MOCK_DATA[[#This Row],[precio base]]*MOCK_DATA[[#This Row],[ventas mensuales num]]</f>
        <v>5320.4831632137275</v>
      </c>
      <c r="M771" s="8">
        <f>MOCK_DATA[[#This Row],[precio base]]-MOCK_DATA[[#This Row],[coste]]</f>
        <v>1.4560534738962798</v>
      </c>
      <c r="N771" s="8">
        <f>MOCK_DATA[[#This Row],[margen unitario]]*MOCK_DATA[[#This Row],[ventas mensuales num]]</f>
        <v>1828.8031632137274</v>
      </c>
      <c r="O771" s="9">
        <f>MOCK_DATA[[#This Row],[margen bruto]]/MOCK_DATA[[#This Row],[ingresos totales]]</f>
        <v>0.34372877558531295</v>
      </c>
    </row>
    <row r="772" spans="1:15" x14ac:dyDescent="0.25">
      <c r="A772" t="s">
        <v>14</v>
      </c>
      <c r="B772" s="8">
        <v>4.83</v>
      </c>
      <c r="C772" s="8">
        <v>6.8799492260850199</v>
      </c>
      <c r="D772" t="s">
        <v>10</v>
      </c>
      <c r="E772" s="5" t="s">
        <v>399</v>
      </c>
      <c r="F772" s="2">
        <v>45492</v>
      </c>
      <c r="G772" t="s">
        <v>22</v>
      </c>
      <c r="H772" t="s">
        <v>11</v>
      </c>
      <c r="I772" s="1" t="s">
        <v>1212</v>
      </c>
      <c r="J772">
        <f>VALUE(MOCK_DATA[[#This Row],[ventas mensuales]])</f>
        <v>196</v>
      </c>
      <c r="K772">
        <f>VALUE(MOCK_DATA[[#This Row],[ID_producto]])</f>
        <v>771</v>
      </c>
      <c r="L772" s="8">
        <f>MOCK_DATA[[#This Row],[precio base]]*MOCK_DATA[[#This Row],[ventas mensuales num]]</f>
        <v>1348.4700483126639</v>
      </c>
      <c r="M772" s="8">
        <f>MOCK_DATA[[#This Row],[precio base]]-MOCK_DATA[[#This Row],[coste]]</f>
        <v>2.0499492260850198</v>
      </c>
      <c r="N772" s="8">
        <f>MOCK_DATA[[#This Row],[margen unitario]]*MOCK_DATA[[#This Row],[ventas mensuales num]]</f>
        <v>401.79004831266388</v>
      </c>
      <c r="O772" s="9">
        <f>MOCK_DATA[[#This Row],[margen bruto]]/MOCK_DATA[[#This Row],[ingresos totales]]</f>
        <v>0.29795993527288384</v>
      </c>
    </row>
    <row r="773" spans="1:15" x14ac:dyDescent="0.25">
      <c r="A773" t="s">
        <v>12</v>
      </c>
      <c r="B773" s="8">
        <v>2.68</v>
      </c>
      <c r="C773" s="8">
        <v>4.0396227664211901</v>
      </c>
      <c r="D773" t="s">
        <v>18</v>
      </c>
      <c r="E773" s="5" t="s">
        <v>1213</v>
      </c>
      <c r="F773" s="2">
        <v>45526</v>
      </c>
      <c r="G773" t="s">
        <v>27</v>
      </c>
      <c r="H773" t="s">
        <v>19</v>
      </c>
      <c r="I773" s="1" t="s">
        <v>1214</v>
      </c>
      <c r="J773">
        <f>VALUE(MOCK_DATA[[#This Row],[ventas mensuales]])</f>
        <v>1753</v>
      </c>
      <c r="K773">
        <f>VALUE(MOCK_DATA[[#This Row],[ID_producto]])</f>
        <v>772</v>
      </c>
      <c r="L773" s="8">
        <f>MOCK_DATA[[#This Row],[precio base]]*MOCK_DATA[[#This Row],[ventas mensuales num]]</f>
        <v>7081.4587095363459</v>
      </c>
      <c r="M773" s="8">
        <f>MOCK_DATA[[#This Row],[precio base]]-MOCK_DATA[[#This Row],[coste]]</f>
        <v>1.35962276642119</v>
      </c>
      <c r="N773" s="8">
        <f>MOCK_DATA[[#This Row],[margen unitario]]*MOCK_DATA[[#This Row],[ventas mensuales num]]</f>
        <v>2383.4187095363459</v>
      </c>
      <c r="O773" s="9">
        <f>MOCK_DATA[[#This Row],[margen bruto]]/MOCK_DATA[[#This Row],[ingresos totales]]</f>
        <v>0.33657171598369723</v>
      </c>
    </row>
    <row r="774" spans="1:15" x14ac:dyDescent="0.25">
      <c r="A774" t="s">
        <v>12</v>
      </c>
      <c r="B774" s="8">
        <v>4.79</v>
      </c>
      <c r="C774" s="8">
        <v>8.5854219616239096</v>
      </c>
      <c r="D774" t="s">
        <v>10</v>
      </c>
      <c r="E774" s="5" t="s">
        <v>1215</v>
      </c>
      <c r="F774" s="2">
        <v>45623</v>
      </c>
      <c r="G774" t="s">
        <v>22</v>
      </c>
      <c r="H774" t="s">
        <v>21</v>
      </c>
      <c r="I774" s="1" t="s">
        <v>1216</v>
      </c>
      <c r="J774">
        <f>VALUE(MOCK_DATA[[#This Row],[ventas mensuales]])</f>
        <v>1411</v>
      </c>
      <c r="K774">
        <f>VALUE(MOCK_DATA[[#This Row],[ID_producto]])</f>
        <v>773</v>
      </c>
      <c r="L774" s="8">
        <f>MOCK_DATA[[#This Row],[precio base]]*MOCK_DATA[[#This Row],[ventas mensuales num]]</f>
        <v>12114.030387851337</v>
      </c>
      <c r="M774" s="8">
        <f>MOCK_DATA[[#This Row],[precio base]]-MOCK_DATA[[#This Row],[coste]]</f>
        <v>3.7954219616239095</v>
      </c>
      <c r="N774" s="8">
        <f>MOCK_DATA[[#This Row],[margen unitario]]*MOCK_DATA[[#This Row],[ventas mensuales num]]</f>
        <v>5355.3403878513363</v>
      </c>
      <c r="O774" s="9">
        <f>MOCK_DATA[[#This Row],[margen bruto]]/MOCK_DATA[[#This Row],[ingresos totales]]</f>
        <v>0.44207750982876742</v>
      </c>
    </row>
    <row r="775" spans="1:15" x14ac:dyDescent="0.25">
      <c r="A775" t="s">
        <v>20</v>
      </c>
      <c r="B775" s="8">
        <v>5.53</v>
      </c>
      <c r="C775" s="8">
        <v>9.3398997763862699</v>
      </c>
      <c r="D775" t="s">
        <v>18</v>
      </c>
      <c r="E775" s="5" t="s">
        <v>735</v>
      </c>
      <c r="F775" s="2">
        <v>45377</v>
      </c>
      <c r="G775" t="s">
        <v>22</v>
      </c>
      <c r="H775" t="s">
        <v>17</v>
      </c>
      <c r="I775" s="1" t="s">
        <v>1217</v>
      </c>
      <c r="J775">
        <f>VALUE(MOCK_DATA[[#This Row],[ventas mensuales]])</f>
        <v>396</v>
      </c>
      <c r="K775">
        <f>VALUE(MOCK_DATA[[#This Row],[ID_producto]])</f>
        <v>774</v>
      </c>
      <c r="L775" s="8">
        <f>MOCK_DATA[[#This Row],[precio base]]*MOCK_DATA[[#This Row],[ventas mensuales num]]</f>
        <v>3698.6003114489627</v>
      </c>
      <c r="M775" s="8">
        <f>MOCK_DATA[[#This Row],[precio base]]-MOCK_DATA[[#This Row],[coste]]</f>
        <v>3.8098997763862696</v>
      </c>
      <c r="N775" s="8">
        <f>MOCK_DATA[[#This Row],[margen unitario]]*MOCK_DATA[[#This Row],[ventas mensuales num]]</f>
        <v>1508.7203114489628</v>
      </c>
      <c r="O775" s="9">
        <f>MOCK_DATA[[#This Row],[margen bruto]]/MOCK_DATA[[#This Row],[ingresos totales]]</f>
        <v>0.40791655880705502</v>
      </c>
    </row>
    <row r="776" spans="1:15" x14ac:dyDescent="0.25">
      <c r="A776" t="s">
        <v>16</v>
      </c>
      <c r="B776" s="8">
        <v>1.56</v>
      </c>
      <c r="C776" s="8">
        <v>2.7175211112438902</v>
      </c>
      <c r="D776" t="s">
        <v>18</v>
      </c>
      <c r="E776" s="5" t="s">
        <v>55</v>
      </c>
      <c r="F776" s="2">
        <v>45618</v>
      </c>
      <c r="G776" t="s">
        <v>22</v>
      </c>
      <c r="H776" t="s">
        <v>19</v>
      </c>
      <c r="I776" s="1" t="s">
        <v>129</v>
      </c>
      <c r="J776">
        <f>VALUE(MOCK_DATA[[#This Row],[ventas mensuales]])</f>
        <v>1988</v>
      </c>
      <c r="K776">
        <f>VALUE(MOCK_DATA[[#This Row],[ID_producto]])</f>
        <v>775</v>
      </c>
      <c r="L776" s="8">
        <f>MOCK_DATA[[#This Row],[precio base]]*MOCK_DATA[[#This Row],[ventas mensuales num]]</f>
        <v>5402.4319691528535</v>
      </c>
      <c r="M776" s="8">
        <f>MOCK_DATA[[#This Row],[precio base]]-MOCK_DATA[[#This Row],[coste]]</f>
        <v>1.1575211112438901</v>
      </c>
      <c r="N776" s="8">
        <f>MOCK_DATA[[#This Row],[margen unitario]]*MOCK_DATA[[#This Row],[ventas mensuales num]]</f>
        <v>2301.1519691528538</v>
      </c>
      <c r="O776" s="9">
        <f>MOCK_DATA[[#This Row],[margen bruto]]/MOCK_DATA[[#This Row],[ingresos totales]]</f>
        <v>0.42594742188187029</v>
      </c>
    </row>
    <row r="777" spans="1:15" x14ac:dyDescent="0.25">
      <c r="A777" t="s">
        <v>14</v>
      </c>
      <c r="B777" s="8">
        <v>1.48</v>
      </c>
      <c r="C777" s="8">
        <v>2.13282919333091</v>
      </c>
      <c r="D777" t="s">
        <v>13</v>
      </c>
      <c r="E777" s="5" t="s">
        <v>1218</v>
      </c>
      <c r="F777" s="2">
        <v>45635</v>
      </c>
      <c r="G777" t="s">
        <v>27</v>
      </c>
      <c r="H777" t="s">
        <v>11</v>
      </c>
      <c r="I777" s="1" t="s">
        <v>742</v>
      </c>
      <c r="J777">
        <f>VALUE(MOCK_DATA[[#This Row],[ventas mensuales]])</f>
        <v>1639</v>
      </c>
      <c r="K777">
        <f>VALUE(MOCK_DATA[[#This Row],[ID_producto]])</f>
        <v>776</v>
      </c>
      <c r="L777" s="8">
        <f>MOCK_DATA[[#This Row],[precio base]]*MOCK_DATA[[#This Row],[ventas mensuales num]]</f>
        <v>3495.7070478693618</v>
      </c>
      <c r="M777" s="8">
        <f>MOCK_DATA[[#This Row],[precio base]]-MOCK_DATA[[#This Row],[coste]]</f>
        <v>0.65282919333091005</v>
      </c>
      <c r="N777" s="8">
        <f>MOCK_DATA[[#This Row],[margen unitario]]*MOCK_DATA[[#This Row],[ventas mensuales num]]</f>
        <v>1069.9870478693615</v>
      </c>
      <c r="O777" s="9">
        <f>MOCK_DATA[[#This Row],[margen bruto]]/MOCK_DATA[[#This Row],[ingresos totales]]</f>
        <v>0.30608601728268964</v>
      </c>
    </row>
    <row r="778" spans="1:15" x14ac:dyDescent="0.25">
      <c r="A778" t="s">
        <v>12</v>
      </c>
      <c r="B778" s="8">
        <v>3.55</v>
      </c>
      <c r="C778" s="8">
        <v>5.51389542753342</v>
      </c>
      <c r="D778" t="s">
        <v>13</v>
      </c>
      <c r="E778" s="5" t="s">
        <v>1037</v>
      </c>
      <c r="F778" s="2">
        <v>45491</v>
      </c>
      <c r="G778" t="s">
        <v>22</v>
      </c>
      <c r="H778" t="s">
        <v>19</v>
      </c>
      <c r="I778" s="1" t="s">
        <v>1219</v>
      </c>
      <c r="J778">
        <f>VALUE(MOCK_DATA[[#This Row],[ventas mensuales]])</f>
        <v>620</v>
      </c>
      <c r="K778">
        <f>VALUE(MOCK_DATA[[#This Row],[ID_producto]])</f>
        <v>777</v>
      </c>
      <c r="L778" s="8">
        <f>MOCK_DATA[[#This Row],[precio base]]*MOCK_DATA[[#This Row],[ventas mensuales num]]</f>
        <v>3418.6151650707202</v>
      </c>
      <c r="M778" s="8">
        <f>MOCK_DATA[[#This Row],[precio base]]-MOCK_DATA[[#This Row],[coste]]</f>
        <v>1.9638954275334202</v>
      </c>
      <c r="N778" s="8">
        <f>MOCK_DATA[[#This Row],[margen unitario]]*MOCK_DATA[[#This Row],[ventas mensuales num]]</f>
        <v>1217.6151650707204</v>
      </c>
      <c r="O778" s="9">
        <f>MOCK_DATA[[#This Row],[margen bruto]]/MOCK_DATA[[#This Row],[ingresos totales]]</f>
        <v>0.35617204811806652</v>
      </c>
    </row>
    <row r="779" spans="1:15" x14ac:dyDescent="0.25">
      <c r="A779" t="s">
        <v>12</v>
      </c>
      <c r="B779" s="8">
        <v>4.3499999999999996</v>
      </c>
      <c r="C779" s="8">
        <v>7.1859886671668303</v>
      </c>
      <c r="D779" t="s">
        <v>13</v>
      </c>
      <c r="E779" s="5" t="s">
        <v>869</v>
      </c>
      <c r="F779" s="2">
        <v>45560</v>
      </c>
      <c r="G779" t="s">
        <v>27</v>
      </c>
      <c r="H779" t="s">
        <v>21</v>
      </c>
      <c r="I779" s="1" t="s">
        <v>291</v>
      </c>
      <c r="J779">
        <f>VALUE(MOCK_DATA[[#This Row],[ventas mensuales]])</f>
        <v>488</v>
      </c>
      <c r="K779">
        <f>VALUE(MOCK_DATA[[#This Row],[ID_producto]])</f>
        <v>778</v>
      </c>
      <c r="L779" s="8">
        <f>MOCK_DATA[[#This Row],[precio base]]*MOCK_DATA[[#This Row],[ventas mensuales num]]</f>
        <v>3506.762469577413</v>
      </c>
      <c r="M779" s="8">
        <f>MOCK_DATA[[#This Row],[precio base]]-MOCK_DATA[[#This Row],[coste]]</f>
        <v>2.8359886671668306</v>
      </c>
      <c r="N779" s="8">
        <f>MOCK_DATA[[#This Row],[margen unitario]]*MOCK_DATA[[#This Row],[ventas mensuales num]]</f>
        <v>1383.9624695774132</v>
      </c>
      <c r="O779" s="9">
        <f>MOCK_DATA[[#This Row],[margen bruto]]/MOCK_DATA[[#This Row],[ingresos totales]]</f>
        <v>0.39465532142078313</v>
      </c>
    </row>
    <row r="780" spans="1:15" x14ac:dyDescent="0.25">
      <c r="A780" t="s">
        <v>9</v>
      </c>
      <c r="B780" s="8">
        <v>5.18</v>
      </c>
      <c r="C780" s="8">
        <v>8.72670503380672</v>
      </c>
      <c r="D780" t="s">
        <v>13</v>
      </c>
      <c r="E780" s="5" t="s">
        <v>1085</v>
      </c>
      <c r="F780" s="2">
        <v>45414</v>
      </c>
      <c r="G780" t="s">
        <v>27</v>
      </c>
      <c r="H780" t="s">
        <v>17</v>
      </c>
      <c r="I780" s="1" t="s">
        <v>509</v>
      </c>
      <c r="J780">
        <f>VALUE(MOCK_DATA[[#This Row],[ventas mensuales]])</f>
        <v>658</v>
      </c>
      <c r="K780">
        <f>VALUE(MOCK_DATA[[#This Row],[ID_producto]])</f>
        <v>779</v>
      </c>
      <c r="L780" s="8">
        <f>MOCK_DATA[[#This Row],[precio base]]*MOCK_DATA[[#This Row],[ventas mensuales num]]</f>
        <v>5742.1719122448221</v>
      </c>
      <c r="M780" s="8">
        <f>MOCK_DATA[[#This Row],[precio base]]-MOCK_DATA[[#This Row],[coste]]</f>
        <v>3.5467050338067203</v>
      </c>
      <c r="N780" s="8">
        <f>MOCK_DATA[[#This Row],[margen unitario]]*MOCK_DATA[[#This Row],[ventas mensuales num]]</f>
        <v>2333.7319122448221</v>
      </c>
      <c r="O780" s="9">
        <f>MOCK_DATA[[#This Row],[margen bruto]]/MOCK_DATA[[#This Row],[ingresos totales]]</f>
        <v>0.40641972199896781</v>
      </c>
    </row>
    <row r="781" spans="1:15" x14ac:dyDescent="0.25">
      <c r="A781" t="s">
        <v>9</v>
      </c>
      <c r="B781" s="8">
        <v>2.0099999999999998</v>
      </c>
      <c r="C781" s="8">
        <v>2.8441183222719499</v>
      </c>
      <c r="D781" t="s">
        <v>13</v>
      </c>
      <c r="E781" s="5" t="s">
        <v>1220</v>
      </c>
      <c r="F781" s="2">
        <v>45433</v>
      </c>
      <c r="G781" t="s">
        <v>27</v>
      </c>
      <c r="H781" t="s">
        <v>17</v>
      </c>
      <c r="I781" s="1" t="s">
        <v>1049</v>
      </c>
      <c r="J781">
        <f>VALUE(MOCK_DATA[[#This Row],[ventas mensuales]])</f>
        <v>1826</v>
      </c>
      <c r="K781">
        <f>VALUE(MOCK_DATA[[#This Row],[ID_producto]])</f>
        <v>780</v>
      </c>
      <c r="L781" s="8">
        <f>MOCK_DATA[[#This Row],[precio base]]*MOCK_DATA[[#This Row],[ventas mensuales num]]</f>
        <v>5193.3600564685803</v>
      </c>
      <c r="M781" s="8">
        <f>MOCK_DATA[[#This Row],[precio base]]-MOCK_DATA[[#This Row],[coste]]</f>
        <v>0.83411832227195015</v>
      </c>
      <c r="N781" s="8">
        <f>MOCK_DATA[[#This Row],[margen unitario]]*MOCK_DATA[[#This Row],[ventas mensuales num]]</f>
        <v>1523.100056468581</v>
      </c>
      <c r="O781" s="9">
        <f>MOCK_DATA[[#This Row],[margen bruto]]/MOCK_DATA[[#This Row],[ingresos totales]]</f>
        <v>0.29327834771854233</v>
      </c>
    </row>
    <row r="782" spans="1:15" x14ac:dyDescent="0.25">
      <c r="A782" t="s">
        <v>16</v>
      </c>
      <c r="B782" s="8">
        <v>3.93</v>
      </c>
      <c r="C782" s="8">
        <v>6.20372135520795</v>
      </c>
      <c r="D782" t="s">
        <v>13</v>
      </c>
      <c r="E782" s="5" t="s">
        <v>589</v>
      </c>
      <c r="F782" s="2">
        <v>45558</v>
      </c>
      <c r="G782" t="s">
        <v>22</v>
      </c>
      <c r="H782" t="s">
        <v>17</v>
      </c>
      <c r="I782" s="1" t="s">
        <v>1221</v>
      </c>
      <c r="J782">
        <f>VALUE(MOCK_DATA[[#This Row],[ventas mensuales]])</f>
        <v>307</v>
      </c>
      <c r="K782">
        <f>VALUE(MOCK_DATA[[#This Row],[ID_producto]])</f>
        <v>781</v>
      </c>
      <c r="L782" s="8">
        <f>MOCK_DATA[[#This Row],[precio base]]*MOCK_DATA[[#This Row],[ventas mensuales num]]</f>
        <v>1904.5424560488407</v>
      </c>
      <c r="M782" s="8">
        <f>MOCK_DATA[[#This Row],[precio base]]-MOCK_DATA[[#This Row],[coste]]</f>
        <v>2.2737213552079498</v>
      </c>
      <c r="N782" s="8">
        <f>MOCK_DATA[[#This Row],[margen unitario]]*MOCK_DATA[[#This Row],[ventas mensuales num]]</f>
        <v>698.03245604884057</v>
      </c>
      <c r="O782" s="9">
        <f>MOCK_DATA[[#This Row],[margen bruto]]/MOCK_DATA[[#This Row],[ingresos totales]]</f>
        <v>0.36650926516858912</v>
      </c>
    </row>
    <row r="783" spans="1:15" x14ac:dyDescent="0.25">
      <c r="A783" t="s">
        <v>9</v>
      </c>
      <c r="B783" s="8">
        <v>3.11</v>
      </c>
      <c r="C783" s="8">
        <v>5.3851059679800901</v>
      </c>
      <c r="D783" t="s">
        <v>18</v>
      </c>
      <c r="E783" s="5" t="s">
        <v>1222</v>
      </c>
      <c r="F783" s="2">
        <v>45644</v>
      </c>
      <c r="G783" t="s">
        <v>27</v>
      </c>
      <c r="H783" t="s">
        <v>11</v>
      </c>
      <c r="I783" s="1" t="s">
        <v>1223</v>
      </c>
      <c r="J783">
        <f>VALUE(MOCK_DATA[[#This Row],[ventas mensuales]])</f>
        <v>1730</v>
      </c>
      <c r="K783">
        <f>VALUE(MOCK_DATA[[#This Row],[ID_producto]])</f>
        <v>782</v>
      </c>
      <c r="L783" s="8">
        <f>MOCK_DATA[[#This Row],[precio base]]*MOCK_DATA[[#This Row],[ventas mensuales num]]</f>
        <v>9316.233324605555</v>
      </c>
      <c r="M783" s="8">
        <f>MOCK_DATA[[#This Row],[precio base]]-MOCK_DATA[[#This Row],[coste]]</f>
        <v>2.2751059679800902</v>
      </c>
      <c r="N783" s="8">
        <f>MOCK_DATA[[#This Row],[margen unitario]]*MOCK_DATA[[#This Row],[ventas mensuales num]]</f>
        <v>3935.9333246055562</v>
      </c>
      <c r="O783" s="9">
        <f>MOCK_DATA[[#This Row],[margen bruto]]/MOCK_DATA[[#This Row],[ingresos totales]]</f>
        <v>0.42248118820834724</v>
      </c>
    </row>
    <row r="784" spans="1:15" x14ac:dyDescent="0.25">
      <c r="A784" t="s">
        <v>14</v>
      </c>
      <c r="B784" s="8">
        <v>1.26</v>
      </c>
      <c r="C784" s="8">
        <v>1.80358993095265</v>
      </c>
      <c r="D784" t="s">
        <v>10</v>
      </c>
      <c r="E784" s="5" t="s">
        <v>1224</v>
      </c>
      <c r="F784" s="2">
        <v>45569</v>
      </c>
      <c r="G784" t="s">
        <v>27</v>
      </c>
      <c r="H784" t="s">
        <v>19</v>
      </c>
      <c r="I784" s="1" t="s">
        <v>1225</v>
      </c>
      <c r="J784">
        <f>VALUE(MOCK_DATA[[#This Row],[ventas mensuales]])</f>
        <v>1906</v>
      </c>
      <c r="K784">
        <f>VALUE(MOCK_DATA[[#This Row],[ID_producto]])</f>
        <v>783</v>
      </c>
      <c r="L784" s="8">
        <f>MOCK_DATA[[#This Row],[precio base]]*MOCK_DATA[[#This Row],[ventas mensuales num]]</f>
        <v>3437.6424083957509</v>
      </c>
      <c r="M784" s="8">
        <f>MOCK_DATA[[#This Row],[precio base]]-MOCK_DATA[[#This Row],[coste]]</f>
        <v>0.54358993095264996</v>
      </c>
      <c r="N784" s="8">
        <f>MOCK_DATA[[#This Row],[margen unitario]]*MOCK_DATA[[#This Row],[ventas mensuales num]]</f>
        <v>1036.0824083957509</v>
      </c>
      <c r="O784" s="9">
        <f>MOCK_DATA[[#This Row],[margen bruto]]/MOCK_DATA[[#This Row],[ingresos totales]]</f>
        <v>0.30139330544251136</v>
      </c>
    </row>
    <row r="785" spans="1:15" x14ac:dyDescent="0.25">
      <c r="A785" t="s">
        <v>9</v>
      </c>
      <c r="B785" s="8">
        <v>4.9000000000000004</v>
      </c>
      <c r="C785" s="8">
        <v>7.9374465009587603</v>
      </c>
      <c r="D785" t="s">
        <v>13</v>
      </c>
      <c r="E785" s="5" t="s">
        <v>1226</v>
      </c>
      <c r="F785" s="2">
        <v>45637</v>
      </c>
      <c r="G785" t="s">
        <v>22</v>
      </c>
      <c r="H785" t="s">
        <v>19</v>
      </c>
      <c r="I785" s="1" t="s">
        <v>1227</v>
      </c>
      <c r="J785">
        <f>VALUE(MOCK_DATA[[#This Row],[ventas mensuales]])</f>
        <v>954</v>
      </c>
      <c r="K785">
        <f>VALUE(MOCK_DATA[[#This Row],[ID_producto]])</f>
        <v>784</v>
      </c>
      <c r="L785" s="8">
        <f>MOCK_DATA[[#This Row],[precio base]]*MOCK_DATA[[#This Row],[ventas mensuales num]]</f>
        <v>7572.323961914657</v>
      </c>
      <c r="M785" s="8">
        <f>MOCK_DATA[[#This Row],[precio base]]-MOCK_DATA[[#This Row],[coste]]</f>
        <v>3.0374465009587599</v>
      </c>
      <c r="N785" s="8">
        <f>MOCK_DATA[[#This Row],[margen unitario]]*MOCK_DATA[[#This Row],[ventas mensuales num]]</f>
        <v>2897.7239619146571</v>
      </c>
      <c r="O785" s="9">
        <f>MOCK_DATA[[#This Row],[margen bruto]]/MOCK_DATA[[#This Row],[ingresos totales]]</f>
        <v>0.38267300454773062</v>
      </c>
    </row>
    <row r="786" spans="1:15" x14ac:dyDescent="0.25">
      <c r="A786" t="s">
        <v>14</v>
      </c>
      <c r="B786" s="8">
        <v>1.74</v>
      </c>
      <c r="C786" s="8">
        <v>2.7247843881007001</v>
      </c>
      <c r="D786" t="s">
        <v>18</v>
      </c>
      <c r="E786" s="5" t="s">
        <v>678</v>
      </c>
      <c r="F786" s="2">
        <v>45488</v>
      </c>
      <c r="G786" t="s">
        <v>22</v>
      </c>
      <c r="H786" t="s">
        <v>19</v>
      </c>
      <c r="I786" s="1" t="s">
        <v>400</v>
      </c>
      <c r="J786">
        <f>VALUE(MOCK_DATA[[#This Row],[ventas mensuales]])</f>
        <v>1635</v>
      </c>
      <c r="K786">
        <f>VALUE(MOCK_DATA[[#This Row],[ID_producto]])</f>
        <v>785</v>
      </c>
      <c r="L786" s="8">
        <f>MOCK_DATA[[#This Row],[precio base]]*MOCK_DATA[[#This Row],[ventas mensuales num]]</f>
        <v>4455.0224745446449</v>
      </c>
      <c r="M786" s="8">
        <f>MOCK_DATA[[#This Row],[precio base]]-MOCK_DATA[[#This Row],[coste]]</f>
        <v>0.98478438810070013</v>
      </c>
      <c r="N786" s="8">
        <f>MOCK_DATA[[#This Row],[margen unitario]]*MOCK_DATA[[#This Row],[ventas mensuales num]]</f>
        <v>1610.1224745446448</v>
      </c>
      <c r="O786" s="9">
        <f>MOCK_DATA[[#This Row],[margen bruto]]/MOCK_DATA[[#This Row],[ingresos totales]]</f>
        <v>0.36141736293018767</v>
      </c>
    </row>
    <row r="787" spans="1:15" x14ac:dyDescent="0.25">
      <c r="A787" t="s">
        <v>16</v>
      </c>
      <c r="B787" s="8">
        <v>1.56</v>
      </c>
      <c r="C787" s="8">
        <v>2.6517589438219602</v>
      </c>
      <c r="D787" t="s">
        <v>10</v>
      </c>
      <c r="E787" s="5" t="s">
        <v>1228</v>
      </c>
      <c r="F787" s="2">
        <v>45575</v>
      </c>
      <c r="G787" t="s">
        <v>27</v>
      </c>
      <c r="H787" t="s">
        <v>19</v>
      </c>
      <c r="I787" s="1" t="s">
        <v>1229</v>
      </c>
      <c r="J787">
        <f>VALUE(MOCK_DATA[[#This Row],[ventas mensuales]])</f>
        <v>1362</v>
      </c>
      <c r="K787">
        <f>VALUE(MOCK_DATA[[#This Row],[ID_producto]])</f>
        <v>786</v>
      </c>
      <c r="L787" s="8">
        <f>MOCK_DATA[[#This Row],[precio base]]*MOCK_DATA[[#This Row],[ventas mensuales num]]</f>
        <v>3611.6956814855098</v>
      </c>
      <c r="M787" s="8">
        <f>MOCK_DATA[[#This Row],[precio base]]-MOCK_DATA[[#This Row],[coste]]</f>
        <v>1.0917589438219601</v>
      </c>
      <c r="N787" s="8">
        <f>MOCK_DATA[[#This Row],[margen unitario]]*MOCK_DATA[[#This Row],[ventas mensuales num]]</f>
        <v>1486.9756814855098</v>
      </c>
      <c r="O787" s="9">
        <f>MOCK_DATA[[#This Row],[margen bruto]]/MOCK_DATA[[#This Row],[ingresos totales]]</f>
        <v>0.41171123278966537</v>
      </c>
    </row>
    <row r="788" spans="1:15" x14ac:dyDescent="0.25">
      <c r="A788" t="s">
        <v>14</v>
      </c>
      <c r="B788" s="8">
        <v>3.39</v>
      </c>
      <c r="C788" s="8">
        <v>5.2205699701941901</v>
      </c>
      <c r="D788" t="s">
        <v>13</v>
      </c>
      <c r="E788" s="5" t="s">
        <v>1230</v>
      </c>
      <c r="F788" s="2">
        <v>45318</v>
      </c>
      <c r="G788" t="s">
        <v>22</v>
      </c>
      <c r="H788" t="s">
        <v>19</v>
      </c>
      <c r="I788" s="1" t="s">
        <v>1231</v>
      </c>
      <c r="J788">
        <f>VALUE(MOCK_DATA[[#This Row],[ventas mensuales]])</f>
        <v>1754</v>
      </c>
      <c r="K788">
        <f>VALUE(MOCK_DATA[[#This Row],[ID_producto]])</f>
        <v>787</v>
      </c>
      <c r="L788" s="8">
        <f>MOCK_DATA[[#This Row],[precio base]]*MOCK_DATA[[#This Row],[ventas mensuales num]]</f>
        <v>9156.8797277206086</v>
      </c>
      <c r="M788" s="8">
        <f>MOCK_DATA[[#This Row],[precio base]]-MOCK_DATA[[#This Row],[coste]]</f>
        <v>1.83056997019419</v>
      </c>
      <c r="N788" s="8">
        <f>MOCK_DATA[[#This Row],[margen unitario]]*MOCK_DATA[[#This Row],[ventas mensuales num]]</f>
        <v>3210.8197277206091</v>
      </c>
      <c r="O788" s="9">
        <f>MOCK_DATA[[#This Row],[margen bruto]]/MOCK_DATA[[#This Row],[ingresos totales]]</f>
        <v>0.35064561544916872</v>
      </c>
    </row>
    <row r="789" spans="1:15" x14ac:dyDescent="0.25">
      <c r="A789" t="s">
        <v>16</v>
      </c>
      <c r="B789" s="8">
        <v>2.13</v>
      </c>
      <c r="C789" s="8">
        <v>3.1296995161001102</v>
      </c>
      <c r="D789" t="s">
        <v>13</v>
      </c>
      <c r="E789" s="5" t="s">
        <v>391</v>
      </c>
      <c r="F789" s="2">
        <v>45556</v>
      </c>
      <c r="G789" t="s">
        <v>22</v>
      </c>
      <c r="H789" t="s">
        <v>21</v>
      </c>
      <c r="I789" s="1" t="s">
        <v>343</v>
      </c>
      <c r="J789">
        <f>VALUE(MOCK_DATA[[#This Row],[ventas mensuales]])</f>
        <v>192</v>
      </c>
      <c r="K789">
        <f>VALUE(MOCK_DATA[[#This Row],[ID_producto]])</f>
        <v>788</v>
      </c>
      <c r="L789" s="8">
        <f>MOCK_DATA[[#This Row],[precio base]]*MOCK_DATA[[#This Row],[ventas mensuales num]]</f>
        <v>600.90230709122113</v>
      </c>
      <c r="M789" s="8">
        <f>MOCK_DATA[[#This Row],[precio base]]-MOCK_DATA[[#This Row],[coste]]</f>
        <v>0.99969951610011032</v>
      </c>
      <c r="N789" s="8">
        <f>MOCK_DATA[[#This Row],[margen unitario]]*MOCK_DATA[[#This Row],[ventas mensuales num]]</f>
        <v>191.94230709122118</v>
      </c>
      <c r="O789" s="9">
        <f>MOCK_DATA[[#This Row],[margen bruto]]/MOCK_DATA[[#This Row],[ingresos totales]]</f>
        <v>0.31942348169763812</v>
      </c>
    </row>
    <row r="790" spans="1:15" x14ac:dyDescent="0.25">
      <c r="A790" t="s">
        <v>15</v>
      </c>
      <c r="B790" s="8">
        <v>5.04</v>
      </c>
      <c r="C790" s="8">
        <v>7.2201013656992101</v>
      </c>
      <c r="D790" t="s">
        <v>10</v>
      </c>
      <c r="E790" s="5" t="s">
        <v>396</v>
      </c>
      <c r="F790" s="2">
        <v>45653</v>
      </c>
      <c r="G790" t="s">
        <v>27</v>
      </c>
      <c r="H790" t="s">
        <v>11</v>
      </c>
      <c r="I790" s="1" t="s">
        <v>1232</v>
      </c>
      <c r="J790">
        <f>VALUE(MOCK_DATA[[#This Row],[ventas mensuales]])</f>
        <v>1209</v>
      </c>
      <c r="K790">
        <f>VALUE(MOCK_DATA[[#This Row],[ID_producto]])</f>
        <v>789</v>
      </c>
      <c r="L790" s="8">
        <f>MOCK_DATA[[#This Row],[precio base]]*MOCK_DATA[[#This Row],[ventas mensuales num]]</f>
        <v>8729.1025511303451</v>
      </c>
      <c r="M790" s="8">
        <f>MOCK_DATA[[#This Row],[precio base]]-MOCK_DATA[[#This Row],[coste]]</f>
        <v>2.1801013656992101</v>
      </c>
      <c r="N790" s="8">
        <f>MOCK_DATA[[#This Row],[margen unitario]]*MOCK_DATA[[#This Row],[ventas mensuales num]]</f>
        <v>2635.742551130345</v>
      </c>
      <c r="O790" s="9">
        <f>MOCK_DATA[[#This Row],[margen bruto]]/MOCK_DATA[[#This Row],[ingresos totales]]</f>
        <v>0.30194885850997805</v>
      </c>
    </row>
    <row r="791" spans="1:15" x14ac:dyDescent="0.25">
      <c r="A791" t="s">
        <v>20</v>
      </c>
      <c r="B791" s="8">
        <v>4.5999999999999996</v>
      </c>
      <c r="C791" s="8">
        <v>6.8941192060192504</v>
      </c>
      <c r="D791" t="s">
        <v>10</v>
      </c>
      <c r="E791" s="5" t="s">
        <v>1233</v>
      </c>
      <c r="F791" s="2">
        <v>45469</v>
      </c>
      <c r="G791" t="s">
        <v>27</v>
      </c>
      <c r="H791" t="s">
        <v>21</v>
      </c>
      <c r="I791" s="1" t="s">
        <v>619</v>
      </c>
      <c r="J791">
        <f>VALUE(MOCK_DATA[[#This Row],[ventas mensuales]])</f>
        <v>846</v>
      </c>
      <c r="K791">
        <f>VALUE(MOCK_DATA[[#This Row],[ID_producto]])</f>
        <v>790</v>
      </c>
      <c r="L791" s="8">
        <f>MOCK_DATA[[#This Row],[precio base]]*MOCK_DATA[[#This Row],[ventas mensuales num]]</f>
        <v>5832.4248482922858</v>
      </c>
      <c r="M791" s="8">
        <f>MOCK_DATA[[#This Row],[precio base]]-MOCK_DATA[[#This Row],[coste]]</f>
        <v>2.2941192060192508</v>
      </c>
      <c r="N791" s="8">
        <f>MOCK_DATA[[#This Row],[margen unitario]]*MOCK_DATA[[#This Row],[ventas mensuales num]]</f>
        <v>1940.8248482922861</v>
      </c>
      <c r="O791" s="9">
        <f>MOCK_DATA[[#This Row],[margen bruto]]/MOCK_DATA[[#This Row],[ingresos totales]]</f>
        <v>0.33276465600076321</v>
      </c>
    </row>
    <row r="792" spans="1:15" x14ac:dyDescent="0.25">
      <c r="A792" t="s">
        <v>9</v>
      </c>
      <c r="B792" s="8">
        <v>3.55</v>
      </c>
      <c r="C792" s="8">
        <v>5.8596378756999297</v>
      </c>
      <c r="D792" t="s">
        <v>13</v>
      </c>
      <c r="E792" s="5" t="s">
        <v>1234</v>
      </c>
      <c r="F792" s="2">
        <v>45297</v>
      </c>
      <c r="G792" t="s">
        <v>22</v>
      </c>
      <c r="H792" t="s">
        <v>11</v>
      </c>
      <c r="I792" s="1" t="s">
        <v>1235</v>
      </c>
      <c r="J792">
        <f>VALUE(MOCK_DATA[[#This Row],[ventas mensuales]])</f>
        <v>1941</v>
      </c>
      <c r="K792">
        <f>VALUE(MOCK_DATA[[#This Row],[ID_producto]])</f>
        <v>791</v>
      </c>
      <c r="L792" s="8">
        <f>MOCK_DATA[[#This Row],[precio base]]*MOCK_DATA[[#This Row],[ventas mensuales num]]</f>
        <v>11373.557116733564</v>
      </c>
      <c r="M792" s="8">
        <f>MOCK_DATA[[#This Row],[precio base]]-MOCK_DATA[[#This Row],[coste]]</f>
        <v>2.3096378756999298</v>
      </c>
      <c r="N792" s="8">
        <f>MOCK_DATA[[#This Row],[margen unitario]]*MOCK_DATA[[#This Row],[ventas mensuales num]]</f>
        <v>4483.0071167335636</v>
      </c>
      <c r="O792" s="9">
        <f>MOCK_DATA[[#This Row],[margen bruto]]/MOCK_DATA[[#This Row],[ingresos totales]]</f>
        <v>0.3941605137884131</v>
      </c>
    </row>
    <row r="793" spans="1:15" x14ac:dyDescent="0.25">
      <c r="A793" t="s">
        <v>9</v>
      </c>
      <c r="B793" s="8">
        <v>1.35</v>
      </c>
      <c r="C793" s="8">
        <v>2.0408986362855899</v>
      </c>
      <c r="D793" t="s">
        <v>13</v>
      </c>
      <c r="E793" s="5" t="s">
        <v>1236</v>
      </c>
      <c r="F793" s="2">
        <v>45317</v>
      </c>
      <c r="G793" t="s">
        <v>27</v>
      </c>
      <c r="H793" t="s">
        <v>17</v>
      </c>
      <c r="I793" s="1" t="s">
        <v>313</v>
      </c>
      <c r="J793">
        <f>VALUE(MOCK_DATA[[#This Row],[ventas mensuales]])</f>
        <v>1470</v>
      </c>
      <c r="K793">
        <f>VALUE(MOCK_DATA[[#This Row],[ID_producto]])</f>
        <v>792</v>
      </c>
      <c r="L793" s="8">
        <f>MOCK_DATA[[#This Row],[precio base]]*MOCK_DATA[[#This Row],[ventas mensuales num]]</f>
        <v>3000.120995339817</v>
      </c>
      <c r="M793" s="8">
        <f>MOCK_DATA[[#This Row],[precio base]]-MOCK_DATA[[#This Row],[coste]]</f>
        <v>0.69089863628558978</v>
      </c>
      <c r="N793" s="8">
        <f>MOCK_DATA[[#This Row],[margen unitario]]*MOCK_DATA[[#This Row],[ventas mensuales num]]</f>
        <v>1015.620995339817</v>
      </c>
      <c r="O793" s="9">
        <f>MOCK_DATA[[#This Row],[margen bruto]]/MOCK_DATA[[#This Row],[ingresos totales]]</f>
        <v>0.33852667839644246</v>
      </c>
    </row>
    <row r="794" spans="1:15" x14ac:dyDescent="0.25">
      <c r="A794" t="s">
        <v>20</v>
      </c>
      <c r="B794" s="8">
        <v>4.2</v>
      </c>
      <c r="C794" s="8">
        <v>7.4543739308546204</v>
      </c>
      <c r="D794" t="s">
        <v>13</v>
      </c>
      <c r="E794" s="5" t="s">
        <v>1237</v>
      </c>
      <c r="F794" s="2">
        <v>45529</v>
      </c>
      <c r="G794" t="s">
        <v>27</v>
      </c>
      <c r="H794" t="s">
        <v>17</v>
      </c>
      <c r="I794" s="1" t="s">
        <v>1238</v>
      </c>
      <c r="J794">
        <f>VALUE(MOCK_DATA[[#This Row],[ventas mensuales]])</f>
        <v>1225</v>
      </c>
      <c r="K794">
        <f>VALUE(MOCK_DATA[[#This Row],[ID_producto]])</f>
        <v>793</v>
      </c>
      <c r="L794" s="8">
        <f>MOCK_DATA[[#This Row],[precio base]]*MOCK_DATA[[#This Row],[ventas mensuales num]]</f>
        <v>9131.6080652969104</v>
      </c>
      <c r="M794" s="8">
        <f>MOCK_DATA[[#This Row],[precio base]]-MOCK_DATA[[#This Row],[coste]]</f>
        <v>3.2543739308546202</v>
      </c>
      <c r="N794" s="8">
        <f>MOCK_DATA[[#This Row],[margen unitario]]*MOCK_DATA[[#This Row],[ventas mensuales num]]</f>
        <v>3986.6080652969099</v>
      </c>
      <c r="O794" s="9">
        <f>MOCK_DATA[[#This Row],[margen bruto]]/MOCK_DATA[[#This Row],[ingresos totales]]</f>
        <v>0.4365724017927709</v>
      </c>
    </row>
    <row r="795" spans="1:15" x14ac:dyDescent="0.25">
      <c r="A795" t="s">
        <v>20</v>
      </c>
      <c r="B795" s="8">
        <v>2.4700000000000002</v>
      </c>
      <c r="C795" s="8">
        <v>4.2436116368570103</v>
      </c>
      <c r="D795" t="s">
        <v>13</v>
      </c>
      <c r="E795" s="5" t="s">
        <v>1239</v>
      </c>
      <c r="F795" s="2">
        <v>45302</v>
      </c>
      <c r="G795" t="s">
        <v>27</v>
      </c>
      <c r="H795" t="s">
        <v>21</v>
      </c>
      <c r="I795" s="1" t="s">
        <v>1240</v>
      </c>
      <c r="J795">
        <f>VALUE(MOCK_DATA[[#This Row],[ventas mensuales]])</f>
        <v>1101</v>
      </c>
      <c r="K795">
        <f>VALUE(MOCK_DATA[[#This Row],[ID_producto]])</f>
        <v>794</v>
      </c>
      <c r="L795" s="8">
        <f>MOCK_DATA[[#This Row],[precio base]]*MOCK_DATA[[#This Row],[ventas mensuales num]]</f>
        <v>4672.2164121795686</v>
      </c>
      <c r="M795" s="8">
        <f>MOCK_DATA[[#This Row],[precio base]]-MOCK_DATA[[#This Row],[coste]]</f>
        <v>1.7736116368570101</v>
      </c>
      <c r="N795" s="8">
        <f>MOCK_DATA[[#This Row],[margen unitario]]*MOCK_DATA[[#This Row],[ventas mensuales num]]</f>
        <v>1952.7464121795681</v>
      </c>
      <c r="O795" s="9">
        <f>MOCK_DATA[[#This Row],[margen bruto]]/MOCK_DATA[[#This Row],[ingresos totales]]</f>
        <v>0.41794862221902523</v>
      </c>
    </row>
    <row r="796" spans="1:15" x14ac:dyDescent="0.25">
      <c r="A796" t="s">
        <v>12</v>
      </c>
      <c r="B796" s="8">
        <v>4.95</v>
      </c>
      <c r="C796" s="8">
        <v>8.4829246702796102</v>
      </c>
      <c r="D796" t="s">
        <v>13</v>
      </c>
      <c r="E796" s="5" t="s">
        <v>1241</v>
      </c>
      <c r="F796" s="2">
        <v>45574</v>
      </c>
      <c r="G796" t="s">
        <v>22</v>
      </c>
      <c r="H796" t="s">
        <v>17</v>
      </c>
      <c r="I796" s="1" t="s">
        <v>1242</v>
      </c>
      <c r="J796">
        <f>VALUE(MOCK_DATA[[#This Row],[ventas mensuales]])</f>
        <v>1735</v>
      </c>
      <c r="K796">
        <f>VALUE(MOCK_DATA[[#This Row],[ID_producto]])</f>
        <v>795</v>
      </c>
      <c r="L796" s="8">
        <f>MOCK_DATA[[#This Row],[precio base]]*MOCK_DATA[[#This Row],[ventas mensuales num]]</f>
        <v>14717.874302935124</v>
      </c>
      <c r="M796" s="8">
        <f>MOCK_DATA[[#This Row],[precio base]]-MOCK_DATA[[#This Row],[coste]]</f>
        <v>3.53292467027961</v>
      </c>
      <c r="N796" s="8">
        <f>MOCK_DATA[[#This Row],[margen unitario]]*MOCK_DATA[[#This Row],[ventas mensuales num]]</f>
        <v>6129.6243029351235</v>
      </c>
      <c r="O796" s="9">
        <f>MOCK_DATA[[#This Row],[margen bruto]]/MOCK_DATA[[#This Row],[ingresos totales]]</f>
        <v>0.41647483711100303</v>
      </c>
    </row>
    <row r="797" spans="1:15" x14ac:dyDescent="0.25">
      <c r="A797" t="s">
        <v>12</v>
      </c>
      <c r="B797" s="8">
        <v>0.95</v>
      </c>
      <c r="C797" s="8">
        <v>1.68283456058656</v>
      </c>
      <c r="D797" t="s">
        <v>10</v>
      </c>
      <c r="E797" s="5" t="s">
        <v>894</v>
      </c>
      <c r="F797" s="2">
        <v>45348</v>
      </c>
      <c r="G797" t="s">
        <v>27</v>
      </c>
      <c r="H797" t="s">
        <v>19</v>
      </c>
      <c r="I797" s="1" t="s">
        <v>1243</v>
      </c>
      <c r="J797">
        <f>VALUE(MOCK_DATA[[#This Row],[ventas mensuales]])</f>
        <v>1793</v>
      </c>
      <c r="K797">
        <f>VALUE(MOCK_DATA[[#This Row],[ID_producto]])</f>
        <v>796</v>
      </c>
      <c r="L797" s="8">
        <f>MOCK_DATA[[#This Row],[precio base]]*MOCK_DATA[[#This Row],[ventas mensuales num]]</f>
        <v>3017.3223671317019</v>
      </c>
      <c r="M797" s="8">
        <f>MOCK_DATA[[#This Row],[precio base]]-MOCK_DATA[[#This Row],[coste]]</f>
        <v>0.73283456058656005</v>
      </c>
      <c r="N797" s="8">
        <f>MOCK_DATA[[#This Row],[margen unitario]]*MOCK_DATA[[#This Row],[ventas mensuales num]]</f>
        <v>1313.9723671317022</v>
      </c>
      <c r="O797" s="9">
        <f>MOCK_DATA[[#This Row],[margen bruto]]/MOCK_DATA[[#This Row],[ingresos totales]]</f>
        <v>0.43547629562060286</v>
      </c>
    </row>
    <row r="798" spans="1:15" x14ac:dyDescent="0.25">
      <c r="A798" t="s">
        <v>12</v>
      </c>
      <c r="B798" s="8">
        <v>5.0599999999999996</v>
      </c>
      <c r="C798" s="8">
        <v>8.4428447692700104</v>
      </c>
      <c r="D798" t="s">
        <v>10</v>
      </c>
      <c r="E798" s="5" t="s">
        <v>1244</v>
      </c>
      <c r="F798" s="2">
        <v>45400</v>
      </c>
      <c r="G798" t="s">
        <v>22</v>
      </c>
      <c r="H798" t="s">
        <v>21</v>
      </c>
      <c r="I798" s="1" t="s">
        <v>1245</v>
      </c>
      <c r="J798">
        <f>VALUE(MOCK_DATA[[#This Row],[ventas mensuales]])</f>
        <v>1071</v>
      </c>
      <c r="K798">
        <f>VALUE(MOCK_DATA[[#This Row],[ID_producto]])</f>
        <v>797</v>
      </c>
      <c r="L798" s="8">
        <f>MOCK_DATA[[#This Row],[precio base]]*MOCK_DATA[[#This Row],[ventas mensuales num]]</f>
        <v>9042.2867478881817</v>
      </c>
      <c r="M798" s="8">
        <f>MOCK_DATA[[#This Row],[precio base]]-MOCK_DATA[[#This Row],[coste]]</f>
        <v>3.3828447692700108</v>
      </c>
      <c r="N798" s="8">
        <f>MOCK_DATA[[#This Row],[margen unitario]]*MOCK_DATA[[#This Row],[ventas mensuales num]]</f>
        <v>3623.0267478881815</v>
      </c>
      <c r="O798" s="9">
        <f>MOCK_DATA[[#This Row],[margen bruto]]/MOCK_DATA[[#This Row],[ingresos totales]]</f>
        <v>0.4006759406003505</v>
      </c>
    </row>
    <row r="799" spans="1:15" x14ac:dyDescent="0.25">
      <c r="A799" t="s">
        <v>9</v>
      </c>
      <c r="B799" s="8">
        <v>2.36</v>
      </c>
      <c r="C799" s="8">
        <v>3.3806689274413899</v>
      </c>
      <c r="D799" t="s">
        <v>13</v>
      </c>
      <c r="E799" s="5" t="s">
        <v>1246</v>
      </c>
      <c r="F799" s="2">
        <v>45651</v>
      </c>
      <c r="G799" t="s">
        <v>22</v>
      </c>
      <c r="H799" t="s">
        <v>21</v>
      </c>
      <c r="I799" s="1" t="s">
        <v>1247</v>
      </c>
      <c r="J799">
        <f>VALUE(MOCK_DATA[[#This Row],[ventas mensuales]])</f>
        <v>1012</v>
      </c>
      <c r="K799">
        <f>VALUE(MOCK_DATA[[#This Row],[ID_producto]])</f>
        <v>798</v>
      </c>
      <c r="L799" s="8">
        <f>MOCK_DATA[[#This Row],[precio base]]*MOCK_DATA[[#This Row],[ventas mensuales num]]</f>
        <v>3421.2369545706865</v>
      </c>
      <c r="M799" s="8">
        <f>MOCK_DATA[[#This Row],[precio base]]-MOCK_DATA[[#This Row],[coste]]</f>
        <v>1.02066892744139</v>
      </c>
      <c r="N799" s="8">
        <f>MOCK_DATA[[#This Row],[margen unitario]]*MOCK_DATA[[#This Row],[ventas mensuales num]]</f>
        <v>1032.9169545706868</v>
      </c>
      <c r="O799" s="9">
        <f>MOCK_DATA[[#This Row],[margen bruto]]/MOCK_DATA[[#This Row],[ingresos totales]]</f>
        <v>0.30191330454055099</v>
      </c>
    </row>
    <row r="800" spans="1:15" x14ac:dyDescent="0.25">
      <c r="A800" t="s">
        <v>20</v>
      </c>
      <c r="B800" s="8">
        <v>4.0599999999999996</v>
      </c>
      <c r="C800" s="8">
        <v>6.2202383230311202</v>
      </c>
      <c r="D800" t="s">
        <v>10</v>
      </c>
      <c r="E800" s="5" t="s">
        <v>1210</v>
      </c>
      <c r="F800" s="2">
        <v>45527</v>
      </c>
      <c r="G800" t="s">
        <v>22</v>
      </c>
      <c r="H800" t="s">
        <v>11</v>
      </c>
      <c r="I800" s="1" t="s">
        <v>1248</v>
      </c>
      <c r="J800">
        <f>VALUE(MOCK_DATA[[#This Row],[ventas mensuales]])</f>
        <v>1256</v>
      </c>
      <c r="K800">
        <f>VALUE(MOCK_DATA[[#This Row],[ID_producto]])</f>
        <v>799</v>
      </c>
      <c r="L800" s="8">
        <f>MOCK_DATA[[#This Row],[precio base]]*MOCK_DATA[[#This Row],[ventas mensuales num]]</f>
        <v>7812.619333727087</v>
      </c>
      <c r="M800" s="8">
        <f>MOCK_DATA[[#This Row],[precio base]]-MOCK_DATA[[#This Row],[coste]]</f>
        <v>2.1602383230311206</v>
      </c>
      <c r="N800" s="8">
        <f>MOCK_DATA[[#This Row],[margen unitario]]*MOCK_DATA[[#This Row],[ventas mensuales num]]</f>
        <v>2713.2593337270873</v>
      </c>
      <c r="O800" s="9">
        <f>MOCK_DATA[[#This Row],[margen bruto]]/MOCK_DATA[[#This Row],[ingresos totales]]</f>
        <v>0.34729188993170879</v>
      </c>
    </row>
    <row r="801" spans="1:15" x14ac:dyDescent="0.25">
      <c r="A801" t="s">
        <v>20</v>
      </c>
      <c r="B801" s="8">
        <v>0.53</v>
      </c>
      <c r="C801" s="8">
        <v>0.82668425548836799</v>
      </c>
      <c r="D801" t="s">
        <v>18</v>
      </c>
      <c r="E801" s="5" t="s">
        <v>1249</v>
      </c>
      <c r="F801" s="2">
        <v>45379</v>
      </c>
      <c r="G801" t="s">
        <v>22</v>
      </c>
      <c r="H801" t="s">
        <v>19</v>
      </c>
      <c r="I801" s="1" t="s">
        <v>1250</v>
      </c>
      <c r="J801">
        <f>VALUE(MOCK_DATA[[#This Row],[ventas mensuales]])</f>
        <v>1320</v>
      </c>
      <c r="K801">
        <f>VALUE(MOCK_DATA[[#This Row],[ID_producto]])</f>
        <v>800</v>
      </c>
      <c r="L801" s="8">
        <f>MOCK_DATA[[#This Row],[precio base]]*MOCK_DATA[[#This Row],[ventas mensuales num]]</f>
        <v>1091.2232172446456</v>
      </c>
      <c r="M801" s="8">
        <f>MOCK_DATA[[#This Row],[precio base]]-MOCK_DATA[[#This Row],[coste]]</f>
        <v>0.29668425548836797</v>
      </c>
      <c r="N801" s="8">
        <f>MOCK_DATA[[#This Row],[margen unitario]]*MOCK_DATA[[#This Row],[ventas mensuales num]]</f>
        <v>391.62321724464573</v>
      </c>
      <c r="O801" s="9">
        <f>MOCK_DATA[[#This Row],[margen bruto]]/MOCK_DATA[[#This Row],[ingresos totales]]</f>
        <v>0.3588846086261801</v>
      </c>
    </row>
    <row r="802" spans="1:15" x14ac:dyDescent="0.25">
      <c r="A802" t="s">
        <v>9</v>
      </c>
      <c r="B802" s="8">
        <v>0.81</v>
      </c>
      <c r="C802" s="8">
        <v>1.3339479032557999</v>
      </c>
      <c r="D802" t="s">
        <v>10</v>
      </c>
      <c r="E802" s="5" t="s">
        <v>732</v>
      </c>
      <c r="F802" s="2">
        <v>45331</v>
      </c>
      <c r="G802" t="s">
        <v>27</v>
      </c>
      <c r="H802" t="s">
        <v>17</v>
      </c>
      <c r="I802" s="1" t="s">
        <v>1251</v>
      </c>
      <c r="J802">
        <f>VALUE(MOCK_DATA[[#This Row],[ventas mensuales]])</f>
        <v>394</v>
      </c>
      <c r="K802">
        <f>VALUE(MOCK_DATA[[#This Row],[ID_producto]])</f>
        <v>801</v>
      </c>
      <c r="L802" s="8">
        <f>MOCK_DATA[[#This Row],[precio base]]*MOCK_DATA[[#This Row],[ventas mensuales num]]</f>
        <v>525.57547388278522</v>
      </c>
      <c r="M802" s="8">
        <f>MOCK_DATA[[#This Row],[precio base]]-MOCK_DATA[[#This Row],[coste]]</f>
        <v>0.52394790325579987</v>
      </c>
      <c r="N802" s="8">
        <f>MOCK_DATA[[#This Row],[margen unitario]]*MOCK_DATA[[#This Row],[ventas mensuales num]]</f>
        <v>206.43547388278515</v>
      </c>
      <c r="O802" s="9">
        <f>MOCK_DATA[[#This Row],[margen bruto]]/MOCK_DATA[[#This Row],[ingresos totales]]</f>
        <v>0.39277988441451656</v>
      </c>
    </row>
    <row r="803" spans="1:15" x14ac:dyDescent="0.25">
      <c r="A803" t="s">
        <v>20</v>
      </c>
      <c r="B803" s="8">
        <v>1.62</v>
      </c>
      <c r="C803" s="8">
        <v>2.8758795323817301</v>
      </c>
      <c r="D803" t="s">
        <v>13</v>
      </c>
      <c r="E803" s="5" t="s">
        <v>790</v>
      </c>
      <c r="F803" s="2">
        <v>45640</v>
      </c>
      <c r="G803" t="s">
        <v>22</v>
      </c>
      <c r="H803" t="s">
        <v>21</v>
      </c>
      <c r="I803" s="1" t="s">
        <v>1252</v>
      </c>
      <c r="J803">
        <f>VALUE(MOCK_DATA[[#This Row],[ventas mensuales]])</f>
        <v>436</v>
      </c>
      <c r="K803">
        <f>VALUE(MOCK_DATA[[#This Row],[ID_producto]])</f>
        <v>802</v>
      </c>
      <c r="L803" s="8">
        <f>MOCK_DATA[[#This Row],[precio base]]*MOCK_DATA[[#This Row],[ventas mensuales num]]</f>
        <v>1253.8834761184344</v>
      </c>
      <c r="M803" s="8">
        <f>MOCK_DATA[[#This Row],[precio base]]-MOCK_DATA[[#This Row],[coste]]</f>
        <v>1.25587953238173</v>
      </c>
      <c r="N803" s="8">
        <f>MOCK_DATA[[#This Row],[margen unitario]]*MOCK_DATA[[#This Row],[ventas mensuales num]]</f>
        <v>547.56347611843432</v>
      </c>
      <c r="O803" s="9">
        <f>MOCK_DATA[[#This Row],[margen bruto]]/MOCK_DATA[[#This Row],[ingresos totales]]</f>
        <v>0.43669406810710276</v>
      </c>
    </row>
    <row r="804" spans="1:15" x14ac:dyDescent="0.25">
      <c r="A804" t="s">
        <v>20</v>
      </c>
      <c r="B804" s="8">
        <v>2.73</v>
      </c>
      <c r="C804" s="8">
        <v>4.7053307019007802</v>
      </c>
      <c r="D804" t="s">
        <v>10</v>
      </c>
      <c r="E804" s="5" t="s">
        <v>907</v>
      </c>
      <c r="F804" s="2">
        <v>45538</v>
      </c>
      <c r="G804" t="s">
        <v>27</v>
      </c>
      <c r="H804" t="s">
        <v>21</v>
      </c>
      <c r="I804" s="1" t="s">
        <v>1253</v>
      </c>
      <c r="J804">
        <f>VALUE(MOCK_DATA[[#This Row],[ventas mensuales]])</f>
        <v>604</v>
      </c>
      <c r="K804">
        <f>VALUE(MOCK_DATA[[#This Row],[ID_producto]])</f>
        <v>803</v>
      </c>
      <c r="L804" s="8">
        <f>MOCK_DATA[[#This Row],[precio base]]*MOCK_DATA[[#This Row],[ventas mensuales num]]</f>
        <v>2842.0197439480712</v>
      </c>
      <c r="M804" s="8">
        <f>MOCK_DATA[[#This Row],[precio base]]-MOCK_DATA[[#This Row],[coste]]</f>
        <v>1.9753307019007802</v>
      </c>
      <c r="N804" s="8">
        <f>MOCK_DATA[[#This Row],[margen unitario]]*MOCK_DATA[[#This Row],[ventas mensuales num]]</f>
        <v>1193.0997439480711</v>
      </c>
      <c r="O804" s="9">
        <f>MOCK_DATA[[#This Row],[margen bruto]]/MOCK_DATA[[#This Row],[ingresos totales]]</f>
        <v>0.41980698638308656</v>
      </c>
    </row>
    <row r="805" spans="1:15" x14ac:dyDescent="0.25">
      <c r="A805" t="s">
        <v>9</v>
      </c>
      <c r="B805" s="8">
        <v>5.18</v>
      </c>
      <c r="C805" s="8">
        <v>8.9475845331728099</v>
      </c>
      <c r="D805" t="s">
        <v>13</v>
      </c>
      <c r="E805" s="5" t="s">
        <v>1254</v>
      </c>
      <c r="F805" s="2">
        <v>45630</v>
      </c>
      <c r="G805" t="s">
        <v>27</v>
      </c>
      <c r="H805" t="s">
        <v>17</v>
      </c>
      <c r="I805" s="1" t="s">
        <v>1255</v>
      </c>
      <c r="J805">
        <f>VALUE(MOCK_DATA[[#This Row],[ventas mensuales]])</f>
        <v>936</v>
      </c>
      <c r="K805">
        <f>VALUE(MOCK_DATA[[#This Row],[ID_producto]])</f>
        <v>804</v>
      </c>
      <c r="L805" s="8">
        <f>MOCK_DATA[[#This Row],[precio base]]*MOCK_DATA[[#This Row],[ventas mensuales num]]</f>
        <v>8374.9391230497495</v>
      </c>
      <c r="M805" s="8">
        <f>MOCK_DATA[[#This Row],[precio base]]-MOCK_DATA[[#This Row],[coste]]</f>
        <v>3.7675845331728102</v>
      </c>
      <c r="N805" s="8">
        <f>MOCK_DATA[[#This Row],[margen unitario]]*MOCK_DATA[[#This Row],[ventas mensuales num]]</f>
        <v>3526.4591230497504</v>
      </c>
      <c r="O805" s="9">
        <f>MOCK_DATA[[#This Row],[margen bruto]]/MOCK_DATA[[#This Row],[ingresos totales]]</f>
        <v>0.42107280676752951</v>
      </c>
    </row>
    <row r="806" spans="1:15" x14ac:dyDescent="0.25">
      <c r="A806" t="s">
        <v>16</v>
      </c>
      <c r="B806" s="8">
        <v>1.31</v>
      </c>
      <c r="C806" s="8">
        <v>1.9264921797488399</v>
      </c>
      <c r="D806" t="s">
        <v>18</v>
      </c>
      <c r="E806" s="5" t="s">
        <v>422</v>
      </c>
      <c r="F806" s="2">
        <v>45479</v>
      </c>
      <c r="G806" t="s">
        <v>22</v>
      </c>
      <c r="H806" t="s">
        <v>19</v>
      </c>
      <c r="I806" s="1" t="s">
        <v>1256</v>
      </c>
      <c r="J806">
        <f>VALUE(MOCK_DATA[[#This Row],[ventas mensuales]])</f>
        <v>1568</v>
      </c>
      <c r="K806">
        <f>VALUE(MOCK_DATA[[#This Row],[ID_producto]])</f>
        <v>805</v>
      </c>
      <c r="L806" s="8">
        <f>MOCK_DATA[[#This Row],[precio base]]*MOCK_DATA[[#This Row],[ventas mensuales num]]</f>
        <v>3020.739737846181</v>
      </c>
      <c r="M806" s="8">
        <f>MOCK_DATA[[#This Row],[precio base]]-MOCK_DATA[[#This Row],[coste]]</f>
        <v>0.61649217974883985</v>
      </c>
      <c r="N806" s="8">
        <f>MOCK_DATA[[#This Row],[margen unitario]]*MOCK_DATA[[#This Row],[ventas mensuales num]]</f>
        <v>966.65973784618086</v>
      </c>
      <c r="O806" s="9">
        <f>MOCK_DATA[[#This Row],[margen bruto]]/MOCK_DATA[[#This Row],[ingresos totales]]</f>
        <v>0.32000762122440224</v>
      </c>
    </row>
    <row r="807" spans="1:15" x14ac:dyDescent="0.25">
      <c r="A807" t="s">
        <v>14</v>
      </c>
      <c r="B807" s="8">
        <v>3.48</v>
      </c>
      <c r="C807" s="8">
        <v>6.0987429122294703</v>
      </c>
      <c r="D807" t="s">
        <v>10</v>
      </c>
      <c r="E807" s="5" t="s">
        <v>1194</v>
      </c>
      <c r="F807" s="2">
        <v>45312</v>
      </c>
      <c r="G807" t="s">
        <v>27</v>
      </c>
      <c r="H807" t="s">
        <v>11</v>
      </c>
      <c r="I807" s="1" t="s">
        <v>1257</v>
      </c>
      <c r="J807">
        <f>VALUE(MOCK_DATA[[#This Row],[ventas mensuales]])</f>
        <v>1672</v>
      </c>
      <c r="K807">
        <f>VALUE(MOCK_DATA[[#This Row],[ID_producto]])</f>
        <v>806</v>
      </c>
      <c r="L807" s="8">
        <f>MOCK_DATA[[#This Row],[precio base]]*MOCK_DATA[[#This Row],[ventas mensuales num]]</f>
        <v>10197.098149247675</v>
      </c>
      <c r="M807" s="8">
        <f>MOCK_DATA[[#This Row],[precio base]]-MOCK_DATA[[#This Row],[coste]]</f>
        <v>2.6187429122294703</v>
      </c>
      <c r="N807" s="8">
        <f>MOCK_DATA[[#This Row],[margen unitario]]*MOCK_DATA[[#This Row],[ventas mensuales num]]</f>
        <v>4378.5381492476745</v>
      </c>
      <c r="O807" s="9">
        <f>MOCK_DATA[[#This Row],[margen bruto]]/MOCK_DATA[[#This Row],[ingresos totales]]</f>
        <v>0.42939060555877023</v>
      </c>
    </row>
    <row r="808" spans="1:15" x14ac:dyDescent="0.25">
      <c r="A808" t="s">
        <v>14</v>
      </c>
      <c r="B808" s="8">
        <v>4.05</v>
      </c>
      <c r="C808" s="8">
        <v>6.2202854784860397</v>
      </c>
      <c r="D808" t="s">
        <v>10</v>
      </c>
      <c r="E808" s="5" t="s">
        <v>809</v>
      </c>
      <c r="F808" s="2">
        <v>45469</v>
      </c>
      <c r="G808" t="s">
        <v>22</v>
      </c>
      <c r="H808" t="s">
        <v>11</v>
      </c>
      <c r="I808" s="1" t="s">
        <v>515</v>
      </c>
      <c r="J808">
        <f>VALUE(MOCK_DATA[[#This Row],[ventas mensuales]])</f>
        <v>1296</v>
      </c>
      <c r="K808">
        <f>VALUE(MOCK_DATA[[#This Row],[ID_producto]])</f>
        <v>807</v>
      </c>
      <c r="L808" s="8">
        <f>MOCK_DATA[[#This Row],[precio base]]*MOCK_DATA[[#This Row],[ventas mensuales num]]</f>
        <v>8061.4899801179072</v>
      </c>
      <c r="M808" s="8">
        <f>MOCK_DATA[[#This Row],[precio base]]-MOCK_DATA[[#This Row],[coste]]</f>
        <v>2.1702854784860399</v>
      </c>
      <c r="N808" s="8">
        <f>MOCK_DATA[[#This Row],[margen unitario]]*MOCK_DATA[[#This Row],[ventas mensuales num]]</f>
        <v>2812.6899801179079</v>
      </c>
      <c r="O808" s="9">
        <f>MOCK_DATA[[#This Row],[margen bruto]]/MOCK_DATA[[#This Row],[ingresos totales]]</f>
        <v>0.34890448131237017</v>
      </c>
    </row>
    <row r="809" spans="1:15" x14ac:dyDescent="0.25">
      <c r="A809" t="s">
        <v>9</v>
      </c>
      <c r="B809" s="8">
        <v>3.31</v>
      </c>
      <c r="C809" s="8">
        <v>5.4111372616605298</v>
      </c>
      <c r="D809" t="s">
        <v>18</v>
      </c>
      <c r="E809" s="5" t="s">
        <v>1258</v>
      </c>
      <c r="F809" s="2">
        <v>45326</v>
      </c>
      <c r="G809" t="s">
        <v>27</v>
      </c>
      <c r="H809" t="s">
        <v>17</v>
      </c>
      <c r="I809" s="1" t="s">
        <v>1259</v>
      </c>
      <c r="J809">
        <f>VALUE(MOCK_DATA[[#This Row],[ventas mensuales]])</f>
        <v>1298</v>
      </c>
      <c r="K809">
        <f>VALUE(MOCK_DATA[[#This Row],[ID_producto]])</f>
        <v>808</v>
      </c>
      <c r="L809" s="8">
        <f>MOCK_DATA[[#This Row],[precio base]]*MOCK_DATA[[#This Row],[ventas mensuales num]]</f>
        <v>7023.6561656353679</v>
      </c>
      <c r="M809" s="8">
        <f>MOCK_DATA[[#This Row],[precio base]]-MOCK_DATA[[#This Row],[coste]]</f>
        <v>2.1011372616605297</v>
      </c>
      <c r="N809" s="8">
        <f>MOCK_DATA[[#This Row],[margen unitario]]*MOCK_DATA[[#This Row],[ventas mensuales num]]</f>
        <v>2727.2761656353678</v>
      </c>
      <c r="O809" s="9">
        <f>MOCK_DATA[[#This Row],[margen bruto]]/MOCK_DATA[[#This Row],[ingresos totales]]</f>
        <v>0.38829864408498638</v>
      </c>
    </row>
    <row r="810" spans="1:15" x14ac:dyDescent="0.25">
      <c r="A810" t="s">
        <v>12</v>
      </c>
      <c r="B810" s="8">
        <v>4.46</v>
      </c>
      <c r="C810" s="8">
        <v>6.5016127177902101</v>
      </c>
      <c r="D810" t="s">
        <v>18</v>
      </c>
      <c r="E810" s="5" t="s">
        <v>304</v>
      </c>
      <c r="F810" s="2">
        <v>45389</v>
      </c>
      <c r="G810" t="s">
        <v>22</v>
      </c>
      <c r="H810" t="s">
        <v>19</v>
      </c>
      <c r="I810" s="1" t="s">
        <v>1260</v>
      </c>
      <c r="J810">
        <f>VALUE(MOCK_DATA[[#This Row],[ventas mensuales]])</f>
        <v>423</v>
      </c>
      <c r="K810">
        <f>VALUE(MOCK_DATA[[#This Row],[ID_producto]])</f>
        <v>809</v>
      </c>
      <c r="L810" s="8">
        <f>MOCK_DATA[[#This Row],[precio base]]*MOCK_DATA[[#This Row],[ventas mensuales num]]</f>
        <v>2750.1821796252589</v>
      </c>
      <c r="M810" s="8">
        <f>MOCK_DATA[[#This Row],[precio base]]-MOCK_DATA[[#This Row],[coste]]</f>
        <v>2.0416127177902101</v>
      </c>
      <c r="N810" s="8">
        <f>MOCK_DATA[[#This Row],[margen unitario]]*MOCK_DATA[[#This Row],[ventas mensuales num]]</f>
        <v>863.60217962525894</v>
      </c>
      <c r="O810" s="9">
        <f>MOCK_DATA[[#This Row],[margen bruto]]/MOCK_DATA[[#This Row],[ingresos totales]]</f>
        <v>0.31401635354314372</v>
      </c>
    </row>
    <row r="811" spans="1:15" x14ac:dyDescent="0.25">
      <c r="A811" t="s">
        <v>20</v>
      </c>
      <c r="B811" s="8">
        <v>4.24</v>
      </c>
      <c r="C811" s="8">
        <v>7.3939298926575798</v>
      </c>
      <c r="D811" t="s">
        <v>13</v>
      </c>
      <c r="E811" s="5" t="s">
        <v>1261</v>
      </c>
      <c r="F811" s="2">
        <v>45395</v>
      </c>
      <c r="G811" t="s">
        <v>27</v>
      </c>
      <c r="H811" t="s">
        <v>17</v>
      </c>
      <c r="I811" s="1" t="s">
        <v>757</v>
      </c>
      <c r="J811">
        <f>VALUE(MOCK_DATA[[#This Row],[ventas mensuales]])</f>
        <v>1673</v>
      </c>
      <c r="K811">
        <f>VALUE(MOCK_DATA[[#This Row],[ID_producto]])</f>
        <v>810</v>
      </c>
      <c r="L811" s="8">
        <f>MOCK_DATA[[#This Row],[precio base]]*MOCK_DATA[[#This Row],[ventas mensuales num]]</f>
        <v>12370.04471041613</v>
      </c>
      <c r="M811" s="8">
        <f>MOCK_DATA[[#This Row],[precio base]]-MOCK_DATA[[#This Row],[coste]]</f>
        <v>3.1539298926575796</v>
      </c>
      <c r="N811" s="8">
        <f>MOCK_DATA[[#This Row],[margen unitario]]*MOCK_DATA[[#This Row],[ventas mensuales num]]</f>
        <v>5276.5247104161308</v>
      </c>
      <c r="O811" s="9">
        <f>MOCK_DATA[[#This Row],[margen bruto]]/MOCK_DATA[[#This Row],[ingresos totales]]</f>
        <v>0.42655664016905787</v>
      </c>
    </row>
    <row r="812" spans="1:15" x14ac:dyDescent="0.25">
      <c r="A812" t="s">
        <v>12</v>
      </c>
      <c r="B812" s="8">
        <v>3.24</v>
      </c>
      <c r="C812" s="8">
        <v>4.7148832767026603</v>
      </c>
      <c r="D812" t="s">
        <v>13</v>
      </c>
      <c r="E812" s="5" t="s">
        <v>1262</v>
      </c>
      <c r="F812" s="2">
        <v>45543</v>
      </c>
      <c r="G812" t="s">
        <v>27</v>
      </c>
      <c r="H812" t="s">
        <v>21</v>
      </c>
      <c r="I812" s="1" t="s">
        <v>1263</v>
      </c>
      <c r="J812">
        <f>VALUE(MOCK_DATA[[#This Row],[ventas mensuales]])</f>
        <v>1812</v>
      </c>
      <c r="K812">
        <f>VALUE(MOCK_DATA[[#This Row],[ID_producto]])</f>
        <v>811</v>
      </c>
      <c r="L812" s="8">
        <f>MOCK_DATA[[#This Row],[precio base]]*MOCK_DATA[[#This Row],[ventas mensuales num]]</f>
        <v>8543.3684973852196</v>
      </c>
      <c r="M812" s="8">
        <f>MOCK_DATA[[#This Row],[precio base]]-MOCK_DATA[[#This Row],[coste]]</f>
        <v>1.4748832767026601</v>
      </c>
      <c r="N812" s="8">
        <f>MOCK_DATA[[#This Row],[margen unitario]]*MOCK_DATA[[#This Row],[ventas mensuales num]]</f>
        <v>2672.4884973852199</v>
      </c>
      <c r="O812" s="9">
        <f>MOCK_DATA[[#This Row],[margen bruto]]/MOCK_DATA[[#This Row],[ingresos totales]]</f>
        <v>0.31281437739729484</v>
      </c>
    </row>
    <row r="813" spans="1:15" x14ac:dyDescent="0.25">
      <c r="A813" t="s">
        <v>14</v>
      </c>
      <c r="B813" s="8">
        <v>4.62</v>
      </c>
      <c r="C813" s="8">
        <v>8.2094213162667593</v>
      </c>
      <c r="D813" t="s">
        <v>13</v>
      </c>
      <c r="E813" s="5" t="s">
        <v>638</v>
      </c>
      <c r="F813" s="2">
        <v>45404</v>
      </c>
      <c r="G813" t="s">
        <v>22</v>
      </c>
      <c r="H813" t="s">
        <v>19</v>
      </c>
      <c r="I813" s="1" t="s">
        <v>717</v>
      </c>
      <c r="J813">
        <f>VALUE(MOCK_DATA[[#This Row],[ventas mensuales]])</f>
        <v>1239</v>
      </c>
      <c r="K813">
        <f>VALUE(MOCK_DATA[[#This Row],[ID_producto]])</f>
        <v>812</v>
      </c>
      <c r="L813" s="8">
        <f>MOCK_DATA[[#This Row],[precio base]]*MOCK_DATA[[#This Row],[ventas mensuales num]]</f>
        <v>10171.473010854515</v>
      </c>
      <c r="M813" s="8">
        <f>MOCK_DATA[[#This Row],[precio base]]-MOCK_DATA[[#This Row],[coste]]</f>
        <v>3.5894213162667592</v>
      </c>
      <c r="N813" s="8">
        <f>MOCK_DATA[[#This Row],[margen unitario]]*MOCK_DATA[[#This Row],[ventas mensuales num]]</f>
        <v>4447.2930108545143</v>
      </c>
      <c r="O813" s="9">
        <f>MOCK_DATA[[#This Row],[margen bruto]]/MOCK_DATA[[#This Row],[ingresos totales]]</f>
        <v>0.43723195314076668</v>
      </c>
    </row>
    <row r="814" spans="1:15" x14ac:dyDescent="0.25">
      <c r="A814" t="s">
        <v>9</v>
      </c>
      <c r="B814" s="8">
        <v>5.0999999999999996</v>
      </c>
      <c r="C814" s="8">
        <v>7.8471245385473098</v>
      </c>
      <c r="D814" t="s">
        <v>10</v>
      </c>
      <c r="E814" s="5" t="s">
        <v>1264</v>
      </c>
      <c r="F814" s="2">
        <v>45342</v>
      </c>
      <c r="G814" t="s">
        <v>27</v>
      </c>
      <c r="H814" t="s">
        <v>17</v>
      </c>
      <c r="I814" s="1" t="s">
        <v>1265</v>
      </c>
      <c r="J814">
        <f>VALUE(MOCK_DATA[[#This Row],[ventas mensuales]])</f>
        <v>1616</v>
      </c>
      <c r="K814">
        <f>VALUE(MOCK_DATA[[#This Row],[ID_producto]])</f>
        <v>813</v>
      </c>
      <c r="L814" s="8">
        <f>MOCK_DATA[[#This Row],[precio base]]*MOCK_DATA[[#This Row],[ventas mensuales num]]</f>
        <v>12680.953254292453</v>
      </c>
      <c r="M814" s="8">
        <f>MOCK_DATA[[#This Row],[precio base]]-MOCK_DATA[[#This Row],[coste]]</f>
        <v>2.7471245385473102</v>
      </c>
      <c r="N814" s="8">
        <f>MOCK_DATA[[#This Row],[margen unitario]]*MOCK_DATA[[#This Row],[ventas mensuales num]]</f>
        <v>4439.3532542924531</v>
      </c>
      <c r="O814" s="9">
        <f>MOCK_DATA[[#This Row],[margen bruto]]/MOCK_DATA[[#This Row],[ingresos totales]]</f>
        <v>0.35008040525579176</v>
      </c>
    </row>
    <row r="815" spans="1:15" x14ac:dyDescent="0.25">
      <c r="A815" t="s">
        <v>16</v>
      </c>
      <c r="B815" s="8">
        <v>3.93</v>
      </c>
      <c r="C815" s="8">
        <v>6.3362781793371701</v>
      </c>
      <c r="D815" t="s">
        <v>10</v>
      </c>
      <c r="E815" s="5" t="s">
        <v>375</v>
      </c>
      <c r="F815" s="2">
        <v>45438</v>
      </c>
      <c r="G815" t="s">
        <v>22</v>
      </c>
      <c r="H815" t="s">
        <v>21</v>
      </c>
      <c r="I815" s="1" t="s">
        <v>1266</v>
      </c>
      <c r="J815">
        <f>VALUE(MOCK_DATA[[#This Row],[ventas mensuales]])</f>
        <v>184</v>
      </c>
      <c r="K815">
        <f>VALUE(MOCK_DATA[[#This Row],[ID_producto]])</f>
        <v>814</v>
      </c>
      <c r="L815" s="8">
        <f>MOCK_DATA[[#This Row],[precio base]]*MOCK_DATA[[#This Row],[ventas mensuales num]]</f>
        <v>1165.8751849980392</v>
      </c>
      <c r="M815" s="8">
        <f>MOCK_DATA[[#This Row],[precio base]]-MOCK_DATA[[#This Row],[coste]]</f>
        <v>2.4062781793371699</v>
      </c>
      <c r="N815" s="8">
        <f>MOCK_DATA[[#This Row],[margen unitario]]*MOCK_DATA[[#This Row],[ventas mensuales num]]</f>
        <v>442.75518499803928</v>
      </c>
      <c r="O815" s="9">
        <f>MOCK_DATA[[#This Row],[margen bruto]]/MOCK_DATA[[#This Row],[ingresos totales]]</f>
        <v>0.37976207976223791</v>
      </c>
    </row>
    <row r="816" spans="1:15" x14ac:dyDescent="0.25">
      <c r="A816" t="s">
        <v>20</v>
      </c>
      <c r="B816" s="8">
        <v>4.71</v>
      </c>
      <c r="C816" s="8">
        <v>7.2543435338437998</v>
      </c>
      <c r="D816" t="s">
        <v>10</v>
      </c>
      <c r="E816" s="5" t="s">
        <v>846</v>
      </c>
      <c r="F816" s="2">
        <v>45347</v>
      </c>
      <c r="G816" t="s">
        <v>22</v>
      </c>
      <c r="H816" t="s">
        <v>11</v>
      </c>
      <c r="I816" s="1" t="s">
        <v>664</v>
      </c>
      <c r="J816">
        <f>VALUE(MOCK_DATA[[#This Row],[ventas mensuales]])</f>
        <v>470</v>
      </c>
      <c r="K816">
        <f>VALUE(MOCK_DATA[[#This Row],[ID_producto]])</f>
        <v>815</v>
      </c>
      <c r="L816" s="8">
        <f>MOCK_DATA[[#This Row],[precio base]]*MOCK_DATA[[#This Row],[ventas mensuales num]]</f>
        <v>3409.5414609065861</v>
      </c>
      <c r="M816" s="8">
        <f>MOCK_DATA[[#This Row],[precio base]]-MOCK_DATA[[#This Row],[coste]]</f>
        <v>2.5443435338437999</v>
      </c>
      <c r="N816" s="8">
        <f>MOCK_DATA[[#This Row],[margen unitario]]*MOCK_DATA[[#This Row],[ventas mensuales num]]</f>
        <v>1195.841460906586</v>
      </c>
      <c r="O816" s="9">
        <f>MOCK_DATA[[#This Row],[margen bruto]]/MOCK_DATA[[#This Row],[ingresos totales]]</f>
        <v>0.35073380823139061</v>
      </c>
    </row>
    <row r="817" spans="1:15" x14ac:dyDescent="0.25">
      <c r="A817" t="s">
        <v>9</v>
      </c>
      <c r="B817" s="8">
        <v>5.58</v>
      </c>
      <c r="C817" s="8">
        <v>9.6326658070090101</v>
      </c>
      <c r="D817" t="s">
        <v>18</v>
      </c>
      <c r="E817" s="5" t="s">
        <v>872</v>
      </c>
      <c r="F817" s="2">
        <v>45421</v>
      </c>
      <c r="G817" t="s">
        <v>22</v>
      </c>
      <c r="H817" t="s">
        <v>21</v>
      </c>
      <c r="I817" s="1" t="s">
        <v>1267</v>
      </c>
      <c r="J817">
        <f>VALUE(MOCK_DATA[[#This Row],[ventas mensuales]])</f>
        <v>1996</v>
      </c>
      <c r="K817">
        <f>VALUE(MOCK_DATA[[#This Row],[ID_producto]])</f>
        <v>816</v>
      </c>
      <c r="L817" s="8">
        <f>MOCK_DATA[[#This Row],[precio base]]*MOCK_DATA[[#This Row],[ventas mensuales num]]</f>
        <v>19226.800950789984</v>
      </c>
      <c r="M817" s="8">
        <f>MOCK_DATA[[#This Row],[precio base]]-MOCK_DATA[[#This Row],[coste]]</f>
        <v>4.05266580700901</v>
      </c>
      <c r="N817" s="8">
        <f>MOCK_DATA[[#This Row],[margen unitario]]*MOCK_DATA[[#This Row],[ventas mensuales num]]</f>
        <v>8089.1209507899839</v>
      </c>
      <c r="O817" s="9">
        <f>MOCK_DATA[[#This Row],[margen bruto]]/MOCK_DATA[[#This Row],[ingresos totales]]</f>
        <v>0.420721105476344</v>
      </c>
    </row>
    <row r="818" spans="1:15" x14ac:dyDescent="0.25">
      <c r="A818" t="s">
        <v>20</v>
      </c>
      <c r="B818" s="8">
        <v>0.89</v>
      </c>
      <c r="C818" s="8">
        <v>1.45475538667645</v>
      </c>
      <c r="D818" t="s">
        <v>18</v>
      </c>
      <c r="E818" s="5" t="s">
        <v>1268</v>
      </c>
      <c r="F818" s="2">
        <v>45607</v>
      </c>
      <c r="G818" t="s">
        <v>22</v>
      </c>
      <c r="H818" t="s">
        <v>19</v>
      </c>
      <c r="I818" s="1" t="s">
        <v>1269</v>
      </c>
      <c r="J818">
        <f>VALUE(MOCK_DATA[[#This Row],[ventas mensuales]])</f>
        <v>1475</v>
      </c>
      <c r="K818">
        <f>VALUE(MOCK_DATA[[#This Row],[ID_producto]])</f>
        <v>817</v>
      </c>
      <c r="L818" s="8">
        <f>MOCK_DATA[[#This Row],[precio base]]*MOCK_DATA[[#This Row],[ventas mensuales num]]</f>
        <v>2145.7641953477637</v>
      </c>
      <c r="M818" s="8">
        <f>MOCK_DATA[[#This Row],[precio base]]-MOCK_DATA[[#This Row],[coste]]</f>
        <v>0.56475538667644998</v>
      </c>
      <c r="N818" s="8">
        <f>MOCK_DATA[[#This Row],[margen unitario]]*MOCK_DATA[[#This Row],[ventas mensuales num]]</f>
        <v>833.01419534776369</v>
      </c>
      <c r="O818" s="9">
        <f>MOCK_DATA[[#This Row],[margen bruto]]/MOCK_DATA[[#This Row],[ingresos totales]]</f>
        <v>0.38821329815914707</v>
      </c>
    </row>
    <row r="819" spans="1:15" x14ac:dyDescent="0.25">
      <c r="A819" t="s">
        <v>9</v>
      </c>
      <c r="B819" s="8">
        <v>1.39</v>
      </c>
      <c r="C819" s="8">
        <v>2.3841204243403</v>
      </c>
      <c r="D819" t="s">
        <v>13</v>
      </c>
      <c r="E819" s="5" t="s">
        <v>822</v>
      </c>
      <c r="F819" s="2">
        <v>45369</v>
      </c>
      <c r="G819" t="s">
        <v>22</v>
      </c>
      <c r="H819" t="s">
        <v>11</v>
      </c>
      <c r="I819" s="1" t="s">
        <v>1270</v>
      </c>
      <c r="J819">
        <f>VALUE(MOCK_DATA[[#This Row],[ventas mensuales]])</f>
        <v>911</v>
      </c>
      <c r="K819">
        <f>VALUE(MOCK_DATA[[#This Row],[ID_producto]])</f>
        <v>818</v>
      </c>
      <c r="L819" s="8">
        <f>MOCK_DATA[[#This Row],[precio base]]*MOCK_DATA[[#This Row],[ventas mensuales num]]</f>
        <v>2171.9337065740133</v>
      </c>
      <c r="M819" s="8">
        <f>MOCK_DATA[[#This Row],[precio base]]-MOCK_DATA[[#This Row],[coste]]</f>
        <v>0.99412042434030012</v>
      </c>
      <c r="N819" s="8">
        <f>MOCK_DATA[[#This Row],[margen unitario]]*MOCK_DATA[[#This Row],[ventas mensuales num]]</f>
        <v>905.64370657401344</v>
      </c>
      <c r="O819" s="9">
        <f>MOCK_DATA[[#This Row],[margen bruto]]/MOCK_DATA[[#This Row],[ingresos totales]]</f>
        <v>0.41697575935803621</v>
      </c>
    </row>
    <row r="820" spans="1:15" x14ac:dyDescent="0.25">
      <c r="A820" t="s">
        <v>16</v>
      </c>
      <c r="B820" s="8">
        <v>1.39</v>
      </c>
      <c r="C820" s="8">
        <v>2.46231311866056</v>
      </c>
      <c r="D820" t="s">
        <v>13</v>
      </c>
      <c r="E820" s="5" t="s">
        <v>1156</v>
      </c>
      <c r="F820" s="2">
        <v>45624</v>
      </c>
      <c r="G820" t="s">
        <v>27</v>
      </c>
      <c r="H820" t="s">
        <v>21</v>
      </c>
      <c r="I820" s="1" t="s">
        <v>581</v>
      </c>
      <c r="J820">
        <f>VALUE(MOCK_DATA[[#This Row],[ventas mensuales]])</f>
        <v>822</v>
      </c>
      <c r="K820">
        <f>VALUE(MOCK_DATA[[#This Row],[ID_producto]])</f>
        <v>819</v>
      </c>
      <c r="L820" s="8">
        <f>MOCK_DATA[[#This Row],[precio base]]*MOCK_DATA[[#This Row],[ventas mensuales num]]</f>
        <v>2024.0213835389804</v>
      </c>
      <c r="M820" s="8">
        <f>MOCK_DATA[[#This Row],[precio base]]-MOCK_DATA[[#This Row],[coste]]</f>
        <v>1.0723131186605601</v>
      </c>
      <c r="N820" s="8">
        <f>MOCK_DATA[[#This Row],[margen unitario]]*MOCK_DATA[[#This Row],[ventas mensuales num]]</f>
        <v>881.4413835389804</v>
      </c>
      <c r="O820" s="9">
        <f>MOCK_DATA[[#This Row],[margen bruto]]/MOCK_DATA[[#This Row],[ingresos totales]]</f>
        <v>0.43549015376398309</v>
      </c>
    </row>
    <row r="821" spans="1:15" x14ac:dyDescent="0.25">
      <c r="A821" t="s">
        <v>16</v>
      </c>
      <c r="B821" s="8">
        <v>3.61</v>
      </c>
      <c r="C821" s="8">
        <v>5.9877699565422704</v>
      </c>
      <c r="D821" t="s">
        <v>18</v>
      </c>
      <c r="E821" s="5" t="s">
        <v>1269</v>
      </c>
      <c r="F821" s="2">
        <v>45598</v>
      </c>
      <c r="G821" t="s">
        <v>27</v>
      </c>
      <c r="H821" t="s">
        <v>21</v>
      </c>
      <c r="I821" s="1" t="s">
        <v>1271</v>
      </c>
      <c r="J821">
        <f>VALUE(MOCK_DATA[[#This Row],[ventas mensuales]])</f>
        <v>817</v>
      </c>
      <c r="K821">
        <f>VALUE(MOCK_DATA[[#This Row],[ID_producto]])</f>
        <v>820</v>
      </c>
      <c r="L821" s="8">
        <f>MOCK_DATA[[#This Row],[precio base]]*MOCK_DATA[[#This Row],[ventas mensuales num]]</f>
        <v>4892.0080544950351</v>
      </c>
      <c r="M821" s="8">
        <f>MOCK_DATA[[#This Row],[precio base]]-MOCK_DATA[[#This Row],[coste]]</f>
        <v>2.3777699565422705</v>
      </c>
      <c r="N821" s="8">
        <f>MOCK_DATA[[#This Row],[margen unitario]]*MOCK_DATA[[#This Row],[ventas mensuales num]]</f>
        <v>1942.638054495035</v>
      </c>
      <c r="O821" s="9">
        <f>MOCK_DATA[[#This Row],[margen bruto]]/MOCK_DATA[[#This Row],[ingresos totales]]</f>
        <v>0.39710442682326264</v>
      </c>
    </row>
    <row r="822" spans="1:15" x14ac:dyDescent="0.25">
      <c r="A822" t="s">
        <v>16</v>
      </c>
      <c r="B822" s="8">
        <v>0.69</v>
      </c>
      <c r="C822" s="8">
        <v>1.0157366620757899</v>
      </c>
      <c r="D822" t="s">
        <v>13</v>
      </c>
      <c r="E822" s="5" t="s">
        <v>718</v>
      </c>
      <c r="F822" s="2">
        <v>45515</v>
      </c>
      <c r="G822" t="s">
        <v>22</v>
      </c>
      <c r="H822" t="s">
        <v>19</v>
      </c>
      <c r="I822" s="1" t="s">
        <v>1272</v>
      </c>
      <c r="J822">
        <f>VALUE(MOCK_DATA[[#This Row],[ventas mensuales]])</f>
        <v>385</v>
      </c>
      <c r="K822">
        <f>VALUE(MOCK_DATA[[#This Row],[ID_producto]])</f>
        <v>821</v>
      </c>
      <c r="L822" s="8">
        <f>MOCK_DATA[[#This Row],[precio base]]*MOCK_DATA[[#This Row],[ventas mensuales num]]</f>
        <v>391.05861489917913</v>
      </c>
      <c r="M822" s="8">
        <f>MOCK_DATA[[#This Row],[precio base]]-MOCK_DATA[[#This Row],[coste]]</f>
        <v>0.32573666207579</v>
      </c>
      <c r="N822" s="8">
        <f>MOCK_DATA[[#This Row],[margen unitario]]*MOCK_DATA[[#This Row],[ventas mensuales num]]</f>
        <v>125.40861489917914</v>
      </c>
      <c r="O822" s="9">
        <f>MOCK_DATA[[#This Row],[margen bruto]]/MOCK_DATA[[#This Row],[ingresos totales]]</f>
        <v>0.32069007080054074</v>
      </c>
    </row>
    <row r="823" spans="1:15" x14ac:dyDescent="0.25">
      <c r="A823" t="s">
        <v>20</v>
      </c>
      <c r="B823" s="8">
        <v>1.72</v>
      </c>
      <c r="C823" s="8">
        <v>2.8949046890535501</v>
      </c>
      <c r="D823" t="s">
        <v>10</v>
      </c>
      <c r="E823" s="5" t="s">
        <v>1273</v>
      </c>
      <c r="F823" s="2">
        <v>45533</v>
      </c>
      <c r="G823" t="s">
        <v>27</v>
      </c>
      <c r="H823" t="s">
        <v>17</v>
      </c>
      <c r="I823" s="1" t="s">
        <v>1156</v>
      </c>
      <c r="J823">
        <f>VALUE(MOCK_DATA[[#This Row],[ventas mensuales]])</f>
        <v>1943</v>
      </c>
      <c r="K823">
        <f>VALUE(MOCK_DATA[[#This Row],[ID_producto]])</f>
        <v>822</v>
      </c>
      <c r="L823" s="8">
        <f>MOCK_DATA[[#This Row],[precio base]]*MOCK_DATA[[#This Row],[ventas mensuales num]]</f>
        <v>5624.7998108310476</v>
      </c>
      <c r="M823" s="8">
        <f>MOCK_DATA[[#This Row],[precio base]]-MOCK_DATA[[#This Row],[coste]]</f>
        <v>1.1749046890535502</v>
      </c>
      <c r="N823" s="8">
        <f>MOCK_DATA[[#This Row],[margen unitario]]*MOCK_DATA[[#This Row],[ventas mensuales num]]</f>
        <v>2282.839810831048</v>
      </c>
      <c r="O823" s="9">
        <f>MOCK_DATA[[#This Row],[margen bruto]]/MOCK_DATA[[#This Row],[ingresos totales]]</f>
        <v>0.40585263255684917</v>
      </c>
    </row>
    <row r="824" spans="1:15" x14ac:dyDescent="0.25">
      <c r="A824" t="s">
        <v>15</v>
      </c>
      <c r="B824" s="8">
        <v>3.59</v>
      </c>
      <c r="C824" s="8">
        <v>6.15293195608165</v>
      </c>
      <c r="D824" t="s">
        <v>10</v>
      </c>
      <c r="E824" s="5" t="s">
        <v>1274</v>
      </c>
      <c r="F824" s="2">
        <v>45295</v>
      </c>
      <c r="G824" t="s">
        <v>27</v>
      </c>
      <c r="H824" t="s">
        <v>17</v>
      </c>
      <c r="I824" s="1" t="s">
        <v>896</v>
      </c>
      <c r="J824">
        <f>VALUE(MOCK_DATA[[#This Row],[ventas mensuales]])</f>
        <v>1482</v>
      </c>
      <c r="K824">
        <f>VALUE(MOCK_DATA[[#This Row],[ID_producto]])</f>
        <v>823</v>
      </c>
      <c r="L824" s="8">
        <f>MOCK_DATA[[#This Row],[precio base]]*MOCK_DATA[[#This Row],[ventas mensuales num]]</f>
        <v>9118.6451589130047</v>
      </c>
      <c r="M824" s="8">
        <f>MOCK_DATA[[#This Row],[precio base]]-MOCK_DATA[[#This Row],[coste]]</f>
        <v>2.5629319560816501</v>
      </c>
      <c r="N824" s="8">
        <f>MOCK_DATA[[#This Row],[margen unitario]]*MOCK_DATA[[#This Row],[ventas mensuales num]]</f>
        <v>3798.2651589130055</v>
      </c>
      <c r="O824" s="9">
        <f>MOCK_DATA[[#This Row],[margen bruto]]/MOCK_DATA[[#This Row],[ingresos totales]]</f>
        <v>0.41653832260381329</v>
      </c>
    </row>
    <row r="825" spans="1:15" x14ac:dyDescent="0.25">
      <c r="A825" t="s">
        <v>20</v>
      </c>
      <c r="B825" s="8">
        <v>4.26</v>
      </c>
      <c r="C825" s="8">
        <v>6.7612293645605197</v>
      </c>
      <c r="D825" t="s">
        <v>18</v>
      </c>
      <c r="E825" s="5" t="s">
        <v>854</v>
      </c>
      <c r="F825" s="2">
        <v>45531</v>
      </c>
      <c r="G825" t="s">
        <v>22</v>
      </c>
      <c r="H825" t="s">
        <v>19</v>
      </c>
      <c r="I825" s="1" t="s">
        <v>1275</v>
      </c>
      <c r="J825">
        <f>VALUE(MOCK_DATA[[#This Row],[ventas mensuales]])</f>
        <v>946</v>
      </c>
      <c r="K825">
        <f>VALUE(MOCK_DATA[[#This Row],[ID_producto]])</f>
        <v>824</v>
      </c>
      <c r="L825" s="8">
        <f>MOCK_DATA[[#This Row],[precio base]]*MOCK_DATA[[#This Row],[ventas mensuales num]]</f>
        <v>6396.1229788742512</v>
      </c>
      <c r="M825" s="8">
        <f>MOCK_DATA[[#This Row],[precio base]]-MOCK_DATA[[#This Row],[coste]]</f>
        <v>2.5012293645605199</v>
      </c>
      <c r="N825" s="8">
        <f>MOCK_DATA[[#This Row],[margen unitario]]*MOCK_DATA[[#This Row],[ventas mensuales num]]</f>
        <v>2366.1629788742516</v>
      </c>
      <c r="O825" s="9">
        <f>MOCK_DATA[[#This Row],[margen bruto]]/MOCK_DATA[[#This Row],[ingresos totales]]</f>
        <v>0.36993706760946421</v>
      </c>
    </row>
    <row r="826" spans="1:15" x14ac:dyDescent="0.25">
      <c r="A826" t="s">
        <v>15</v>
      </c>
      <c r="B826" s="8">
        <v>0.95</v>
      </c>
      <c r="C826" s="8">
        <v>1.4153525996778999</v>
      </c>
      <c r="D826" t="s">
        <v>13</v>
      </c>
      <c r="E826" s="5" t="s">
        <v>1276</v>
      </c>
      <c r="F826" s="2">
        <v>45410</v>
      </c>
      <c r="G826" t="s">
        <v>22</v>
      </c>
      <c r="H826" t="s">
        <v>21</v>
      </c>
      <c r="I826" s="1" t="s">
        <v>1277</v>
      </c>
      <c r="J826">
        <f>VALUE(MOCK_DATA[[#This Row],[ventas mensuales]])</f>
        <v>1309</v>
      </c>
      <c r="K826">
        <f>VALUE(MOCK_DATA[[#This Row],[ID_producto]])</f>
        <v>825</v>
      </c>
      <c r="L826" s="8">
        <f>MOCK_DATA[[#This Row],[precio base]]*MOCK_DATA[[#This Row],[ventas mensuales num]]</f>
        <v>1852.6965529783711</v>
      </c>
      <c r="M826" s="8">
        <f>MOCK_DATA[[#This Row],[precio base]]-MOCK_DATA[[#This Row],[coste]]</f>
        <v>0.46535259967789999</v>
      </c>
      <c r="N826" s="8">
        <f>MOCK_DATA[[#This Row],[margen unitario]]*MOCK_DATA[[#This Row],[ventas mensuales num]]</f>
        <v>609.14655297837112</v>
      </c>
      <c r="O826" s="9">
        <f>MOCK_DATA[[#This Row],[margen bruto]]/MOCK_DATA[[#This Row],[ingresos totales]]</f>
        <v>0.32878916517608614</v>
      </c>
    </row>
    <row r="827" spans="1:15" x14ac:dyDescent="0.25">
      <c r="A827" t="s">
        <v>16</v>
      </c>
      <c r="B827" s="8">
        <v>3.64</v>
      </c>
      <c r="C827" s="8">
        <v>5.38226953575038</v>
      </c>
      <c r="D827" t="s">
        <v>10</v>
      </c>
      <c r="E827" s="5" t="s">
        <v>1278</v>
      </c>
      <c r="F827" s="2">
        <v>45511</v>
      </c>
      <c r="G827" t="s">
        <v>27</v>
      </c>
      <c r="H827" t="s">
        <v>11</v>
      </c>
      <c r="I827" s="1" t="s">
        <v>1279</v>
      </c>
      <c r="J827">
        <f>VALUE(MOCK_DATA[[#This Row],[ventas mensuales]])</f>
        <v>1149</v>
      </c>
      <c r="K827">
        <f>VALUE(MOCK_DATA[[#This Row],[ID_producto]])</f>
        <v>826</v>
      </c>
      <c r="L827" s="8">
        <f>MOCK_DATA[[#This Row],[precio base]]*MOCK_DATA[[#This Row],[ventas mensuales num]]</f>
        <v>6184.2276965771871</v>
      </c>
      <c r="M827" s="8">
        <f>MOCK_DATA[[#This Row],[precio base]]-MOCK_DATA[[#This Row],[coste]]</f>
        <v>1.7422695357503799</v>
      </c>
      <c r="N827" s="8">
        <f>MOCK_DATA[[#This Row],[margen unitario]]*MOCK_DATA[[#This Row],[ventas mensuales num]]</f>
        <v>2001.8676965771865</v>
      </c>
      <c r="O827" s="9">
        <f>MOCK_DATA[[#This Row],[margen bruto]]/MOCK_DATA[[#This Row],[ingresos totales]]</f>
        <v>0.323705367071974</v>
      </c>
    </row>
    <row r="828" spans="1:15" x14ac:dyDescent="0.25">
      <c r="A828" t="s">
        <v>9</v>
      </c>
      <c r="B828" s="8">
        <v>5.54</v>
      </c>
      <c r="C828" s="8">
        <v>9.0676772605601101</v>
      </c>
      <c r="D828" t="s">
        <v>18</v>
      </c>
      <c r="E828" s="5" t="s">
        <v>847</v>
      </c>
      <c r="F828" s="2">
        <v>45639</v>
      </c>
      <c r="G828" t="s">
        <v>22</v>
      </c>
      <c r="H828" t="s">
        <v>11</v>
      </c>
      <c r="I828" s="1" t="s">
        <v>1280</v>
      </c>
      <c r="J828">
        <f>VALUE(MOCK_DATA[[#This Row],[ventas mensuales]])</f>
        <v>1082</v>
      </c>
      <c r="K828">
        <f>VALUE(MOCK_DATA[[#This Row],[ID_producto]])</f>
        <v>827</v>
      </c>
      <c r="L828" s="8">
        <f>MOCK_DATA[[#This Row],[precio base]]*MOCK_DATA[[#This Row],[ventas mensuales num]]</f>
        <v>9811.2267959260389</v>
      </c>
      <c r="M828" s="8">
        <f>MOCK_DATA[[#This Row],[precio base]]-MOCK_DATA[[#This Row],[coste]]</f>
        <v>3.5276772605601101</v>
      </c>
      <c r="N828" s="8">
        <f>MOCK_DATA[[#This Row],[margen unitario]]*MOCK_DATA[[#This Row],[ventas mensuales num]]</f>
        <v>3816.9467959260392</v>
      </c>
      <c r="O828" s="9">
        <f>MOCK_DATA[[#This Row],[margen bruto]]/MOCK_DATA[[#This Row],[ingresos totales]]</f>
        <v>0.38903868754832654</v>
      </c>
    </row>
    <row r="829" spans="1:15" x14ac:dyDescent="0.25">
      <c r="A829" t="s">
        <v>20</v>
      </c>
      <c r="B829" s="8">
        <v>5.96</v>
      </c>
      <c r="C829" s="8">
        <v>9.8839831365602908</v>
      </c>
      <c r="D829" t="s">
        <v>18</v>
      </c>
      <c r="E829" s="5" t="s">
        <v>1119</v>
      </c>
      <c r="F829" s="2">
        <v>45572</v>
      </c>
      <c r="G829" t="s">
        <v>27</v>
      </c>
      <c r="H829" t="s">
        <v>17</v>
      </c>
      <c r="I829" s="1" t="s">
        <v>1281</v>
      </c>
      <c r="J829">
        <f>VALUE(MOCK_DATA[[#This Row],[ventas mensuales]])</f>
        <v>686</v>
      </c>
      <c r="K829">
        <f>VALUE(MOCK_DATA[[#This Row],[ID_producto]])</f>
        <v>828</v>
      </c>
      <c r="L829" s="8">
        <f>MOCK_DATA[[#This Row],[precio base]]*MOCK_DATA[[#This Row],[ventas mensuales num]]</f>
        <v>6780.4124316803591</v>
      </c>
      <c r="M829" s="8">
        <f>MOCK_DATA[[#This Row],[precio base]]-MOCK_DATA[[#This Row],[coste]]</f>
        <v>3.9239831365602909</v>
      </c>
      <c r="N829" s="8">
        <f>MOCK_DATA[[#This Row],[margen unitario]]*MOCK_DATA[[#This Row],[ventas mensuales num]]</f>
        <v>2691.8524316803596</v>
      </c>
      <c r="O829" s="9">
        <f>MOCK_DATA[[#This Row],[margen bruto]]/MOCK_DATA[[#This Row],[ingresos totales]]</f>
        <v>0.39700423223565617</v>
      </c>
    </row>
    <row r="830" spans="1:15" x14ac:dyDescent="0.25">
      <c r="A830" t="s">
        <v>9</v>
      </c>
      <c r="B830" s="8">
        <v>3.34</v>
      </c>
      <c r="C830" s="8">
        <v>5.1436656582652596</v>
      </c>
      <c r="D830" t="s">
        <v>10</v>
      </c>
      <c r="E830" s="5" t="s">
        <v>49</v>
      </c>
      <c r="F830" s="2">
        <v>45573</v>
      </c>
      <c r="G830" t="s">
        <v>22</v>
      </c>
      <c r="H830" t="s">
        <v>19</v>
      </c>
      <c r="I830" s="1" t="s">
        <v>543</v>
      </c>
      <c r="J830">
        <f>VALUE(MOCK_DATA[[#This Row],[ventas mensuales]])</f>
        <v>1157</v>
      </c>
      <c r="K830">
        <f>VALUE(MOCK_DATA[[#This Row],[ID_producto]])</f>
        <v>829</v>
      </c>
      <c r="L830" s="8">
        <f>MOCK_DATA[[#This Row],[precio base]]*MOCK_DATA[[#This Row],[ventas mensuales num]]</f>
        <v>5951.2211666129051</v>
      </c>
      <c r="M830" s="8">
        <f>MOCK_DATA[[#This Row],[precio base]]-MOCK_DATA[[#This Row],[coste]]</f>
        <v>1.8036656582652597</v>
      </c>
      <c r="N830" s="8">
        <f>MOCK_DATA[[#This Row],[margen unitario]]*MOCK_DATA[[#This Row],[ventas mensuales num]]</f>
        <v>2086.8411666129055</v>
      </c>
      <c r="O830" s="9">
        <f>MOCK_DATA[[#This Row],[margen bruto]]/MOCK_DATA[[#This Row],[ingresos totales]]</f>
        <v>0.35065763953125206</v>
      </c>
    </row>
    <row r="831" spans="1:15" x14ac:dyDescent="0.25">
      <c r="A831" t="s">
        <v>9</v>
      </c>
      <c r="B831" s="8">
        <v>1.29</v>
      </c>
      <c r="C831" s="8">
        <v>1.89333941592879</v>
      </c>
      <c r="D831" t="s">
        <v>10</v>
      </c>
      <c r="E831" s="5" t="s">
        <v>1282</v>
      </c>
      <c r="F831" s="2">
        <v>45323</v>
      </c>
      <c r="G831" t="s">
        <v>22</v>
      </c>
      <c r="H831" t="s">
        <v>19</v>
      </c>
      <c r="I831" s="1" t="s">
        <v>1283</v>
      </c>
      <c r="J831">
        <f>VALUE(MOCK_DATA[[#This Row],[ventas mensuales]])</f>
        <v>1625</v>
      </c>
      <c r="K831">
        <f>VALUE(MOCK_DATA[[#This Row],[ID_producto]])</f>
        <v>830</v>
      </c>
      <c r="L831" s="8">
        <f>MOCK_DATA[[#This Row],[precio base]]*MOCK_DATA[[#This Row],[ventas mensuales num]]</f>
        <v>3076.6765508842836</v>
      </c>
      <c r="M831" s="8">
        <f>MOCK_DATA[[#This Row],[precio base]]-MOCK_DATA[[#This Row],[coste]]</f>
        <v>0.60333941592878992</v>
      </c>
      <c r="N831" s="8">
        <f>MOCK_DATA[[#This Row],[margen unitario]]*MOCK_DATA[[#This Row],[ventas mensuales num]]</f>
        <v>980.42655088428364</v>
      </c>
      <c r="O831" s="9">
        <f>MOCK_DATA[[#This Row],[margen bruto]]/MOCK_DATA[[#This Row],[ingresos totales]]</f>
        <v>0.3186641607166974</v>
      </c>
    </row>
    <row r="832" spans="1:15" x14ac:dyDescent="0.25">
      <c r="A832" t="s">
        <v>20</v>
      </c>
      <c r="B832" s="8">
        <v>4.4400000000000004</v>
      </c>
      <c r="C832" s="8">
        <v>7.4323920538247803</v>
      </c>
      <c r="D832" t="s">
        <v>18</v>
      </c>
      <c r="E832" s="5" t="s">
        <v>833</v>
      </c>
      <c r="F832" s="2">
        <v>45348</v>
      </c>
      <c r="G832" t="s">
        <v>27</v>
      </c>
      <c r="H832" t="s">
        <v>19</v>
      </c>
      <c r="I832" s="1" t="s">
        <v>1284</v>
      </c>
      <c r="J832">
        <f>VALUE(MOCK_DATA[[#This Row],[ventas mensuales]])</f>
        <v>462</v>
      </c>
      <c r="K832">
        <f>VALUE(MOCK_DATA[[#This Row],[ID_producto]])</f>
        <v>831</v>
      </c>
      <c r="L832" s="8">
        <f>MOCK_DATA[[#This Row],[precio base]]*MOCK_DATA[[#This Row],[ventas mensuales num]]</f>
        <v>3433.7651288670486</v>
      </c>
      <c r="M832" s="8">
        <f>MOCK_DATA[[#This Row],[precio base]]-MOCK_DATA[[#This Row],[coste]]</f>
        <v>2.9923920538247799</v>
      </c>
      <c r="N832" s="8">
        <f>MOCK_DATA[[#This Row],[margen unitario]]*MOCK_DATA[[#This Row],[ventas mensuales num]]</f>
        <v>1382.4851288670484</v>
      </c>
      <c r="O832" s="9">
        <f>MOCK_DATA[[#This Row],[margen bruto]]/MOCK_DATA[[#This Row],[ingresos totales]]</f>
        <v>0.40261493636962631</v>
      </c>
    </row>
    <row r="833" spans="1:15" x14ac:dyDescent="0.25">
      <c r="A833" t="s">
        <v>16</v>
      </c>
      <c r="B833" s="8">
        <v>4.8099999999999996</v>
      </c>
      <c r="C833" s="8">
        <v>7.0412408232080299</v>
      </c>
      <c r="D833" t="s">
        <v>18</v>
      </c>
      <c r="E833" s="5" t="s">
        <v>823</v>
      </c>
      <c r="F833" s="2">
        <v>45646</v>
      </c>
      <c r="G833" t="s">
        <v>22</v>
      </c>
      <c r="H833" t="s">
        <v>17</v>
      </c>
      <c r="I833" s="1" t="s">
        <v>354</v>
      </c>
      <c r="J833">
        <f>VALUE(MOCK_DATA[[#This Row],[ventas mensuales]])</f>
        <v>456</v>
      </c>
      <c r="K833">
        <f>VALUE(MOCK_DATA[[#This Row],[ID_producto]])</f>
        <v>832</v>
      </c>
      <c r="L833" s="8">
        <f>MOCK_DATA[[#This Row],[precio base]]*MOCK_DATA[[#This Row],[ventas mensuales num]]</f>
        <v>3210.8058153828615</v>
      </c>
      <c r="M833" s="8">
        <f>MOCK_DATA[[#This Row],[precio base]]-MOCK_DATA[[#This Row],[coste]]</f>
        <v>2.2312408232080303</v>
      </c>
      <c r="N833" s="8">
        <f>MOCK_DATA[[#This Row],[margen unitario]]*MOCK_DATA[[#This Row],[ventas mensuales num]]</f>
        <v>1017.4458153828618</v>
      </c>
      <c r="O833" s="9">
        <f>MOCK_DATA[[#This Row],[margen bruto]]/MOCK_DATA[[#This Row],[ingresos totales]]</f>
        <v>0.31688176547716262</v>
      </c>
    </row>
    <row r="834" spans="1:15" x14ac:dyDescent="0.25">
      <c r="A834" t="s">
        <v>15</v>
      </c>
      <c r="B834" s="8">
        <v>3.39</v>
      </c>
      <c r="C834" s="8">
        <v>5.2384013457637897</v>
      </c>
      <c r="D834" t="s">
        <v>10</v>
      </c>
      <c r="E834" s="5" t="s">
        <v>1285</v>
      </c>
      <c r="F834" s="2">
        <v>45464</v>
      </c>
      <c r="G834" t="s">
        <v>22</v>
      </c>
      <c r="H834" t="s">
        <v>21</v>
      </c>
      <c r="I834" s="1" t="s">
        <v>1286</v>
      </c>
      <c r="J834">
        <f>VALUE(MOCK_DATA[[#This Row],[ventas mensuales]])</f>
        <v>1716</v>
      </c>
      <c r="K834">
        <f>VALUE(MOCK_DATA[[#This Row],[ID_producto]])</f>
        <v>833</v>
      </c>
      <c r="L834" s="8">
        <f>MOCK_DATA[[#This Row],[precio base]]*MOCK_DATA[[#This Row],[ventas mensuales num]]</f>
        <v>8989.0967093306626</v>
      </c>
      <c r="M834" s="8">
        <f>MOCK_DATA[[#This Row],[precio base]]-MOCK_DATA[[#This Row],[coste]]</f>
        <v>1.8484013457637896</v>
      </c>
      <c r="N834" s="8">
        <f>MOCK_DATA[[#This Row],[margen unitario]]*MOCK_DATA[[#This Row],[ventas mensuales num]]</f>
        <v>3171.8567093306629</v>
      </c>
      <c r="O834" s="9">
        <f>MOCK_DATA[[#This Row],[margen bruto]]/MOCK_DATA[[#This Row],[ingresos totales]]</f>
        <v>0.35285600009601437</v>
      </c>
    </row>
    <row r="835" spans="1:15" x14ac:dyDescent="0.25">
      <c r="A835" t="s">
        <v>9</v>
      </c>
      <c r="B835" s="8">
        <v>3</v>
      </c>
      <c r="C835" s="8">
        <v>5.1050202559371201</v>
      </c>
      <c r="D835" t="s">
        <v>10</v>
      </c>
      <c r="E835" s="5" t="s">
        <v>658</v>
      </c>
      <c r="F835" s="2">
        <v>45473</v>
      </c>
      <c r="G835" t="s">
        <v>22</v>
      </c>
      <c r="H835" t="s">
        <v>21</v>
      </c>
      <c r="I835" s="1" t="s">
        <v>1287</v>
      </c>
      <c r="J835">
        <f>VALUE(MOCK_DATA[[#This Row],[ventas mensuales]])</f>
        <v>347</v>
      </c>
      <c r="K835">
        <f>VALUE(MOCK_DATA[[#This Row],[ID_producto]])</f>
        <v>834</v>
      </c>
      <c r="L835" s="8">
        <f>MOCK_DATA[[#This Row],[precio base]]*MOCK_DATA[[#This Row],[ventas mensuales num]]</f>
        <v>1771.4420288101805</v>
      </c>
      <c r="M835" s="8">
        <f>MOCK_DATA[[#This Row],[precio base]]-MOCK_DATA[[#This Row],[coste]]</f>
        <v>2.1050202559371201</v>
      </c>
      <c r="N835" s="8">
        <f>MOCK_DATA[[#This Row],[margen unitario]]*MOCK_DATA[[#This Row],[ventas mensuales num]]</f>
        <v>730.44202881018066</v>
      </c>
      <c r="O835" s="9">
        <f>MOCK_DATA[[#This Row],[margen bruto]]/MOCK_DATA[[#This Row],[ingresos totales]]</f>
        <v>0.41234317405283344</v>
      </c>
    </row>
    <row r="836" spans="1:15" x14ac:dyDescent="0.25">
      <c r="A836" t="s">
        <v>15</v>
      </c>
      <c r="B836" s="8">
        <v>3.57</v>
      </c>
      <c r="C836" s="8">
        <v>5.2766687546478499</v>
      </c>
      <c r="D836" t="s">
        <v>10</v>
      </c>
      <c r="E836" s="5" t="s">
        <v>1146</v>
      </c>
      <c r="F836" s="2">
        <v>45453</v>
      </c>
      <c r="G836" t="s">
        <v>27</v>
      </c>
      <c r="H836" t="s">
        <v>21</v>
      </c>
      <c r="I836" s="1" t="s">
        <v>79</v>
      </c>
      <c r="J836">
        <f>VALUE(MOCK_DATA[[#This Row],[ventas mensuales]])</f>
        <v>708</v>
      </c>
      <c r="K836">
        <f>VALUE(MOCK_DATA[[#This Row],[ID_producto]])</f>
        <v>835</v>
      </c>
      <c r="L836" s="8">
        <f>MOCK_DATA[[#This Row],[precio base]]*MOCK_DATA[[#This Row],[ventas mensuales num]]</f>
        <v>3735.8814782906779</v>
      </c>
      <c r="M836" s="8">
        <f>MOCK_DATA[[#This Row],[precio base]]-MOCK_DATA[[#This Row],[coste]]</f>
        <v>1.7066687546478501</v>
      </c>
      <c r="N836" s="8">
        <f>MOCK_DATA[[#This Row],[margen unitario]]*MOCK_DATA[[#This Row],[ventas mensuales num]]</f>
        <v>1208.3214782906778</v>
      </c>
      <c r="O836" s="9">
        <f>MOCK_DATA[[#This Row],[margen bruto]]/MOCK_DATA[[#This Row],[ingresos totales]]</f>
        <v>0.32343678066669701</v>
      </c>
    </row>
    <row r="837" spans="1:15" x14ac:dyDescent="0.25">
      <c r="A837" t="s">
        <v>20</v>
      </c>
      <c r="B837" s="8">
        <v>3.58</v>
      </c>
      <c r="C837" s="8">
        <v>5.3886688295338097</v>
      </c>
      <c r="D837" t="s">
        <v>13</v>
      </c>
      <c r="E837" s="5" t="s">
        <v>1288</v>
      </c>
      <c r="F837" s="2">
        <v>45630</v>
      </c>
      <c r="G837" t="s">
        <v>22</v>
      </c>
      <c r="H837" t="s">
        <v>17</v>
      </c>
      <c r="I837" s="1" t="s">
        <v>1289</v>
      </c>
      <c r="J837">
        <f>VALUE(MOCK_DATA[[#This Row],[ventas mensuales]])</f>
        <v>1762</v>
      </c>
      <c r="K837">
        <f>VALUE(MOCK_DATA[[#This Row],[ID_producto]])</f>
        <v>836</v>
      </c>
      <c r="L837" s="8">
        <f>MOCK_DATA[[#This Row],[precio base]]*MOCK_DATA[[#This Row],[ventas mensuales num]]</f>
        <v>9494.8344776385729</v>
      </c>
      <c r="M837" s="8">
        <f>MOCK_DATA[[#This Row],[precio base]]-MOCK_DATA[[#This Row],[coste]]</f>
        <v>1.8086688295338096</v>
      </c>
      <c r="N837" s="8">
        <f>MOCK_DATA[[#This Row],[margen unitario]]*MOCK_DATA[[#This Row],[ventas mensuales num]]</f>
        <v>3186.8744776385724</v>
      </c>
      <c r="O837" s="9">
        <f>MOCK_DATA[[#This Row],[margen bruto]]/MOCK_DATA[[#This Row],[ingresos totales]]</f>
        <v>0.3356429735709483</v>
      </c>
    </row>
    <row r="838" spans="1:15" x14ac:dyDescent="0.25">
      <c r="A838" t="s">
        <v>15</v>
      </c>
      <c r="B838" s="8">
        <v>1.96</v>
      </c>
      <c r="C838" s="8">
        <v>3.45763510827258</v>
      </c>
      <c r="D838" t="s">
        <v>13</v>
      </c>
      <c r="E838" s="5" t="s">
        <v>1290</v>
      </c>
      <c r="F838" s="2">
        <v>45597</v>
      </c>
      <c r="G838" t="s">
        <v>22</v>
      </c>
      <c r="H838" t="s">
        <v>11</v>
      </c>
      <c r="I838" s="1" t="s">
        <v>1291</v>
      </c>
      <c r="J838">
        <f>VALUE(MOCK_DATA[[#This Row],[ventas mensuales]])</f>
        <v>1743</v>
      </c>
      <c r="K838">
        <f>VALUE(MOCK_DATA[[#This Row],[ID_producto]])</f>
        <v>837</v>
      </c>
      <c r="L838" s="8">
        <f>MOCK_DATA[[#This Row],[precio base]]*MOCK_DATA[[#This Row],[ventas mensuales num]]</f>
        <v>6026.6579937191073</v>
      </c>
      <c r="M838" s="8">
        <f>MOCK_DATA[[#This Row],[precio base]]-MOCK_DATA[[#This Row],[coste]]</f>
        <v>1.4976351082725801</v>
      </c>
      <c r="N838" s="8">
        <f>MOCK_DATA[[#This Row],[margen unitario]]*MOCK_DATA[[#This Row],[ventas mensuales num]]</f>
        <v>2610.3779937191071</v>
      </c>
      <c r="O838" s="9">
        <f>MOCK_DATA[[#This Row],[margen bruto]]/MOCK_DATA[[#This Row],[ingresos totales]]</f>
        <v>0.43313856476335705</v>
      </c>
    </row>
    <row r="839" spans="1:15" x14ac:dyDescent="0.25">
      <c r="A839" t="s">
        <v>16</v>
      </c>
      <c r="B839" s="8">
        <v>3.17</v>
      </c>
      <c r="C839" s="8">
        <v>5.4252827008373297</v>
      </c>
      <c r="D839" t="s">
        <v>10</v>
      </c>
      <c r="E839" s="5" t="s">
        <v>1292</v>
      </c>
      <c r="F839" s="2">
        <v>45433</v>
      </c>
      <c r="G839" t="s">
        <v>27</v>
      </c>
      <c r="H839" t="s">
        <v>17</v>
      </c>
      <c r="I839" s="1" t="s">
        <v>1293</v>
      </c>
      <c r="J839">
        <f>VALUE(MOCK_DATA[[#This Row],[ventas mensuales]])</f>
        <v>1202</v>
      </c>
      <c r="K839">
        <f>VALUE(MOCK_DATA[[#This Row],[ID_producto]])</f>
        <v>838</v>
      </c>
      <c r="L839" s="8">
        <f>MOCK_DATA[[#This Row],[precio base]]*MOCK_DATA[[#This Row],[ventas mensuales num]]</f>
        <v>6521.1898064064699</v>
      </c>
      <c r="M839" s="8">
        <f>MOCK_DATA[[#This Row],[precio base]]-MOCK_DATA[[#This Row],[coste]]</f>
        <v>2.2552827008373297</v>
      </c>
      <c r="N839" s="8">
        <f>MOCK_DATA[[#This Row],[margen unitario]]*MOCK_DATA[[#This Row],[ventas mensuales num]]</f>
        <v>2710.8498064064702</v>
      </c>
      <c r="O839" s="9">
        <f>MOCK_DATA[[#This Row],[margen bruto]]/MOCK_DATA[[#This Row],[ingresos totales]]</f>
        <v>0.41569865114849275</v>
      </c>
    </row>
    <row r="840" spans="1:15" x14ac:dyDescent="0.25">
      <c r="A840" t="s">
        <v>16</v>
      </c>
      <c r="B840" s="8">
        <v>3.23</v>
      </c>
      <c r="C840" s="8">
        <v>4.9794725591926099</v>
      </c>
      <c r="D840" t="s">
        <v>10</v>
      </c>
      <c r="E840" s="5" t="s">
        <v>1073</v>
      </c>
      <c r="F840" s="2">
        <v>45633</v>
      </c>
      <c r="G840" t="s">
        <v>22</v>
      </c>
      <c r="H840" t="s">
        <v>21</v>
      </c>
      <c r="I840" s="1" t="s">
        <v>912</v>
      </c>
      <c r="J840">
        <f>VALUE(MOCK_DATA[[#This Row],[ventas mensuales]])</f>
        <v>768</v>
      </c>
      <c r="K840">
        <f>VALUE(MOCK_DATA[[#This Row],[ID_producto]])</f>
        <v>839</v>
      </c>
      <c r="L840" s="8">
        <f>MOCK_DATA[[#This Row],[precio base]]*MOCK_DATA[[#This Row],[ventas mensuales num]]</f>
        <v>3824.2349254599244</v>
      </c>
      <c r="M840" s="8">
        <f>MOCK_DATA[[#This Row],[precio base]]-MOCK_DATA[[#This Row],[coste]]</f>
        <v>1.7494725591926099</v>
      </c>
      <c r="N840" s="8">
        <f>MOCK_DATA[[#This Row],[margen unitario]]*MOCK_DATA[[#This Row],[ventas mensuales num]]</f>
        <v>1343.5949254599245</v>
      </c>
      <c r="O840" s="9">
        <f>MOCK_DATA[[#This Row],[margen bruto]]/MOCK_DATA[[#This Row],[ingresos totales]]</f>
        <v>0.35133692141006118</v>
      </c>
    </row>
    <row r="841" spans="1:15" x14ac:dyDescent="0.25">
      <c r="A841" t="s">
        <v>9</v>
      </c>
      <c r="B841" s="8">
        <v>5.94</v>
      </c>
      <c r="C841" s="8">
        <v>9.8537046468494704</v>
      </c>
      <c r="D841" t="s">
        <v>18</v>
      </c>
      <c r="E841" s="5" t="s">
        <v>864</v>
      </c>
      <c r="F841" s="2">
        <v>45410</v>
      </c>
      <c r="G841" t="s">
        <v>27</v>
      </c>
      <c r="H841" t="s">
        <v>11</v>
      </c>
      <c r="I841" s="1" t="s">
        <v>1294</v>
      </c>
      <c r="J841">
        <f>VALUE(MOCK_DATA[[#This Row],[ventas mensuales]])</f>
        <v>1471</v>
      </c>
      <c r="K841">
        <f>VALUE(MOCK_DATA[[#This Row],[ID_producto]])</f>
        <v>840</v>
      </c>
      <c r="L841" s="8">
        <f>MOCK_DATA[[#This Row],[precio base]]*MOCK_DATA[[#This Row],[ventas mensuales num]]</f>
        <v>14494.799535515571</v>
      </c>
      <c r="M841" s="8">
        <f>MOCK_DATA[[#This Row],[precio base]]-MOCK_DATA[[#This Row],[coste]]</f>
        <v>3.9137046468494701</v>
      </c>
      <c r="N841" s="8">
        <f>MOCK_DATA[[#This Row],[margen unitario]]*MOCK_DATA[[#This Row],[ventas mensuales num]]</f>
        <v>5757.0595355155701</v>
      </c>
      <c r="O841" s="9">
        <f>MOCK_DATA[[#This Row],[margen bruto]]/MOCK_DATA[[#This Row],[ingresos totales]]</f>
        <v>0.39718103871733162</v>
      </c>
    </row>
    <row r="842" spans="1:15" x14ac:dyDescent="0.25">
      <c r="A842" t="s">
        <v>12</v>
      </c>
      <c r="B842" s="8">
        <v>2.37</v>
      </c>
      <c r="C842" s="8">
        <v>3.5001307947117302</v>
      </c>
      <c r="D842" t="s">
        <v>10</v>
      </c>
      <c r="E842" s="5" t="s">
        <v>1291</v>
      </c>
      <c r="F842" s="2">
        <v>45332</v>
      </c>
      <c r="G842" t="s">
        <v>22</v>
      </c>
      <c r="H842" t="s">
        <v>17</v>
      </c>
      <c r="I842" s="1" t="s">
        <v>1295</v>
      </c>
      <c r="J842">
        <f>VALUE(MOCK_DATA[[#This Row],[ventas mensuales]])</f>
        <v>837</v>
      </c>
      <c r="K842">
        <f>VALUE(MOCK_DATA[[#This Row],[ID_producto]])</f>
        <v>841</v>
      </c>
      <c r="L842" s="8">
        <f>MOCK_DATA[[#This Row],[precio base]]*MOCK_DATA[[#This Row],[ventas mensuales num]]</f>
        <v>2929.6094751737182</v>
      </c>
      <c r="M842" s="8">
        <f>MOCK_DATA[[#This Row],[precio base]]-MOCK_DATA[[#This Row],[coste]]</f>
        <v>1.1301307947117301</v>
      </c>
      <c r="N842" s="8">
        <f>MOCK_DATA[[#This Row],[margen unitario]]*MOCK_DATA[[#This Row],[ventas mensuales num]]</f>
        <v>945.91947517371807</v>
      </c>
      <c r="O842" s="9">
        <f>MOCK_DATA[[#This Row],[margen bruto]]/MOCK_DATA[[#This Row],[ingresos totales]]</f>
        <v>0.32288244668434091</v>
      </c>
    </row>
    <row r="843" spans="1:15" x14ac:dyDescent="0.25">
      <c r="A843" t="s">
        <v>15</v>
      </c>
      <c r="B843" s="8">
        <v>0.52</v>
      </c>
      <c r="C843" s="8">
        <v>0.783706201145555</v>
      </c>
      <c r="D843" t="s">
        <v>13</v>
      </c>
      <c r="E843" s="5" t="s">
        <v>1296</v>
      </c>
      <c r="F843" s="2">
        <v>45577</v>
      </c>
      <c r="G843" t="s">
        <v>27</v>
      </c>
      <c r="H843" t="s">
        <v>11</v>
      </c>
      <c r="I843" s="1" t="s">
        <v>1297</v>
      </c>
      <c r="J843">
        <f>VALUE(MOCK_DATA[[#This Row],[ventas mensuales]])</f>
        <v>866</v>
      </c>
      <c r="K843">
        <f>VALUE(MOCK_DATA[[#This Row],[ID_producto]])</f>
        <v>842</v>
      </c>
      <c r="L843" s="8">
        <f>MOCK_DATA[[#This Row],[precio base]]*MOCK_DATA[[#This Row],[ventas mensuales num]]</f>
        <v>678.68957019205061</v>
      </c>
      <c r="M843" s="8">
        <f>MOCK_DATA[[#This Row],[precio base]]-MOCK_DATA[[#This Row],[coste]]</f>
        <v>0.26370620114555499</v>
      </c>
      <c r="N843" s="8">
        <f>MOCK_DATA[[#This Row],[margen unitario]]*MOCK_DATA[[#This Row],[ventas mensuales num]]</f>
        <v>228.36957019205062</v>
      </c>
      <c r="O843" s="9">
        <f>MOCK_DATA[[#This Row],[margen bruto]]/MOCK_DATA[[#This Row],[ingresos totales]]</f>
        <v>0.33648604637821128</v>
      </c>
    </row>
    <row r="844" spans="1:15" x14ac:dyDescent="0.25">
      <c r="A844" t="s">
        <v>16</v>
      </c>
      <c r="B844" s="8">
        <v>3.48</v>
      </c>
      <c r="C844" s="8">
        <v>6.2260473411653203</v>
      </c>
      <c r="D844" t="s">
        <v>10</v>
      </c>
      <c r="E844" s="5" t="s">
        <v>1298</v>
      </c>
      <c r="F844" s="2">
        <v>45462</v>
      </c>
      <c r="G844" t="s">
        <v>27</v>
      </c>
      <c r="H844" t="s">
        <v>11</v>
      </c>
      <c r="I844" s="1" t="s">
        <v>1299</v>
      </c>
      <c r="J844">
        <f>VALUE(MOCK_DATA[[#This Row],[ventas mensuales]])</f>
        <v>1831</v>
      </c>
      <c r="K844">
        <f>VALUE(MOCK_DATA[[#This Row],[ID_producto]])</f>
        <v>843</v>
      </c>
      <c r="L844" s="8">
        <f>MOCK_DATA[[#This Row],[precio base]]*MOCK_DATA[[#This Row],[ventas mensuales num]]</f>
        <v>11399.892681673702</v>
      </c>
      <c r="M844" s="8">
        <f>MOCK_DATA[[#This Row],[precio base]]-MOCK_DATA[[#This Row],[coste]]</f>
        <v>2.7460473411653203</v>
      </c>
      <c r="N844" s="8">
        <f>MOCK_DATA[[#This Row],[margen unitario]]*MOCK_DATA[[#This Row],[ventas mensuales num]]</f>
        <v>5028.012681673702</v>
      </c>
      <c r="O844" s="9">
        <f>MOCK_DATA[[#This Row],[margen bruto]]/MOCK_DATA[[#This Row],[ingresos totales]]</f>
        <v>0.44105789607622015</v>
      </c>
    </row>
    <row r="845" spans="1:15" x14ac:dyDescent="0.25">
      <c r="A845" t="s">
        <v>9</v>
      </c>
      <c r="B845" s="8">
        <v>2.5499999999999998</v>
      </c>
      <c r="C845" s="8">
        <v>4.5238614419626</v>
      </c>
      <c r="D845" t="s">
        <v>13</v>
      </c>
      <c r="E845" s="5" t="s">
        <v>1300</v>
      </c>
      <c r="F845" s="2">
        <v>45525</v>
      </c>
      <c r="G845" t="s">
        <v>27</v>
      </c>
      <c r="H845" t="s">
        <v>21</v>
      </c>
      <c r="I845" s="1" t="s">
        <v>1301</v>
      </c>
      <c r="J845">
        <f>VALUE(MOCK_DATA[[#This Row],[ventas mensuales]])</f>
        <v>1114</v>
      </c>
      <c r="K845">
        <f>VALUE(MOCK_DATA[[#This Row],[ID_producto]])</f>
        <v>844</v>
      </c>
      <c r="L845" s="8">
        <f>MOCK_DATA[[#This Row],[precio base]]*MOCK_DATA[[#This Row],[ventas mensuales num]]</f>
        <v>5039.5816463463361</v>
      </c>
      <c r="M845" s="8">
        <f>MOCK_DATA[[#This Row],[precio base]]-MOCK_DATA[[#This Row],[coste]]</f>
        <v>1.9738614419626002</v>
      </c>
      <c r="N845" s="8">
        <f>MOCK_DATA[[#This Row],[margen unitario]]*MOCK_DATA[[#This Row],[ventas mensuales num]]</f>
        <v>2198.8816463463368</v>
      </c>
      <c r="O845" s="9">
        <f>MOCK_DATA[[#This Row],[margen bruto]]/MOCK_DATA[[#This Row],[ingresos totales]]</f>
        <v>0.43632225860265833</v>
      </c>
    </row>
    <row r="846" spans="1:15" x14ac:dyDescent="0.25">
      <c r="A846" t="s">
        <v>9</v>
      </c>
      <c r="B846" s="8">
        <v>2.2999999999999998</v>
      </c>
      <c r="C846" s="8">
        <v>4.1302727952438802</v>
      </c>
      <c r="D846" t="s">
        <v>18</v>
      </c>
      <c r="E846" s="5" t="s">
        <v>1167</v>
      </c>
      <c r="F846" s="2">
        <v>45387</v>
      </c>
      <c r="G846" t="s">
        <v>27</v>
      </c>
      <c r="H846" t="s">
        <v>19</v>
      </c>
      <c r="I846" s="1" t="s">
        <v>1302</v>
      </c>
      <c r="J846">
        <f>VALUE(MOCK_DATA[[#This Row],[ventas mensuales]])</f>
        <v>728</v>
      </c>
      <c r="K846">
        <f>VALUE(MOCK_DATA[[#This Row],[ID_producto]])</f>
        <v>845</v>
      </c>
      <c r="L846" s="8">
        <f>MOCK_DATA[[#This Row],[precio base]]*MOCK_DATA[[#This Row],[ventas mensuales num]]</f>
        <v>3006.8385949375447</v>
      </c>
      <c r="M846" s="8">
        <f>MOCK_DATA[[#This Row],[precio base]]-MOCK_DATA[[#This Row],[coste]]</f>
        <v>1.8302727952438804</v>
      </c>
      <c r="N846" s="8">
        <f>MOCK_DATA[[#This Row],[margen unitario]]*MOCK_DATA[[#This Row],[ventas mensuales num]]</f>
        <v>1332.4385949375448</v>
      </c>
      <c r="O846" s="9">
        <f>MOCK_DATA[[#This Row],[margen bruto]]/MOCK_DATA[[#This Row],[ingresos totales]]</f>
        <v>0.44313605565024383</v>
      </c>
    </row>
    <row r="847" spans="1:15" x14ac:dyDescent="0.25">
      <c r="A847" t="s">
        <v>12</v>
      </c>
      <c r="B847" s="8">
        <v>2.2999999999999998</v>
      </c>
      <c r="C847" s="8">
        <v>3.2943891917995698</v>
      </c>
      <c r="D847" t="s">
        <v>10</v>
      </c>
      <c r="E847" s="5" t="s">
        <v>1303</v>
      </c>
      <c r="F847" s="2">
        <v>45444</v>
      </c>
      <c r="G847" t="s">
        <v>27</v>
      </c>
      <c r="H847" t="s">
        <v>21</v>
      </c>
      <c r="I847" s="1" t="s">
        <v>1233</v>
      </c>
      <c r="J847">
        <f>VALUE(MOCK_DATA[[#This Row],[ventas mensuales]])</f>
        <v>1982</v>
      </c>
      <c r="K847">
        <f>VALUE(MOCK_DATA[[#This Row],[ID_producto]])</f>
        <v>846</v>
      </c>
      <c r="L847" s="8">
        <f>MOCK_DATA[[#This Row],[precio base]]*MOCK_DATA[[#This Row],[ventas mensuales num]]</f>
        <v>6529.479378146747</v>
      </c>
      <c r="M847" s="8">
        <f>MOCK_DATA[[#This Row],[precio base]]-MOCK_DATA[[#This Row],[coste]]</f>
        <v>0.99438919179956997</v>
      </c>
      <c r="N847" s="8">
        <f>MOCK_DATA[[#This Row],[margen unitario]]*MOCK_DATA[[#This Row],[ventas mensuales num]]</f>
        <v>1970.8793781467477</v>
      </c>
      <c r="O847" s="9">
        <f>MOCK_DATA[[#This Row],[margen bruto]]/MOCK_DATA[[#This Row],[ingresos totales]]</f>
        <v>0.30184326559679553</v>
      </c>
    </row>
    <row r="848" spans="1:15" x14ac:dyDescent="0.25">
      <c r="A848" t="s">
        <v>16</v>
      </c>
      <c r="B848" s="8">
        <v>1.53</v>
      </c>
      <c r="C848" s="8">
        <v>2.3124470807686199</v>
      </c>
      <c r="D848" t="s">
        <v>13</v>
      </c>
      <c r="E848" s="5" t="s">
        <v>1304</v>
      </c>
      <c r="F848" s="2">
        <v>45364</v>
      </c>
      <c r="G848" t="s">
        <v>22</v>
      </c>
      <c r="H848" t="s">
        <v>17</v>
      </c>
      <c r="I848" s="1" t="s">
        <v>905</v>
      </c>
      <c r="J848">
        <f>VALUE(MOCK_DATA[[#This Row],[ventas mensuales]])</f>
        <v>1985</v>
      </c>
      <c r="K848">
        <f>VALUE(MOCK_DATA[[#This Row],[ID_producto]])</f>
        <v>847</v>
      </c>
      <c r="L848" s="8">
        <f>MOCK_DATA[[#This Row],[precio base]]*MOCK_DATA[[#This Row],[ventas mensuales num]]</f>
        <v>4590.2074553257107</v>
      </c>
      <c r="M848" s="8">
        <f>MOCK_DATA[[#This Row],[precio base]]-MOCK_DATA[[#This Row],[coste]]</f>
        <v>0.78244708076861991</v>
      </c>
      <c r="N848" s="8">
        <f>MOCK_DATA[[#This Row],[margen unitario]]*MOCK_DATA[[#This Row],[ventas mensuales num]]</f>
        <v>1553.1574553257105</v>
      </c>
      <c r="O848" s="9">
        <f>MOCK_DATA[[#This Row],[margen bruto]]/MOCK_DATA[[#This Row],[ingresos totales]]</f>
        <v>0.33836323748803243</v>
      </c>
    </row>
    <row r="849" spans="1:15" x14ac:dyDescent="0.25">
      <c r="A849" t="s">
        <v>16</v>
      </c>
      <c r="B849" s="8">
        <v>4.1399999999999997</v>
      </c>
      <c r="C849" s="8">
        <v>6.40140739679536</v>
      </c>
      <c r="D849" t="s">
        <v>10</v>
      </c>
      <c r="E849" s="5" t="s">
        <v>928</v>
      </c>
      <c r="F849" s="2">
        <v>45607</v>
      </c>
      <c r="G849" t="s">
        <v>22</v>
      </c>
      <c r="H849" t="s">
        <v>17</v>
      </c>
      <c r="I849" s="1" t="s">
        <v>511</v>
      </c>
      <c r="J849">
        <f>VALUE(MOCK_DATA[[#This Row],[ventas mensuales]])</f>
        <v>532</v>
      </c>
      <c r="K849">
        <f>VALUE(MOCK_DATA[[#This Row],[ID_producto]])</f>
        <v>848</v>
      </c>
      <c r="L849" s="8">
        <f>MOCK_DATA[[#This Row],[precio base]]*MOCK_DATA[[#This Row],[ventas mensuales num]]</f>
        <v>3405.5487350951316</v>
      </c>
      <c r="M849" s="8">
        <f>MOCK_DATA[[#This Row],[precio base]]-MOCK_DATA[[#This Row],[coste]]</f>
        <v>2.2614073967953603</v>
      </c>
      <c r="N849" s="8">
        <f>MOCK_DATA[[#This Row],[margen unitario]]*MOCK_DATA[[#This Row],[ventas mensuales num]]</f>
        <v>1203.0687350951316</v>
      </c>
      <c r="O849" s="9">
        <f>MOCK_DATA[[#This Row],[margen bruto]]/MOCK_DATA[[#This Row],[ingresos totales]]</f>
        <v>0.35326722025651019</v>
      </c>
    </row>
    <row r="850" spans="1:15" x14ac:dyDescent="0.25">
      <c r="A850" t="s">
        <v>12</v>
      </c>
      <c r="B850" s="8">
        <v>0.87</v>
      </c>
      <c r="C850" s="8">
        <v>1.49483579929454</v>
      </c>
      <c r="D850" t="s">
        <v>10</v>
      </c>
      <c r="E850" s="5" t="s">
        <v>1305</v>
      </c>
      <c r="F850" s="2">
        <v>45431</v>
      </c>
      <c r="G850" t="s">
        <v>27</v>
      </c>
      <c r="H850" t="s">
        <v>21</v>
      </c>
      <c r="I850" s="1" t="s">
        <v>1306</v>
      </c>
      <c r="J850">
        <f>VALUE(MOCK_DATA[[#This Row],[ventas mensuales]])</f>
        <v>959</v>
      </c>
      <c r="K850">
        <f>VALUE(MOCK_DATA[[#This Row],[ID_producto]])</f>
        <v>849</v>
      </c>
      <c r="L850" s="8">
        <f>MOCK_DATA[[#This Row],[precio base]]*MOCK_DATA[[#This Row],[ventas mensuales num]]</f>
        <v>1433.5475315234639</v>
      </c>
      <c r="M850" s="8">
        <f>MOCK_DATA[[#This Row],[precio base]]-MOCK_DATA[[#This Row],[coste]]</f>
        <v>0.62483579929454003</v>
      </c>
      <c r="N850" s="8">
        <f>MOCK_DATA[[#This Row],[margen unitario]]*MOCK_DATA[[#This Row],[ventas mensuales num]]</f>
        <v>599.21753152346389</v>
      </c>
      <c r="O850" s="9">
        <f>MOCK_DATA[[#This Row],[margen bruto]]/MOCK_DATA[[#This Row],[ingresos totales]]</f>
        <v>0.41799627730980193</v>
      </c>
    </row>
    <row r="851" spans="1:15" x14ac:dyDescent="0.25">
      <c r="A851" t="s">
        <v>9</v>
      </c>
      <c r="B851" s="8">
        <v>2.0699999999999998</v>
      </c>
      <c r="C851" s="8">
        <v>3.6721322578186202</v>
      </c>
      <c r="D851" t="s">
        <v>10</v>
      </c>
      <c r="E851" s="5" t="s">
        <v>877</v>
      </c>
      <c r="F851" s="2">
        <v>45535</v>
      </c>
      <c r="G851" t="s">
        <v>22</v>
      </c>
      <c r="H851" t="s">
        <v>21</v>
      </c>
      <c r="I851" s="1" t="s">
        <v>1307</v>
      </c>
      <c r="J851">
        <f>VALUE(MOCK_DATA[[#This Row],[ventas mensuales]])</f>
        <v>732</v>
      </c>
      <c r="K851">
        <f>VALUE(MOCK_DATA[[#This Row],[ID_producto]])</f>
        <v>850</v>
      </c>
      <c r="L851" s="8">
        <f>MOCK_DATA[[#This Row],[precio base]]*MOCK_DATA[[#This Row],[ventas mensuales num]]</f>
        <v>2688.00081272323</v>
      </c>
      <c r="M851" s="8">
        <f>MOCK_DATA[[#This Row],[precio base]]-MOCK_DATA[[#This Row],[coste]]</f>
        <v>1.6021322578186203</v>
      </c>
      <c r="N851" s="8">
        <f>MOCK_DATA[[#This Row],[margen unitario]]*MOCK_DATA[[#This Row],[ventas mensuales num]]</f>
        <v>1172.7608127232302</v>
      </c>
      <c r="O851" s="9">
        <f>MOCK_DATA[[#This Row],[margen bruto]]/MOCK_DATA[[#This Row],[ingresos totales]]</f>
        <v>0.43629481329475456</v>
      </c>
    </row>
    <row r="852" spans="1:15" x14ac:dyDescent="0.25">
      <c r="A852" t="s">
        <v>12</v>
      </c>
      <c r="B852" s="8">
        <v>4.4000000000000004</v>
      </c>
      <c r="C852" s="8">
        <v>7.0534426534229304</v>
      </c>
      <c r="D852" t="s">
        <v>10</v>
      </c>
      <c r="E852" s="5" t="s">
        <v>228</v>
      </c>
      <c r="F852" s="2">
        <v>45522</v>
      </c>
      <c r="G852" t="s">
        <v>27</v>
      </c>
      <c r="H852" t="s">
        <v>21</v>
      </c>
      <c r="I852" s="1" t="s">
        <v>1308</v>
      </c>
      <c r="J852">
        <f>VALUE(MOCK_DATA[[#This Row],[ventas mensuales]])</f>
        <v>127</v>
      </c>
      <c r="K852">
        <f>VALUE(MOCK_DATA[[#This Row],[ID_producto]])</f>
        <v>851</v>
      </c>
      <c r="L852" s="8">
        <f>MOCK_DATA[[#This Row],[precio base]]*MOCK_DATA[[#This Row],[ventas mensuales num]]</f>
        <v>895.78721698471213</v>
      </c>
      <c r="M852" s="8">
        <f>MOCK_DATA[[#This Row],[precio base]]-MOCK_DATA[[#This Row],[coste]]</f>
        <v>2.6534426534229301</v>
      </c>
      <c r="N852" s="8">
        <f>MOCK_DATA[[#This Row],[margen unitario]]*MOCK_DATA[[#This Row],[ventas mensuales num]]</f>
        <v>336.98721698471212</v>
      </c>
      <c r="O852" s="9">
        <f>MOCK_DATA[[#This Row],[margen bruto]]/MOCK_DATA[[#This Row],[ingresos totales]]</f>
        <v>0.3761911429357484</v>
      </c>
    </row>
    <row r="853" spans="1:15" x14ac:dyDescent="0.25">
      <c r="A853" t="s">
        <v>20</v>
      </c>
      <c r="B853" s="8">
        <v>4.17</v>
      </c>
      <c r="C853" s="8">
        <v>6.9057880441923603</v>
      </c>
      <c r="D853" t="s">
        <v>13</v>
      </c>
      <c r="E853" s="5" t="s">
        <v>685</v>
      </c>
      <c r="F853" s="2">
        <v>45536</v>
      </c>
      <c r="G853" t="s">
        <v>22</v>
      </c>
      <c r="H853" t="s">
        <v>21</v>
      </c>
      <c r="I853" s="1" t="s">
        <v>1309</v>
      </c>
      <c r="J853">
        <f>VALUE(MOCK_DATA[[#This Row],[ventas mensuales]])</f>
        <v>363</v>
      </c>
      <c r="K853">
        <f>VALUE(MOCK_DATA[[#This Row],[ID_producto]])</f>
        <v>852</v>
      </c>
      <c r="L853" s="8">
        <f>MOCK_DATA[[#This Row],[precio base]]*MOCK_DATA[[#This Row],[ventas mensuales num]]</f>
        <v>2506.801060041827</v>
      </c>
      <c r="M853" s="8">
        <f>MOCK_DATA[[#This Row],[precio base]]-MOCK_DATA[[#This Row],[coste]]</f>
        <v>2.7357880441923603</v>
      </c>
      <c r="N853" s="8">
        <f>MOCK_DATA[[#This Row],[margen unitario]]*MOCK_DATA[[#This Row],[ventas mensuales num]]</f>
        <v>993.09106004182684</v>
      </c>
      <c r="O853" s="9">
        <f>MOCK_DATA[[#This Row],[margen bruto]]/MOCK_DATA[[#This Row],[ingresos totales]]</f>
        <v>0.39615870436294481</v>
      </c>
    </row>
    <row r="854" spans="1:15" x14ac:dyDescent="0.25">
      <c r="A854" t="s">
        <v>9</v>
      </c>
      <c r="B854" s="8">
        <v>1.25</v>
      </c>
      <c r="C854" s="8">
        <v>2.00158273137599</v>
      </c>
      <c r="D854" t="s">
        <v>18</v>
      </c>
      <c r="E854" s="5" t="s">
        <v>658</v>
      </c>
      <c r="F854" s="2">
        <v>45432</v>
      </c>
      <c r="G854" t="s">
        <v>27</v>
      </c>
      <c r="H854" t="s">
        <v>11</v>
      </c>
      <c r="I854" s="1" t="s">
        <v>1086</v>
      </c>
      <c r="J854">
        <f>VALUE(MOCK_DATA[[#This Row],[ventas mensuales]])</f>
        <v>347</v>
      </c>
      <c r="K854">
        <f>VALUE(MOCK_DATA[[#This Row],[ID_producto]])</f>
        <v>853</v>
      </c>
      <c r="L854" s="8">
        <f>MOCK_DATA[[#This Row],[precio base]]*MOCK_DATA[[#This Row],[ventas mensuales num]]</f>
        <v>694.5492077874685</v>
      </c>
      <c r="M854" s="8">
        <f>MOCK_DATA[[#This Row],[precio base]]-MOCK_DATA[[#This Row],[coste]]</f>
        <v>0.75158273137598997</v>
      </c>
      <c r="N854" s="8">
        <f>MOCK_DATA[[#This Row],[margen unitario]]*MOCK_DATA[[#This Row],[ventas mensuales num]]</f>
        <v>260.7992077874685</v>
      </c>
      <c r="O854" s="9">
        <f>MOCK_DATA[[#This Row],[margen bruto]]/MOCK_DATA[[#This Row],[ingresos totales]]</f>
        <v>0.37549421245221959</v>
      </c>
    </row>
    <row r="855" spans="1:15" x14ac:dyDescent="0.25">
      <c r="A855" t="s">
        <v>12</v>
      </c>
      <c r="B855" s="8">
        <v>3.89</v>
      </c>
      <c r="C855" s="8">
        <v>5.8737178090177604</v>
      </c>
      <c r="D855" t="s">
        <v>10</v>
      </c>
      <c r="E855" s="5" t="s">
        <v>511</v>
      </c>
      <c r="F855" s="2">
        <v>45418</v>
      </c>
      <c r="G855" t="s">
        <v>27</v>
      </c>
      <c r="H855" t="s">
        <v>19</v>
      </c>
      <c r="I855" s="1" t="s">
        <v>949</v>
      </c>
      <c r="J855">
        <f>VALUE(MOCK_DATA[[#This Row],[ventas mensuales]])</f>
        <v>848</v>
      </c>
      <c r="K855">
        <f>VALUE(MOCK_DATA[[#This Row],[ID_producto]])</f>
        <v>854</v>
      </c>
      <c r="L855" s="8">
        <f>MOCK_DATA[[#This Row],[precio base]]*MOCK_DATA[[#This Row],[ventas mensuales num]]</f>
        <v>4980.9127020470605</v>
      </c>
      <c r="M855" s="8">
        <f>MOCK_DATA[[#This Row],[precio base]]-MOCK_DATA[[#This Row],[coste]]</f>
        <v>1.9837178090177603</v>
      </c>
      <c r="N855" s="8">
        <f>MOCK_DATA[[#This Row],[margen unitario]]*MOCK_DATA[[#This Row],[ventas mensuales num]]</f>
        <v>1682.1927020470607</v>
      </c>
      <c r="O855" s="9">
        <f>MOCK_DATA[[#This Row],[margen bruto]]/MOCK_DATA[[#This Row],[ingresos totales]]</f>
        <v>0.33772780264864138</v>
      </c>
    </row>
    <row r="856" spans="1:15" x14ac:dyDescent="0.25">
      <c r="A856" t="s">
        <v>20</v>
      </c>
      <c r="B856" s="8">
        <v>1.33</v>
      </c>
      <c r="C856" s="8">
        <v>1.86584743263846</v>
      </c>
      <c r="D856" t="s">
        <v>10</v>
      </c>
      <c r="E856" s="5" t="s">
        <v>1310</v>
      </c>
      <c r="F856" s="2">
        <v>45602</v>
      </c>
      <c r="G856" t="s">
        <v>22</v>
      </c>
      <c r="H856" t="s">
        <v>19</v>
      </c>
      <c r="I856" s="1" t="s">
        <v>1311</v>
      </c>
      <c r="J856">
        <f>VALUE(MOCK_DATA[[#This Row],[ventas mensuales]])</f>
        <v>1466</v>
      </c>
      <c r="K856">
        <f>VALUE(MOCK_DATA[[#This Row],[ID_producto]])</f>
        <v>855</v>
      </c>
      <c r="L856" s="8">
        <f>MOCK_DATA[[#This Row],[precio base]]*MOCK_DATA[[#This Row],[ventas mensuales num]]</f>
        <v>2735.3323362479823</v>
      </c>
      <c r="M856" s="8">
        <f>MOCK_DATA[[#This Row],[precio base]]-MOCK_DATA[[#This Row],[coste]]</f>
        <v>0.53584743263845991</v>
      </c>
      <c r="N856" s="8">
        <f>MOCK_DATA[[#This Row],[margen unitario]]*MOCK_DATA[[#This Row],[ventas mensuales num]]</f>
        <v>785.55233624798223</v>
      </c>
      <c r="O856" s="9">
        <f>MOCK_DATA[[#This Row],[margen bruto]]/MOCK_DATA[[#This Row],[ingresos totales]]</f>
        <v>0.28718716400125388</v>
      </c>
    </row>
    <row r="857" spans="1:15" x14ac:dyDescent="0.25">
      <c r="A857" t="s">
        <v>14</v>
      </c>
      <c r="B857" s="8">
        <v>5.18</v>
      </c>
      <c r="C857" s="8">
        <v>8.9937008472895208</v>
      </c>
      <c r="D857" t="s">
        <v>13</v>
      </c>
      <c r="E857" s="5" t="s">
        <v>1312</v>
      </c>
      <c r="F857" s="2">
        <v>45470</v>
      </c>
      <c r="G857" t="s">
        <v>27</v>
      </c>
      <c r="H857" t="s">
        <v>17</v>
      </c>
      <c r="I857" s="1" t="s">
        <v>613</v>
      </c>
      <c r="J857">
        <f>VALUE(MOCK_DATA[[#This Row],[ventas mensuales]])</f>
        <v>1164</v>
      </c>
      <c r="K857">
        <f>VALUE(MOCK_DATA[[#This Row],[ID_producto]])</f>
        <v>856</v>
      </c>
      <c r="L857" s="8">
        <f>MOCK_DATA[[#This Row],[precio base]]*MOCK_DATA[[#This Row],[ventas mensuales num]]</f>
        <v>10468.667786245001</v>
      </c>
      <c r="M857" s="8">
        <f>MOCK_DATA[[#This Row],[precio base]]-MOCK_DATA[[#This Row],[coste]]</f>
        <v>3.8137008472895211</v>
      </c>
      <c r="N857" s="8">
        <f>MOCK_DATA[[#This Row],[margen unitario]]*MOCK_DATA[[#This Row],[ventas mensuales num]]</f>
        <v>4439.1477862450029</v>
      </c>
      <c r="O857" s="9">
        <f>MOCK_DATA[[#This Row],[margen bruto]]/MOCK_DATA[[#This Row],[ingresos totales]]</f>
        <v>0.42404132759640062</v>
      </c>
    </row>
    <row r="858" spans="1:15" x14ac:dyDescent="0.25">
      <c r="A858" t="s">
        <v>20</v>
      </c>
      <c r="B858" s="8">
        <v>3.21</v>
      </c>
      <c r="C858" s="8">
        <v>5.4425256015468602</v>
      </c>
      <c r="D858" t="s">
        <v>13</v>
      </c>
      <c r="E858" s="5" t="s">
        <v>33</v>
      </c>
      <c r="F858" s="2">
        <v>45301</v>
      </c>
      <c r="G858" t="s">
        <v>27</v>
      </c>
      <c r="H858" t="s">
        <v>17</v>
      </c>
      <c r="I858" s="1" t="s">
        <v>1032</v>
      </c>
      <c r="J858">
        <f>VALUE(MOCK_DATA[[#This Row],[ventas mensuales]])</f>
        <v>1214</v>
      </c>
      <c r="K858">
        <f>VALUE(MOCK_DATA[[#This Row],[ID_producto]])</f>
        <v>857</v>
      </c>
      <c r="L858" s="8">
        <f>MOCK_DATA[[#This Row],[precio base]]*MOCK_DATA[[#This Row],[ventas mensuales num]]</f>
        <v>6607.2260802778883</v>
      </c>
      <c r="M858" s="8">
        <f>MOCK_DATA[[#This Row],[precio base]]-MOCK_DATA[[#This Row],[coste]]</f>
        <v>2.2325256015468602</v>
      </c>
      <c r="N858" s="8">
        <f>MOCK_DATA[[#This Row],[margen unitario]]*MOCK_DATA[[#This Row],[ventas mensuales num]]</f>
        <v>2710.2860802778882</v>
      </c>
      <c r="O858" s="9">
        <f>MOCK_DATA[[#This Row],[margen bruto]]/MOCK_DATA[[#This Row],[ingresos totales]]</f>
        <v>0.41020029394300644</v>
      </c>
    </row>
    <row r="859" spans="1:15" x14ac:dyDescent="0.25">
      <c r="A859" t="s">
        <v>12</v>
      </c>
      <c r="B859" s="8">
        <v>5.46</v>
      </c>
      <c r="C859" s="8">
        <v>9.2305338326195496</v>
      </c>
      <c r="D859" t="s">
        <v>18</v>
      </c>
      <c r="E859" s="5" t="s">
        <v>774</v>
      </c>
      <c r="F859" s="2">
        <v>45313</v>
      </c>
      <c r="G859" t="s">
        <v>22</v>
      </c>
      <c r="H859" t="s">
        <v>17</v>
      </c>
      <c r="I859" s="1" t="s">
        <v>1313</v>
      </c>
      <c r="J859">
        <f>VALUE(MOCK_DATA[[#This Row],[ventas mensuales]])</f>
        <v>976</v>
      </c>
      <c r="K859">
        <f>VALUE(MOCK_DATA[[#This Row],[ID_producto]])</f>
        <v>858</v>
      </c>
      <c r="L859" s="8">
        <f>MOCK_DATA[[#This Row],[precio base]]*MOCK_DATA[[#This Row],[ventas mensuales num]]</f>
        <v>9009.0010206366806</v>
      </c>
      <c r="M859" s="8">
        <f>MOCK_DATA[[#This Row],[precio base]]-MOCK_DATA[[#This Row],[coste]]</f>
        <v>3.7705338326195497</v>
      </c>
      <c r="N859" s="8">
        <f>MOCK_DATA[[#This Row],[margen unitario]]*MOCK_DATA[[#This Row],[ventas mensuales num]]</f>
        <v>3680.0410206366805</v>
      </c>
      <c r="O859" s="9">
        <f>MOCK_DATA[[#This Row],[margen bruto]]/MOCK_DATA[[#This Row],[ingresos totales]]</f>
        <v>0.40848491549805666</v>
      </c>
    </row>
    <row r="860" spans="1:15" x14ac:dyDescent="0.25">
      <c r="A860" t="s">
        <v>15</v>
      </c>
      <c r="B860" s="8">
        <v>2.25</v>
      </c>
      <c r="C860" s="8">
        <v>3.6779798470154601</v>
      </c>
      <c r="D860" t="s">
        <v>10</v>
      </c>
      <c r="E860" s="5" t="s">
        <v>1314</v>
      </c>
      <c r="F860" s="2">
        <v>45455</v>
      </c>
      <c r="G860" t="s">
        <v>27</v>
      </c>
      <c r="H860" t="s">
        <v>21</v>
      </c>
      <c r="I860" s="1" t="s">
        <v>1315</v>
      </c>
      <c r="J860">
        <f>VALUE(MOCK_DATA[[#This Row],[ventas mensuales]])</f>
        <v>1927</v>
      </c>
      <c r="K860">
        <f>VALUE(MOCK_DATA[[#This Row],[ID_producto]])</f>
        <v>859</v>
      </c>
      <c r="L860" s="8">
        <f>MOCK_DATA[[#This Row],[precio base]]*MOCK_DATA[[#This Row],[ventas mensuales num]]</f>
        <v>7087.4671651987919</v>
      </c>
      <c r="M860" s="8">
        <f>MOCK_DATA[[#This Row],[precio base]]-MOCK_DATA[[#This Row],[coste]]</f>
        <v>1.4279798470154601</v>
      </c>
      <c r="N860" s="8">
        <f>MOCK_DATA[[#This Row],[margen unitario]]*MOCK_DATA[[#This Row],[ventas mensuales num]]</f>
        <v>2751.7171651987915</v>
      </c>
      <c r="O860" s="9">
        <f>MOCK_DATA[[#This Row],[margen bruto]]/MOCK_DATA[[#This Row],[ingresos totales]]</f>
        <v>0.38825113415839158</v>
      </c>
    </row>
    <row r="861" spans="1:15" x14ac:dyDescent="0.25">
      <c r="A861" t="s">
        <v>16</v>
      </c>
      <c r="B861" s="8">
        <v>4.46</v>
      </c>
      <c r="C861" s="8">
        <v>7.0237153221219399</v>
      </c>
      <c r="D861" t="s">
        <v>18</v>
      </c>
      <c r="E861" s="5" t="s">
        <v>1316</v>
      </c>
      <c r="F861" s="2">
        <v>45371</v>
      </c>
      <c r="G861" t="s">
        <v>22</v>
      </c>
      <c r="H861" t="s">
        <v>17</v>
      </c>
      <c r="I861" s="1" t="s">
        <v>1317</v>
      </c>
      <c r="J861">
        <f>VALUE(MOCK_DATA[[#This Row],[ventas mensuales]])</f>
        <v>1690</v>
      </c>
      <c r="K861">
        <f>VALUE(MOCK_DATA[[#This Row],[ID_producto]])</f>
        <v>860</v>
      </c>
      <c r="L861" s="8">
        <f>MOCK_DATA[[#This Row],[precio base]]*MOCK_DATA[[#This Row],[ventas mensuales num]]</f>
        <v>11870.078894386079</v>
      </c>
      <c r="M861" s="8">
        <f>MOCK_DATA[[#This Row],[precio base]]-MOCK_DATA[[#This Row],[coste]]</f>
        <v>2.56371532212194</v>
      </c>
      <c r="N861" s="8">
        <f>MOCK_DATA[[#This Row],[margen unitario]]*MOCK_DATA[[#This Row],[ventas mensuales num]]</f>
        <v>4332.6788943860784</v>
      </c>
      <c r="O861" s="9">
        <f>MOCK_DATA[[#This Row],[margen bruto]]/MOCK_DATA[[#This Row],[ingresos totales]]</f>
        <v>0.36500843279442791</v>
      </c>
    </row>
    <row r="862" spans="1:15" x14ac:dyDescent="0.25">
      <c r="A862" t="s">
        <v>14</v>
      </c>
      <c r="B862" s="8">
        <v>4.1900000000000004</v>
      </c>
      <c r="C862" s="8">
        <v>6.2173501652778702</v>
      </c>
      <c r="D862" t="s">
        <v>10</v>
      </c>
      <c r="E862" s="5" t="s">
        <v>865</v>
      </c>
      <c r="F862" s="2">
        <v>45589</v>
      </c>
      <c r="G862" t="s">
        <v>22</v>
      </c>
      <c r="H862" t="s">
        <v>21</v>
      </c>
      <c r="I862" s="1" t="s">
        <v>1318</v>
      </c>
      <c r="J862">
        <f>VALUE(MOCK_DATA[[#This Row],[ventas mensuales]])</f>
        <v>643</v>
      </c>
      <c r="K862">
        <f>VALUE(MOCK_DATA[[#This Row],[ID_producto]])</f>
        <v>861</v>
      </c>
      <c r="L862" s="8">
        <f>MOCK_DATA[[#This Row],[precio base]]*MOCK_DATA[[#This Row],[ventas mensuales num]]</f>
        <v>3997.7561562736705</v>
      </c>
      <c r="M862" s="8">
        <f>MOCK_DATA[[#This Row],[precio base]]-MOCK_DATA[[#This Row],[coste]]</f>
        <v>2.0273501652778698</v>
      </c>
      <c r="N862" s="8">
        <f>MOCK_DATA[[#This Row],[margen unitario]]*MOCK_DATA[[#This Row],[ventas mensuales num]]</f>
        <v>1303.5861562736702</v>
      </c>
      <c r="O862" s="9">
        <f>MOCK_DATA[[#This Row],[margen bruto]]/MOCK_DATA[[#This Row],[ingresos totales]]</f>
        <v>0.32607945690433249</v>
      </c>
    </row>
    <row r="863" spans="1:15" x14ac:dyDescent="0.25">
      <c r="A863" t="s">
        <v>14</v>
      </c>
      <c r="B863" s="8">
        <v>4.54</v>
      </c>
      <c r="C863" s="8">
        <v>8.10902663183405</v>
      </c>
      <c r="D863" t="s">
        <v>13</v>
      </c>
      <c r="E863" s="5" t="s">
        <v>1319</v>
      </c>
      <c r="F863" s="2">
        <v>45326</v>
      </c>
      <c r="G863" t="s">
        <v>22</v>
      </c>
      <c r="H863" t="s">
        <v>21</v>
      </c>
      <c r="I863" s="1" t="s">
        <v>1320</v>
      </c>
      <c r="J863">
        <f>VALUE(MOCK_DATA[[#This Row],[ventas mensuales]])</f>
        <v>1707</v>
      </c>
      <c r="K863">
        <f>VALUE(MOCK_DATA[[#This Row],[ID_producto]])</f>
        <v>862</v>
      </c>
      <c r="L863" s="8">
        <f>MOCK_DATA[[#This Row],[precio base]]*MOCK_DATA[[#This Row],[ventas mensuales num]]</f>
        <v>13842.108460540723</v>
      </c>
      <c r="M863" s="8">
        <f>MOCK_DATA[[#This Row],[precio base]]-MOCK_DATA[[#This Row],[coste]]</f>
        <v>3.56902663183405</v>
      </c>
      <c r="N863" s="8">
        <f>MOCK_DATA[[#This Row],[margen unitario]]*MOCK_DATA[[#This Row],[ventas mensuales num]]</f>
        <v>6092.3284605407234</v>
      </c>
      <c r="O863" s="9">
        <f>MOCK_DATA[[#This Row],[margen bruto]]/MOCK_DATA[[#This Row],[ingresos totales]]</f>
        <v>0.44013009130133163</v>
      </c>
    </row>
    <row r="864" spans="1:15" x14ac:dyDescent="0.25">
      <c r="A864" t="s">
        <v>12</v>
      </c>
      <c r="B864" s="8">
        <v>5.24</v>
      </c>
      <c r="C864" s="8">
        <v>8.9663482291334997</v>
      </c>
      <c r="D864" t="s">
        <v>13</v>
      </c>
      <c r="E864" s="5" t="s">
        <v>1321</v>
      </c>
      <c r="F864" s="2">
        <v>45317</v>
      </c>
      <c r="G864" t="s">
        <v>27</v>
      </c>
      <c r="H864" t="s">
        <v>11</v>
      </c>
      <c r="I864" s="1" t="s">
        <v>1322</v>
      </c>
      <c r="J864">
        <f>VALUE(MOCK_DATA[[#This Row],[ventas mensuales]])</f>
        <v>1668</v>
      </c>
      <c r="K864">
        <f>VALUE(MOCK_DATA[[#This Row],[ID_producto]])</f>
        <v>863</v>
      </c>
      <c r="L864" s="8">
        <f>MOCK_DATA[[#This Row],[precio base]]*MOCK_DATA[[#This Row],[ventas mensuales num]]</f>
        <v>14955.868846194677</v>
      </c>
      <c r="M864" s="8">
        <f>MOCK_DATA[[#This Row],[precio base]]-MOCK_DATA[[#This Row],[coste]]</f>
        <v>3.7263482291334995</v>
      </c>
      <c r="N864" s="8">
        <f>MOCK_DATA[[#This Row],[margen unitario]]*MOCK_DATA[[#This Row],[ventas mensuales num]]</f>
        <v>6215.548846194677</v>
      </c>
      <c r="O864" s="9">
        <f>MOCK_DATA[[#This Row],[margen bruto]]/MOCK_DATA[[#This Row],[ingresos totales]]</f>
        <v>0.4155926285604023</v>
      </c>
    </row>
    <row r="865" spans="1:15" x14ac:dyDescent="0.25">
      <c r="A865" t="s">
        <v>12</v>
      </c>
      <c r="B865" s="8">
        <v>0.98</v>
      </c>
      <c r="C865" s="8">
        <v>1.3750028452291401</v>
      </c>
      <c r="D865" t="s">
        <v>18</v>
      </c>
      <c r="E865" s="5" t="s">
        <v>583</v>
      </c>
      <c r="F865" s="2">
        <v>45405</v>
      </c>
      <c r="G865" t="s">
        <v>27</v>
      </c>
      <c r="H865" t="s">
        <v>17</v>
      </c>
      <c r="I865" s="1" t="s">
        <v>1064</v>
      </c>
      <c r="J865">
        <f>VALUE(MOCK_DATA[[#This Row],[ventas mensuales]])</f>
        <v>1937</v>
      </c>
      <c r="K865">
        <f>VALUE(MOCK_DATA[[#This Row],[ID_producto]])</f>
        <v>864</v>
      </c>
      <c r="L865" s="8">
        <f>MOCK_DATA[[#This Row],[precio base]]*MOCK_DATA[[#This Row],[ventas mensuales num]]</f>
        <v>2663.3805112088444</v>
      </c>
      <c r="M865" s="8">
        <f>MOCK_DATA[[#This Row],[precio base]]-MOCK_DATA[[#This Row],[coste]]</f>
        <v>0.39500284522914009</v>
      </c>
      <c r="N865" s="8">
        <f>MOCK_DATA[[#This Row],[margen unitario]]*MOCK_DATA[[#This Row],[ventas mensuales num]]</f>
        <v>765.12051120884439</v>
      </c>
      <c r="O865" s="9">
        <f>MOCK_DATA[[#This Row],[margen bruto]]/MOCK_DATA[[#This Row],[ingresos totales]]</f>
        <v>0.28727420208597026</v>
      </c>
    </row>
    <row r="866" spans="1:15" x14ac:dyDescent="0.25">
      <c r="A866" t="s">
        <v>20</v>
      </c>
      <c r="B866" s="8">
        <v>2.87</v>
      </c>
      <c r="C866" s="8">
        <v>4.4604614863322896</v>
      </c>
      <c r="D866" t="s">
        <v>18</v>
      </c>
      <c r="E866" s="5" t="s">
        <v>1224</v>
      </c>
      <c r="F866" s="2">
        <v>45324</v>
      </c>
      <c r="G866" t="s">
        <v>22</v>
      </c>
      <c r="H866" t="s">
        <v>17</v>
      </c>
      <c r="I866" s="1" t="s">
        <v>1323</v>
      </c>
      <c r="J866">
        <f>VALUE(MOCK_DATA[[#This Row],[ventas mensuales]])</f>
        <v>1906</v>
      </c>
      <c r="K866">
        <f>VALUE(MOCK_DATA[[#This Row],[ID_producto]])</f>
        <v>865</v>
      </c>
      <c r="L866" s="8">
        <f>MOCK_DATA[[#This Row],[precio base]]*MOCK_DATA[[#This Row],[ventas mensuales num]]</f>
        <v>8501.6395929493447</v>
      </c>
      <c r="M866" s="8">
        <f>MOCK_DATA[[#This Row],[precio base]]-MOCK_DATA[[#This Row],[coste]]</f>
        <v>1.5904614863322895</v>
      </c>
      <c r="N866" s="8">
        <f>MOCK_DATA[[#This Row],[margen unitario]]*MOCK_DATA[[#This Row],[ventas mensuales num]]</f>
        <v>3031.4195929493435</v>
      </c>
      <c r="O866" s="9">
        <f>MOCK_DATA[[#This Row],[margen bruto]]/MOCK_DATA[[#This Row],[ingresos totales]]</f>
        <v>0.35656881943847485</v>
      </c>
    </row>
    <row r="867" spans="1:15" x14ac:dyDescent="0.25">
      <c r="A867" t="s">
        <v>20</v>
      </c>
      <c r="B867" s="8">
        <v>3.92</v>
      </c>
      <c r="C867" s="8">
        <v>5.5235957760980199</v>
      </c>
      <c r="D867" t="s">
        <v>13</v>
      </c>
      <c r="E867" s="5" t="s">
        <v>1324</v>
      </c>
      <c r="F867" s="2">
        <v>45377</v>
      </c>
      <c r="G867" t="s">
        <v>27</v>
      </c>
      <c r="H867" t="s">
        <v>11</v>
      </c>
      <c r="I867" s="1" t="s">
        <v>1296</v>
      </c>
      <c r="J867">
        <f>VALUE(MOCK_DATA[[#This Row],[ventas mensuales]])</f>
        <v>1722</v>
      </c>
      <c r="K867">
        <f>VALUE(MOCK_DATA[[#This Row],[ID_producto]])</f>
        <v>866</v>
      </c>
      <c r="L867" s="8">
        <f>MOCK_DATA[[#This Row],[precio base]]*MOCK_DATA[[#This Row],[ventas mensuales num]]</f>
        <v>9511.6319264407903</v>
      </c>
      <c r="M867" s="8">
        <f>MOCK_DATA[[#This Row],[precio base]]-MOCK_DATA[[#This Row],[coste]]</f>
        <v>1.60359577609802</v>
      </c>
      <c r="N867" s="8">
        <f>MOCK_DATA[[#This Row],[margen unitario]]*MOCK_DATA[[#This Row],[ventas mensuales num]]</f>
        <v>2761.3919264407905</v>
      </c>
      <c r="O867" s="9">
        <f>MOCK_DATA[[#This Row],[margen bruto]]/MOCK_DATA[[#This Row],[ingresos totales]]</f>
        <v>0.29031736591536622</v>
      </c>
    </row>
    <row r="868" spans="1:15" x14ac:dyDescent="0.25">
      <c r="A868" t="s">
        <v>15</v>
      </c>
      <c r="B868" s="8">
        <v>1.21</v>
      </c>
      <c r="C868" s="8">
        <v>2.0746211656117901</v>
      </c>
      <c r="D868" t="s">
        <v>18</v>
      </c>
      <c r="E868" s="5" t="s">
        <v>1325</v>
      </c>
      <c r="F868" s="2">
        <v>45547</v>
      </c>
      <c r="G868" t="s">
        <v>22</v>
      </c>
      <c r="H868" t="s">
        <v>19</v>
      </c>
      <c r="I868" s="1" t="s">
        <v>1326</v>
      </c>
      <c r="J868">
        <f>VALUE(MOCK_DATA[[#This Row],[ventas mensuales]])</f>
        <v>1263</v>
      </c>
      <c r="K868">
        <f>VALUE(MOCK_DATA[[#This Row],[ID_producto]])</f>
        <v>867</v>
      </c>
      <c r="L868" s="8">
        <f>MOCK_DATA[[#This Row],[precio base]]*MOCK_DATA[[#This Row],[ventas mensuales num]]</f>
        <v>2620.2465321676909</v>
      </c>
      <c r="M868" s="8">
        <f>MOCK_DATA[[#This Row],[precio base]]-MOCK_DATA[[#This Row],[coste]]</f>
        <v>0.86462116561179014</v>
      </c>
      <c r="N868" s="8">
        <f>MOCK_DATA[[#This Row],[margen unitario]]*MOCK_DATA[[#This Row],[ventas mensuales num]]</f>
        <v>1092.0165321676909</v>
      </c>
      <c r="O868" s="9">
        <f>MOCK_DATA[[#This Row],[margen bruto]]/MOCK_DATA[[#This Row],[ingresos totales]]</f>
        <v>0.41676098747253448</v>
      </c>
    </row>
    <row r="869" spans="1:15" x14ac:dyDescent="0.25">
      <c r="A869" t="s">
        <v>9</v>
      </c>
      <c r="B869" s="8">
        <v>3.67</v>
      </c>
      <c r="C869" s="8">
        <v>5.5075252220513899</v>
      </c>
      <c r="D869" t="s">
        <v>13</v>
      </c>
      <c r="E869" s="5" t="s">
        <v>1327</v>
      </c>
      <c r="F869" s="2">
        <v>45389</v>
      </c>
      <c r="G869" t="s">
        <v>27</v>
      </c>
      <c r="H869" t="s">
        <v>11</v>
      </c>
      <c r="I869" s="1" t="s">
        <v>169</v>
      </c>
      <c r="J869">
        <f>VALUE(MOCK_DATA[[#This Row],[ventas mensuales]])</f>
        <v>1948</v>
      </c>
      <c r="K869">
        <f>VALUE(MOCK_DATA[[#This Row],[ID_producto]])</f>
        <v>868</v>
      </c>
      <c r="L869" s="8">
        <f>MOCK_DATA[[#This Row],[precio base]]*MOCK_DATA[[#This Row],[ventas mensuales num]]</f>
        <v>10728.659132556108</v>
      </c>
      <c r="M869" s="8">
        <f>MOCK_DATA[[#This Row],[precio base]]-MOCK_DATA[[#This Row],[coste]]</f>
        <v>1.83752522205139</v>
      </c>
      <c r="N869" s="8">
        <f>MOCK_DATA[[#This Row],[margen unitario]]*MOCK_DATA[[#This Row],[ventas mensuales num]]</f>
        <v>3579.4991325561077</v>
      </c>
      <c r="O869" s="9">
        <f>MOCK_DATA[[#This Row],[margen bruto]]/MOCK_DATA[[#This Row],[ingresos totales]]</f>
        <v>0.33363900263119745</v>
      </c>
    </row>
    <row r="870" spans="1:15" x14ac:dyDescent="0.25">
      <c r="A870" t="s">
        <v>16</v>
      </c>
      <c r="B870" s="8">
        <v>4.32</v>
      </c>
      <c r="C870" s="8">
        <v>7.3585698416735301</v>
      </c>
      <c r="D870" t="s">
        <v>10</v>
      </c>
      <c r="E870" s="5" t="s">
        <v>237</v>
      </c>
      <c r="F870" s="2">
        <v>45376</v>
      </c>
      <c r="G870" t="s">
        <v>22</v>
      </c>
      <c r="H870" t="s">
        <v>17</v>
      </c>
      <c r="I870" s="1" t="s">
        <v>1328</v>
      </c>
      <c r="J870">
        <f>VALUE(MOCK_DATA[[#This Row],[ventas mensuales]])</f>
        <v>109</v>
      </c>
      <c r="K870">
        <f>VALUE(MOCK_DATA[[#This Row],[ID_producto]])</f>
        <v>869</v>
      </c>
      <c r="L870" s="8">
        <f>MOCK_DATA[[#This Row],[precio base]]*MOCK_DATA[[#This Row],[ventas mensuales num]]</f>
        <v>802.08411274241473</v>
      </c>
      <c r="M870" s="8">
        <f>MOCK_DATA[[#This Row],[precio base]]-MOCK_DATA[[#This Row],[coste]]</f>
        <v>3.0385698416735298</v>
      </c>
      <c r="N870" s="8">
        <f>MOCK_DATA[[#This Row],[margen unitario]]*MOCK_DATA[[#This Row],[ventas mensuales num]]</f>
        <v>331.20411274241474</v>
      </c>
      <c r="O870" s="9">
        <f>MOCK_DATA[[#This Row],[margen bruto]]/MOCK_DATA[[#This Row],[ingresos totales]]</f>
        <v>0.41292940164341502</v>
      </c>
    </row>
    <row r="871" spans="1:15" x14ac:dyDescent="0.25">
      <c r="A871" t="s">
        <v>9</v>
      </c>
      <c r="B871" s="8">
        <v>5.29</v>
      </c>
      <c r="C871" s="8">
        <v>7.5592999665242404</v>
      </c>
      <c r="D871" t="s">
        <v>10</v>
      </c>
      <c r="E871" s="5" t="s">
        <v>1001</v>
      </c>
      <c r="F871" s="2">
        <v>45589</v>
      </c>
      <c r="G871" t="s">
        <v>22</v>
      </c>
      <c r="H871" t="s">
        <v>11</v>
      </c>
      <c r="I871" s="1" t="s">
        <v>931</v>
      </c>
      <c r="J871">
        <f>VALUE(MOCK_DATA[[#This Row],[ventas mensuales]])</f>
        <v>1148</v>
      </c>
      <c r="K871">
        <f>VALUE(MOCK_DATA[[#This Row],[ID_producto]])</f>
        <v>870</v>
      </c>
      <c r="L871" s="8">
        <f>MOCK_DATA[[#This Row],[precio base]]*MOCK_DATA[[#This Row],[ventas mensuales num]]</f>
        <v>8678.0763615698288</v>
      </c>
      <c r="M871" s="8">
        <f>MOCK_DATA[[#This Row],[precio base]]-MOCK_DATA[[#This Row],[coste]]</f>
        <v>2.2692999665242404</v>
      </c>
      <c r="N871" s="8">
        <f>MOCK_DATA[[#This Row],[margen unitario]]*MOCK_DATA[[#This Row],[ventas mensuales num]]</f>
        <v>2605.1563615698278</v>
      </c>
      <c r="O871" s="9">
        <f>MOCK_DATA[[#This Row],[margen bruto]]/MOCK_DATA[[#This Row],[ingresos totales]]</f>
        <v>0.30019975084646128</v>
      </c>
    </row>
    <row r="872" spans="1:15" x14ac:dyDescent="0.25">
      <c r="A872" t="s">
        <v>9</v>
      </c>
      <c r="B872" s="8">
        <v>1.21</v>
      </c>
      <c r="C872" s="8">
        <v>1.8199541649194499</v>
      </c>
      <c r="D872" t="s">
        <v>13</v>
      </c>
      <c r="E872" s="5" t="s">
        <v>870</v>
      </c>
      <c r="F872" s="2">
        <v>45565</v>
      </c>
      <c r="G872" t="s">
        <v>27</v>
      </c>
      <c r="H872" t="s">
        <v>21</v>
      </c>
      <c r="I872" s="1" t="s">
        <v>609</v>
      </c>
      <c r="J872">
        <f>VALUE(MOCK_DATA[[#This Row],[ventas mensuales]])</f>
        <v>981</v>
      </c>
      <c r="K872">
        <f>VALUE(MOCK_DATA[[#This Row],[ID_producto]])</f>
        <v>871</v>
      </c>
      <c r="L872" s="8">
        <f>MOCK_DATA[[#This Row],[precio base]]*MOCK_DATA[[#This Row],[ventas mensuales num]]</f>
        <v>1785.3750357859803</v>
      </c>
      <c r="M872" s="8">
        <f>MOCK_DATA[[#This Row],[precio base]]-MOCK_DATA[[#This Row],[coste]]</f>
        <v>0.60995416491944998</v>
      </c>
      <c r="N872" s="8">
        <f>MOCK_DATA[[#This Row],[margen unitario]]*MOCK_DATA[[#This Row],[ventas mensuales num]]</f>
        <v>598.36503578598047</v>
      </c>
      <c r="O872" s="9">
        <f>MOCK_DATA[[#This Row],[margen bruto]]/MOCK_DATA[[#This Row],[ingresos totales]]</f>
        <v>0.33514809146110897</v>
      </c>
    </row>
    <row r="873" spans="1:15" x14ac:dyDescent="0.25">
      <c r="A873" t="s">
        <v>15</v>
      </c>
      <c r="B873" s="8">
        <v>5.71</v>
      </c>
      <c r="C873" s="8">
        <v>8.7720265986603305</v>
      </c>
      <c r="D873" t="s">
        <v>10</v>
      </c>
      <c r="E873" s="5" t="s">
        <v>1185</v>
      </c>
      <c r="F873" s="2">
        <v>45509</v>
      </c>
      <c r="G873" t="s">
        <v>22</v>
      </c>
      <c r="H873" t="s">
        <v>11</v>
      </c>
      <c r="I873" s="1" t="s">
        <v>1329</v>
      </c>
      <c r="J873">
        <f>VALUE(MOCK_DATA[[#This Row],[ventas mensuales]])</f>
        <v>748</v>
      </c>
      <c r="K873">
        <f>VALUE(MOCK_DATA[[#This Row],[ID_producto]])</f>
        <v>872</v>
      </c>
      <c r="L873" s="8">
        <f>MOCK_DATA[[#This Row],[precio base]]*MOCK_DATA[[#This Row],[ventas mensuales num]]</f>
        <v>6561.4758957979275</v>
      </c>
      <c r="M873" s="8">
        <f>MOCK_DATA[[#This Row],[precio base]]-MOCK_DATA[[#This Row],[coste]]</f>
        <v>3.0620265986603306</v>
      </c>
      <c r="N873" s="8">
        <f>MOCK_DATA[[#This Row],[margen unitario]]*MOCK_DATA[[#This Row],[ventas mensuales num]]</f>
        <v>2290.3958957979271</v>
      </c>
      <c r="O873" s="9">
        <f>MOCK_DATA[[#This Row],[margen bruto]]/MOCK_DATA[[#This Row],[ingresos totales]]</f>
        <v>0.34906718125181757</v>
      </c>
    </row>
    <row r="874" spans="1:15" x14ac:dyDescent="0.25">
      <c r="A874" t="s">
        <v>12</v>
      </c>
      <c r="B874" s="8">
        <v>4.07</v>
      </c>
      <c r="C874" s="8">
        <v>7.0529127266129299</v>
      </c>
      <c r="D874" t="s">
        <v>18</v>
      </c>
      <c r="E874" s="5" t="s">
        <v>1286</v>
      </c>
      <c r="F874" s="2">
        <v>45409</v>
      </c>
      <c r="G874" t="s">
        <v>22</v>
      </c>
      <c r="H874" t="s">
        <v>19</v>
      </c>
      <c r="I874" s="1" t="s">
        <v>311</v>
      </c>
      <c r="J874">
        <f>VALUE(MOCK_DATA[[#This Row],[ventas mensuales]])</f>
        <v>833</v>
      </c>
      <c r="K874">
        <f>VALUE(MOCK_DATA[[#This Row],[ID_producto]])</f>
        <v>873</v>
      </c>
      <c r="L874" s="8">
        <f>MOCK_DATA[[#This Row],[precio base]]*MOCK_DATA[[#This Row],[ventas mensuales num]]</f>
        <v>5875.0763012685702</v>
      </c>
      <c r="M874" s="8">
        <f>MOCK_DATA[[#This Row],[precio base]]-MOCK_DATA[[#This Row],[coste]]</f>
        <v>2.9829127266129296</v>
      </c>
      <c r="N874" s="8">
        <f>MOCK_DATA[[#This Row],[margen unitario]]*MOCK_DATA[[#This Row],[ventas mensuales num]]</f>
        <v>2484.7663012685703</v>
      </c>
      <c r="O874" s="9">
        <f>MOCK_DATA[[#This Row],[margen bruto]]/MOCK_DATA[[#This Row],[ingresos totales]]</f>
        <v>0.42293345206972877</v>
      </c>
    </row>
    <row r="875" spans="1:15" x14ac:dyDescent="0.25">
      <c r="A875" t="s">
        <v>14</v>
      </c>
      <c r="B875" s="8">
        <v>5.43</v>
      </c>
      <c r="C875" s="8">
        <v>8.3641242728827798</v>
      </c>
      <c r="D875" t="s">
        <v>10</v>
      </c>
      <c r="E875" s="5" t="s">
        <v>1330</v>
      </c>
      <c r="F875" s="2">
        <v>45637</v>
      </c>
      <c r="G875" t="s">
        <v>22</v>
      </c>
      <c r="H875" t="s">
        <v>21</v>
      </c>
      <c r="I875" s="1" t="s">
        <v>1331</v>
      </c>
      <c r="J875">
        <f>VALUE(MOCK_DATA[[#This Row],[ventas mensuales]])</f>
        <v>1129</v>
      </c>
      <c r="K875">
        <f>VALUE(MOCK_DATA[[#This Row],[ID_producto]])</f>
        <v>874</v>
      </c>
      <c r="L875" s="8">
        <f>MOCK_DATA[[#This Row],[precio base]]*MOCK_DATA[[#This Row],[ventas mensuales num]]</f>
        <v>9443.0963040846582</v>
      </c>
      <c r="M875" s="8">
        <f>MOCK_DATA[[#This Row],[precio base]]-MOCK_DATA[[#This Row],[coste]]</f>
        <v>2.9341242728827801</v>
      </c>
      <c r="N875" s="8">
        <f>MOCK_DATA[[#This Row],[margen unitario]]*MOCK_DATA[[#This Row],[ventas mensuales num]]</f>
        <v>3312.6263040846588</v>
      </c>
      <c r="O875" s="9">
        <f>MOCK_DATA[[#This Row],[margen bruto]]/MOCK_DATA[[#This Row],[ingresos totales]]</f>
        <v>0.35079874200284983</v>
      </c>
    </row>
    <row r="876" spans="1:15" x14ac:dyDescent="0.25">
      <c r="A876" t="s">
        <v>14</v>
      </c>
      <c r="B876" s="8">
        <v>5.86</v>
      </c>
      <c r="C876" s="8">
        <v>10.4970990631221</v>
      </c>
      <c r="D876" t="s">
        <v>18</v>
      </c>
      <c r="E876" s="5" t="s">
        <v>1087</v>
      </c>
      <c r="F876" s="2">
        <v>45381</v>
      </c>
      <c r="G876" t="s">
        <v>22</v>
      </c>
      <c r="H876" t="s">
        <v>11</v>
      </c>
      <c r="I876" s="1" t="s">
        <v>1332</v>
      </c>
      <c r="J876">
        <f>VALUE(MOCK_DATA[[#This Row],[ventas mensuales]])</f>
        <v>659</v>
      </c>
      <c r="K876">
        <f>VALUE(MOCK_DATA[[#This Row],[ID_producto]])</f>
        <v>875</v>
      </c>
      <c r="L876" s="8">
        <f>MOCK_DATA[[#This Row],[precio base]]*MOCK_DATA[[#This Row],[ventas mensuales num]]</f>
        <v>6917.5882825974641</v>
      </c>
      <c r="M876" s="8">
        <f>MOCK_DATA[[#This Row],[precio base]]-MOCK_DATA[[#This Row],[coste]]</f>
        <v>4.6370990631220996</v>
      </c>
      <c r="N876" s="8">
        <f>MOCK_DATA[[#This Row],[margen unitario]]*MOCK_DATA[[#This Row],[ventas mensuales num]]</f>
        <v>3055.8482825974638</v>
      </c>
      <c r="O876" s="9">
        <f>MOCK_DATA[[#This Row],[margen bruto]]/MOCK_DATA[[#This Row],[ingresos totales]]</f>
        <v>0.44175052890687977</v>
      </c>
    </row>
    <row r="877" spans="1:15" x14ac:dyDescent="0.25">
      <c r="A877" t="s">
        <v>20</v>
      </c>
      <c r="B877" s="8">
        <v>5.65</v>
      </c>
      <c r="C877" s="8">
        <v>8.1050910920885606</v>
      </c>
      <c r="D877" t="s">
        <v>10</v>
      </c>
      <c r="E877" s="5" t="s">
        <v>584</v>
      </c>
      <c r="F877" s="2">
        <v>45363</v>
      </c>
      <c r="G877" t="s">
        <v>22</v>
      </c>
      <c r="H877" t="s">
        <v>19</v>
      </c>
      <c r="I877" s="1" t="s">
        <v>1333</v>
      </c>
      <c r="J877">
        <f>VALUE(MOCK_DATA[[#This Row],[ventas mensuales]])</f>
        <v>1355</v>
      </c>
      <c r="K877">
        <f>VALUE(MOCK_DATA[[#This Row],[ID_producto]])</f>
        <v>876</v>
      </c>
      <c r="L877" s="8">
        <f>MOCK_DATA[[#This Row],[precio base]]*MOCK_DATA[[#This Row],[ventas mensuales num]]</f>
        <v>10982.39842978</v>
      </c>
      <c r="M877" s="8">
        <f>MOCK_DATA[[#This Row],[precio base]]-MOCK_DATA[[#This Row],[coste]]</f>
        <v>2.4550910920885602</v>
      </c>
      <c r="N877" s="8">
        <f>MOCK_DATA[[#This Row],[margen unitario]]*MOCK_DATA[[#This Row],[ventas mensuales num]]</f>
        <v>3326.6484297799993</v>
      </c>
      <c r="O877" s="9">
        <f>MOCK_DATA[[#This Row],[margen bruto]]/MOCK_DATA[[#This Row],[ingresos totales]]</f>
        <v>0.30290727941170126</v>
      </c>
    </row>
    <row r="878" spans="1:15" x14ac:dyDescent="0.25">
      <c r="A878" t="s">
        <v>16</v>
      </c>
      <c r="B878" s="8">
        <v>4.62</v>
      </c>
      <c r="C878" s="8">
        <v>7.2388542953108299</v>
      </c>
      <c r="D878" t="s">
        <v>18</v>
      </c>
      <c r="E878" s="5" t="s">
        <v>1334</v>
      </c>
      <c r="F878" s="2">
        <v>45465</v>
      </c>
      <c r="G878" t="s">
        <v>22</v>
      </c>
      <c r="H878" t="s">
        <v>17</v>
      </c>
      <c r="I878" s="1" t="s">
        <v>1335</v>
      </c>
      <c r="J878">
        <f>VALUE(MOCK_DATA[[#This Row],[ventas mensuales]])</f>
        <v>1514</v>
      </c>
      <c r="K878">
        <f>VALUE(MOCK_DATA[[#This Row],[ID_producto]])</f>
        <v>877</v>
      </c>
      <c r="L878" s="8">
        <f>MOCK_DATA[[#This Row],[precio base]]*MOCK_DATA[[#This Row],[ventas mensuales num]]</f>
        <v>10959.625403100596</v>
      </c>
      <c r="M878" s="8">
        <f>MOCK_DATA[[#This Row],[precio base]]-MOCK_DATA[[#This Row],[coste]]</f>
        <v>2.6188542953108298</v>
      </c>
      <c r="N878" s="8">
        <f>MOCK_DATA[[#This Row],[margen unitario]]*MOCK_DATA[[#This Row],[ventas mensuales num]]</f>
        <v>3964.9454031005962</v>
      </c>
      <c r="O878" s="9">
        <f>MOCK_DATA[[#This Row],[margen bruto]]/MOCK_DATA[[#This Row],[ingresos totales]]</f>
        <v>0.36177745655238092</v>
      </c>
    </row>
    <row r="879" spans="1:15" x14ac:dyDescent="0.25">
      <c r="A879" t="s">
        <v>12</v>
      </c>
      <c r="B879" s="8">
        <v>4.8600000000000003</v>
      </c>
      <c r="C879" s="8">
        <v>7.7148499982412204</v>
      </c>
      <c r="D879" t="s">
        <v>18</v>
      </c>
      <c r="E879" s="5" t="s">
        <v>240</v>
      </c>
      <c r="F879" s="2">
        <v>45359</v>
      </c>
      <c r="G879" t="s">
        <v>22</v>
      </c>
      <c r="H879" t="s">
        <v>17</v>
      </c>
      <c r="I879" s="1" t="s">
        <v>1336</v>
      </c>
      <c r="J879">
        <f>VALUE(MOCK_DATA[[#This Row],[ventas mensuales]])</f>
        <v>570</v>
      </c>
      <c r="K879">
        <f>VALUE(MOCK_DATA[[#This Row],[ID_producto]])</f>
        <v>878</v>
      </c>
      <c r="L879" s="8">
        <f>MOCK_DATA[[#This Row],[precio base]]*MOCK_DATA[[#This Row],[ventas mensuales num]]</f>
        <v>4397.4644989974959</v>
      </c>
      <c r="M879" s="8">
        <f>MOCK_DATA[[#This Row],[precio base]]-MOCK_DATA[[#This Row],[coste]]</f>
        <v>2.8548499982412201</v>
      </c>
      <c r="N879" s="8">
        <f>MOCK_DATA[[#This Row],[margen unitario]]*MOCK_DATA[[#This Row],[ventas mensuales num]]</f>
        <v>1627.2644989974954</v>
      </c>
      <c r="O879" s="9">
        <f>MOCK_DATA[[#This Row],[margen bruto]]/MOCK_DATA[[#This Row],[ingresos totales]]</f>
        <v>0.37004607981905668</v>
      </c>
    </row>
    <row r="880" spans="1:15" x14ac:dyDescent="0.25">
      <c r="A880" t="s">
        <v>12</v>
      </c>
      <c r="B880" s="8">
        <v>1.3</v>
      </c>
      <c r="C880" s="8">
        <v>2.1305009826527499</v>
      </c>
      <c r="D880" t="s">
        <v>13</v>
      </c>
      <c r="E880" s="5" t="s">
        <v>772</v>
      </c>
      <c r="F880" s="2">
        <v>45432</v>
      </c>
      <c r="G880" t="s">
        <v>27</v>
      </c>
      <c r="H880" t="s">
        <v>21</v>
      </c>
      <c r="I880" s="1" t="s">
        <v>1337</v>
      </c>
      <c r="J880">
        <f>VALUE(MOCK_DATA[[#This Row],[ventas mensuales]])</f>
        <v>1070</v>
      </c>
      <c r="K880">
        <f>VALUE(MOCK_DATA[[#This Row],[ID_producto]])</f>
        <v>879</v>
      </c>
      <c r="L880" s="8">
        <f>MOCK_DATA[[#This Row],[precio base]]*MOCK_DATA[[#This Row],[ventas mensuales num]]</f>
        <v>2279.6360514384423</v>
      </c>
      <c r="M880" s="8">
        <f>MOCK_DATA[[#This Row],[precio base]]-MOCK_DATA[[#This Row],[coste]]</f>
        <v>0.83050098265274985</v>
      </c>
      <c r="N880" s="8">
        <f>MOCK_DATA[[#This Row],[margen unitario]]*MOCK_DATA[[#This Row],[ventas mensuales num]]</f>
        <v>888.63605143844234</v>
      </c>
      <c r="O880" s="9">
        <f>MOCK_DATA[[#This Row],[margen bruto]]/MOCK_DATA[[#This Row],[ingresos totales]]</f>
        <v>0.38981487894864453</v>
      </c>
    </row>
    <row r="881" spans="1:15" x14ac:dyDescent="0.25">
      <c r="A881" t="s">
        <v>9</v>
      </c>
      <c r="B881" s="8">
        <v>2.57</v>
      </c>
      <c r="C881" s="8">
        <v>4.4744672699569099</v>
      </c>
      <c r="D881" t="s">
        <v>10</v>
      </c>
      <c r="E881" s="5" t="s">
        <v>1338</v>
      </c>
      <c r="F881" s="2">
        <v>45642</v>
      </c>
      <c r="G881" t="s">
        <v>27</v>
      </c>
      <c r="H881" t="s">
        <v>19</v>
      </c>
      <c r="I881" s="1" t="s">
        <v>1339</v>
      </c>
      <c r="J881">
        <f>VALUE(MOCK_DATA[[#This Row],[ventas mensuales]])</f>
        <v>1784</v>
      </c>
      <c r="K881">
        <f>VALUE(MOCK_DATA[[#This Row],[ID_producto]])</f>
        <v>880</v>
      </c>
      <c r="L881" s="8">
        <f>MOCK_DATA[[#This Row],[precio base]]*MOCK_DATA[[#This Row],[ventas mensuales num]]</f>
        <v>7982.4496096031271</v>
      </c>
      <c r="M881" s="8">
        <f>MOCK_DATA[[#This Row],[precio base]]-MOCK_DATA[[#This Row],[coste]]</f>
        <v>1.9044672699569101</v>
      </c>
      <c r="N881" s="8">
        <f>MOCK_DATA[[#This Row],[margen unitario]]*MOCK_DATA[[#This Row],[ventas mensuales num]]</f>
        <v>3397.5696096031274</v>
      </c>
      <c r="O881" s="9">
        <f>MOCK_DATA[[#This Row],[margen bruto]]/MOCK_DATA[[#This Row],[ingresos totales]]</f>
        <v>0.42562994766866413</v>
      </c>
    </row>
    <row r="882" spans="1:15" x14ac:dyDescent="0.25">
      <c r="A882" t="s">
        <v>12</v>
      </c>
      <c r="B882" s="8">
        <v>1.63</v>
      </c>
      <c r="C882" s="8">
        <v>2.5573122533385</v>
      </c>
      <c r="D882" t="s">
        <v>13</v>
      </c>
      <c r="E882" s="5" t="s">
        <v>270</v>
      </c>
      <c r="F882" s="2">
        <v>45456</v>
      </c>
      <c r="G882" t="s">
        <v>22</v>
      </c>
      <c r="H882" t="s">
        <v>21</v>
      </c>
      <c r="I882" s="1" t="s">
        <v>1340</v>
      </c>
      <c r="J882">
        <f>VALUE(MOCK_DATA[[#This Row],[ventas mensuales]])</f>
        <v>126</v>
      </c>
      <c r="K882">
        <f>VALUE(MOCK_DATA[[#This Row],[ID_producto]])</f>
        <v>881</v>
      </c>
      <c r="L882" s="8">
        <f>MOCK_DATA[[#This Row],[precio base]]*MOCK_DATA[[#This Row],[ventas mensuales num]]</f>
        <v>322.22134392065101</v>
      </c>
      <c r="M882" s="8">
        <f>MOCK_DATA[[#This Row],[precio base]]-MOCK_DATA[[#This Row],[coste]]</f>
        <v>0.92731225333850009</v>
      </c>
      <c r="N882" s="8">
        <f>MOCK_DATA[[#This Row],[margen unitario]]*MOCK_DATA[[#This Row],[ventas mensuales num]]</f>
        <v>116.84134392065101</v>
      </c>
      <c r="O882" s="9">
        <f>MOCK_DATA[[#This Row],[margen bruto]]/MOCK_DATA[[#This Row],[ingresos totales]]</f>
        <v>0.36261205573465649</v>
      </c>
    </row>
    <row r="883" spans="1:15" x14ac:dyDescent="0.25">
      <c r="A883" t="s">
        <v>14</v>
      </c>
      <c r="B883" s="8">
        <v>5.94</v>
      </c>
      <c r="C883" s="8">
        <v>9.8747115058870794</v>
      </c>
      <c r="D883" t="s">
        <v>13</v>
      </c>
      <c r="E883" s="5" t="s">
        <v>1220</v>
      </c>
      <c r="F883" s="2">
        <v>45521</v>
      </c>
      <c r="G883" t="s">
        <v>22</v>
      </c>
      <c r="H883" t="s">
        <v>11</v>
      </c>
      <c r="I883" s="1" t="s">
        <v>723</v>
      </c>
      <c r="J883">
        <f>VALUE(MOCK_DATA[[#This Row],[ventas mensuales]])</f>
        <v>1826</v>
      </c>
      <c r="K883">
        <f>VALUE(MOCK_DATA[[#This Row],[ID_producto]])</f>
        <v>882</v>
      </c>
      <c r="L883" s="8">
        <f>MOCK_DATA[[#This Row],[precio base]]*MOCK_DATA[[#This Row],[ventas mensuales num]]</f>
        <v>18031.223209749805</v>
      </c>
      <c r="M883" s="8">
        <f>MOCK_DATA[[#This Row],[precio base]]-MOCK_DATA[[#This Row],[coste]]</f>
        <v>3.934711505887079</v>
      </c>
      <c r="N883" s="8">
        <f>MOCK_DATA[[#This Row],[margen unitario]]*MOCK_DATA[[#This Row],[ventas mensuales num]]</f>
        <v>7184.7832097498058</v>
      </c>
      <c r="O883" s="9">
        <f>MOCK_DATA[[#This Row],[margen bruto]]/MOCK_DATA[[#This Row],[ingresos totales]]</f>
        <v>0.39846343901199477</v>
      </c>
    </row>
    <row r="884" spans="1:15" x14ac:dyDescent="0.25">
      <c r="A884" t="s">
        <v>9</v>
      </c>
      <c r="B884" s="8">
        <v>2.19</v>
      </c>
      <c r="C884" s="8">
        <v>3.6908891973542999</v>
      </c>
      <c r="D884" t="s">
        <v>13</v>
      </c>
      <c r="E884" s="5" t="s">
        <v>1341</v>
      </c>
      <c r="F884" s="2">
        <v>45602</v>
      </c>
      <c r="G884" t="s">
        <v>22</v>
      </c>
      <c r="H884" t="s">
        <v>19</v>
      </c>
      <c r="I884" s="1" t="s">
        <v>1342</v>
      </c>
      <c r="J884">
        <f>VALUE(MOCK_DATA[[#This Row],[ventas mensuales]])</f>
        <v>1973</v>
      </c>
      <c r="K884">
        <f>VALUE(MOCK_DATA[[#This Row],[ID_producto]])</f>
        <v>883</v>
      </c>
      <c r="L884" s="8">
        <f>MOCK_DATA[[#This Row],[precio base]]*MOCK_DATA[[#This Row],[ventas mensuales num]]</f>
        <v>7282.1243863800337</v>
      </c>
      <c r="M884" s="8">
        <f>MOCK_DATA[[#This Row],[precio base]]-MOCK_DATA[[#This Row],[coste]]</f>
        <v>1.5008891973542999</v>
      </c>
      <c r="N884" s="8">
        <f>MOCK_DATA[[#This Row],[margen unitario]]*MOCK_DATA[[#This Row],[ventas mensuales num]]</f>
        <v>2961.2543863800338</v>
      </c>
      <c r="O884" s="9">
        <f>MOCK_DATA[[#This Row],[margen bruto]]/MOCK_DATA[[#This Row],[ingresos totales]]</f>
        <v>0.40664704820458064</v>
      </c>
    </row>
    <row r="885" spans="1:15" x14ac:dyDescent="0.25">
      <c r="A885" t="s">
        <v>14</v>
      </c>
      <c r="B885" s="8">
        <v>4.01</v>
      </c>
      <c r="C885" s="8">
        <v>6.5885635634407</v>
      </c>
      <c r="D885" t="s">
        <v>10</v>
      </c>
      <c r="E885" s="5" t="s">
        <v>262</v>
      </c>
      <c r="F885" s="2">
        <v>45320</v>
      </c>
      <c r="G885" t="s">
        <v>22</v>
      </c>
      <c r="H885" t="s">
        <v>17</v>
      </c>
      <c r="I885" s="1" t="s">
        <v>1343</v>
      </c>
      <c r="J885">
        <f>VALUE(MOCK_DATA[[#This Row],[ventas mensuales]])</f>
        <v>122</v>
      </c>
      <c r="K885">
        <f>VALUE(MOCK_DATA[[#This Row],[ID_producto]])</f>
        <v>884</v>
      </c>
      <c r="L885" s="8">
        <f>MOCK_DATA[[#This Row],[precio base]]*MOCK_DATA[[#This Row],[ventas mensuales num]]</f>
        <v>803.80475473976537</v>
      </c>
      <c r="M885" s="8">
        <f>MOCK_DATA[[#This Row],[precio base]]-MOCK_DATA[[#This Row],[coste]]</f>
        <v>2.5785635634407003</v>
      </c>
      <c r="N885" s="8">
        <f>MOCK_DATA[[#This Row],[margen unitario]]*MOCK_DATA[[#This Row],[ventas mensuales num]]</f>
        <v>314.58475473976546</v>
      </c>
      <c r="O885" s="9">
        <f>MOCK_DATA[[#This Row],[margen bruto]]/MOCK_DATA[[#This Row],[ingresos totales]]</f>
        <v>0.39136961169334383</v>
      </c>
    </row>
    <row r="886" spans="1:15" x14ac:dyDescent="0.25">
      <c r="A886" t="s">
        <v>16</v>
      </c>
      <c r="B886" s="8">
        <v>2.0499999999999998</v>
      </c>
      <c r="C886" s="8">
        <v>3.0508609022458701</v>
      </c>
      <c r="D886" t="s">
        <v>10</v>
      </c>
      <c r="E886" s="5" t="s">
        <v>913</v>
      </c>
      <c r="F886" s="2">
        <v>45472</v>
      </c>
      <c r="G886" t="s">
        <v>27</v>
      </c>
      <c r="H886" t="s">
        <v>19</v>
      </c>
      <c r="I886" s="1" t="s">
        <v>1344</v>
      </c>
      <c r="J886">
        <f>VALUE(MOCK_DATA[[#This Row],[ventas mensuales]])</f>
        <v>521</v>
      </c>
      <c r="K886">
        <f>VALUE(MOCK_DATA[[#This Row],[ID_producto]])</f>
        <v>885</v>
      </c>
      <c r="L886" s="8">
        <f>MOCK_DATA[[#This Row],[precio base]]*MOCK_DATA[[#This Row],[ventas mensuales num]]</f>
        <v>1589.4985300700982</v>
      </c>
      <c r="M886" s="8">
        <f>MOCK_DATA[[#This Row],[precio base]]-MOCK_DATA[[#This Row],[coste]]</f>
        <v>1.0008609022458703</v>
      </c>
      <c r="N886" s="8">
        <f>MOCK_DATA[[#This Row],[margen unitario]]*MOCK_DATA[[#This Row],[ventas mensuales num]]</f>
        <v>521.4485300700984</v>
      </c>
      <c r="O886" s="9">
        <f>MOCK_DATA[[#This Row],[margen bruto]]/MOCK_DATA[[#This Row],[ingresos totales]]</f>
        <v>0.32805851669903846</v>
      </c>
    </row>
    <row r="887" spans="1:15" x14ac:dyDescent="0.25">
      <c r="A887" t="s">
        <v>9</v>
      </c>
      <c r="B887" s="8">
        <v>4.49</v>
      </c>
      <c r="C887" s="8">
        <v>7.5839101371792097</v>
      </c>
      <c r="D887" t="s">
        <v>10</v>
      </c>
      <c r="E887" s="5" t="s">
        <v>450</v>
      </c>
      <c r="F887" s="2">
        <v>45576</v>
      </c>
      <c r="G887" t="s">
        <v>27</v>
      </c>
      <c r="H887" t="s">
        <v>19</v>
      </c>
      <c r="I887" s="1" t="s">
        <v>1345</v>
      </c>
      <c r="J887">
        <f>VALUE(MOCK_DATA[[#This Row],[ventas mensuales]])</f>
        <v>1966</v>
      </c>
      <c r="K887">
        <f>VALUE(MOCK_DATA[[#This Row],[ID_producto]])</f>
        <v>886</v>
      </c>
      <c r="L887" s="8">
        <f>MOCK_DATA[[#This Row],[precio base]]*MOCK_DATA[[#This Row],[ventas mensuales num]]</f>
        <v>14909.967329694326</v>
      </c>
      <c r="M887" s="8">
        <f>MOCK_DATA[[#This Row],[precio base]]-MOCK_DATA[[#This Row],[coste]]</f>
        <v>3.0939101371792095</v>
      </c>
      <c r="N887" s="8">
        <f>MOCK_DATA[[#This Row],[margen unitario]]*MOCK_DATA[[#This Row],[ventas mensuales num]]</f>
        <v>6082.6273296943255</v>
      </c>
      <c r="O887" s="9">
        <f>MOCK_DATA[[#This Row],[margen bruto]]/MOCK_DATA[[#This Row],[ingresos totales]]</f>
        <v>0.40795711990463679</v>
      </c>
    </row>
    <row r="888" spans="1:15" x14ac:dyDescent="0.25">
      <c r="A888" t="s">
        <v>16</v>
      </c>
      <c r="B888" s="8">
        <v>3.81</v>
      </c>
      <c r="C888" s="8">
        <v>6.5279904601458103</v>
      </c>
      <c r="D888" t="s">
        <v>10</v>
      </c>
      <c r="E888" s="5" t="s">
        <v>712</v>
      </c>
      <c r="F888" s="2">
        <v>45491</v>
      </c>
      <c r="G888" t="s">
        <v>22</v>
      </c>
      <c r="H888" t="s">
        <v>11</v>
      </c>
      <c r="I888" s="1" t="s">
        <v>1346</v>
      </c>
      <c r="J888">
        <f>VALUE(MOCK_DATA[[#This Row],[ventas mensuales]])</f>
        <v>380</v>
      </c>
      <c r="K888">
        <f>VALUE(MOCK_DATA[[#This Row],[ID_producto]])</f>
        <v>887</v>
      </c>
      <c r="L888" s="8">
        <f>MOCK_DATA[[#This Row],[precio base]]*MOCK_DATA[[#This Row],[ventas mensuales num]]</f>
        <v>2480.6363748554081</v>
      </c>
      <c r="M888" s="8">
        <f>MOCK_DATA[[#This Row],[precio base]]-MOCK_DATA[[#This Row],[coste]]</f>
        <v>2.7179904601458102</v>
      </c>
      <c r="N888" s="8">
        <f>MOCK_DATA[[#This Row],[margen unitario]]*MOCK_DATA[[#This Row],[ventas mensuales num]]</f>
        <v>1032.8363748554079</v>
      </c>
      <c r="O888" s="9">
        <f>MOCK_DATA[[#This Row],[margen bruto]]/MOCK_DATA[[#This Row],[ingresos totales]]</f>
        <v>0.41635944120008728</v>
      </c>
    </row>
    <row r="889" spans="1:15" x14ac:dyDescent="0.25">
      <c r="A889" t="s">
        <v>16</v>
      </c>
      <c r="B889" s="8">
        <v>5.07</v>
      </c>
      <c r="C889" s="8">
        <v>8.3688505463431504</v>
      </c>
      <c r="D889" t="s">
        <v>10</v>
      </c>
      <c r="E889" s="5" t="s">
        <v>1347</v>
      </c>
      <c r="F889" s="2">
        <v>45345</v>
      </c>
      <c r="G889" t="s">
        <v>27</v>
      </c>
      <c r="H889" t="s">
        <v>11</v>
      </c>
      <c r="I889" s="1" t="s">
        <v>1348</v>
      </c>
      <c r="J889">
        <f>VALUE(MOCK_DATA[[#This Row],[ventas mensuales]])</f>
        <v>1357</v>
      </c>
      <c r="K889">
        <f>VALUE(MOCK_DATA[[#This Row],[ID_producto]])</f>
        <v>888</v>
      </c>
      <c r="L889" s="8">
        <f>MOCK_DATA[[#This Row],[precio base]]*MOCK_DATA[[#This Row],[ventas mensuales num]]</f>
        <v>11356.530191387656</v>
      </c>
      <c r="M889" s="8">
        <f>MOCK_DATA[[#This Row],[precio base]]-MOCK_DATA[[#This Row],[coste]]</f>
        <v>3.2988505463431501</v>
      </c>
      <c r="N889" s="8">
        <f>MOCK_DATA[[#This Row],[margen unitario]]*MOCK_DATA[[#This Row],[ventas mensuales num]]</f>
        <v>4476.5401913876549</v>
      </c>
      <c r="O889" s="9">
        <f>MOCK_DATA[[#This Row],[margen bruto]]/MOCK_DATA[[#This Row],[ingresos totales]]</f>
        <v>0.39418203588121364</v>
      </c>
    </row>
    <row r="890" spans="1:15" x14ac:dyDescent="0.25">
      <c r="A890" t="s">
        <v>12</v>
      </c>
      <c r="B890" s="8">
        <v>1.56</v>
      </c>
      <c r="C890" s="8">
        <v>2.5694613630958099</v>
      </c>
      <c r="D890" t="s">
        <v>18</v>
      </c>
      <c r="E890" s="5" t="s">
        <v>1349</v>
      </c>
      <c r="F890" s="2">
        <v>45533</v>
      </c>
      <c r="G890" t="s">
        <v>22</v>
      </c>
      <c r="H890" t="s">
        <v>19</v>
      </c>
      <c r="I890" s="1" t="s">
        <v>1350</v>
      </c>
      <c r="J890">
        <f>VALUE(MOCK_DATA[[#This Row],[ventas mensuales]])</f>
        <v>1347</v>
      </c>
      <c r="K890">
        <f>VALUE(MOCK_DATA[[#This Row],[ID_producto]])</f>
        <v>889</v>
      </c>
      <c r="L890" s="8">
        <f>MOCK_DATA[[#This Row],[precio base]]*MOCK_DATA[[#This Row],[ventas mensuales num]]</f>
        <v>3461.064456090056</v>
      </c>
      <c r="M890" s="8">
        <f>MOCK_DATA[[#This Row],[precio base]]-MOCK_DATA[[#This Row],[coste]]</f>
        <v>1.0094613630958098</v>
      </c>
      <c r="N890" s="8">
        <f>MOCK_DATA[[#This Row],[margen unitario]]*MOCK_DATA[[#This Row],[ventas mensuales num]]</f>
        <v>1359.7444560900558</v>
      </c>
      <c r="O890" s="9">
        <f>MOCK_DATA[[#This Row],[margen bruto]]/MOCK_DATA[[#This Row],[ingresos totales]]</f>
        <v>0.39286886255396442</v>
      </c>
    </row>
    <row r="891" spans="1:15" x14ac:dyDescent="0.25">
      <c r="A891" t="s">
        <v>15</v>
      </c>
      <c r="B891" s="8">
        <v>5.62</v>
      </c>
      <c r="C891" s="8">
        <v>9.0815836522191606</v>
      </c>
      <c r="D891" t="s">
        <v>18</v>
      </c>
      <c r="E891" s="5" t="s">
        <v>754</v>
      </c>
      <c r="F891" s="2">
        <v>45543</v>
      </c>
      <c r="G891" t="s">
        <v>22</v>
      </c>
      <c r="H891" t="s">
        <v>11</v>
      </c>
      <c r="I891" s="1" t="s">
        <v>1351</v>
      </c>
      <c r="J891">
        <f>VALUE(MOCK_DATA[[#This Row],[ventas mensuales]])</f>
        <v>410</v>
      </c>
      <c r="K891">
        <f>VALUE(MOCK_DATA[[#This Row],[ID_producto]])</f>
        <v>890</v>
      </c>
      <c r="L891" s="8">
        <f>MOCK_DATA[[#This Row],[precio base]]*MOCK_DATA[[#This Row],[ventas mensuales num]]</f>
        <v>3723.4492974098557</v>
      </c>
      <c r="M891" s="8">
        <f>MOCK_DATA[[#This Row],[precio base]]-MOCK_DATA[[#This Row],[coste]]</f>
        <v>3.4615836522191605</v>
      </c>
      <c r="N891" s="8">
        <f>MOCK_DATA[[#This Row],[margen unitario]]*MOCK_DATA[[#This Row],[ventas mensuales num]]</f>
        <v>1419.2492974098559</v>
      </c>
      <c r="O891" s="9">
        <f>MOCK_DATA[[#This Row],[margen bruto]]/MOCK_DATA[[#This Row],[ingresos totales]]</f>
        <v>0.38116520034182522</v>
      </c>
    </row>
    <row r="892" spans="1:15" x14ac:dyDescent="0.25">
      <c r="A892" t="s">
        <v>14</v>
      </c>
      <c r="B892" s="8">
        <v>2.65</v>
      </c>
      <c r="C892" s="8">
        <v>3.79361427809107</v>
      </c>
      <c r="D892" t="s">
        <v>10</v>
      </c>
      <c r="E892" s="5" t="s">
        <v>1032</v>
      </c>
      <c r="F892" s="2">
        <v>45306</v>
      </c>
      <c r="G892" t="s">
        <v>22</v>
      </c>
      <c r="H892" t="s">
        <v>21</v>
      </c>
      <c r="I892" s="1" t="s">
        <v>1352</v>
      </c>
      <c r="J892">
        <f>VALUE(MOCK_DATA[[#This Row],[ventas mensuales]])</f>
        <v>857</v>
      </c>
      <c r="K892">
        <f>VALUE(MOCK_DATA[[#This Row],[ID_producto]])</f>
        <v>891</v>
      </c>
      <c r="L892" s="8">
        <f>MOCK_DATA[[#This Row],[precio base]]*MOCK_DATA[[#This Row],[ventas mensuales num]]</f>
        <v>3251.1274363240468</v>
      </c>
      <c r="M892" s="8">
        <f>MOCK_DATA[[#This Row],[precio base]]-MOCK_DATA[[#This Row],[coste]]</f>
        <v>1.1436142780910701</v>
      </c>
      <c r="N892" s="8">
        <f>MOCK_DATA[[#This Row],[margen unitario]]*MOCK_DATA[[#This Row],[ventas mensuales num]]</f>
        <v>980.07743632404708</v>
      </c>
      <c r="O892" s="9">
        <f>MOCK_DATA[[#This Row],[margen bruto]]/MOCK_DATA[[#This Row],[ingresos totales]]</f>
        <v>0.30145771136925703</v>
      </c>
    </row>
    <row r="893" spans="1:15" x14ac:dyDescent="0.25">
      <c r="A893" t="s">
        <v>15</v>
      </c>
      <c r="B893" s="8">
        <v>3.13</v>
      </c>
      <c r="C893" s="8">
        <v>5.1337606140467704</v>
      </c>
      <c r="D893" t="s">
        <v>13</v>
      </c>
      <c r="E893" s="5" t="s">
        <v>1353</v>
      </c>
      <c r="F893" s="2">
        <v>45574</v>
      </c>
      <c r="G893" t="s">
        <v>22</v>
      </c>
      <c r="H893" t="s">
        <v>17</v>
      </c>
      <c r="I893" s="1" t="s">
        <v>1354</v>
      </c>
      <c r="J893">
        <f>VALUE(MOCK_DATA[[#This Row],[ventas mensuales]])</f>
        <v>1557</v>
      </c>
      <c r="K893">
        <f>VALUE(MOCK_DATA[[#This Row],[ID_producto]])</f>
        <v>892</v>
      </c>
      <c r="L893" s="8">
        <f>MOCK_DATA[[#This Row],[precio base]]*MOCK_DATA[[#This Row],[ventas mensuales num]]</f>
        <v>7993.2652760708215</v>
      </c>
      <c r="M893" s="8">
        <f>MOCK_DATA[[#This Row],[precio base]]-MOCK_DATA[[#This Row],[coste]]</f>
        <v>2.0037606140467705</v>
      </c>
      <c r="N893" s="8">
        <f>MOCK_DATA[[#This Row],[margen unitario]]*MOCK_DATA[[#This Row],[ventas mensuales num]]</f>
        <v>3119.8552760708217</v>
      </c>
      <c r="O893" s="9">
        <f>MOCK_DATA[[#This Row],[margen bruto]]/MOCK_DATA[[#This Row],[ingresos totales]]</f>
        <v>0.39031048868234502</v>
      </c>
    </row>
    <row r="894" spans="1:15" x14ac:dyDescent="0.25">
      <c r="A894" t="s">
        <v>14</v>
      </c>
      <c r="B894" s="8">
        <v>2.68</v>
      </c>
      <c r="C894" s="8">
        <v>4.2285939832258999</v>
      </c>
      <c r="D894" t="s">
        <v>13</v>
      </c>
      <c r="E894" s="5" t="s">
        <v>1355</v>
      </c>
      <c r="F894" s="2">
        <v>45637</v>
      </c>
      <c r="G894" t="s">
        <v>22</v>
      </c>
      <c r="H894" t="s">
        <v>21</v>
      </c>
      <c r="I894" s="1" t="s">
        <v>271</v>
      </c>
      <c r="J894">
        <f>VALUE(MOCK_DATA[[#This Row],[ventas mensuales]])</f>
        <v>1903</v>
      </c>
      <c r="K894">
        <f>VALUE(MOCK_DATA[[#This Row],[ID_producto]])</f>
        <v>893</v>
      </c>
      <c r="L894" s="8">
        <f>MOCK_DATA[[#This Row],[precio base]]*MOCK_DATA[[#This Row],[ventas mensuales num]]</f>
        <v>8047.0143500788872</v>
      </c>
      <c r="M894" s="8">
        <f>MOCK_DATA[[#This Row],[precio base]]-MOCK_DATA[[#This Row],[coste]]</f>
        <v>1.5485939832258997</v>
      </c>
      <c r="N894" s="8">
        <f>MOCK_DATA[[#This Row],[margen unitario]]*MOCK_DATA[[#This Row],[ventas mensuales num]]</f>
        <v>2946.9743500788873</v>
      </c>
      <c r="O894" s="9">
        <f>MOCK_DATA[[#This Row],[margen bruto]]/MOCK_DATA[[#This Row],[ingresos totales]]</f>
        <v>0.36621959671912319</v>
      </c>
    </row>
    <row r="895" spans="1:15" x14ac:dyDescent="0.25">
      <c r="A895" t="s">
        <v>16</v>
      </c>
      <c r="B895" s="8">
        <v>0.82</v>
      </c>
      <c r="C895" s="8">
        <v>1.31145117074451</v>
      </c>
      <c r="D895" t="s">
        <v>18</v>
      </c>
      <c r="E895" s="5" t="s">
        <v>1105</v>
      </c>
      <c r="F895" s="2">
        <v>45315</v>
      </c>
      <c r="G895" t="s">
        <v>27</v>
      </c>
      <c r="H895" t="s">
        <v>17</v>
      </c>
      <c r="I895" s="1" t="s">
        <v>1356</v>
      </c>
      <c r="J895">
        <f>VALUE(MOCK_DATA[[#This Row],[ventas mensuales]])</f>
        <v>1555</v>
      </c>
      <c r="K895">
        <f>VALUE(MOCK_DATA[[#This Row],[ID_producto]])</f>
        <v>894</v>
      </c>
      <c r="L895" s="8">
        <f>MOCK_DATA[[#This Row],[precio base]]*MOCK_DATA[[#This Row],[ventas mensuales num]]</f>
        <v>2039.3065705077131</v>
      </c>
      <c r="M895" s="8">
        <f>MOCK_DATA[[#This Row],[precio base]]-MOCK_DATA[[#This Row],[coste]]</f>
        <v>0.49145117074451006</v>
      </c>
      <c r="N895" s="8">
        <f>MOCK_DATA[[#This Row],[margen unitario]]*MOCK_DATA[[#This Row],[ventas mensuales num]]</f>
        <v>764.2065705077132</v>
      </c>
      <c r="O895" s="9">
        <f>MOCK_DATA[[#This Row],[margen bruto]]/MOCK_DATA[[#This Row],[ingresos totales]]</f>
        <v>0.37473844372376713</v>
      </c>
    </row>
    <row r="896" spans="1:15" x14ac:dyDescent="0.25">
      <c r="A896" t="s">
        <v>9</v>
      </c>
      <c r="B896" s="8">
        <v>3.64</v>
      </c>
      <c r="C896" s="8">
        <v>5.5978736285788999</v>
      </c>
      <c r="D896" t="s">
        <v>18</v>
      </c>
      <c r="E896" s="5" t="s">
        <v>594</v>
      </c>
      <c r="F896" s="2">
        <v>45522</v>
      </c>
      <c r="G896" t="s">
        <v>27</v>
      </c>
      <c r="H896" t="s">
        <v>21</v>
      </c>
      <c r="I896" s="1" t="s">
        <v>157</v>
      </c>
      <c r="J896">
        <f>VALUE(MOCK_DATA[[#This Row],[ventas mensuales]])</f>
        <v>1444</v>
      </c>
      <c r="K896">
        <f>VALUE(MOCK_DATA[[#This Row],[ID_producto]])</f>
        <v>895</v>
      </c>
      <c r="L896" s="8">
        <f>MOCK_DATA[[#This Row],[precio base]]*MOCK_DATA[[#This Row],[ventas mensuales num]]</f>
        <v>8083.3295196679319</v>
      </c>
      <c r="M896" s="8">
        <f>MOCK_DATA[[#This Row],[precio base]]-MOCK_DATA[[#This Row],[coste]]</f>
        <v>1.9578736285788998</v>
      </c>
      <c r="N896" s="8">
        <f>MOCK_DATA[[#This Row],[margen unitario]]*MOCK_DATA[[#This Row],[ventas mensuales num]]</f>
        <v>2827.1695196679311</v>
      </c>
      <c r="O896" s="9">
        <f>MOCK_DATA[[#This Row],[margen bruto]]/MOCK_DATA[[#This Row],[ingresos totales]]</f>
        <v>0.34975309527948983</v>
      </c>
    </row>
    <row r="897" spans="1:15" x14ac:dyDescent="0.25">
      <c r="A897" t="s">
        <v>14</v>
      </c>
      <c r="B897" s="8">
        <v>0.99</v>
      </c>
      <c r="C897" s="8">
        <v>1.7478970717814399</v>
      </c>
      <c r="D897" t="s">
        <v>13</v>
      </c>
      <c r="E897" s="5" t="s">
        <v>883</v>
      </c>
      <c r="F897" s="2">
        <v>45511</v>
      </c>
      <c r="G897" t="s">
        <v>22</v>
      </c>
      <c r="H897" t="s">
        <v>17</v>
      </c>
      <c r="I897" s="1" t="s">
        <v>29</v>
      </c>
      <c r="J897">
        <f>VALUE(MOCK_DATA[[#This Row],[ventas mensuales]])</f>
        <v>501</v>
      </c>
      <c r="K897">
        <f>VALUE(MOCK_DATA[[#This Row],[ID_producto]])</f>
        <v>896</v>
      </c>
      <c r="L897" s="8">
        <f>MOCK_DATA[[#This Row],[precio base]]*MOCK_DATA[[#This Row],[ventas mensuales num]]</f>
        <v>875.69643296250138</v>
      </c>
      <c r="M897" s="8">
        <f>MOCK_DATA[[#This Row],[precio base]]-MOCK_DATA[[#This Row],[coste]]</f>
        <v>0.75789707178143995</v>
      </c>
      <c r="N897" s="8">
        <f>MOCK_DATA[[#This Row],[margen unitario]]*MOCK_DATA[[#This Row],[ventas mensuales num]]</f>
        <v>379.70643296250142</v>
      </c>
      <c r="O897" s="9">
        <f>MOCK_DATA[[#This Row],[margen bruto]]/MOCK_DATA[[#This Row],[ingresos totales]]</f>
        <v>0.43360509266658281</v>
      </c>
    </row>
    <row r="898" spans="1:15" x14ac:dyDescent="0.25">
      <c r="A898" t="s">
        <v>20</v>
      </c>
      <c r="B898" s="8">
        <v>0.59</v>
      </c>
      <c r="C898" s="8">
        <v>1.0317947497106601</v>
      </c>
      <c r="D898" t="s">
        <v>13</v>
      </c>
      <c r="E898" s="5" t="s">
        <v>1357</v>
      </c>
      <c r="F898" s="2">
        <v>45490</v>
      </c>
      <c r="G898" t="s">
        <v>27</v>
      </c>
      <c r="H898" t="s">
        <v>11</v>
      </c>
      <c r="I898" s="1" t="s">
        <v>1358</v>
      </c>
      <c r="J898">
        <f>VALUE(MOCK_DATA[[#This Row],[ventas mensuales]])</f>
        <v>1045</v>
      </c>
      <c r="K898">
        <f>VALUE(MOCK_DATA[[#This Row],[ID_producto]])</f>
        <v>897</v>
      </c>
      <c r="L898" s="8">
        <f>MOCK_DATA[[#This Row],[precio base]]*MOCK_DATA[[#This Row],[ventas mensuales num]]</f>
        <v>1078.2255134476397</v>
      </c>
      <c r="M898" s="8">
        <f>MOCK_DATA[[#This Row],[precio base]]-MOCK_DATA[[#This Row],[coste]]</f>
        <v>0.44179474971066013</v>
      </c>
      <c r="N898" s="8">
        <f>MOCK_DATA[[#This Row],[margen unitario]]*MOCK_DATA[[#This Row],[ventas mensuales num]]</f>
        <v>461.67551344763984</v>
      </c>
      <c r="O898" s="9">
        <f>MOCK_DATA[[#This Row],[margen bruto]]/MOCK_DATA[[#This Row],[ingresos totales]]</f>
        <v>0.42818084685403757</v>
      </c>
    </row>
    <row r="899" spans="1:15" x14ac:dyDescent="0.25">
      <c r="A899" t="s">
        <v>20</v>
      </c>
      <c r="B899" s="8">
        <v>2.34</v>
      </c>
      <c r="C899" s="8">
        <v>3.6829254071442401</v>
      </c>
      <c r="D899" t="s">
        <v>13</v>
      </c>
      <c r="E899" s="5" t="s">
        <v>1359</v>
      </c>
      <c r="F899" s="2">
        <v>45603</v>
      </c>
      <c r="G899" t="s">
        <v>22</v>
      </c>
      <c r="H899" t="s">
        <v>21</v>
      </c>
      <c r="I899" s="1" t="s">
        <v>1360</v>
      </c>
      <c r="J899">
        <f>VALUE(MOCK_DATA[[#This Row],[ventas mensuales]])</f>
        <v>1077</v>
      </c>
      <c r="K899">
        <f>VALUE(MOCK_DATA[[#This Row],[ID_producto]])</f>
        <v>898</v>
      </c>
      <c r="L899" s="8">
        <f>MOCK_DATA[[#This Row],[precio base]]*MOCK_DATA[[#This Row],[ventas mensuales num]]</f>
        <v>3966.5106634943468</v>
      </c>
      <c r="M899" s="8">
        <f>MOCK_DATA[[#This Row],[precio base]]-MOCK_DATA[[#This Row],[coste]]</f>
        <v>1.3429254071442402</v>
      </c>
      <c r="N899" s="8">
        <f>MOCK_DATA[[#This Row],[margen unitario]]*MOCK_DATA[[#This Row],[ventas mensuales num]]</f>
        <v>1446.3306634943467</v>
      </c>
      <c r="O899" s="9">
        <f>MOCK_DATA[[#This Row],[margen bruto]]/MOCK_DATA[[#This Row],[ingresos totales]]</f>
        <v>0.3646355162499888</v>
      </c>
    </row>
    <row r="900" spans="1:15" x14ac:dyDescent="0.25">
      <c r="A900" t="s">
        <v>20</v>
      </c>
      <c r="B900" s="8">
        <v>0.71</v>
      </c>
      <c r="C900" s="8">
        <v>1.03688611615446</v>
      </c>
      <c r="D900" t="s">
        <v>18</v>
      </c>
      <c r="E900" s="5" t="s">
        <v>1180</v>
      </c>
      <c r="F900" s="2">
        <v>45633</v>
      </c>
      <c r="G900" t="s">
        <v>22</v>
      </c>
      <c r="H900" t="s">
        <v>17</v>
      </c>
      <c r="I900" s="1" t="s">
        <v>1038</v>
      </c>
      <c r="J900">
        <f>VALUE(MOCK_DATA[[#This Row],[ventas mensuales]])</f>
        <v>1746</v>
      </c>
      <c r="K900">
        <f>VALUE(MOCK_DATA[[#This Row],[ID_producto]])</f>
        <v>899</v>
      </c>
      <c r="L900" s="8">
        <f>MOCK_DATA[[#This Row],[precio base]]*MOCK_DATA[[#This Row],[ventas mensuales num]]</f>
        <v>1810.4031588056871</v>
      </c>
      <c r="M900" s="8">
        <f>MOCK_DATA[[#This Row],[precio base]]-MOCK_DATA[[#This Row],[coste]]</f>
        <v>0.32688611615446006</v>
      </c>
      <c r="N900" s="8">
        <f>MOCK_DATA[[#This Row],[margen unitario]]*MOCK_DATA[[#This Row],[ventas mensuales num]]</f>
        <v>570.74315880568724</v>
      </c>
      <c r="O900" s="9">
        <f>MOCK_DATA[[#This Row],[margen bruto]]/MOCK_DATA[[#This Row],[ingresos totales]]</f>
        <v>0.31525749169715511</v>
      </c>
    </row>
    <row r="901" spans="1:15" x14ac:dyDescent="0.25">
      <c r="A901" t="s">
        <v>14</v>
      </c>
      <c r="B901" s="8">
        <v>3.98</v>
      </c>
      <c r="C901" s="8">
        <v>6.2766980712946197</v>
      </c>
      <c r="D901" t="s">
        <v>18</v>
      </c>
      <c r="E901" s="5" t="s">
        <v>1361</v>
      </c>
      <c r="F901" s="2">
        <v>45569</v>
      </c>
      <c r="G901" t="s">
        <v>22</v>
      </c>
      <c r="H901" t="s">
        <v>11</v>
      </c>
      <c r="I901" s="1" t="s">
        <v>1362</v>
      </c>
      <c r="J901">
        <f>VALUE(MOCK_DATA[[#This Row],[ventas mensuales]])</f>
        <v>1900</v>
      </c>
      <c r="K901">
        <f>VALUE(MOCK_DATA[[#This Row],[ID_producto]])</f>
        <v>900</v>
      </c>
      <c r="L901" s="8">
        <f>MOCK_DATA[[#This Row],[precio base]]*MOCK_DATA[[#This Row],[ventas mensuales num]]</f>
        <v>11925.726335459778</v>
      </c>
      <c r="M901" s="8">
        <f>MOCK_DATA[[#This Row],[precio base]]-MOCK_DATA[[#This Row],[coste]]</f>
        <v>2.2966980712946197</v>
      </c>
      <c r="N901" s="8">
        <f>MOCK_DATA[[#This Row],[margen unitario]]*MOCK_DATA[[#This Row],[ventas mensuales num]]</f>
        <v>4363.7263354597771</v>
      </c>
      <c r="O901" s="9">
        <f>MOCK_DATA[[#This Row],[margen bruto]]/MOCK_DATA[[#This Row],[ingresos totales]]</f>
        <v>0.36590864260273503</v>
      </c>
    </row>
    <row r="902" spans="1:15" x14ac:dyDescent="0.25">
      <c r="A902" t="s">
        <v>12</v>
      </c>
      <c r="B902" s="8">
        <v>5.69</v>
      </c>
      <c r="C902" s="8">
        <v>9.8767140305686496</v>
      </c>
      <c r="D902" t="s">
        <v>10</v>
      </c>
      <c r="E902" s="5" t="s">
        <v>1018</v>
      </c>
      <c r="F902" s="2">
        <v>45371</v>
      </c>
      <c r="G902" t="s">
        <v>27</v>
      </c>
      <c r="H902" t="s">
        <v>19</v>
      </c>
      <c r="I902" s="1" t="s">
        <v>592</v>
      </c>
      <c r="J902">
        <f>VALUE(MOCK_DATA[[#This Row],[ventas mensuales]])</f>
        <v>602</v>
      </c>
      <c r="K902">
        <f>VALUE(MOCK_DATA[[#This Row],[ID_producto]])</f>
        <v>901</v>
      </c>
      <c r="L902" s="8">
        <f>MOCK_DATA[[#This Row],[precio base]]*MOCK_DATA[[#This Row],[ventas mensuales num]]</f>
        <v>5945.7818464023267</v>
      </c>
      <c r="M902" s="8">
        <f>MOCK_DATA[[#This Row],[precio base]]-MOCK_DATA[[#This Row],[coste]]</f>
        <v>4.1867140305686492</v>
      </c>
      <c r="N902" s="8">
        <f>MOCK_DATA[[#This Row],[margen unitario]]*MOCK_DATA[[#This Row],[ventas mensuales num]]</f>
        <v>2520.401846402327</v>
      </c>
      <c r="O902" s="9">
        <f>MOCK_DATA[[#This Row],[margen bruto]]/MOCK_DATA[[#This Row],[ingresos totales]]</f>
        <v>0.42389746403618417</v>
      </c>
    </row>
    <row r="903" spans="1:15" x14ac:dyDescent="0.25">
      <c r="A903" t="s">
        <v>15</v>
      </c>
      <c r="B903" s="8">
        <v>2.65</v>
      </c>
      <c r="C903" s="8">
        <v>4.3573109106723296</v>
      </c>
      <c r="D903" t="s">
        <v>13</v>
      </c>
      <c r="E903" s="5" t="s">
        <v>516</v>
      </c>
      <c r="F903" s="2">
        <v>45359</v>
      </c>
      <c r="G903" t="s">
        <v>27</v>
      </c>
      <c r="H903" t="s">
        <v>11</v>
      </c>
      <c r="I903" s="1" t="s">
        <v>1363</v>
      </c>
      <c r="J903">
        <f>VALUE(MOCK_DATA[[#This Row],[ventas mensuales]])</f>
        <v>264</v>
      </c>
      <c r="K903">
        <f>VALUE(MOCK_DATA[[#This Row],[ID_producto]])</f>
        <v>902</v>
      </c>
      <c r="L903" s="8">
        <f>MOCK_DATA[[#This Row],[precio base]]*MOCK_DATA[[#This Row],[ventas mensuales num]]</f>
        <v>1150.3300804174951</v>
      </c>
      <c r="M903" s="8">
        <f>MOCK_DATA[[#This Row],[precio base]]-MOCK_DATA[[#This Row],[coste]]</f>
        <v>1.7073109106723297</v>
      </c>
      <c r="N903" s="8">
        <f>MOCK_DATA[[#This Row],[margen unitario]]*MOCK_DATA[[#This Row],[ventas mensuales num]]</f>
        <v>450.730080417495</v>
      </c>
      <c r="O903" s="9">
        <f>MOCK_DATA[[#This Row],[margen bruto]]/MOCK_DATA[[#This Row],[ingresos totales]]</f>
        <v>0.39182673572607024</v>
      </c>
    </row>
    <row r="904" spans="1:15" x14ac:dyDescent="0.25">
      <c r="A904" t="s">
        <v>12</v>
      </c>
      <c r="B904" s="8">
        <v>0.64</v>
      </c>
      <c r="C904" s="8">
        <v>0.959750134297497</v>
      </c>
      <c r="D904" t="s">
        <v>13</v>
      </c>
      <c r="E904" s="5" t="s">
        <v>1364</v>
      </c>
      <c r="F904" s="2">
        <v>45309</v>
      </c>
      <c r="G904" t="s">
        <v>22</v>
      </c>
      <c r="H904" t="s">
        <v>11</v>
      </c>
      <c r="I904" s="1" t="s">
        <v>1365</v>
      </c>
      <c r="J904">
        <f>VALUE(MOCK_DATA[[#This Row],[ventas mensuales]])</f>
        <v>1920</v>
      </c>
      <c r="K904">
        <f>VALUE(MOCK_DATA[[#This Row],[ID_producto]])</f>
        <v>903</v>
      </c>
      <c r="L904" s="8">
        <f>MOCK_DATA[[#This Row],[precio base]]*MOCK_DATA[[#This Row],[ventas mensuales num]]</f>
        <v>1842.7202578511942</v>
      </c>
      <c r="M904" s="8">
        <f>MOCK_DATA[[#This Row],[precio base]]-MOCK_DATA[[#This Row],[coste]]</f>
        <v>0.31975013429749699</v>
      </c>
      <c r="N904" s="8">
        <f>MOCK_DATA[[#This Row],[margen unitario]]*MOCK_DATA[[#This Row],[ventas mensuales num]]</f>
        <v>613.92025785119426</v>
      </c>
      <c r="O904" s="9">
        <f>MOCK_DATA[[#This Row],[margen bruto]]/MOCK_DATA[[#This Row],[ingresos totales]]</f>
        <v>0.3331597703099492</v>
      </c>
    </row>
    <row r="905" spans="1:15" x14ac:dyDescent="0.25">
      <c r="A905" t="s">
        <v>14</v>
      </c>
      <c r="B905" s="8">
        <v>3.92</v>
      </c>
      <c r="C905" s="8">
        <v>5.5649213731289899</v>
      </c>
      <c r="D905" t="s">
        <v>18</v>
      </c>
      <c r="E905" s="5" t="s">
        <v>781</v>
      </c>
      <c r="F905" s="2">
        <v>45305</v>
      </c>
      <c r="G905" t="s">
        <v>27</v>
      </c>
      <c r="H905" t="s">
        <v>11</v>
      </c>
      <c r="I905" s="1" t="s">
        <v>1366</v>
      </c>
      <c r="J905">
        <f>VALUE(MOCK_DATA[[#This Row],[ventas mensuales]])</f>
        <v>1400</v>
      </c>
      <c r="K905">
        <f>VALUE(MOCK_DATA[[#This Row],[ID_producto]])</f>
        <v>904</v>
      </c>
      <c r="L905" s="8">
        <f>MOCK_DATA[[#This Row],[precio base]]*MOCK_DATA[[#This Row],[ventas mensuales num]]</f>
        <v>7790.8899223805856</v>
      </c>
      <c r="M905" s="8">
        <f>MOCK_DATA[[#This Row],[precio base]]-MOCK_DATA[[#This Row],[coste]]</f>
        <v>1.64492137312899</v>
      </c>
      <c r="N905" s="8">
        <f>MOCK_DATA[[#This Row],[margen unitario]]*MOCK_DATA[[#This Row],[ventas mensuales num]]</f>
        <v>2302.8899223805861</v>
      </c>
      <c r="O905" s="9">
        <f>MOCK_DATA[[#This Row],[margen bruto]]/MOCK_DATA[[#This Row],[ingresos totales]]</f>
        <v>0.29558753176131575</v>
      </c>
    </row>
    <row r="906" spans="1:15" x14ac:dyDescent="0.25">
      <c r="A906" t="s">
        <v>14</v>
      </c>
      <c r="B906" s="8">
        <v>3.18</v>
      </c>
      <c r="C906" s="8">
        <v>5.0316914503710102</v>
      </c>
      <c r="D906" t="s">
        <v>13</v>
      </c>
      <c r="E906" s="5" t="s">
        <v>1367</v>
      </c>
      <c r="F906" s="2">
        <v>45453</v>
      </c>
      <c r="G906" t="s">
        <v>22</v>
      </c>
      <c r="H906" t="s">
        <v>21</v>
      </c>
      <c r="I906" s="1" t="s">
        <v>867</v>
      </c>
      <c r="J906">
        <f>VALUE(MOCK_DATA[[#This Row],[ventas mensuales]])</f>
        <v>1111</v>
      </c>
      <c r="K906">
        <f>VALUE(MOCK_DATA[[#This Row],[ID_producto]])</f>
        <v>905</v>
      </c>
      <c r="L906" s="8">
        <f>MOCK_DATA[[#This Row],[precio base]]*MOCK_DATA[[#This Row],[ventas mensuales num]]</f>
        <v>5590.2092013621923</v>
      </c>
      <c r="M906" s="8">
        <f>MOCK_DATA[[#This Row],[precio base]]-MOCK_DATA[[#This Row],[coste]]</f>
        <v>1.85169145037101</v>
      </c>
      <c r="N906" s="8">
        <f>MOCK_DATA[[#This Row],[margen unitario]]*MOCK_DATA[[#This Row],[ventas mensuales num]]</f>
        <v>2057.2292013621923</v>
      </c>
      <c r="O906" s="9">
        <f>MOCK_DATA[[#This Row],[margen bruto]]/MOCK_DATA[[#This Row],[ingresos totales]]</f>
        <v>0.36800576280059388</v>
      </c>
    </row>
    <row r="907" spans="1:15" x14ac:dyDescent="0.25">
      <c r="A907" t="s">
        <v>14</v>
      </c>
      <c r="B907" s="8">
        <v>5.22</v>
      </c>
      <c r="C907" s="8">
        <v>8.6629996344447395</v>
      </c>
      <c r="D907" t="s">
        <v>10</v>
      </c>
      <c r="E907" s="5" t="s">
        <v>1368</v>
      </c>
      <c r="F907" s="2">
        <v>45621</v>
      </c>
      <c r="G907" t="s">
        <v>22</v>
      </c>
      <c r="H907" t="s">
        <v>21</v>
      </c>
      <c r="I907" s="1" t="s">
        <v>655</v>
      </c>
      <c r="J907">
        <f>VALUE(MOCK_DATA[[#This Row],[ventas mensuales]])</f>
        <v>1515</v>
      </c>
      <c r="K907">
        <f>VALUE(MOCK_DATA[[#This Row],[ID_producto]])</f>
        <v>906</v>
      </c>
      <c r="L907" s="8">
        <f>MOCK_DATA[[#This Row],[precio base]]*MOCK_DATA[[#This Row],[ventas mensuales num]]</f>
        <v>13124.444446183781</v>
      </c>
      <c r="M907" s="8">
        <f>MOCK_DATA[[#This Row],[precio base]]-MOCK_DATA[[#This Row],[coste]]</f>
        <v>3.4429996344447398</v>
      </c>
      <c r="N907" s="8">
        <f>MOCK_DATA[[#This Row],[margen unitario]]*MOCK_DATA[[#This Row],[ventas mensuales num]]</f>
        <v>5216.1444461837809</v>
      </c>
      <c r="O907" s="9">
        <f>MOCK_DATA[[#This Row],[margen bruto]]/MOCK_DATA[[#This Row],[ingresos totales]]</f>
        <v>0.39743735192543628</v>
      </c>
    </row>
    <row r="908" spans="1:15" x14ac:dyDescent="0.25">
      <c r="A908" t="s">
        <v>12</v>
      </c>
      <c r="B908" s="8">
        <v>1.99</v>
      </c>
      <c r="C908" s="8">
        <v>3.0459768596261898</v>
      </c>
      <c r="D908" t="s">
        <v>13</v>
      </c>
      <c r="E908" s="5" t="s">
        <v>1369</v>
      </c>
      <c r="F908" s="2">
        <v>45318</v>
      </c>
      <c r="G908" t="s">
        <v>22</v>
      </c>
      <c r="H908" t="s">
        <v>17</v>
      </c>
      <c r="I908" s="1" t="s">
        <v>39</v>
      </c>
      <c r="J908">
        <f>VALUE(MOCK_DATA[[#This Row],[ventas mensuales]])</f>
        <v>1447</v>
      </c>
      <c r="K908">
        <f>VALUE(MOCK_DATA[[#This Row],[ID_producto]])</f>
        <v>907</v>
      </c>
      <c r="L908" s="8">
        <f>MOCK_DATA[[#This Row],[precio base]]*MOCK_DATA[[#This Row],[ventas mensuales num]]</f>
        <v>4407.5285158790966</v>
      </c>
      <c r="M908" s="8">
        <f>MOCK_DATA[[#This Row],[precio base]]-MOCK_DATA[[#This Row],[coste]]</f>
        <v>1.0559768596261898</v>
      </c>
      <c r="N908" s="8">
        <f>MOCK_DATA[[#This Row],[margen unitario]]*MOCK_DATA[[#This Row],[ventas mensuales num]]</f>
        <v>1527.9985158790967</v>
      </c>
      <c r="O908" s="9">
        <f>MOCK_DATA[[#This Row],[margen bruto]]/MOCK_DATA[[#This Row],[ingresos totales]]</f>
        <v>0.34667921270937757</v>
      </c>
    </row>
    <row r="909" spans="1:15" x14ac:dyDescent="0.25">
      <c r="A909" t="s">
        <v>12</v>
      </c>
      <c r="B909" s="8">
        <v>2.27</v>
      </c>
      <c r="C909" s="8">
        <v>4.0518627069145001</v>
      </c>
      <c r="D909" t="s">
        <v>10</v>
      </c>
      <c r="E909" s="5" t="s">
        <v>1370</v>
      </c>
      <c r="F909" s="2">
        <v>45308</v>
      </c>
      <c r="G909" t="s">
        <v>27</v>
      </c>
      <c r="H909" t="s">
        <v>17</v>
      </c>
      <c r="I909" s="1" t="s">
        <v>488</v>
      </c>
      <c r="J909">
        <f>VALUE(MOCK_DATA[[#This Row],[ventas mensuales]])</f>
        <v>1661</v>
      </c>
      <c r="K909">
        <f>VALUE(MOCK_DATA[[#This Row],[ID_producto]])</f>
        <v>908</v>
      </c>
      <c r="L909" s="8">
        <f>MOCK_DATA[[#This Row],[precio base]]*MOCK_DATA[[#This Row],[ventas mensuales num]]</f>
        <v>6730.1439561849847</v>
      </c>
      <c r="M909" s="8">
        <f>MOCK_DATA[[#This Row],[precio base]]-MOCK_DATA[[#This Row],[coste]]</f>
        <v>1.7818627069145001</v>
      </c>
      <c r="N909" s="8">
        <f>MOCK_DATA[[#This Row],[margen unitario]]*MOCK_DATA[[#This Row],[ventas mensuales num]]</f>
        <v>2959.6739561849845</v>
      </c>
      <c r="O909" s="9">
        <f>MOCK_DATA[[#This Row],[margen bruto]]/MOCK_DATA[[#This Row],[ingresos totales]]</f>
        <v>0.43976384093018572</v>
      </c>
    </row>
    <row r="910" spans="1:15" x14ac:dyDescent="0.25">
      <c r="A910" t="s">
        <v>9</v>
      </c>
      <c r="B910" s="8">
        <v>3.84</v>
      </c>
      <c r="C910" s="8">
        <v>5.6641617007981298</v>
      </c>
      <c r="D910" t="s">
        <v>13</v>
      </c>
      <c r="E910" s="5" t="s">
        <v>784</v>
      </c>
      <c r="F910" s="2">
        <v>45341</v>
      </c>
      <c r="G910" t="s">
        <v>27</v>
      </c>
      <c r="H910" t="s">
        <v>21</v>
      </c>
      <c r="I910" s="1" t="s">
        <v>505</v>
      </c>
      <c r="J910">
        <f>VALUE(MOCK_DATA[[#This Row],[ventas mensuales]])</f>
        <v>1024</v>
      </c>
      <c r="K910">
        <f>VALUE(MOCK_DATA[[#This Row],[ID_producto]])</f>
        <v>909</v>
      </c>
      <c r="L910" s="8">
        <f>MOCK_DATA[[#This Row],[precio base]]*MOCK_DATA[[#This Row],[ventas mensuales num]]</f>
        <v>5800.1015816172849</v>
      </c>
      <c r="M910" s="8">
        <f>MOCK_DATA[[#This Row],[precio base]]-MOCK_DATA[[#This Row],[coste]]</f>
        <v>1.8241617007981299</v>
      </c>
      <c r="N910" s="8">
        <f>MOCK_DATA[[#This Row],[margen unitario]]*MOCK_DATA[[#This Row],[ventas mensuales num]]</f>
        <v>1867.941581617285</v>
      </c>
      <c r="O910" s="9">
        <f>MOCK_DATA[[#This Row],[margen bruto]]/MOCK_DATA[[#This Row],[ingresos totales]]</f>
        <v>0.32205325291844855</v>
      </c>
    </row>
    <row r="911" spans="1:15" x14ac:dyDescent="0.25">
      <c r="A911" t="s">
        <v>14</v>
      </c>
      <c r="B911" s="8">
        <v>5.9</v>
      </c>
      <c r="C911" s="8">
        <v>10.1674194054712</v>
      </c>
      <c r="D911" t="s">
        <v>10</v>
      </c>
      <c r="E911" s="5" t="s">
        <v>1371</v>
      </c>
      <c r="F911" s="2">
        <v>45360</v>
      </c>
      <c r="G911" t="s">
        <v>27</v>
      </c>
      <c r="H911" t="s">
        <v>21</v>
      </c>
      <c r="I911" s="1" t="s">
        <v>1372</v>
      </c>
      <c r="J911">
        <f>VALUE(MOCK_DATA[[#This Row],[ventas mensuales]])</f>
        <v>939</v>
      </c>
      <c r="K911">
        <f>VALUE(MOCK_DATA[[#This Row],[ID_producto]])</f>
        <v>910</v>
      </c>
      <c r="L911" s="8">
        <f>MOCK_DATA[[#This Row],[precio base]]*MOCK_DATA[[#This Row],[ventas mensuales num]]</f>
        <v>9547.2068217374563</v>
      </c>
      <c r="M911" s="8">
        <f>MOCK_DATA[[#This Row],[precio base]]-MOCK_DATA[[#This Row],[coste]]</f>
        <v>4.2674194054712</v>
      </c>
      <c r="N911" s="8">
        <f>MOCK_DATA[[#This Row],[margen unitario]]*MOCK_DATA[[#This Row],[ventas mensuales num]]</f>
        <v>4007.1068217374568</v>
      </c>
      <c r="O911" s="9">
        <f>MOCK_DATA[[#This Row],[margen bruto]]/MOCK_DATA[[#This Row],[ingresos totales]]</f>
        <v>0.41971509537364565</v>
      </c>
    </row>
    <row r="912" spans="1:15" x14ac:dyDescent="0.25">
      <c r="A912" t="s">
        <v>20</v>
      </c>
      <c r="B912" s="8">
        <v>4.08</v>
      </c>
      <c r="C912" s="8">
        <v>6.6933129304548098</v>
      </c>
      <c r="D912" t="s">
        <v>18</v>
      </c>
      <c r="E912" s="5" t="s">
        <v>232</v>
      </c>
      <c r="F912" s="2">
        <v>45617</v>
      </c>
      <c r="G912" t="s">
        <v>22</v>
      </c>
      <c r="H912" t="s">
        <v>21</v>
      </c>
      <c r="I912" s="1" t="s">
        <v>822</v>
      </c>
      <c r="J912">
        <f>VALUE(MOCK_DATA[[#This Row],[ventas mensuales]])</f>
        <v>1821</v>
      </c>
      <c r="K912">
        <f>VALUE(MOCK_DATA[[#This Row],[ID_producto]])</f>
        <v>911</v>
      </c>
      <c r="L912" s="8">
        <f>MOCK_DATA[[#This Row],[precio base]]*MOCK_DATA[[#This Row],[ventas mensuales num]]</f>
        <v>12188.522846358208</v>
      </c>
      <c r="M912" s="8">
        <f>MOCK_DATA[[#This Row],[precio base]]-MOCK_DATA[[#This Row],[coste]]</f>
        <v>2.6133129304548097</v>
      </c>
      <c r="N912" s="8">
        <f>MOCK_DATA[[#This Row],[margen unitario]]*MOCK_DATA[[#This Row],[ventas mensuales num]]</f>
        <v>4758.8428463582086</v>
      </c>
      <c r="O912" s="9">
        <f>MOCK_DATA[[#This Row],[margen bruto]]/MOCK_DATA[[#This Row],[ingresos totales]]</f>
        <v>0.39043638891648769</v>
      </c>
    </row>
    <row r="913" spans="1:15" x14ac:dyDescent="0.25">
      <c r="A913" t="s">
        <v>12</v>
      </c>
      <c r="B913" s="8">
        <v>0.52</v>
      </c>
      <c r="C913" s="8">
        <v>0.81974097391814305</v>
      </c>
      <c r="D913" t="s">
        <v>18</v>
      </c>
      <c r="E913" s="5" t="s">
        <v>268</v>
      </c>
      <c r="F913" s="2">
        <v>45474</v>
      </c>
      <c r="G913" t="s">
        <v>27</v>
      </c>
      <c r="H913" t="s">
        <v>11</v>
      </c>
      <c r="I913" s="1" t="s">
        <v>1373</v>
      </c>
      <c r="J913">
        <f>VALUE(MOCK_DATA[[#This Row],[ventas mensuales]])</f>
        <v>125</v>
      </c>
      <c r="K913">
        <f>VALUE(MOCK_DATA[[#This Row],[ID_producto]])</f>
        <v>912</v>
      </c>
      <c r="L913" s="8">
        <f>MOCK_DATA[[#This Row],[precio base]]*MOCK_DATA[[#This Row],[ventas mensuales num]]</f>
        <v>102.46762173976788</v>
      </c>
      <c r="M913" s="8">
        <f>MOCK_DATA[[#This Row],[precio base]]-MOCK_DATA[[#This Row],[coste]]</f>
        <v>0.29974097391814303</v>
      </c>
      <c r="N913" s="8">
        <f>MOCK_DATA[[#This Row],[margen unitario]]*MOCK_DATA[[#This Row],[ventas mensuales num]]</f>
        <v>37.467621739767878</v>
      </c>
      <c r="O913" s="9">
        <f>MOCK_DATA[[#This Row],[margen bruto]]/MOCK_DATA[[#This Row],[ingresos totales]]</f>
        <v>0.3656532776267864</v>
      </c>
    </row>
    <row r="914" spans="1:15" x14ac:dyDescent="0.25">
      <c r="A914" t="s">
        <v>15</v>
      </c>
      <c r="B914" s="8">
        <v>4.38</v>
      </c>
      <c r="C914" s="8">
        <v>6.6054996786081297</v>
      </c>
      <c r="D914" t="s">
        <v>13</v>
      </c>
      <c r="E914" s="5" t="s">
        <v>1374</v>
      </c>
      <c r="F914" s="2">
        <v>45337</v>
      </c>
      <c r="G914" t="s">
        <v>22</v>
      </c>
      <c r="H914" t="s">
        <v>19</v>
      </c>
      <c r="I914" s="1" t="s">
        <v>1375</v>
      </c>
      <c r="J914">
        <f>VALUE(MOCK_DATA[[#This Row],[ventas mensuales]])</f>
        <v>1987</v>
      </c>
      <c r="K914">
        <f>VALUE(MOCK_DATA[[#This Row],[ID_producto]])</f>
        <v>913</v>
      </c>
      <c r="L914" s="8">
        <f>MOCK_DATA[[#This Row],[precio base]]*MOCK_DATA[[#This Row],[ventas mensuales num]]</f>
        <v>13125.127861394354</v>
      </c>
      <c r="M914" s="8">
        <f>MOCK_DATA[[#This Row],[precio base]]-MOCK_DATA[[#This Row],[coste]]</f>
        <v>2.2254996786081298</v>
      </c>
      <c r="N914" s="8">
        <f>MOCK_DATA[[#This Row],[margen unitario]]*MOCK_DATA[[#This Row],[ventas mensuales num]]</f>
        <v>4422.0678613943537</v>
      </c>
      <c r="O914" s="9">
        <f>MOCK_DATA[[#This Row],[margen bruto]]/MOCK_DATA[[#This Row],[ingresos totales]]</f>
        <v>0.33691617392933904</v>
      </c>
    </row>
    <row r="915" spans="1:15" x14ac:dyDescent="0.25">
      <c r="A915" t="s">
        <v>12</v>
      </c>
      <c r="B915" s="8">
        <v>3.41</v>
      </c>
      <c r="C915" s="8">
        <v>5.9443058764473502</v>
      </c>
      <c r="D915" t="s">
        <v>18</v>
      </c>
      <c r="E915" s="5" t="s">
        <v>565</v>
      </c>
      <c r="F915" s="2">
        <v>45652</v>
      </c>
      <c r="G915" t="s">
        <v>27</v>
      </c>
      <c r="H915" t="s">
        <v>17</v>
      </c>
      <c r="I915" s="1" t="s">
        <v>1163</v>
      </c>
      <c r="J915">
        <f>VALUE(MOCK_DATA[[#This Row],[ventas mensuales]])</f>
        <v>1907</v>
      </c>
      <c r="K915">
        <f>VALUE(MOCK_DATA[[#This Row],[ID_producto]])</f>
        <v>914</v>
      </c>
      <c r="L915" s="8">
        <f>MOCK_DATA[[#This Row],[precio base]]*MOCK_DATA[[#This Row],[ventas mensuales num]]</f>
        <v>11335.791306385097</v>
      </c>
      <c r="M915" s="8">
        <f>MOCK_DATA[[#This Row],[precio base]]-MOCK_DATA[[#This Row],[coste]]</f>
        <v>2.5343058764473501</v>
      </c>
      <c r="N915" s="8">
        <f>MOCK_DATA[[#This Row],[margen unitario]]*MOCK_DATA[[#This Row],[ventas mensuales num]]</f>
        <v>4832.9213063850966</v>
      </c>
      <c r="O915" s="9">
        <f>MOCK_DATA[[#This Row],[margen bruto]]/MOCK_DATA[[#This Row],[ingresos totales]]</f>
        <v>0.42634176792429679</v>
      </c>
    </row>
    <row r="916" spans="1:15" x14ac:dyDescent="0.25">
      <c r="A916" t="s">
        <v>20</v>
      </c>
      <c r="B916" s="8">
        <v>3.31</v>
      </c>
      <c r="C916" s="8">
        <v>5.0655289361076603</v>
      </c>
      <c r="D916" t="s">
        <v>18</v>
      </c>
      <c r="E916" s="5" t="s">
        <v>1376</v>
      </c>
      <c r="F916" s="2">
        <v>45526</v>
      </c>
      <c r="G916" t="s">
        <v>22</v>
      </c>
      <c r="H916" t="s">
        <v>21</v>
      </c>
      <c r="I916" s="1" t="s">
        <v>1377</v>
      </c>
      <c r="J916">
        <f>VALUE(MOCK_DATA[[#This Row],[ventas mensuales]])</f>
        <v>1758</v>
      </c>
      <c r="K916">
        <f>VALUE(MOCK_DATA[[#This Row],[ID_producto]])</f>
        <v>915</v>
      </c>
      <c r="L916" s="8">
        <f>MOCK_DATA[[#This Row],[precio base]]*MOCK_DATA[[#This Row],[ventas mensuales num]]</f>
        <v>8905.1998696772662</v>
      </c>
      <c r="M916" s="8">
        <f>MOCK_DATA[[#This Row],[precio base]]-MOCK_DATA[[#This Row],[coste]]</f>
        <v>1.7555289361076603</v>
      </c>
      <c r="N916" s="8">
        <f>MOCK_DATA[[#This Row],[margen unitario]]*MOCK_DATA[[#This Row],[ventas mensuales num]]</f>
        <v>3086.2198696772666</v>
      </c>
      <c r="O916" s="9">
        <f>MOCK_DATA[[#This Row],[margen bruto]]/MOCK_DATA[[#This Row],[ingresos totales]]</f>
        <v>0.34656379585437813</v>
      </c>
    </row>
    <row r="917" spans="1:15" x14ac:dyDescent="0.25">
      <c r="A917" t="s">
        <v>12</v>
      </c>
      <c r="B917" s="8">
        <v>1.29</v>
      </c>
      <c r="C917" s="8">
        <v>1.9003426646735599</v>
      </c>
      <c r="D917" t="s">
        <v>18</v>
      </c>
      <c r="E917" s="5" t="s">
        <v>608</v>
      </c>
      <c r="F917" s="2">
        <v>45590</v>
      </c>
      <c r="G917" t="s">
        <v>22</v>
      </c>
      <c r="H917" t="s">
        <v>11</v>
      </c>
      <c r="I917" s="1" t="s">
        <v>746</v>
      </c>
      <c r="J917">
        <f>VALUE(MOCK_DATA[[#This Row],[ventas mensuales]])</f>
        <v>319</v>
      </c>
      <c r="K917">
        <f>VALUE(MOCK_DATA[[#This Row],[ID_producto]])</f>
        <v>916</v>
      </c>
      <c r="L917" s="8">
        <f>MOCK_DATA[[#This Row],[precio base]]*MOCK_DATA[[#This Row],[ventas mensuales num]]</f>
        <v>606.20931003086559</v>
      </c>
      <c r="M917" s="8">
        <f>MOCK_DATA[[#This Row],[precio base]]-MOCK_DATA[[#This Row],[coste]]</f>
        <v>0.61034266467355991</v>
      </c>
      <c r="N917" s="8">
        <f>MOCK_DATA[[#This Row],[margen unitario]]*MOCK_DATA[[#This Row],[ventas mensuales num]]</f>
        <v>194.6993100308656</v>
      </c>
      <c r="O917" s="9">
        <f>MOCK_DATA[[#This Row],[margen bruto]]/MOCK_DATA[[#This Row],[ingresos totales]]</f>
        <v>0.32117505754069059</v>
      </c>
    </row>
    <row r="918" spans="1:15" x14ac:dyDescent="0.25">
      <c r="A918" t="s">
        <v>20</v>
      </c>
      <c r="B918" s="8">
        <v>3.97</v>
      </c>
      <c r="C918" s="8">
        <v>5.63728538614789</v>
      </c>
      <c r="D918" t="s">
        <v>18</v>
      </c>
      <c r="E918" s="5" t="s">
        <v>1378</v>
      </c>
      <c r="F918" s="2">
        <v>45592</v>
      </c>
      <c r="G918" t="s">
        <v>27</v>
      </c>
      <c r="H918" t="s">
        <v>21</v>
      </c>
      <c r="I918" s="1" t="s">
        <v>1379</v>
      </c>
      <c r="J918">
        <f>VALUE(MOCK_DATA[[#This Row],[ventas mensuales]])</f>
        <v>1737</v>
      </c>
      <c r="K918">
        <f>VALUE(MOCK_DATA[[#This Row],[ID_producto]])</f>
        <v>917</v>
      </c>
      <c r="L918" s="8">
        <f>MOCK_DATA[[#This Row],[precio base]]*MOCK_DATA[[#This Row],[ventas mensuales num]]</f>
        <v>9791.9647157388845</v>
      </c>
      <c r="M918" s="8">
        <f>MOCK_DATA[[#This Row],[precio base]]-MOCK_DATA[[#This Row],[coste]]</f>
        <v>1.6672853861478898</v>
      </c>
      <c r="N918" s="8">
        <f>MOCK_DATA[[#This Row],[margen unitario]]*MOCK_DATA[[#This Row],[ventas mensuales num]]</f>
        <v>2896.0747157388846</v>
      </c>
      <c r="O918" s="9">
        <f>MOCK_DATA[[#This Row],[margen bruto]]/MOCK_DATA[[#This Row],[ingresos totales]]</f>
        <v>0.29576033000649471</v>
      </c>
    </row>
    <row r="919" spans="1:15" x14ac:dyDescent="0.25">
      <c r="A919" t="s">
        <v>9</v>
      </c>
      <c r="B919" s="8">
        <v>5.17</v>
      </c>
      <c r="C919" s="8">
        <v>8.9210105420985499</v>
      </c>
      <c r="D919" t="s">
        <v>10</v>
      </c>
      <c r="E919" s="5" t="s">
        <v>384</v>
      </c>
      <c r="F919" s="2">
        <v>45422</v>
      </c>
      <c r="G919" t="s">
        <v>22</v>
      </c>
      <c r="H919" t="s">
        <v>11</v>
      </c>
      <c r="I919" s="1" t="s">
        <v>761</v>
      </c>
      <c r="J919">
        <f>VALUE(MOCK_DATA[[#This Row],[ventas mensuales]])</f>
        <v>586</v>
      </c>
      <c r="K919">
        <f>VALUE(MOCK_DATA[[#This Row],[ID_producto]])</f>
        <v>918</v>
      </c>
      <c r="L919" s="8">
        <f>MOCK_DATA[[#This Row],[precio base]]*MOCK_DATA[[#This Row],[ventas mensuales num]]</f>
        <v>5227.7121776697504</v>
      </c>
      <c r="M919" s="8">
        <f>MOCK_DATA[[#This Row],[precio base]]-MOCK_DATA[[#This Row],[coste]]</f>
        <v>3.75101054209855</v>
      </c>
      <c r="N919" s="8">
        <f>MOCK_DATA[[#This Row],[margen unitario]]*MOCK_DATA[[#This Row],[ventas mensuales num]]</f>
        <v>2198.0921776697505</v>
      </c>
      <c r="O919" s="9">
        <f>MOCK_DATA[[#This Row],[margen bruto]]/MOCK_DATA[[#This Row],[ingresos totales]]</f>
        <v>0.42046924217804754</v>
      </c>
    </row>
    <row r="920" spans="1:15" x14ac:dyDescent="0.25">
      <c r="A920" t="s">
        <v>15</v>
      </c>
      <c r="B920" s="8">
        <v>4.13</v>
      </c>
      <c r="C920" s="8">
        <v>7.2911391275363204</v>
      </c>
      <c r="D920" t="s">
        <v>10</v>
      </c>
      <c r="E920" s="5" t="s">
        <v>1380</v>
      </c>
      <c r="F920" s="2">
        <v>45330</v>
      </c>
      <c r="G920" t="s">
        <v>22</v>
      </c>
      <c r="H920" t="s">
        <v>17</v>
      </c>
      <c r="I920" s="1" t="s">
        <v>1381</v>
      </c>
      <c r="J920">
        <f>VALUE(MOCK_DATA[[#This Row],[ventas mensuales]])</f>
        <v>1065</v>
      </c>
      <c r="K920">
        <f>VALUE(MOCK_DATA[[#This Row],[ID_producto]])</f>
        <v>919</v>
      </c>
      <c r="L920" s="8">
        <f>MOCK_DATA[[#This Row],[precio base]]*MOCK_DATA[[#This Row],[ventas mensuales num]]</f>
        <v>7765.0631708261817</v>
      </c>
      <c r="M920" s="8">
        <f>MOCK_DATA[[#This Row],[precio base]]-MOCK_DATA[[#This Row],[coste]]</f>
        <v>3.1611391275363205</v>
      </c>
      <c r="N920" s="8">
        <f>MOCK_DATA[[#This Row],[margen unitario]]*MOCK_DATA[[#This Row],[ventas mensuales num]]</f>
        <v>3366.6131708261814</v>
      </c>
      <c r="O920" s="9">
        <f>MOCK_DATA[[#This Row],[margen bruto]]/MOCK_DATA[[#This Row],[ingresos totales]]</f>
        <v>0.43355901900125599</v>
      </c>
    </row>
    <row r="921" spans="1:15" x14ac:dyDescent="0.25">
      <c r="A921" t="s">
        <v>9</v>
      </c>
      <c r="B921" s="8">
        <v>4.78</v>
      </c>
      <c r="C921" s="8">
        <v>7.3295087819945399</v>
      </c>
      <c r="D921" t="s">
        <v>10</v>
      </c>
      <c r="E921" s="5" t="s">
        <v>693</v>
      </c>
      <c r="F921" s="2">
        <v>45437</v>
      </c>
      <c r="G921" t="s">
        <v>22</v>
      </c>
      <c r="H921" t="s">
        <v>17</v>
      </c>
      <c r="I921" s="1" t="s">
        <v>1035</v>
      </c>
      <c r="J921">
        <f>VALUE(MOCK_DATA[[#This Row],[ventas mensuales]])</f>
        <v>369</v>
      </c>
      <c r="K921">
        <f>VALUE(MOCK_DATA[[#This Row],[ID_producto]])</f>
        <v>920</v>
      </c>
      <c r="L921" s="8">
        <f>MOCK_DATA[[#This Row],[precio base]]*MOCK_DATA[[#This Row],[ventas mensuales num]]</f>
        <v>2704.5887405559852</v>
      </c>
      <c r="M921" s="8">
        <f>MOCK_DATA[[#This Row],[precio base]]-MOCK_DATA[[#This Row],[coste]]</f>
        <v>2.5495087819945397</v>
      </c>
      <c r="N921" s="8">
        <f>MOCK_DATA[[#This Row],[margen unitario]]*MOCK_DATA[[#This Row],[ventas mensuales num]]</f>
        <v>940.76874055598512</v>
      </c>
      <c r="O921" s="9">
        <f>MOCK_DATA[[#This Row],[margen bruto]]/MOCK_DATA[[#This Row],[ingresos totales]]</f>
        <v>0.3478416982400771</v>
      </c>
    </row>
    <row r="922" spans="1:15" x14ac:dyDescent="0.25">
      <c r="A922" t="s">
        <v>9</v>
      </c>
      <c r="B922" s="8">
        <v>4.68</v>
      </c>
      <c r="C922" s="8">
        <v>7.4763987691176004</v>
      </c>
      <c r="D922" t="s">
        <v>13</v>
      </c>
      <c r="E922" s="5" t="s">
        <v>868</v>
      </c>
      <c r="F922" s="2">
        <v>45577</v>
      </c>
      <c r="G922" t="s">
        <v>27</v>
      </c>
      <c r="H922" t="s">
        <v>19</v>
      </c>
      <c r="I922" s="1" t="s">
        <v>999</v>
      </c>
      <c r="J922">
        <f>VALUE(MOCK_DATA[[#This Row],[ventas mensuales]])</f>
        <v>989</v>
      </c>
      <c r="K922">
        <f>VALUE(MOCK_DATA[[#This Row],[ID_producto]])</f>
        <v>921</v>
      </c>
      <c r="L922" s="8">
        <f>MOCK_DATA[[#This Row],[precio base]]*MOCK_DATA[[#This Row],[ventas mensuales num]]</f>
        <v>7394.1583826573069</v>
      </c>
      <c r="M922" s="8">
        <f>MOCK_DATA[[#This Row],[precio base]]-MOCK_DATA[[#This Row],[coste]]</f>
        <v>2.7963987691176007</v>
      </c>
      <c r="N922" s="8">
        <f>MOCK_DATA[[#This Row],[margen unitario]]*MOCK_DATA[[#This Row],[ventas mensuales num]]</f>
        <v>2765.6383826573069</v>
      </c>
      <c r="O922" s="9">
        <f>MOCK_DATA[[#This Row],[margen bruto]]/MOCK_DATA[[#This Row],[ingresos totales]]</f>
        <v>0.37403017889689749</v>
      </c>
    </row>
    <row r="923" spans="1:15" x14ac:dyDescent="0.25">
      <c r="A923" t="s">
        <v>9</v>
      </c>
      <c r="B923" s="8">
        <v>2.4900000000000002</v>
      </c>
      <c r="C923" s="8">
        <v>3.7981134283364701</v>
      </c>
      <c r="D923" t="s">
        <v>13</v>
      </c>
      <c r="E923" s="5" t="s">
        <v>364</v>
      </c>
      <c r="F923" s="2">
        <v>45548</v>
      </c>
      <c r="G923" t="s">
        <v>22</v>
      </c>
      <c r="H923" t="s">
        <v>21</v>
      </c>
      <c r="I923" s="1" t="s">
        <v>725</v>
      </c>
      <c r="J923">
        <f>VALUE(MOCK_DATA[[#This Row],[ventas mensuales]])</f>
        <v>1721</v>
      </c>
      <c r="K923">
        <f>VALUE(MOCK_DATA[[#This Row],[ID_producto]])</f>
        <v>922</v>
      </c>
      <c r="L923" s="8">
        <f>MOCK_DATA[[#This Row],[precio base]]*MOCK_DATA[[#This Row],[ventas mensuales num]]</f>
        <v>6536.5532101670651</v>
      </c>
      <c r="M923" s="8">
        <f>MOCK_DATA[[#This Row],[precio base]]-MOCK_DATA[[#This Row],[coste]]</f>
        <v>1.3081134283364699</v>
      </c>
      <c r="N923" s="8">
        <f>MOCK_DATA[[#This Row],[margen unitario]]*MOCK_DATA[[#This Row],[ventas mensuales num]]</f>
        <v>2251.2632101670647</v>
      </c>
      <c r="O923" s="9">
        <f>MOCK_DATA[[#This Row],[margen bruto]]/MOCK_DATA[[#This Row],[ingresos totales]]</f>
        <v>0.34441136448876636</v>
      </c>
    </row>
    <row r="924" spans="1:15" x14ac:dyDescent="0.25">
      <c r="A924" t="s">
        <v>20</v>
      </c>
      <c r="B924" s="8">
        <v>1.61</v>
      </c>
      <c r="C924" s="8">
        <v>2.59250877629654</v>
      </c>
      <c r="D924" t="s">
        <v>18</v>
      </c>
      <c r="E924" s="5" t="s">
        <v>1382</v>
      </c>
      <c r="F924" s="2">
        <v>45386</v>
      </c>
      <c r="G924" t="s">
        <v>22</v>
      </c>
      <c r="H924" t="s">
        <v>11</v>
      </c>
      <c r="I924" s="1" t="s">
        <v>294</v>
      </c>
      <c r="J924">
        <f>VALUE(MOCK_DATA[[#This Row],[ventas mensuales]])</f>
        <v>1420</v>
      </c>
      <c r="K924">
        <f>VALUE(MOCK_DATA[[#This Row],[ID_producto]])</f>
        <v>923</v>
      </c>
      <c r="L924" s="8">
        <f>MOCK_DATA[[#This Row],[precio base]]*MOCK_DATA[[#This Row],[ventas mensuales num]]</f>
        <v>3681.3624623410869</v>
      </c>
      <c r="M924" s="8">
        <f>MOCK_DATA[[#This Row],[precio base]]-MOCK_DATA[[#This Row],[coste]]</f>
        <v>0.98250877629653988</v>
      </c>
      <c r="N924" s="8">
        <f>MOCK_DATA[[#This Row],[margen unitario]]*MOCK_DATA[[#This Row],[ventas mensuales num]]</f>
        <v>1395.1624623410867</v>
      </c>
      <c r="O924" s="9">
        <f>MOCK_DATA[[#This Row],[margen bruto]]/MOCK_DATA[[#This Row],[ingresos totales]]</f>
        <v>0.37897992295327032</v>
      </c>
    </row>
    <row r="925" spans="1:15" x14ac:dyDescent="0.25">
      <c r="A925" t="s">
        <v>15</v>
      </c>
      <c r="B925" s="8">
        <v>0.96</v>
      </c>
      <c r="C925" s="8">
        <v>1.3925251619700201</v>
      </c>
      <c r="D925" t="s">
        <v>18</v>
      </c>
      <c r="E925" s="5" t="s">
        <v>856</v>
      </c>
      <c r="F925" s="2">
        <v>45437</v>
      </c>
      <c r="G925" t="s">
        <v>27</v>
      </c>
      <c r="H925" t="s">
        <v>21</v>
      </c>
      <c r="I925" s="1" t="s">
        <v>1383</v>
      </c>
      <c r="J925">
        <f>VALUE(MOCK_DATA[[#This Row],[ventas mensuales]])</f>
        <v>479</v>
      </c>
      <c r="K925">
        <f>VALUE(MOCK_DATA[[#This Row],[ID_producto]])</f>
        <v>924</v>
      </c>
      <c r="L925" s="8">
        <f>MOCK_DATA[[#This Row],[precio base]]*MOCK_DATA[[#This Row],[ventas mensuales num]]</f>
        <v>667.01955258363967</v>
      </c>
      <c r="M925" s="8">
        <f>MOCK_DATA[[#This Row],[precio base]]-MOCK_DATA[[#This Row],[coste]]</f>
        <v>0.43252516197002011</v>
      </c>
      <c r="N925" s="8">
        <f>MOCK_DATA[[#This Row],[margen unitario]]*MOCK_DATA[[#This Row],[ventas mensuales num]]</f>
        <v>207.17955258363963</v>
      </c>
      <c r="O925" s="9">
        <f>MOCK_DATA[[#This Row],[margen bruto]]/MOCK_DATA[[#This Row],[ingresos totales]]</f>
        <v>0.31060491672417767</v>
      </c>
    </row>
    <row r="926" spans="1:15" x14ac:dyDescent="0.25">
      <c r="A926" t="s">
        <v>20</v>
      </c>
      <c r="B926" s="8">
        <v>3.96</v>
      </c>
      <c r="C926" s="8">
        <v>6.5323621040920097</v>
      </c>
      <c r="D926" t="s">
        <v>10</v>
      </c>
      <c r="E926" s="5" t="s">
        <v>1137</v>
      </c>
      <c r="F926" s="2">
        <v>45517</v>
      </c>
      <c r="G926" t="s">
        <v>27</v>
      </c>
      <c r="H926" t="s">
        <v>21</v>
      </c>
      <c r="I926" s="1" t="s">
        <v>860</v>
      </c>
      <c r="J926">
        <f>VALUE(MOCK_DATA[[#This Row],[ventas mensuales]])</f>
        <v>701</v>
      </c>
      <c r="K926">
        <f>VALUE(MOCK_DATA[[#This Row],[ID_producto]])</f>
        <v>925</v>
      </c>
      <c r="L926" s="8">
        <f>MOCK_DATA[[#This Row],[precio base]]*MOCK_DATA[[#This Row],[ventas mensuales num]]</f>
        <v>4579.185834968499</v>
      </c>
      <c r="M926" s="8">
        <f>MOCK_DATA[[#This Row],[precio base]]-MOCK_DATA[[#This Row],[coste]]</f>
        <v>2.5723621040920097</v>
      </c>
      <c r="N926" s="8">
        <f>MOCK_DATA[[#This Row],[margen unitario]]*MOCK_DATA[[#This Row],[ventas mensuales num]]</f>
        <v>1803.2258349684987</v>
      </c>
      <c r="O926" s="9">
        <f>MOCK_DATA[[#This Row],[margen bruto]]/MOCK_DATA[[#This Row],[ingresos totales]]</f>
        <v>0.39378743295333052</v>
      </c>
    </row>
    <row r="927" spans="1:15" x14ac:dyDescent="0.25">
      <c r="A927" t="s">
        <v>20</v>
      </c>
      <c r="B927" s="8">
        <v>1.17</v>
      </c>
      <c r="C927" s="8">
        <v>2.0279251877385902</v>
      </c>
      <c r="D927" t="s">
        <v>10</v>
      </c>
      <c r="E927" s="5" t="s">
        <v>1384</v>
      </c>
      <c r="F927" s="2">
        <v>45541</v>
      </c>
      <c r="G927" t="s">
        <v>22</v>
      </c>
      <c r="H927" t="s">
        <v>11</v>
      </c>
      <c r="I927" s="1" t="s">
        <v>1385</v>
      </c>
      <c r="J927">
        <f>VALUE(MOCK_DATA[[#This Row],[ventas mensuales]])</f>
        <v>1503</v>
      </c>
      <c r="K927">
        <f>VALUE(MOCK_DATA[[#This Row],[ID_producto]])</f>
        <v>926</v>
      </c>
      <c r="L927" s="8">
        <f>MOCK_DATA[[#This Row],[precio base]]*MOCK_DATA[[#This Row],[ventas mensuales num]]</f>
        <v>3047.9715571711013</v>
      </c>
      <c r="M927" s="8">
        <f>MOCK_DATA[[#This Row],[precio base]]-MOCK_DATA[[#This Row],[coste]]</f>
        <v>0.85792518773859028</v>
      </c>
      <c r="N927" s="8">
        <f>MOCK_DATA[[#This Row],[margen unitario]]*MOCK_DATA[[#This Row],[ventas mensuales num]]</f>
        <v>1289.4615571711013</v>
      </c>
      <c r="O927" s="9">
        <f>MOCK_DATA[[#This Row],[margen bruto]]/MOCK_DATA[[#This Row],[ingresos totales]]</f>
        <v>0.42305563978683675</v>
      </c>
    </row>
    <row r="928" spans="1:15" x14ac:dyDescent="0.25">
      <c r="A928" t="s">
        <v>15</v>
      </c>
      <c r="B928" s="8">
        <v>1.45</v>
      </c>
      <c r="C928" s="8">
        <v>2.4094822056977301</v>
      </c>
      <c r="D928" t="s">
        <v>18</v>
      </c>
      <c r="E928" s="5" t="s">
        <v>1386</v>
      </c>
      <c r="F928" s="2">
        <v>45353</v>
      </c>
      <c r="G928" t="s">
        <v>27</v>
      </c>
      <c r="H928" t="s">
        <v>17</v>
      </c>
      <c r="I928" s="1" t="s">
        <v>448</v>
      </c>
      <c r="J928">
        <f>VALUE(MOCK_DATA[[#This Row],[ventas mensuales]])</f>
        <v>1187</v>
      </c>
      <c r="K928">
        <f>VALUE(MOCK_DATA[[#This Row],[ID_producto]])</f>
        <v>927</v>
      </c>
      <c r="L928" s="8">
        <f>MOCK_DATA[[#This Row],[precio base]]*MOCK_DATA[[#This Row],[ventas mensuales num]]</f>
        <v>2860.0553781632057</v>
      </c>
      <c r="M928" s="8">
        <f>MOCK_DATA[[#This Row],[precio base]]-MOCK_DATA[[#This Row],[coste]]</f>
        <v>0.95948220569773013</v>
      </c>
      <c r="N928" s="8">
        <f>MOCK_DATA[[#This Row],[margen unitario]]*MOCK_DATA[[#This Row],[ventas mensuales num]]</f>
        <v>1138.9053781632056</v>
      </c>
      <c r="O928" s="9">
        <f>MOCK_DATA[[#This Row],[margen bruto]]/MOCK_DATA[[#This Row],[ingresos totales]]</f>
        <v>0.39821095313708127</v>
      </c>
    </row>
    <row r="929" spans="1:15" x14ac:dyDescent="0.25">
      <c r="A929" t="s">
        <v>20</v>
      </c>
      <c r="B929" s="8">
        <v>2.91</v>
      </c>
      <c r="C929" s="8">
        <v>5.0482351328865196</v>
      </c>
      <c r="D929" t="s">
        <v>13</v>
      </c>
      <c r="E929" s="5" t="s">
        <v>839</v>
      </c>
      <c r="F929" s="2">
        <v>45636</v>
      </c>
      <c r="G929" t="s">
        <v>22</v>
      </c>
      <c r="H929" t="s">
        <v>11</v>
      </c>
      <c r="I929" s="1" t="s">
        <v>1387</v>
      </c>
      <c r="J929">
        <f>VALUE(MOCK_DATA[[#This Row],[ventas mensuales]])</f>
        <v>466</v>
      </c>
      <c r="K929">
        <f>VALUE(MOCK_DATA[[#This Row],[ID_producto]])</f>
        <v>928</v>
      </c>
      <c r="L929" s="8">
        <f>MOCK_DATA[[#This Row],[precio base]]*MOCK_DATA[[#This Row],[ventas mensuales num]]</f>
        <v>2352.4775719251184</v>
      </c>
      <c r="M929" s="8">
        <f>MOCK_DATA[[#This Row],[precio base]]-MOCK_DATA[[#This Row],[coste]]</f>
        <v>2.1382351328865195</v>
      </c>
      <c r="N929" s="8">
        <f>MOCK_DATA[[#This Row],[margen unitario]]*MOCK_DATA[[#This Row],[ventas mensuales num]]</f>
        <v>996.41757192511807</v>
      </c>
      <c r="O929" s="9">
        <f>MOCK_DATA[[#This Row],[margen bruto]]/MOCK_DATA[[#This Row],[ingresos totales]]</f>
        <v>0.42356092309509807</v>
      </c>
    </row>
    <row r="930" spans="1:15" x14ac:dyDescent="0.25">
      <c r="A930" t="s">
        <v>9</v>
      </c>
      <c r="B930" s="8">
        <v>2.42</v>
      </c>
      <c r="C930" s="8">
        <v>3.9768899932458601</v>
      </c>
      <c r="D930" t="s">
        <v>18</v>
      </c>
      <c r="E930" s="5" t="s">
        <v>568</v>
      </c>
      <c r="F930" s="2">
        <v>45558</v>
      </c>
      <c r="G930" t="s">
        <v>22</v>
      </c>
      <c r="H930" t="s">
        <v>19</v>
      </c>
      <c r="I930" s="1" t="s">
        <v>1388</v>
      </c>
      <c r="J930">
        <f>VALUE(MOCK_DATA[[#This Row],[ventas mensuales]])</f>
        <v>294</v>
      </c>
      <c r="K930">
        <f>VALUE(MOCK_DATA[[#This Row],[ID_producto]])</f>
        <v>929</v>
      </c>
      <c r="L930" s="8">
        <f>MOCK_DATA[[#This Row],[precio base]]*MOCK_DATA[[#This Row],[ventas mensuales num]]</f>
        <v>1169.2056580142828</v>
      </c>
      <c r="M930" s="8">
        <f>MOCK_DATA[[#This Row],[precio base]]-MOCK_DATA[[#This Row],[coste]]</f>
        <v>1.5568899932458602</v>
      </c>
      <c r="N930" s="8">
        <f>MOCK_DATA[[#This Row],[margen unitario]]*MOCK_DATA[[#This Row],[ventas mensuales num]]</f>
        <v>457.72565801428289</v>
      </c>
      <c r="O930" s="9">
        <f>MOCK_DATA[[#This Row],[margen bruto]]/MOCK_DATA[[#This Row],[ingresos totales]]</f>
        <v>0.39148429951293601</v>
      </c>
    </row>
    <row r="931" spans="1:15" x14ac:dyDescent="0.25">
      <c r="A931" t="s">
        <v>20</v>
      </c>
      <c r="B931" s="8">
        <v>1.25</v>
      </c>
      <c r="C931" s="8">
        <v>1.8800456575105799</v>
      </c>
      <c r="D931" t="s">
        <v>18</v>
      </c>
      <c r="E931" s="5" t="s">
        <v>1389</v>
      </c>
      <c r="F931" s="2">
        <v>45455</v>
      </c>
      <c r="G931" t="s">
        <v>27</v>
      </c>
      <c r="H931" t="s">
        <v>17</v>
      </c>
      <c r="I931" s="1" t="s">
        <v>137</v>
      </c>
      <c r="J931">
        <f>VALUE(MOCK_DATA[[#This Row],[ventas mensuales]])</f>
        <v>1873</v>
      </c>
      <c r="K931">
        <f>VALUE(MOCK_DATA[[#This Row],[ID_producto]])</f>
        <v>930</v>
      </c>
      <c r="L931" s="8">
        <f>MOCK_DATA[[#This Row],[precio base]]*MOCK_DATA[[#This Row],[ventas mensuales num]]</f>
        <v>3521.3255165173164</v>
      </c>
      <c r="M931" s="8">
        <f>MOCK_DATA[[#This Row],[precio base]]-MOCK_DATA[[#This Row],[coste]]</f>
        <v>0.63004565751057995</v>
      </c>
      <c r="N931" s="8">
        <f>MOCK_DATA[[#This Row],[margen unitario]]*MOCK_DATA[[#This Row],[ventas mensuales num]]</f>
        <v>1180.0755165173161</v>
      </c>
      <c r="O931" s="9">
        <f>MOCK_DATA[[#This Row],[margen bruto]]/MOCK_DATA[[#This Row],[ingresos totales]]</f>
        <v>0.33512253013303978</v>
      </c>
    </row>
    <row r="932" spans="1:15" x14ac:dyDescent="0.25">
      <c r="A932" t="s">
        <v>12</v>
      </c>
      <c r="B932" s="8">
        <v>3.37</v>
      </c>
      <c r="C932" s="8">
        <v>6.0322808037057598</v>
      </c>
      <c r="D932" t="s">
        <v>13</v>
      </c>
      <c r="E932" s="5" t="s">
        <v>69</v>
      </c>
      <c r="F932" s="2">
        <v>45451</v>
      </c>
      <c r="G932" t="s">
        <v>27</v>
      </c>
      <c r="H932" t="s">
        <v>19</v>
      </c>
      <c r="I932" s="1" t="s">
        <v>1390</v>
      </c>
      <c r="J932">
        <f>VALUE(MOCK_DATA[[#This Row],[ventas mensuales]])</f>
        <v>1787</v>
      </c>
      <c r="K932">
        <f>VALUE(MOCK_DATA[[#This Row],[ID_producto]])</f>
        <v>931</v>
      </c>
      <c r="L932" s="8">
        <f>MOCK_DATA[[#This Row],[precio base]]*MOCK_DATA[[#This Row],[ventas mensuales num]]</f>
        <v>10779.685796222193</v>
      </c>
      <c r="M932" s="8">
        <f>MOCK_DATA[[#This Row],[precio base]]-MOCK_DATA[[#This Row],[coste]]</f>
        <v>2.6622808037057597</v>
      </c>
      <c r="N932" s="8">
        <f>MOCK_DATA[[#This Row],[margen unitario]]*MOCK_DATA[[#This Row],[ventas mensuales num]]</f>
        <v>4757.4957962221924</v>
      </c>
      <c r="O932" s="9">
        <f>MOCK_DATA[[#This Row],[margen bruto]]/MOCK_DATA[[#This Row],[ingresos totales]]</f>
        <v>0.44133900432325085</v>
      </c>
    </row>
    <row r="933" spans="1:15" x14ac:dyDescent="0.25">
      <c r="A933" t="s">
        <v>14</v>
      </c>
      <c r="B933" s="8">
        <v>4.9000000000000004</v>
      </c>
      <c r="C933" s="8">
        <v>8.2090456367167999</v>
      </c>
      <c r="D933" t="s">
        <v>10</v>
      </c>
      <c r="E933" s="5" t="s">
        <v>1164</v>
      </c>
      <c r="F933" s="2">
        <v>45424</v>
      </c>
      <c r="G933" t="s">
        <v>22</v>
      </c>
      <c r="H933" t="s">
        <v>19</v>
      </c>
      <c r="I933" s="1" t="s">
        <v>1391</v>
      </c>
      <c r="J933">
        <f>VALUE(MOCK_DATA[[#This Row],[ventas mensuales]])</f>
        <v>724</v>
      </c>
      <c r="K933">
        <f>VALUE(MOCK_DATA[[#This Row],[ID_producto]])</f>
        <v>932</v>
      </c>
      <c r="L933" s="8">
        <f>MOCK_DATA[[#This Row],[precio base]]*MOCK_DATA[[#This Row],[ventas mensuales num]]</f>
        <v>5943.3490409829628</v>
      </c>
      <c r="M933" s="8">
        <f>MOCK_DATA[[#This Row],[precio base]]-MOCK_DATA[[#This Row],[coste]]</f>
        <v>3.3090456367167995</v>
      </c>
      <c r="N933" s="8">
        <f>MOCK_DATA[[#This Row],[margen unitario]]*MOCK_DATA[[#This Row],[ventas mensuales num]]</f>
        <v>2395.7490409829629</v>
      </c>
      <c r="O933" s="9">
        <f>MOCK_DATA[[#This Row],[margen bruto]]/MOCK_DATA[[#This Row],[ingresos totales]]</f>
        <v>0.40309748333184436</v>
      </c>
    </row>
    <row r="934" spans="1:15" x14ac:dyDescent="0.25">
      <c r="A934" t="s">
        <v>9</v>
      </c>
      <c r="B934" s="8">
        <v>4.8</v>
      </c>
      <c r="C934" s="8">
        <v>7.3594480564287501</v>
      </c>
      <c r="D934" t="s">
        <v>10</v>
      </c>
      <c r="E934" s="5" t="s">
        <v>482</v>
      </c>
      <c r="F934" s="2">
        <v>45374</v>
      </c>
      <c r="G934" t="s">
        <v>22</v>
      </c>
      <c r="H934" t="s">
        <v>21</v>
      </c>
      <c r="I934" s="1" t="s">
        <v>1392</v>
      </c>
      <c r="J934">
        <f>VALUE(MOCK_DATA[[#This Row],[ventas mensuales]])</f>
        <v>1112</v>
      </c>
      <c r="K934">
        <f>VALUE(MOCK_DATA[[#This Row],[ID_producto]])</f>
        <v>933</v>
      </c>
      <c r="L934" s="8">
        <f>MOCK_DATA[[#This Row],[precio base]]*MOCK_DATA[[#This Row],[ventas mensuales num]]</f>
        <v>8183.7062387487704</v>
      </c>
      <c r="M934" s="8">
        <f>MOCK_DATA[[#This Row],[precio base]]-MOCK_DATA[[#This Row],[coste]]</f>
        <v>2.5594480564287503</v>
      </c>
      <c r="N934" s="8">
        <f>MOCK_DATA[[#This Row],[margen unitario]]*MOCK_DATA[[#This Row],[ventas mensuales num]]</f>
        <v>2846.1062387487705</v>
      </c>
      <c r="O934" s="9">
        <f>MOCK_DATA[[#This Row],[margen bruto]]/MOCK_DATA[[#This Row],[ingresos totales]]</f>
        <v>0.34777717524522478</v>
      </c>
    </row>
    <row r="935" spans="1:15" x14ac:dyDescent="0.25">
      <c r="A935" t="s">
        <v>14</v>
      </c>
      <c r="B935" s="8">
        <v>1.1200000000000001</v>
      </c>
      <c r="C935" s="8">
        <v>1.7514144235762099</v>
      </c>
      <c r="D935" t="s">
        <v>18</v>
      </c>
      <c r="E935" s="5" t="s">
        <v>877</v>
      </c>
      <c r="F935" s="2">
        <v>45313</v>
      </c>
      <c r="G935" t="s">
        <v>22</v>
      </c>
      <c r="H935" t="s">
        <v>19</v>
      </c>
      <c r="I935" s="1" t="s">
        <v>214</v>
      </c>
      <c r="J935">
        <f>VALUE(MOCK_DATA[[#This Row],[ventas mensuales]])</f>
        <v>732</v>
      </c>
      <c r="K935">
        <f>VALUE(MOCK_DATA[[#This Row],[ID_producto]])</f>
        <v>934</v>
      </c>
      <c r="L935" s="8">
        <f>MOCK_DATA[[#This Row],[precio base]]*MOCK_DATA[[#This Row],[ventas mensuales num]]</f>
        <v>1282.0353580577857</v>
      </c>
      <c r="M935" s="8">
        <f>MOCK_DATA[[#This Row],[precio base]]-MOCK_DATA[[#This Row],[coste]]</f>
        <v>0.6314144235762098</v>
      </c>
      <c r="N935" s="8">
        <f>MOCK_DATA[[#This Row],[margen unitario]]*MOCK_DATA[[#This Row],[ventas mensuales num]]</f>
        <v>462.1953580577856</v>
      </c>
      <c r="O935" s="9">
        <f>MOCK_DATA[[#This Row],[margen bruto]]/MOCK_DATA[[#This Row],[ingresos totales]]</f>
        <v>0.36051685716218201</v>
      </c>
    </row>
    <row r="936" spans="1:15" x14ac:dyDescent="0.25">
      <c r="A936" t="s">
        <v>15</v>
      </c>
      <c r="B936" s="8">
        <v>4.51</v>
      </c>
      <c r="C936" s="8">
        <v>6.3380191346924803</v>
      </c>
      <c r="D936" t="s">
        <v>13</v>
      </c>
      <c r="E936" s="5" t="s">
        <v>1313</v>
      </c>
      <c r="F936" s="2">
        <v>45468</v>
      </c>
      <c r="G936" t="s">
        <v>27</v>
      </c>
      <c r="H936" t="s">
        <v>21</v>
      </c>
      <c r="I936" s="1" t="s">
        <v>1393</v>
      </c>
      <c r="J936">
        <f>VALUE(MOCK_DATA[[#This Row],[ventas mensuales]])</f>
        <v>858</v>
      </c>
      <c r="K936">
        <f>VALUE(MOCK_DATA[[#This Row],[ID_producto]])</f>
        <v>935</v>
      </c>
      <c r="L936" s="8">
        <f>MOCK_DATA[[#This Row],[precio base]]*MOCK_DATA[[#This Row],[ventas mensuales num]]</f>
        <v>5438.0204175661484</v>
      </c>
      <c r="M936" s="8">
        <f>MOCK_DATA[[#This Row],[precio base]]-MOCK_DATA[[#This Row],[coste]]</f>
        <v>1.8280191346924806</v>
      </c>
      <c r="N936" s="8">
        <f>MOCK_DATA[[#This Row],[margen unitario]]*MOCK_DATA[[#This Row],[ventas mensuales num]]</f>
        <v>1568.4404175661484</v>
      </c>
      <c r="O936" s="9">
        <f>MOCK_DATA[[#This Row],[margen bruto]]/MOCK_DATA[[#This Row],[ingresos totales]]</f>
        <v>0.28842120792700571</v>
      </c>
    </row>
    <row r="937" spans="1:15" x14ac:dyDescent="0.25">
      <c r="A937" t="s">
        <v>16</v>
      </c>
      <c r="B937" s="8">
        <v>4.32</v>
      </c>
      <c r="C937" s="8">
        <v>6.8492626353437096</v>
      </c>
      <c r="D937" t="s">
        <v>13</v>
      </c>
      <c r="E937" s="5" t="s">
        <v>935</v>
      </c>
      <c r="F937" s="2">
        <v>45503</v>
      </c>
      <c r="G937" t="s">
        <v>22</v>
      </c>
      <c r="H937" t="s">
        <v>19</v>
      </c>
      <c r="I937" s="1" t="s">
        <v>1254</v>
      </c>
      <c r="J937">
        <f>VALUE(MOCK_DATA[[#This Row],[ventas mensuales]])</f>
        <v>536</v>
      </c>
      <c r="K937">
        <f>VALUE(MOCK_DATA[[#This Row],[ID_producto]])</f>
        <v>936</v>
      </c>
      <c r="L937" s="8">
        <f>MOCK_DATA[[#This Row],[precio base]]*MOCK_DATA[[#This Row],[ventas mensuales num]]</f>
        <v>3671.2047725442285</v>
      </c>
      <c r="M937" s="8">
        <f>MOCK_DATA[[#This Row],[precio base]]-MOCK_DATA[[#This Row],[coste]]</f>
        <v>2.5292626353437093</v>
      </c>
      <c r="N937" s="8">
        <f>MOCK_DATA[[#This Row],[margen unitario]]*MOCK_DATA[[#This Row],[ventas mensuales num]]</f>
        <v>1355.6847725442283</v>
      </c>
      <c r="O937" s="9">
        <f>MOCK_DATA[[#This Row],[margen bruto]]/MOCK_DATA[[#This Row],[ingresos totales]]</f>
        <v>0.36927517165017953</v>
      </c>
    </row>
    <row r="938" spans="1:15" x14ac:dyDescent="0.25">
      <c r="A938" t="s">
        <v>9</v>
      </c>
      <c r="B938" s="8">
        <v>2.5099999999999998</v>
      </c>
      <c r="C938" s="8">
        <v>4.1329388982925703</v>
      </c>
      <c r="D938" t="s">
        <v>10</v>
      </c>
      <c r="E938" s="5" t="s">
        <v>1256</v>
      </c>
      <c r="F938" s="2">
        <v>45326</v>
      </c>
      <c r="G938" t="s">
        <v>22</v>
      </c>
      <c r="H938" t="s">
        <v>11</v>
      </c>
      <c r="I938" s="1" t="s">
        <v>1394</v>
      </c>
      <c r="J938">
        <f>VALUE(MOCK_DATA[[#This Row],[ventas mensuales]])</f>
        <v>805</v>
      </c>
      <c r="K938">
        <f>VALUE(MOCK_DATA[[#This Row],[ID_producto]])</f>
        <v>937</v>
      </c>
      <c r="L938" s="8">
        <f>MOCK_DATA[[#This Row],[precio base]]*MOCK_DATA[[#This Row],[ventas mensuales num]]</f>
        <v>3327.0158131255189</v>
      </c>
      <c r="M938" s="8">
        <f>MOCK_DATA[[#This Row],[precio base]]-MOCK_DATA[[#This Row],[coste]]</f>
        <v>1.6229388982925705</v>
      </c>
      <c r="N938" s="8">
        <f>MOCK_DATA[[#This Row],[margen unitario]]*MOCK_DATA[[#This Row],[ventas mensuales num]]</f>
        <v>1306.4658131255194</v>
      </c>
      <c r="O938" s="9">
        <f>MOCK_DATA[[#This Row],[margen bruto]]/MOCK_DATA[[#This Row],[ingresos totales]]</f>
        <v>0.39268398063253512</v>
      </c>
    </row>
    <row r="939" spans="1:15" x14ac:dyDescent="0.25">
      <c r="A939" t="s">
        <v>9</v>
      </c>
      <c r="B939" s="8">
        <v>0.74</v>
      </c>
      <c r="C939" s="8">
        <v>1.1989282708762199</v>
      </c>
      <c r="D939" t="s">
        <v>18</v>
      </c>
      <c r="E939" s="5" t="s">
        <v>1236</v>
      </c>
      <c r="F939" s="2">
        <v>45540</v>
      </c>
      <c r="G939" t="s">
        <v>22</v>
      </c>
      <c r="H939" t="s">
        <v>19</v>
      </c>
      <c r="I939" s="1" t="s">
        <v>1395</v>
      </c>
      <c r="J939">
        <f>VALUE(MOCK_DATA[[#This Row],[ventas mensuales]])</f>
        <v>1470</v>
      </c>
      <c r="K939">
        <f>VALUE(MOCK_DATA[[#This Row],[ID_producto]])</f>
        <v>938</v>
      </c>
      <c r="L939" s="8">
        <f>MOCK_DATA[[#This Row],[precio base]]*MOCK_DATA[[#This Row],[ventas mensuales num]]</f>
        <v>1762.4245581880432</v>
      </c>
      <c r="M939" s="8">
        <f>MOCK_DATA[[#This Row],[precio base]]-MOCK_DATA[[#This Row],[coste]]</f>
        <v>0.4589282708762199</v>
      </c>
      <c r="N939" s="8">
        <f>MOCK_DATA[[#This Row],[margen unitario]]*MOCK_DATA[[#This Row],[ventas mensuales num]]</f>
        <v>674.62455818804324</v>
      </c>
      <c r="O939" s="9">
        <f>MOCK_DATA[[#This Row],[margen bruto]]/MOCK_DATA[[#This Row],[ingresos totales]]</f>
        <v>0.38278209132629648</v>
      </c>
    </row>
    <row r="940" spans="1:15" x14ac:dyDescent="0.25">
      <c r="A940" t="s">
        <v>12</v>
      </c>
      <c r="B940" s="8">
        <v>1.29</v>
      </c>
      <c r="C940" s="8">
        <v>2.3129360974362401</v>
      </c>
      <c r="D940" t="s">
        <v>18</v>
      </c>
      <c r="E940" s="5" t="s">
        <v>1384</v>
      </c>
      <c r="F940" s="2">
        <v>45600</v>
      </c>
      <c r="G940" t="s">
        <v>27</v>
      </c>
      <c r="H940" t="s">
        <v>21</v>
      </c>
      <c r="I940" s="1" t="s">
        <v>1371</v>
      </c>
      <c r="J940">
        <f>VALUE(MOCK_DATA[[#This Row],[ventas mensuales]])</f>
        <v>1503</v>
      </c>
      <c r="K940">
        <f>VALUE(MOCK_DATA[[#This Row],[ID_producto]])</f>
        <v>939</v>
      </c>
      <c r="L940" s="8">
        <f>MOCK_DATA[[#This Row],[precio base]]*MOCK_DATA[[#This Row],[ventas mensuales num]]</f>
        <v>3476.342954446669</v>
      </c>
      <c r="M940" s="8">
        <f>MOCK_DATA[[#This Row],[precio base]]-MOCK_DATA[[#This Row],[coste]]</f>
        <v>1.02293609743624</v>
      </c>
      <c r="N940" s="8">
        <f>MOCK_DATA[[#This Row],[margen unitario]]*MOCK_DATA[[#This Row],[ventas mensuales num]]</f>
        <v>1537.4729544466688</v>
      </c>
      <c r="O940" s="9">
        <f>MOCK_DATA[[#This Row],[margen bruto]]/MOCK_DATA[[#This Row],[ingresos totales]]</f>
        <v>0.44226734087902703</v>
      </c>
    </row>
    <row r="941" spans="1:15" x14ac:dyDescent="0.25">
      <c r="A941" t="s">
        <v>20</v>
      </c>
      <c r="B941" s="8">
        <v>3.81</v>
      </c>
      <c r="C941" s="8">
        <v>6.8414397205427298</v>
      </c>
      <c r="D941" t="s">
        <v>18</v>
      </c>
      <c r="E941" s="5" t="s">
        <v>1396</v>
      </c>
      <c r="F941" s="2">
        <v>45305</v>
      </c>
      <c r="G941" t="s">
        <v>22</v>
      </c>
      <c r="H941" t="s">
        <v>11</v>
      </c>
      <c r="I941" s="1" t="s">
        <v>623</v>
      </c>
      <c r="J941">
        <f>VALUE(MOCK_DATA[[#This Row],[ventas mensuales]])</f>
        <v>1537</v>
      </c>
      <c r="K941">
        <f>VALUE(MOCK_DATA[[#This Row],[ID_producto]])</f>
        <v>940</v>
      </c>
      <c r="L941" s="8">
        <f>MOCK_DATA[[#This Row],[precio base]]*MOCK_DATA[[#This Row],[ventas mensuales num]]</f>
        <v>10515.292850474176</v>
      </c>
      <c r="M941" s="8">
        <f>MOCK_DATA[[#This Row],[precio base]]-MOCK_DATA[[#This Row],[coste]]</f>
        <v>3.0314397205427297</v>
      </c>
      <c r="N941" s="8">
        <f>MOCK_DATA[[#This Row],[margen unitario]]*MOCK_DATA[[#This Row],[ventas mensuales num]]</f>
        <v>4659.3228504741755</v>
      </c>
      <c r="O941" s="9">
        <f>MOCK_DATA[[#This Row],[margen bruto]]/MOCK_DATA[[#This Row],[ingresos totales]]</f>
        <v>0.4430996755610157</v>
      </c>
    </row>
    <row r="942" spans="1:15" x14ac:dyDescent="0.25">
      <c r="A942" t="s">
        <v>9</v>
      </c>
      <c r="B942" s="8">
        <v>5.47</v>
      </c>
      <c r="C942" s="8">
        <v>7.8643922494248502</v>
      </c>
      <c r="D942" t="s">
        <v>13</v>
      </c>
      <c r="E942" s="5" t="s">
        <v>1397</v>
      </c>
      <c r="F942" s="2">
        <v>45493</v>
      </c>
      <c r="G942" t="s">
        <v>22</v>
      </c>
      <c r="H942" t="s">
        <v>17</v>
      </c>
      <c r="I942" s="1" t="s">
        <v>1398</v>
      </c>
      <c r="J942">
        <f>VALUE(MOCK_DATA[[#This Row],[ventas mensuales]])</f>
        <v>1959</v>
      </c>
      <c r="K942">
        <f>VALUE(MOCK_DATA[[#This Row],[ID_producto]])</f>
        <v>941</v>
      </c>
      <c r="L942" s="8">
        <f>MOCK_DATA[[#This Row],[precio base]]*MOCK_DATA[[#This Row],[ventas mensuales num]]</f>
        <v>15406.344416623282</v>
      </c>
      <c r="M942" s="8">
        <f>MOCK_DATA[[#This Row],[precio base]]-MOCK_DATA[[#This Row],[coste]]</f>
        <v>2.3943922494248504</v>
      </c>
      <c r="N942" s="8">
        <f>MOCK_DATA[[#This Row],[margen unitario]]*MOCK_DATA[[#This Row],[ventas mensuales num]]</f>
        <v>4690.6144166232816</v>
      </c>
      <c r="O942" s="9">
        <f>MOCK_DATA[[#This Row],[margen bruto]]/MOCK_DATA[[#This Row],[ingresos totales]]</f>
        <v>0.30445992182040005</v>
      </c>
    </row>
    <row r="943" spans="1:15" x14ac:dyDescent="0.25">
      <c r="A943" t="s">
        <v>14</v>
      </c>
      <c r="B943" s="8">
        <v>4.38</v>
      </c>
      <c r="C943" s="8">
        <v>7.7601414752569697</v>
      </c>
      <c r="D943" t="s">
        <v>18</v>
      </c>
      <c r="E943" s="5" t="s">
        <v>1341</v>
      </c>
      <c r="F943" s="2">
        <v>45352</v>
      </c>
      <c r="G943" t="s">
        <v>27</v>
      </c>
      <c r="H943" t="s">
        <v>21</v>
      </c>
      <c r="I943" s="1" t="s">
        <v>1399</v>
      </c>
      <c r="J943">
        <f>VALUE(MOCK_DATA[[#This Row],[ventas mensuales]])</f>
        <v>1973</v>
      </c>
      <c r="K943">
        <f>VALUE(MOCK_DATA[[#This Row],[ID_producto]])</f>
        <v>942</v>
      </c>
      <c r="L943" s="8">
        <f>MOCK_DATA[[#This Row],[precio base]]*MOCK_DATA[[#This Row],[ventas mensuales num]]</f>
        <v>15310.759130682001</v>
      </c>
      <c r="M943" s="8">
        <f>MOCK_DATA[[#This Row],[precio base]]-MOCK_DATA[[#This Row],[coste]]</f>
        <v>3.3801414752569698</v>
      </c>
      <c r="N943" s="8">
        <f>MOCK_DATA[[#This Row],[margen unitario]]*MOCK_DATA[[#This Row],[ventas mensuales num]]</f>
        <v>6669.0191306820016</v>
      </c>
      <c r="O943" s="9">
        <f>MOCK_DATA[[#This Row],[margen bruto]]/MOCK_DATA[[#This Row],[ingresos totales]]</f>
        <v>0.43557730049567683</v>
      </c>
    </row>
    <row r="944" spans="1:15" x14ac:dyDescent="0.25">
      <c r="A944" t="s">
        <v>9</v>
      </c>
      <c r="B944" s="8">
        <v>4.6100000000000003</v>
      </c>
      <c r="C944" s="8">
        <v>7.2427285108192097</v>
      </c>
      <c r="D944" t="s">
        <v>18</v>
      </c>
      <c r="E944" s="5" t="s">
        <v>686</v>
      </c>
      <c r="F944" s="2">
        <v>45451</v>
      </c>
      <c r="G944" t="s">
        <v>27</v>
      </c>
      <c r="H944" t="s">
        <v>19</v>
      </c>
      <c r="I944" s="1" t="s">
        <v>996</v>
      </c>
      <c r="J944">
        <f>VALUE(MOCK_DATA[[#This Row],[ventas mensuales]])</f>
        <v>405</v>
      </c>
      <c r="K944">
        <f>VALUE(MOCK_DATA[[#This Row],[ID_producto]])</f>
        <v>943</v>
      </c>
      <c r="L944" s="8">
        <f>MOCK_DATA[[#This Row],[precio base]]*MOCK_DATA[[#This Row],[ventas mensuales num]]</f>
        <v>2933.3050468817801</v>
      </c>
      <c r="M944" s="8">
        <f>MOCK_DATA[[#This Row],[precio base]]-MOCK_DATA[[#This Row],[coste]]</f>
        <v>2.6327285108192093</v>
      </c>
      <c r="N944" s="8">
        <f>MOCK_DATA[[#This Row],[margen unitario]]*MOCK_DATA[[#This Row],[ventas mensuales num]]</f>
        <v>1066.2550468817799</v>
      </c>
      <c r="O944" s="9">
        <f>MOCK_DATA[[#This Row],[margen bruto]]/MOCK_DATA[[#This Row],[ingresos totales]]</f>
        <v>0.36349954397523415</v>
      </c>
    </row>
    <row r="945" spans="1:15" x14ac:dyDescent="0.25">
      <c r="A945" t="s">
        <v>15</v>
      </c>
      <c r="B945" s="8">
        <v>0.56999999999999995</v>
      </c>
      <c r="C945" s="8">
        <v>0.89611731028247299</v>
      </c>
      <c r="D945" t="s">
        <v>18</v>
      </c>
      <c r="E945" s="5" t="s">
        <v>61</v>
      </c>
      <c r="F945" s="2">
        <v>45385</v>
      </c>
      <c r="G945" t="s">
        <v>22</v>
      </c>
      <c r="H945" t="s">
        <v>11</v>
      </c>
      <c r="I945" s="1" t="s">
        <v>1400</v>
      </c>
      <c r="J945">
        <f>VALUE(MOCK_DATA[[#This Row],[ventas mensuales]])</f>
        <v>1936</v>
      </c>
      <c r="K945">
        <f>VALUE(MOCK_DATA[[#This Row],[ID_producto]])</f>
        <v>944</v>
      </c>
      <c r="L945" s="8">
        <f>MOCK_DATA[[#This Row],[precio base]]*MOCK_DATA[[#This Row],[ventas mensuales num]]</f>
        <v>1734.8831127068677</v>
      </c>
      <c r="M945" s="8">
        <f>MOCK_DATA[[#This Row],[precio base]]-MOCK_DATA[[#This Row],[coste]]</f>
        <v>0.32611731028247304</v>
      </c>
      <c r="N945" s="8">
        <f>MOCK_DATA[[#This Row],[margen unitario]]*MOCK_DATA[[#This Row],[ventas mensuales num]]</f>
        <v>631.36311270686781</v>
      </c>
      <c r="O945" s="9">
        <f>MOCK_DATA[[#This Row],[margen bruto]]/MOCK_DATA[[#This Row],[ingresos totales]]</f>
        <v>0.36392256520485555</v>
      </c>
    </row>
    <row r="946" spans="1:15" x14ac:dyDescent="0.25">
      <c r="A946" t="s">
        <v>14</v>
      </c>
      <c r="B946" s="8">
        <v>5.99</v>
      </c>
      <c r="C946" s="8">
        <v>10.6209001515103</v>
      </c>
      <c r="D946" t="s">
        <v>13</v>
      </c>
      <c r="E946" s="5" t="s">
        <v>1401</v>
      </c>
      <c r="F946" s="2">
        <v>45414</v>
      </c>
      <c r="G946" t="s">
        <v>22</v>
      </c>
      <c r="H946" t="s">
        <v>19</v>
      </c>
      <c r="I946" s="1" t="s">
        <v>1093</v>
      </c>
      <c r="J946">
        <f>VALUE(MOCK_DATA[[#This Row],[ventas mensuales]])</f>
        <v>1058</v>
      </c>
      <c r="K946">
        <f>VALUE(MOCK_DATA[[#This Row],[ID_producto]])</f>
        <v>945</v>
      </c>
      <c r="L946" s="8">
        <f>MOCK_DATA[[#This Row],[precio base]]*MOCK_DATA[[#This Row],[ventas mensuales num]]</f>
        <v>11236.912360297898</v>
      </c>
      <c r="M946" s="8">
        <f>MOCK_DATA[[#This Row],[precio base]]-MOCK_DATA[[#This Row],[coste]]</f>
        <v>4.6309001515102999</v>
      </c>
      <c r="N946" s="8">
        <f>MOCK_DATA[[#This Row],[margen unitario]]*MOCK_DATA[[#This Row],[ventas mensuales num]]</f>
        <v>4899.492360297897</v>
      </c>
      <c r="O946" s="9">
        <f>MOCK_DATA[[#This Row],[margen bruto]]/MOCK_DATA[[#This Row],[ingresos totales]]</f>
        <v>0.43601767133191455</v>
      </c>
    </row>
    <row r="947" spans="1:15" x14ac:dyDescent="0.25">
      <c r="A947" t="s">
        <v>9</v>
      </c>
      <c r="B947" s="8">
        <v>3.09</v>
      </c>
      <c r="C947" s="8">
        <v>4.7853902949803899</v>
      </c>
      <c r="D947" t="s">
        <v>13</v>
      </c>
      <c r="E947" s="5" t="s">
        <v>789</v>
      </c>
      <c r="F947" s="2">
        <v>45403</v>
      </c>
      <c r="G947" t="s">
        <v>27</v>
      </c>
      <c r="H947" t="s">
        <v>11</v>
      </c>
      <c r="I947" s="1" t="s">
        <v>854</v>
      </c>
      <c r="J947">
        <f>VALUE(MOCK_DATA[[#This Row],[ventas mensuales]])</f>
        <v>1779</v>
      </c>
      <c r="K947">
        <f>VALUE(MOCK_DATA[[#This Row],[ID_producto]])</f>
        <v>946</v>
      </c>
      <c r="L947" s="8">
        <f>MOCK_DATA[[#This Row],[precio base]]*MOCK_DATA[[#This Row],[ventas mensuales num]]</f>
        <v>8513.2093347701139</v>
      </c>
      <c r="M947" s="8">
        <f>MOCK_DATA[[#This Row],[precio base]]-MOCK_DATA[[#This Row],[coste]]</f>
        <v>1.6953902949803901</v>
      </c>
      <c r="N947" s="8">
        <f>MOCK_DATA[[#This Row],[margen unitario]]*MOCK_DATA[[#This Row],[ventas mensuales num]]</f>
        <v>3016.0993347701137</v>
      </c>
      <c r="O947" s="9">
        <f>MOCK_DATA[[#This Row],[margen bruto]]/MOCK_DATA[[#This Row],[ingresos totales]]</f>
        <v>0.35428464356580502</v>
      </c>
    </row>
    <row r="948" spans="1:15" x14ac:dyDescent="0.25">
      <c r="A948" t="s">
        <v>16</v>
      </c>
      <c r="B948" s="8">
        <v>5.35</v>
      </c>
      <c r="C948" s="8">
        <v>9.3970238275019398</v>
      </c>
      <c r="D948" t="s">
        <v>10</v>
      </c>
      <c r="E948" s="5" t="s">
        <v>33</v>
      </c>
      <c r="F948" s="2">
        <v>45317</v>
      </c>
      <c r="G948" t="s">
        <v>22</v>
      </c>
      <c r="H948" t="s">
        <v>17</v>
      </c>
      <c r="I948" s="1" t="s">
        <v>426</v>
      </c>
      <c r="J948">
        <f>VALUE(MOCK_DATA[[#This Row],[ventas mensuales]])</f>
        <v>1214</v>
      </c>
      <c r="K948">
        <f>VALUE(MOCK_DATA[[#This Row],[ID_producto]])</f>
        <v>947</v>
      </c>
      <c r="L948" s="8">
        <f>MOCK_DATA[[#This Row],[precio base]]*MOCK_DATA[[#This Row],[ventas mensuales num]]</f>
        <v>11407.986926587355</v>
      </c>
      <c r="M948" s="8">
        <f>MOCK_DATA[[#This Row],[precio base]]-MOCK_DATA[[#This Row],[coste]]</f>
        <v>4.0470238275019401</v>
      </c>
      <c r="N948" s="8">
        <f>MOCK_DATA[[#This Row],[margen unitario]]*MOCK_DATA[[#This Row],[ventas mensuales num]]</f>
        <v>4913.0869265873553</v>
      </c>
      <c r="O948" s="9">
        <f>MOCK_DATA[[#This Row],[margen bruto]]/MOCK_DATA[[#This Row],[ingresos totales]]</f>
        <v>0.43067080618202302</v>
      </c>
    </row>
    <row r="949" spans="1:15" x14ac:dyDescent="0.25">
      <c r="A949" t="s">
        <v>9</v>
      </c>
      <c r="B949" s="8">
        <v>2.62</v>
      </c>
      <c r="C949" s="8">
        <v>4.2802662538256397</v>
      </c>
      <c r="D949" t="s">
        <v>13</v>
      </c>
      <c r="E949" s="5" t="s">
        <v>1402</v>
      </c>
      <c r="F949" s="2">
        <v>45324</v>
      </c>
      <c r="G949" t="s">
        <v>22</v>
      </c>
      <c r="H949" t="s">
        <v>19</v>
      </c>
      <c r="I949" s="1" t="s">
        <v>501</v>
      </c>
      <c r="J949">
        <f>VALUE(MOCK_DATA[[#This Row],[ventas mensuales]])</f>
        <v>1944</v>
      </c>
      <c r="K949">
        <f>VALUE(MOCK_DATA[[#This Row],[ID_producto]])</f>
        <v>948</v>
      </c>
      <c r="L949" s="8">
        <f>MOCK_DATA[[#This Row],[precio base]]*MOCK_DATA[[#This Row],[ventas mensuales num]]</f>
        <v>8320.8375974370429</v>
      </c>
      <c r="M949" s="8">
        <f>MOCK_DATA[[#This Row],[precio base]]-MOCK_DATA[[#This Row],[coste]]</f>
        <v>1.6602662538256396</v>
      </c>
      <c r="N949" s="8">
        <f>MOCK_DATA[[#This Row],[margen unitario]]*MOCK_DATA[[#This Row],[ventas mensuales num]]</f>
        <v>3227.5575974370436</v>
      </c>
      <c r="O949" s="9">
        <f>MOCK_DATA[[#This Row],[margen bruto]]/MOCK_DATA[[#This Row],[ingresos totales]]</f>
        <v>0.38788854603185446</v>
      </c>
    </row>
    <row r="950" spans="1:15" x14ac:dyDescent="0.25">
      <c r="A950" t="s">
        <v>16</v>
      </c>
      <c r="B950" s="8">
        <v>2.2000000000000002</v>
      </c>
      <c r="C950" s="8">
        <v>3.1574701920339199</v>
      </c>
      <c r="D950" t="s">
        <v>10</v>
      </c>
      <c r="E950" s="5" t="s">
        <v>1360</v>
      </c>
      <c r="F950" s="2">
        <v>45530</v>
      </c>
      <c r="G950" t="s">
        <v>27</v>
      </c>
      <c r="H950" t="s">
        <v>11</v>
      </c>
      <c r="I950" s="1" t="s">
        <v>1403</v>
      </c>
      <c r="J950">
        <f>VALUE(MOCK_DATA[[#This Row],[ventas mensuales]])</f>
        <v>898</v>
      </c>
      <c r="K950">
        <f>VALUE(MOCK_DATA[[#This Row],[ID_producto]])</f>
        <v>949</v>
      </c>
      <c r="L950" s="8">
        <f>MOCK_DATA[[#This Row],[precio base]]*MOCK_DATA[[#This Row],[ventas mensuales num]]</f>
        <v>2835.4082324464603</v>
      </c>
      <c r="M950" s="8">
        <f>MOCK_DATA[[#This Row],[precio base]]-MOCK_DATA[[#This Row],[coste]]</f>
        <v>0.9574701920339197</v>
      </c>
      <c r="N950" s="8">
        <f>MOCK_DATA[[#This Row],[margen unitario]]*MOCK_DATA[[#This Row],[ventas mensuales num]]</f>
        <v>859.8082324464599</v>
      </c>
      <c r="O950" s="9">
        <f>MOCK_DATA[[#This Row],[margen bruto]]/MOCK_DATA[[#This Row],[ingresos totales]]</f>
        <v>0.30323966143830938</v>
      </c>
    </row>
    <row r="951" spans="1:15" x14ac:dyDescent="0.25">
      <c r="A951" t="s">
        <v>12</v>
      </c>
      <c r="B951" s="8">
        <v>5.46</v>
      </c>
      <c r="C951" s="8">
        <v>8.40484264737327</v>
      </c>
      <c r="D951" t="s">
        <v>13</v>
      </c>
      <c r="E951" s="5" t="s">
        <v>919</v>
      </c>
      <c r="F951" s="2">
        <v>45443</v>
      </c>
      <c r="G951" t="s">
        <v>27</v>
      </c>
      <c r="H951" t="s">
        <v>17</v>
      </c>
      <c r="I951" s="1" t="s">
        <v>978</v>
      </c>
      <c r="J951">
        <f>VALUE(MOCK_DATA[[#This Row],[ventas mensuales]])</f>
        <v>616</v>
      </c>
      <c r="K951">
        <f>VALUE(MOCK_DATA[[#This Row],[ID_producto]])</f>
        <v>950</v>
      </c>
      <c r="L951" s="8">
        <f>MOCK_DATA[[#This Row],[precio base]]*MOCK_DATA[[#This Row],[ventas mensuales num]]</f>
        <v>5177.3830707819343</v>
      </c>
      <c r="M951" s="8">
        <f>MOCK_DATA[[#This Row],[precio base]]-MOCK_DATA[[#This Row],[coste]]</f>
        <v>2.9448426473732701</v>
      </c>
      <c r="N951" s="8">
        <f>MOCK_DATA[[#This Row],[margen unitario]]*MOCK_DATA[[#This Row],[ventas mensuales num]]</f>
        <v>1814.0230707819344</v>
      </c>
      <c r="O951" s="9">
        <f>MOCK_DATA[[#This Row],[margen bruto]]/MOCK_DATA[[#This Row],[ingresos totales]]</f>
        <v>0.35037451275707221</v>
      </c>
    </row>
    <row r="952" spans="1:15" x14ac:dyDescent="0.25">
      <c r="A952" t="s">
        <v>20</v>
      </c>
      <c r="B952" s="8">
        <v>3.45</v>
      </c>
      <c r="C952" s="8">
        <v>5.5192899397103998</v>
      </c>
      <c r="D952" t="s">
        <v>13</v>
      </c>
      <c r="E952" s="5" t="s">
        <v>1015</v>
      </c>
      <c r="F952" s="2">
        <v>45294</v>
      </c>
      <c r="G952" t="s">
        <v>22</v>
      </c>
      <c r="H952" t="s">
        <v>17</v>
      </c>
      <c r="I952" s="1" t="s">
        <v>1404</v>
      </c>
      <c r="J952">
        <f>VALUE(MOCK_DATA[[#This Row],[ventas mensuales]])</f>
        <v>599</v>
      </c>
      <c r="K952">
        <f>VALUE(MOCK_DATA[[#This Row],[ID_producto]])</f>
        <v>951</v>
      </c>
      <c r="L952" s="8">
        <f>MOCK_DATA[[#This Row],[precio base]]*MOCK_DATA[[#This Row],[ventas mensuales num]]</f>
        <v>3306.0546738865296</v>
      </c>
      <c r="M952" s="8">
        <f>MOCK_DATA[[#This Row],[precio base]]-MOCK_DATA[[#This Row],[coste]]</f>
        <v>2.0692899397103997</v>
      </c>
      <c r="N952" s="8">
        <f>MOCK_DATA[[#This Row],[margen unitario]]*MOCK_DATA[[#This Row],[ventas mensuales num]]</f>
        <v>1239.5046738865294</v>
      </c>
      <c r="O952" s="9">
        <f>MOCK_DATA[[#This Row],[margen bruto]]/MOCK_DATA[[#This Row],[ingresos totales]]</f>
        <v>0.37491959333793878</v>
      </c>
    </row>
    <row r="953" spans="1:15" x14ac:dyDescent="0.25">
      <c r="A953" t="s">
        <v>20</v>
      </c>
      <c r="B953" s="8">
        <v>0.71</v>
      </c>
      <c r="C953" s="8">
        <v>1.03336379358801</v>
      </c>
      <c r="D953" t="s">
        <v>13</v>
      </c>
      <c r="E953" s="5" t="s">
        <v>791</v>
      </c>
      <c r="F953" s="2">
        <v>45535</v>
      </c>
      <c r="G953" t="s">
        <v>27</v>
      </c>
      <c r="H953" t="s">
        <v>19</v>
      </c>
      <c r="I953" s="1" t="s">
        <v>1405</v>
      </c>
      <c r="J953">
        <f>VALUE(MOCK_DATA[[#This Row],[ventas mensuales]])</f>
        <v>974</v>
      </c>
      <c r="K953">
        <f>VALUE(MOCK_DATA[[#This Row],[ID_producto]])</f>
        <v>952</v>
      </c>
      <c r="L953" s="8">
        <f>MOCK_DATA[[#This Row],[precio base]]*MOCK_DATA[[#This Row],[ventas mensuales num]]</f>
        <v>1006.4963349547218</v>
      </c>
      <c r="M953" s="8">
        <f>MOCK_DATA[[#This Row],[precio base]]-MOCK_DATA[[#This Row],[coste]]</f>
        <v>0.32336379358801004</v>
      </c>
      <c r="N953" s="8">
        <f>MOCK_DATA[[#This Row],[margen unitario]]*MOCK_DATA[[#This Row],[ventas mensuales num]]</f>
        <v>314.9563349547218</v>
      </c>
      <c r="O953" s="9">
        <f>MOCK_DATA[[#This Row],[margen bruto]]/MOCK_DATA[[#This Row],[ingresos totales]]</f>
        <v>0.31292347921852137</v>
      </c>
    </row>
    <row r="954" spans="1:15" x14ac:dyDescent="0.25">
      <c r="A954" t="s">
        <v>12</v>
      </c>
      <c r="B954" s="8">
        <v>3.92</v>
      </c>
      <c r="C954" s="8">
        <v>6.8367432144461198</v>
      </c>
      <c r="D954" t="s">
        <v>13</v>
      </c>
      <c r="E954" s="5" t="s">
        <v>854</v>
      </c>
      <c r="F954" s="2">
        <v>45294</v>
      </c>
      <c r="G954" t="s">
        <v>22</v>
      </c>
      <c r="H954" t="s">
        <v>19</v>
      </c>
      <c r="I954" s="1" t="s">
        <v>1406</v>
      </c>
      <c r="J954">
        <f>VALUE(MOCK_DATA[[#This Row],[ventas mensuales]])</f>
        <v>946</v>
      </c>
      <c r="K954">
        <f>VALUE(MOCK_DATA[[#This Row],[ID_producto]])</f>
        <v>953</v>
      </c>
      <c r="L954" s="8">
        <f>MOCK_DATA[[#This Row],[precio base]]*MOCK_DATA[[#This Row],[ventas mensuales num]]</f>
        <v>6467.559080866029</v>
      </c>
      <c r="M954" s="8">
        <f>MOCK_DATA[[#This Row],[precio base]]-MOCK_DATA[[#This Row],[coste]]</f>
        <v>2.9167432144461198</v>
      </c>
      <c r="N954" s="8">
        <f>MOCK_DATA[[#This Row],[margen unitario]]*MOCK_DATA[[#This Row],[ventas mensuales num]]</f>
        <v>2759.2390808660293</v>
      </c>
      <c r="O954" s="9">
        <f>MOCK_DATA[[#This Row],[margen bruto]]/MOCK_DATA[[#This Row],[ingresos totales]]</f>
        <v>0.42662758026116981</v>
      </c>
    </row>
    <row r="955" spans="1:15" x14ac:dyDescent="0.25">
      <c r="A955" t="s">
        <v>20</v>
      </c>
      <c r="B955" s="8">
        <v>1.55</v>
      </c>
      <c r="C955" s="8">
        <v>2.3224662751306999</v>
      </c>
      <c r="D955" t="s">
        <v>18</v>
      </c>
      <c r="E955" s="5" t="s">
        <v>482</v>
      </c>
      <c r="F955" s="2">
        <v>45496</v>
      </c>
      <c r="G955" t="s">
        <v>22</v>
      </c>
      <c r="H955" t="s">
        <v>17</v>
      </c>
      <c r="I955" s="1" t="s">
        <v>1226</v>
      </c>
      <c r="J955">
        <f>VALUE(MOCK_DATA[[#This Row],[ventas mensuales]])</f>
        <v>1112</v>
      </c>
      <c r="K955">
        <f>VALUE(MOCK_DATA[[#This Row],[ID_producto]])</f>
        <v>954</v>
      </c>
      <c r="L955" s="8">
        <f>MOCK_DATA[[#This Row],[precio base]]*MOCK_DATA[[#This Row],[ventas mensuales num]]</f>
        <v>2582.5824979453382</v>
      </c>
      <c r="M955" s="8">
        <f>MOCK_DATA[[#This Row],[precio base]]-MOCK_DATA[[#This Row],[coste]]</f>
        <v>0.77246627513069988</v>
      </c>
      <c r="N955" s="8">
        <f>MOCK_DATA[[#This Row],[margen unitario]]*MOCK_DATA[[#This Row],[ventas mensuales num]]</f>
        <v>858.98249794533831</v>
      </c>
      <c r="O955" s="9">
        <f>MOCK_DATA[[#This Row],[margen bruto]]/MOCK_DATA[[#This Row],[ingresos totales]]</f>
        <v>0.33260602463957345</v>
      </c>
    </row>
    <row r="956" spans="1:15" x14ac:dyDescent="0.25">
      <c r="A956" t="s">
        <v>15</v>
      </c>
      <c r="B956" s="8">
        <v>1.95</v>
      </c>
      <c r="C956" s="8">
        <v>3.40719507381956</v>
      </c>
      <c r="D956" t="s">
        <v>18</v>
      </c>
      <c r="E956" s="5" t="s">
        <v>515</v>
      </c>
      <c r="F956" s="2">
        <v>45433</v>
      </c>
      <c r="G956" t="s">
        <v>22</v>
      </c>
      <c r="H956" t="s">
        <v>11</v>
      </c>
      <c r="I956" s="1" t="s">
        <v>1407</v>
      </c>
      <c r="J956">
        <f>VALUE(MOCK_DATA[[#This Row],[ventas mensuales]])</f>
        <v>807</v>
      </c>
      <c r="K956">
        <f>VALUE(MOCK_DATA[[#This Row],[ID_producto]])</f>
        <v>955</v>
      </c>
      <c r="L956" s="8">
        <f>MOCK_DATA[[#This Row],[precio base]]*MOCK_DATA[[#This Row],[ventas mensuales num]]</f>
        <v>2749.6064245723851</v>
      </c>
      <c r="M956" s="8">
        <f>MOCK_DATA[[#This Row],[precio base]]-MOCK_DATA[[#This Row],[coste]]</f>
        <v>1.45719507381956</v>
      </c>
      <c r="N956" s="8">
        <f>MOCK_DATA[[#This Row],[margen unitario]]*MOCK_DATA[[#This Row],[ventas mensuales num]]</f>
        <v>1175.956424572385</v>
      </c>
      <c r="O956" s="9">
        <f>MOCK_DATA[[#This Row],[margen bruto]]/MOCK_DATA[[#This Row],[ingresos totales]]</f>
        <v>0.42768172712400759</v>
      </c>
    </row>
    <row r="957" spans="1:15" x14ac:dyDescent="0.25">
      <c r="A957" t="s">
        <v>14</v>
      </c>
      <c r="B957" s="8">
        <v>2.21</v>
      </c>
      <c r="C957" s="8">
        <v>3.3165953115802602</v>
      </c>
      <c r="D957" t="s">
        <v>10</v>
      </c>
      <c r="E957" s="5" t="s">
        <v>387</v>
      </c>
      <c r="F957" s="2">
        <v>45512</v>
      </c>
      <c r="G957" t="s">
        <v>27</v>
      </c>
      <c r="H957" t="s">
        <v>19</v>
      </c>
      <c r="I957" s="1" t="s">
        <v>139</v>
      </c>
      <c r="J957">
        <f>VALUE(MOCK_DATA[[#This Row],[ventas mensuales]])</f>
        <v>190</v>
      </c>
      <c r="K957">
        <f>VALUE(MOCK_DATA[[#This Row],[ID_producto]])</f>
        <v>956</v>
      </c>
      <c r="L957" s="8">
        <f>MOCK_DATA[[#This Row],[precio base]]*MOCK_DATA[[#This Row],[ventas mensuales num]]</f>
        <v>630.15310920024945</v>
      </c>
      <c r="M957" s="8">
        <f>MOCK_DATA[[#This Row],[precio base]]-MOCK_DATA[[#This Row],[coste]]</f>
        <v>1.1065953115802603</v>
      </c>
      <c r="N957" s="8">
        <f>MOCK_DATA[[#This Row],[margen unitario]]*MOCK_DATA[[#This Row],[ventas mensuales num]]</f>
        <v>210.25310920024944</v>
      </c>
      <c r="O957" s="9">
        <f>MOCK_DATA[[#This Row],[margen bruto]]/MOCK_DATA[[#This Row],[ingresos totales]]</f>
        <v>0.33365400587658672</v>
      </c>
    </row>
    <row r="958" spans="1:15" x14ac:dyDescent="0.25">
      <c r="A958" t="s">
        <v>15</v>
      </c>
      <c r="B958" s="8">
        <v>1.04</v>
      </c>
      <c r="C958" s="8">
        <v>1.6056649713083899</v>
      </c>
      <c r="D958" t="s">
        <v>13</v>
      </c>
      <c r="E958" s="5" t="s">
        <v>992</v>
      </c>
      <c r="F958" s="2">
        <v>45454</v>
      </c>
      <c r="G958" t="s">
        <v>22</v>
      </c>
      <c r="H958" t="s">
        <v>21</v>
      </c>
      <c r="I958" s="1" t="s">
        <v>1408</v>
      </c>
      <c r="J958">
        <f>VALUE(MOCK_DATA[[#This Row],[ventas mensuales]])</f>
        <v>1372</v>
      </c>
      <c r="K958">
        <f>VALUE(MOCK_DATA[[#This Row],[ID_producto]])</f>
        <v>957</v>
      </c>
      <c r="L958" s="8">
        <f>MOCK_DATA[[#This Row],[precio base]]*MOCK_DATA[[#This Row],[ventas mensuales num]]</f>
        <v>2202.9723406351109</v>
      </c>
      <c r="M958" s="8">
        <f>MOCK_DATA[[#This Row],[precio base]]-MOCK_DATA[[#This Row],[coste]]</f>
        <v>0.56566497130838989</v>
      </c>
      <c r="N958" s="8">
        <f>MOCK_DATA[[#This Row],[margen unitario]]*MOCK_DATA[[#This Row],[ventas mensuales num]]</f>
        <v>776.09234063511087</v>
      </c>
      <c r="O958" s="9">
        <f>MOCK_DATA[[#This Row],[margen bruto]]/MOCK_DATA[[#This Row],[ingresos totales]]</f>
        <v>0.35229327500833058</v>
      </c>
    </row>
    <row r="959" spans="1:15" x14ac:dyDescent="0.25">
      <c r="A959" t="s">
        <v>9</v>
      </c>
      <c r="B959" s="8">
        <v>3.23</v>
      </c>
      <c r="C959" s="8">
        <v>4.67086239817412</v>
      </c>
      <c r="D959" t="s">
        <v>10</v>
      </c>
      <c r="E959" s="5" t="s">
        <v>26</v>
      </c>
      <c r="F959" s="2">
        <v>45602</v>
      </c>
      <c r="G959" t="s">
        <v>27</v>
      </c>
      <c r="H959" t="s">
        <v>17</v>
      </c>
      <c r="I959" s="1" t="s">
        <v>495</v>
      </c>
      <c r="J959">
        <f>VALUE(MOCK_DATA[[#This Row],[ventas mensuales]])</f>
        <v>1799</v>
      </c>
      <c r="K959">
        <f>VALUE(MOCK_DATA[[#This Row],[ID_producto]])</f>
        <v>958</v>
      </c>
      <c r="L959" s="8">
        <f>MOCK_DATA[[#This Row],[precio base]]*MOCK_DATA[[#This Row],[ventas mensuales num]]</f>
        <v>8402.8814543152421</v>
      </c>
      <c r="M959" s="8">
        <f>MOCK_DATA[[#This Row],[precio base]]-MOCK_DATA[[#This Row],[coste]]</f>
        <v>1.44086239817412</v>
      </c>
      <c r="N959" s="8">
        <f>MOCK_DATA[[#This Row],[margen unitario]]*MOCK_DATA[[#This Row],[ventas mensuales num]]</f>
        <v>2592.1114543152416</v>
      </c>
      <c r="O959" s="9">
        <f>MOCK_DATA[[#This Row],[margen bruto]]/MOCK_DATA[[#This Row],[ingresos totales]]</f>
        <v>0.30847887934728396</v>
      </c>
    </row>
    <row r="960" spans="1:15" x14ac:dyDescent="0.25">
      <c r="A960" t="s">
        <v>12</v>
      </c>
      <c r="B960" s="8">
        <v>3.19</v>
      </c>
      <c r="C960" s="8">
        <v>4.7809134497118704</v>
      </c>
      <c r="D960" t="s">
        <v>18</v>
      </c>
      <c r="E960" s="5" t="s">
        <v>37</v>
      </c>
      <c r="F960" s="2">
        <v>45327</v>
      </c>
      <c r="G960" t="s">
        <v>22</v>
      </c>
      <c r="H960" t="s">
        <v>21</v>
      </c>
      <c r="I960" s="1" t="s">
        <v>1305</v>
      </c>
      <c r="J960">
        <f>VALUE(MOCK_DATA[[#This Row],[ventas mensuales]])</f>
        <v>1964</v>
      </c>
      <c r="K960">
        <f>VALUE(MOCK_DATA[[#This Row],[ID_producto]])</f>
        <v>959</v>
      </c>
      <c r="L960" s="8">
        <f>MOCK_DATA[[#This Row],[precio base]]*MOCK_DATA[[#This Row],[ventas mensuales num]]</f>
        <v>9389.7140152341126</v>
      </c>
      <c r="M960" s="8">
        <f>MOCK_DATA[[#This Row],[precio base]]-MOCK_DATA[[#This Row],[coste]]</f>
        <v>1.5909134497118704</v>
      </c>
      <c r="N960" s="8">
        <f>MOCK_DATA[[#This Row],[margen unitario]]*MOCK_DATA[[#This Row],[ventas mensuales num]]</f>
        <v>3124.5540152341136</v>
      </c>
      <c r="O960" s="9">
        <f>MOCK_DATA[[#This Row],[margen bruto]]/MOCK_DATA[[#This Row],[ingresos totales]]</f>
        <v>0.33276349100353397</v>
      </c>
    </row>
    <row r="961" spans="1:15" x14ac:dyDescent="0.25">
      <c r="A961" t="s">
        <v>16</v>
      </c>
      <c r="B961" s="8">
        <v>2.94</v>
      </c>
      <c r="C961" s="8">
        <v>5.0967283659205398</v>
      </c>
      <c r="D961" t="s">
        <v>13</v>
      </c>
      <c r="E961" s="5" t="s">
        <v>1409</v>
      </c>
      <c r="F961" s="2">
        <v>45453</v>
      </c>
      <c r="G961" t="s">
        <v>27</v>
      </c>
      <c r="H961" t="s">
        <v>21</v>
      </c>
      <c r="I961" s="1" t="s">
        <v>1410</v>
      </c>
      <c r="J961">
        <f>VALUE(MOCK_DATA[[#This Row],[ventas mensuales]])</f>
        <v>1158</v>
      </c>
      <c r="K961">
        <f>VALUE(MOCK_DATA[[#This Row],[ID_producto]])</f>
        <v>960</v>
      </c>
      <c r="L961" s="8">
        <f>MOCK_DATA[[#This Row],[precio base]]*MOCK_DATA[[#This Row],[ventas mensuales num]]</f>
        <v>5902.0114477359848</v>
      </c>
      <c r="M961" s="8">
        <f>MOCK_DATA[[#This Row],[precio base]]-MOCK_DATA[[#This Row],[coste]]</f>
        <v>2.1567283659205398</v>
      </c>
      <c r="N961" s="8">
        <f>MOCK_DATA[[#This Row],[margen unitario]]*MOCK_DATA[[#This Row],[ventas mensuales num]]</f>
        <v>2497.4914477359853</v>
      </c>
      <c r="O961" s="9">
        <f>MOCK_DATA[[#This Row],[margen bruto]]/MOCK_DATA[[#This Row],[ingresos totales]]</f>
        <v>0.423159370301463</v>
      </c>
    </row>
    <row r="962" spans="1:15" x14ac:dyDescent="0.25">
      <c r="A962" t="s">
        <v>15</v>
      </c>
      <c r="B962" s="8">
        <v>4.41</v>
      </c>
      <c r="C962" s="8">
        <v>6.2757092513037103</v>
      </c>
      <c r="D962" t="s">
        <v>10</v>
      </c>
      <c r="E962" s="5" t="s">
        <v>1411</v>
      </c>
      <c r="F962" s="2">
        <v>45475</v>
      </c>
      <c r="G962" t="s">
        <v>27</v>
      </c>
      <c r="H962" t="s">
        <v>11</v>
      </c>
      <c r="I962" s="1" t="s">
        <v>1412</v>
      </c>
      <c r="J962">
        <f>VALUE(MOCK_DATA[[#This Row],[ventas mensuales]])</f>
        <v>1417</v>
      </c>
      <c r="K962">
        <f>VALUE(MOCK_DATA[[#This Row],[ID_producto]])</f>
        <v>961</v>
      </c>
      <c r="L962" s="8">
        <f>MOCK_DATA[[#This Row],[precio base]]*MOCK_DATA[[#This Row],[ventas mensuales num]]</f>
        <v>8892.6800090973575</v>
      </c>
      <c r="M962" s="8">
        <f>MOCK_DATA[[#This Row],[precio base]]-MOCK_DATA[[#This Row],[coste]]</f>
        <v>1.8657092513037101</v>
      </c>
      <c r="N962" s="8">
        <f>MOCK_DATA[[#This Row],[margen unitario]]*MOCK_DATA[[#This Row],[ventas mensuales num]]</f>
        <v>2643.7100090973572</v>
      </c>
      <c r="O962" s="9">
        <f>MOCK_DATA[[#This Row],[margen bruto]]/MOCK_DATA[[#This Row],[ingresos totales]]</f>
        <v>0.29729058128627123</v>
      </c>
    </row>
    <row r="963" spans="1:15" x14ac:dyDescent="0.25">
      <c r="A963" t="s">
        <v>15</v>
      </c>
      <c r="B963" s="8">
        <v>2.64</v>
      </c>
      <c r="C963" s="8">
        <v>4.5901588777880802</v>
      </c>
      <c r="D963" t="s">
        <v>18</v>
      </c>
      <c r="E963" s="5" t="s">
        <v>1413</v>
      </c>
      <c r="F963" s="2">
        <v>45314</v>
      </c>
      <c r="G963" t="s">
        <v>22</v>
      </c>
      <c r="H963" t="s">
        <v>21</v>
      </c>
      <c r="I963" s="1" t="s">
        <v>1414</v>
      </c>
      <c r="J963">
        <f>VALUE(MOCK_DATA[[#This Row],[ventas mensuales]])</f>
        <v>1738</v>
      </c>
      <c r="K963">
        <f>VALUE(MOCK_DATA[[#This Row],[ID_producto]])</f>
        <v>962</v>
      </c>
      <c r="L963" s="8">
        <f>MOCK_DATA[[#This Row],[precio base]]*MOCK_DATA[[#This Row],[ventas mensuales num]]</f>
        <v>7977.6961295956835</v>
      </c>
      <c r="M963" s="8">
        <f>MOCK_DATA[[#This Row],[precio base]]-MOCK_DATA[[#This Row],[coste]]</f>
        <v>1.9501588777880801</v>
      </c>
      <c r="N963" s="8">
        <f>MOCK_DATA[[#This Row],[margen unitario]]*MOCK_DATA[[#This Row],[ventas mensuales num]]</f>
        <v>3389.3761295956833</v>
      </c>
      <c r="O963" s="9">
        <f>MOCK_DATA[[#This Row],[margen bruto]]/MOCK_DATA[[#This Row],[ingresos totales]]</f>
        <v>0.42485650926484458</v>
      </c>
    </row>
    <row r="964" spans="1:15" x14ac:dyDescent="0.25">
      <c r="A964" t="s">
        <v>20</v>
      </c>
      <c r="B964" s="8">
        <v>1.51</v>
      </c>
      <c r="C964" s="8">
        <v>2.6856437685719001</v>
      </c>
      <c r="D964" t="s">
        <v>10</v>
      </c>
      <c r="E964" s="5" t="s">
        <v>143</v>
      </c>
      <c r="F964" s="2">
        <v>45336</v>
      </c>
      <c r="G964" t="s">
        <v>27</v>
      </c>
      <c r="H964" t="s">
        <v>19</v>
      </c>
      <c r="I964" s="1" t="s">
        <v>1415</v>
      </c>
      <c r="J964">
        <f>VALUE(MOCK_DATA[[#This Row],[ventas mensuales]])</f>
        <v>1265</v>
      </c>
      <c r="K964">
        <f>VALUE(MOCK_DATA[[#This Row],[ID_producto]])</f>
        <v>963</v>
      </c>
      <c r="L964" s="8">
        <f>MOCK_DATA[[#This Row],[precio base]]*MOCK_DATA[[#This Row],[ventas mensuales num]]</f>
        <v>3397.3393672434536</v>
      </c>
      <c r="M964" s="8">
        <f>MOCK_DATA[[#This Row],[precio base]]-MOCK_DATA[[#This Row],[coste]]</f>
        <v>1.1756437685719001</v>
      </c>
      <c r="N964" s="8">
        <f>MOCK_DATA[[#This Row],[margen unitario]]*MOCK_DATA[[#This Row],[ventas mensuales num]]</f>
        <v>1487.1893672434537</v>
      </c>
      <c r="O964" s="9">
        <f>MOCK_DATA[[#This Row],[margen bruto]]/MOCK_DATA[[#This Row],[ingresos totales]]</f>
        <v>0.4377511948269493</v>
      </c>
    </row>
    <row r="965" spans="1:15" x14ac:dyDescent="0.25">
      <c r="A965" t="s">
        <v>14</v>
      </c>
      <c r="B965" s="8">
        <v>0.92</v>
      </c>
      <c r="C965" s="8">
        <v>1.5380840615573601</v>
      </c>
      <c r="D965" t="s">
        <v>10</v>
      </c>
      <c r="E965" s="5" t="s">
        <v>862</v>
      </c>
      <c r="F965" s="2">
        <v>45394</v>
      </c>
      <c r="G965" t="s">
        <v>27</v>
      </c>
      <c r="H965" t="s">
        <v>21</v>
      </c>
      <c r="I965" s="1" t="s">
        <v>1416</v>
      </c>
      <c r="J965">
        <f>VALUE(MOCK_DATA[[#This Row],[ventas mensuales]])</f>
        <v>483</v>
      </c>
      <c r="K965">
        <f>VALUE(MOCK_DATA[[#This Row],[ID_producto]])</f>
        <v>964</v>
      </c>
      <c r="L965" s="8">
        <f>MOCK_DATA[[#This Row],[precio base]]*MOCK_DATA[[#This Row],[ventas mensuales num]]</f>
        <v>742.89460173220493</v>
      </c>
      <c r="M965" s="8">
        <f>MOCK_DATA[[#This Row],[precio base]]-MOCK_DATA[[#This Row],[coste]]</f>
        <v>0.61808406155736006</v>
      </c>
      <c r="N965" s="8">
        <f>MOCK_DATA[[#This Row],[margen unitario]]*MOCK_DATA[[#This Row],[ventas mensuales num]]</f>
        <v>298.53460173220492</v>
      </c>
      <c r="O965" s="9">
        <f>MOCK_DATA[[#This Row],[margen bruto]]/MOCK_DATA[[#This Row],[ingresos totales]]</f>
        <v>0.40185323871799949</v>
      </c>
    </row>
    <row r="966" spans="1:15" x14ac:dyDescent="0.25">
      <c r="A966" t="s">
        <v>16</v>
      </c>
      <c r="B966" s="8">
        <v>3.14</v>
      </c>
      <c r="C966" s="8">
        <v>4.6239973609250802</v>
      </c>
      <c r="D966" t="s">
        <v>13</v>
      </c>
      <c r="E966" s="5" t="s">
        <v>1417</v>
      </c>
      <c r="F966" s="2">
        <v>45625</v>
      </c>
      <c r="G966" t="s">
        <v>27</v>
      </c>
      <c r="H966" t="s">
        <v>19</v>
      </c>
      <c r="I966" s="1" t="s">
        <v>1418</v>
      </c>
      <c r="J966">
        <f>VALUE(MOCK_DATA[[#This Row],[ventas mensuales]])</f>
        <v>1581</v>
      </c>
      <c r="K966">
        <f>VALUE(MOCK_DATA[[#This Row],[ID_producto]])</f>
        <v>965</v>
      </c>
      <c r="L966" s="8">
        <f>MOCK_DATA[[#This Row],[precio base]]*MOCK_DATA[[#This Row],[ventas mensuales num]]</f>
        <v>7310.5398276225515</v>
      </c>
      <c r="M966" s="8">
        <f>MOCK_DATA[[#This Row],[precio base]]-MOCK_DATA[[#This Row],[coste]]</f>
        <v>1.4839973609250801</v>
      </c>
      <c r="N966" s="8">
        <f>MOCK_DATA[[#This Row],[margen unitario]]*MOCK_DATA[[#This Row],[ventas mensuales num]]</f>
        <v>2346.1998276225518</v>
      </c>
      <c r="O966" s="9">
        <f>MOCK_DATA[[#This Row],[margen bruto]]/MOCK_DATA[[#This Row],[ingresos totales]]</f>
        <v>0.3209338684891011</v>
      </c>
    </row>
    <row r="967" spans="1:15" x14ac:dyDescent="0.25">
      <c r="A967" t="s">
        <v>12</v>
      </c>
      <c r="B967" s="8">
        <v>3.7</v>
      </c>
      <c r="C967" s="8">
        <v>5.8238471044924198</v>
      </c>
      <c r="D967" t="s">
        <v>10</v>
      </c>
      <c r="E967" s="5" t="s">
        <v>720</v>
      </c>
      <c r="F967" s="2">
        <v>45318</v>
      </c>
      <c r="G967" t="s">
        <v>27</v>
      </c>
      <c r="H967" t="s">
        <v>17</v>
      </c>
      <c r="I967" s="1" t="s">
        <v>1419</v>
      </c>
      <c r="J967">
        <f>VALUE(MOCK_DATA[[#This Row],[ventas mensuales]])</f>
        <v>386</v>
      </c>
      <c r="K967">
        <f>VALUE(MOCK_DATA[[#This Row],[ID_producto]])</f>
        <v>966</v>
      </c>
      <c r="L967" s="8">
        <f>MOCK_DATA[[#This Row],[precio base]]*MOCK_DATA[[#This Row],[ventas mensuales num]]</f>
        <v>2248.0049823340742</v>
      </c>
      <c r="M967" s="8">
        <f>MOCK_DATA[[#This Row],[precio base]]-MOCK_DATA[[#This Row],[coste]]</f>
        <v>2.1238471044924196</v>
      </c>
      <c r="N967" s="8">
        <f>MOCK_DATA[[#This Row],[margen unitario]]*MOCK_DATA[[#This Row],[ventas mensuales num]]</f>
        <v>819.804982334074</v>
      </c>
      <c r="O967" s="9">
        <f>MOCK_DATA[[#This Row],[margen bruto]]/MOCK_DATA[[#This Row],[ingresos totales]]</f>
        <v>0.3646811233856258</v>
      </c>
    </row>
    <row r="968" spans="1:15" x14ac:dyDescent="0.25">
      <c r="A968" t="s">
        <v>15</v>
      </c>
      <c r="B968" s="8">
        <v>2.79</v>
      </c>
      <c r="C968" s="8">
        <v>4.0508669940325603</v>
      </c>
      <c r="D968" t="s">
        <v>13</v>
      </c>
      <c r="E968" s="5" t="s">
        <v>1304</v>
      </c>
      <c r="F968" s="2">
        <v>45495</v>
      </c>
      <c r="G968" t="s">
        <v>27</v>
      </c>
      <c r="H968" t="s">
        <v>21</v>
      </c>
      <c r="I968" s="1" t="s">
        <v>1420</v>
      </c>
      <c r="J968">
        <f>VALUE(MOCK_DATA[[#This Row],[ventas mensuales]])</f>
        <v>1985</v>
      </c>
      <c r="K968">
        <f>VALUE(MOCK_DATA[[#This Row],[ID_producto]])</f>
        <v>967</v>
      </c>
      <c r="L968" s="8">
        <f>MOCK_DATA[[#This Row],[precio base]]*MOCK_DATA[[#This Row],[ventas mensuales num]]</f>
        <v>8040.9709831546324</v>
      </c>
      <c r="M968" s="8">
        <f>MOCK_DATA[[#This Row],[precio base]]-MOCK_DATA[[#This Row],[coste]]</f>
        <v>1.2608669940325603</v>
      </c>
      <c r="N968" s="8">
        <f>MOCK_DATA[[#This Row],[margen unitario]]*MOCK_DATA[[#This Row],[ventas mensuales num]]</f>
        <v>2502.8209831546324</v>
      </c>
      <c r="O968" s="9">
        <f>MOCK_DATA[[#This Row],[margen bruto]]/MOCK_DATA[[#This Row],[ingresos totales]]</f>
        <v>0.3112585517840939</v>
      </c>
    </row>
    <row r="969" spans="1:15" x14ac:dyDescent="0.25">
      <c r="A969" t="s">
        <v>15</v>
      </c>
      <c r="B969" s="8">
        <v>5.43</v>
      </c>
      <c r="C969" s="8">
        <v>8.6548061732465094</v>
      </c>
      <c r="D969" t="s">
        <v>13</v>
      </c>
      <c r="E969" s="5" t="s">
        <v>1421</v>
      </c>
      <c r="F969" s="2">
        <v>45519</v>
      </c>
      <c r="G969" t="s">
        <v>27</v>
      </c>
      <c r="H969" t="s">
        <v>17</v>
      </c>
      <c r="I969" s="1" t="s">
        <v>1422</v>
      </c>
      <c r="J969">
        <f>VALUE(MOCK_DATA[[#This Row],[ventas mensuales]])</f>
        <v>1774</v>
      </c>
      <c r="K969">
        <f>VALUE(MOCK_DATA[[#This Row],[ID_producto]])</f>
        <v>968</v>
      </c>
      <c r="L969" s="8">
        <f>MOCK_DATA[[#This Row],[precio base]]*MOCK_DATA[[#This Row],[ventas mensuales num]]</f>
        <v>15353.626151339307</v>
      </c>
      <c r="M969" s="8">
        <f>MOCK_DATA[[#This Row],[precio base]]-MOCK_DATA[[#This Row],[coste]]</f>
        <v>3.2248061732465096</v>
      </c>
      <c r="N969" s="8">
        <f>MOCK_DATA[[#This Row],[margen unitario]]*MOCK_DATA[[#This Row],[ventas mensuales num]]</f>
        <v>5720.8061513393077</v>
      </c>
      <c r="O969" s="9">
        <f>MOCK_DATA[[#This Row],[margen bruto]]/MOCK_DATA[[#This Row],[ingresos totales]]</f>
        <v>0.37260293398770022</v>
      </c>
    </row>
    <row r="970" spans="1:15" x14ac:dyDescent="0.25">
      <c r="A970" t="s">
        <v>16</v>
      </c>
      <c r="B970" s="8">
        <v>5.52</v>
      </c>
      <c r="C970" s="8">
        <v>9.5807705193719901</v>
      </c>
      <c r="D970" t="s">
        <v>10</v>
      </c>
      <c r="E970" s="5" t="s">
        <v>1013</v>
      </c>
      <c r="F970" s="2">
        <v>45413</v>
      </c>
      <c r="G970" t="s">
        <v>22</v>
      </c>
      <c r="H970" t="s">
        <v>11</v>
      </c>
      <c r="I970" s="1" t="s">
        <v>1005</v>
      </c>
      <c r="J970">
        <f>VALUE(MOCK_DATA[[#This Row],[ventas mensuales]])</f>
        <v>615</v>
      </c>
      <c r="K970">
        <f>VALUE(MOCK_DATA[[#This Row],[ID_producto]])</f>
        <v>969</v>
      </c>
      <c r="L970" s="8">
        <f>MOCK_DATA[[#This Row],[precio base]]*MOCK_DATA[[#This Row],[ventas mensuales num]]</f>
        <v>5892.1738694137739</v>
      </c>
      <c r="M970" s="8">
        <f>MOCK_DATA[[#This Row],[precio base]]-MOCK_DATA[[#This Row],[coste]]</f>
        <v>4.0607705193719905</v>
      </c>
      <c r="N970" s="8">
        <f>MOCK_DATA[[#This Row],[margen unitario]]*MOCK_DATA[[#This Row],[ventas mensuales num]]</f>
        <v>2497.3738694137742</v>
      </c>
      <c r="O970" s="9">
        <f>MOCK_DATA[[#This Row],[margen bruto]]/MOCK_DATA[[#This Row],[ingresos totales]]</f>
        <v>0.42384592253423159</v>
      </c>
    </row>
    <row r="971" spans="1:15" x14ac:dyDescent="0.25">
      <c r="A971" t="s">
        <v>20</v>
      </c>
      <c r="B971" s="8">
        <v>2.2200000000000002</v>
      </c>
      <c r="C971" s="8">
        <v>3.1965845634880199</v>
      </c>
      <c r="D971" t="s">
        <v>10</v>
      </c>
      <c r="E971" s="5" t="s">
        <v>593</v>
      </c>
      <c r="F971" s="2">
        <v>45369</v>
      </c>
      <c r="G971" t="s">
        <v>27</v>
      </c>
      <c r="H971" t="s">
        <v>11</v>
      </c>
      <c r="I971" s="1" t="s">
        <v>234</v>
      </c>
      <c r="J971">
        <f>VALUE(MOCK_DATA[[#This Row],[ventas mensuales]])</f>
        <v>309</v>
      </c>
      <c r="K971">
        <f>VALUE(MOCK_DATA[[#This Row],[ID_producto]])</f>
        <v>970</v>
      </c>
      <c r="L971" s="8">
        <f>MOCK_DATA[[#This Row],[precio base]]*MOCK_DATA[[#This Row],[ventas mensuales num]]</f>
        <v>987.74463011779812</v>
      </c>
      <c r="M971" s="8">
        <f>MOCK_DATA[[#This Row],[precio base]]-MOCK_DATA[[#This Row],[coste]]</f>
        <v>0.9765845634880197</v>
      </c>
      <c r="N971" s="8">
        <f>MOCK_DATA[[#This Row],[margen unitario]]*MOCK_DATA[[#This Row],[ventas mensuales num]]</f>
        <v>301.76463011779811</v>
      </c>
      <c r="O971" s="9">
        <f>MOCK_DATA[[#This Row],[margen bruto]]/MOCK_DATA[[#This Row],[ingresos totales]]</f>
        <v>0.30550875288667451</v>
      </c>
    </row>
    <row r="972" spans="1:15" x14ac:dyDescent="0.25">
      <c r="A972" t="s">
        <v>12</v>
      </c>
      <c r="B972" s="8">
        <v>3.72</v>
      </c>
      <c r="C972" s="8">
        <v>5.2447278129777102</v>
      </c>
      <c r="D972" t="s">
        <v>18</v>
      </c>
      <c r="E972" s="5" t="s">
        <v>1423</v>
      </c>
      <c r="F972" s="2">
        <v>45603</v>
      </c>
      <c r="G972" t="s">
        <v>27</v>
      </c>
      <c r="H972" t="s">
        <v>19</v>
      </c>
      <c r="I972" s="1" t="s">
        <v>1424</v>
      </c>
      <c r="J972">
        <f>VALUE(MOCK_DATA[[#This Row],[ventas mensuales]])</f>
        <v>1220</v>
      </c>
      <c r="K972">
        <f>VALUE(MOCK_DATA[[#This Row],[ID_producto]])</f>
        <v>971</v>
      </c>
      <c r="L972" s="8">
        <f>MOCK_DATA[[#This Row],[precio base]]*MOCK_DATA[[#This Row],[ventas mensuales num]]</f>
        <v>6398.5679318328066</v>
      </c>
      <c r="M972" s="8">
        <f>MOCK_DATA[[#This Row],[precio base]]-MOCK_DATA[[#This Row],[coste]]</f>
        <v>1.52472781297771</v>
      </c>
      <c r="N972" s="8">
        <f>MOCK_DATA[[#This Row],[margen unitario]]*MOCK_DATA[[#This Row],[ventas mensuales num]]</f>
        <v>1860.1679318328063</v>
      </c>
      <c r="O972" s="9">
        <f>MOCK_DATA[[#This Row],[margen bruto]]/MOCK_DATA[[#This Row],[ingresos totales]]</f>
        <v>0.2907162902152669</v>
      </c>
    </row>
    <row r="973" spans="1:15" x14ac:dyDescent="0.25">
      <c r="A973" t="s">
        <v>20</v>
      </c>
      <c r="B973" s="8">
        <v>0.89</v>
      </c>
      <c r="C973" s="8">
        <v>1.3025103497610999</v>
      </c>
      <c r="D973" t="s">
        <v>10</v>
      </c>
      <c r="E973" s="5" t="s">
        <v>1425</v>
      </c>
      <c r="F973" s="2">
        <v>45316</v>
      </c>
      <c r="G973" t="s">
        <v>22</v>
      </c>
      <c r="H973" t="s">
        <v>17</v>
      </c>
      <c r="I973" s="1" t="s">
        <v>1426</v>
      </c>
      <c r="J973">
        <f>VALUE(MOCK_DATA[[#This Row],[ventas mensuales]])</f>
        <v>1646</v>
      </c>
      <c r="K973">
        <f>VALUE(MOCK_DATA[[#This Row],[ID_producto]])</f>
        <v>972</v>
      </c>
      <c r="L973" s="8">
        <f>MOCK_DATA[[#This Row],[precio base]]*MOCK_DATA[[#This Row],[ventas mensuales num]]</f>
        <v>2143.9320357067704</v>
      </c>
      <c r="M973" s="8">
        <f>MOCK_DATA[[#This Row],[precio base]]-MOCK_DATA[[#This Row],[coste]]</f>
        <v>0.4125103497610999</v>
      </c>
      <c r="N973" s="8">
        <f>MOCK_DATA[[#This Row],[margen unitario]]*MOCK_DATA[[#This Row],[ventas mensuales num]]</f>
        <v>678.99203570677048</v>
      </c>
      <c r="O973" s="9">
        <f>MOCK_DATA[[#This Row],[margen bruto]]/MOCK_DATA[[#This Row],[ingresos totales]]</f>
        <v>0.3167040859496898</v>
      </c>
    </row>
    <row r="974" spans="1:15" x14ac:dyDescent="0.25">
      <c r="A974" t="s">
        <v>14</v>
      </c>
      <c r="B974" s="8">
        <v>0.92</v>
      </c>
      <c r="C974" s="8">
        <v>1.3495038832090001</v>
      </c>
      <c r="D974" t="s">
        <v>13</v>
      </c>
      <c r="E974" s="5" t="s">
        <v>243</v>
      </c>
      <c r="F974" s="2">
        <v>45644</v>
      </c>
      <c r="G974" t="s">
        <v>22</v>
      </c>
      <c r="H974" t="s">
        <v>19</v>
      </c>
      <c r="I974" s="1" t="s">
        <v>1427</v>
      </c>
      <c r="J974">
        <f>VALUE(MOCK_DATA[[#This Row],[ventas mensuales]])</f>
        <v>112</v>
      </c>
      <c r="K974">
        <f>VALUE(MOCK_DATA[[#This Row],[ID_producto]])</f>
        <v>973</v>
      </c>
      <c r="L974" s="8">
        <f>MOCK_DATA[[#This Row],[precio base]]*MOCK_DATA[[#This Row],[ventas mensuales num]]</f>
        <v>151.14443491940801</v>
      </c>
      <c r="M974" s="8">
        <f>MOCK_DATA[[#This Row],[precio base]]-MOCK_DATA[[#This Row],[coste]]</f>
        <v>0.42950388320900001</v>
      </c>
      <c r="N974" s="8">
        <f>MOCK_DATA[[#This Row],[margen unitario]]*MOCK_DATA[[#This Row],[ventas mensuales num]]</f>
        <v>48.104434919408</v>
      </c>
      <c r="O974" s="9">
        <f>MOCK_DATA[[#This Row],[margen bruto]]/MOCK_DATA[[#This Row],[ingresos totales]]</f>
        <v>0.31826798614886381</v>
      </c>
    </row>
    <row r="975" spans="1:15" x14ac:dyDescent="0.25">
      <c r="A975" t="s">
        <v>9</v>
      </c>
      <c r="B975" s="8">
        <v>2.14</v>
      </c>
      <c r="C975" s="8">
        <v>3.1629207012523701</v>
      </c>
      <c r="D975" t="s">
        <v>10</v>
      </c>
      <c r="E975" s="5" t="s">
        <v>827</v>
      </c>
      <c r="F975" s="2">
        <v>45543</v>
      </c>
      <c r="G975" t="s">
        <v>27</v>
      </c>
      <c r="H975" t="s">
        <v>19</v>
      </c>
      <c r="I975" s="1" t="s">
        <v>791</v>
      </c>
      <c r="J975">
        <f>VALUE(MOCK_DATA[[#This Row],[ventas mensuales]])</f>
        <v>458</v>
      </c>
      <c r="K975">
        <f>VALUE(MOCK_DATA[[#This Row],[ID_producto]])</f>
        <v>974</v>
      </c>
      <c r="L975" s="8">
        <f>MOCK_DATA[[#This Row],[precio base]]*MOCK_DATA[[#This Row],[ventas mensuales num]]</f>
        <v>1448.6176811735854</v>
      </c>
      <c r="M975" s="8">
        <f>MOCK_DATA[[#This Row],[precio base]]-MOCK_DATA[[#This Row],[coste]]</f>
        <v>1.02292070125237</v>
      </c>
      <c r="N975" s="8">
        <f>MOCK_DATA[[#This Row],[margen unitario]]*MOCK_DATA[[#This Row],[ventas mensuales num]]</f>
        <v>468.49768117358548</v>
      </c>
      <c r="O975" s="9">
        <f>MOCK_DATA[[#This Row],[margen bruto]]/MOCK_DATA[[#This Row],[ingresos totales]]</f>
        <v>0.3234101635388269</v>
      </c>
    </row>
    <row r="976" spans="1:15" x14ac:dyDescent="0.25">
      <c r="A976" t="s">
        <v>9</v>
      </c>
      <c r="B976" s="8">
        <v>4.05</v>
      </c>
      <c r="C976" s="8">
        <v>7.1421436857733296</v>
      </c>
      <c r="D976" t="s">
        <v>13</v>
      </c>
      <c r="E976" s="5" t="s">
        <v>666</v>
      </c>
      <c r="F976" s="2">
        <v>45648</v>
      </c>
      <c r="G976" t="s">
        <v>27</v>
      </c>
      <c r="H976" t="s">
        <v>21</v>
      </c>
      <c r="I976" s="1" t="s">
        <v>1428</v>
      </c>
      <c r="J976">
        <f>VALUE(MOCK_DATA[[#This Row],[ventas mensuales]])</f>
        <v>1425</v>
      </c>
      <c r="K976">
        <f>VALUE(MOCK_DATA[[#This Row],[ID_producto]])</f>
        <v>975</v>
      </c>
      <c r="L976" s="8">
        <f>MOCK_DATA[[#This Row],[precio base]]*MOCK_DATA[[#This Row],[ventas mensuales num]]</f>
        <v>10177.554752226995</v>
      </c>
      <c r="M976" s="8">
        <f>MOCK_DATA[[#This Row],[precio base]]-MOCK_DATA[[#This Row],[coste]]</f>
        <v>3.0921436857733298</v>
      </c>
      <c r="N976" s="8">
        <f>MOCK_DATA[[#This Row],[margen unitario]]*MOCK_DATA[[#This Row],[ventas mensuales num]]</f>
        <v>4406.3047522269953</v>
      </c>
      <c r="O976" s="9">
        <f>MOCK_DATA[[#This Row],[margen bruto]]/MOCK_DATA[[#This Row],[ingresos totales]]</f>
        <v>0.43294336011926954</v>
      </c>
    </row>
    <row r="977" spans="1:15" x14ac:dyDescent="0.25">
      <c r="A977" t="s">
        <v>9</v>
      </c>
      <c r="B977" s="8">
        <v>1.45</v>
      </c>
      <c r="C977" s="8">
        <v>2.0929601797672102</v>
      </c>
      <c r="D977" t="s">
        <v>18</v>
      </c>
      <c r="E977" s="5" t="s">
        <v>1232</v>
      </c>
      <c r="F977" s="2">
        <v>45523</v>
      </c>
      <c r="G977" t="s">
        <v>22</v>
      </c>
      <c r="H977" t="s">
        <v>11</v>
      </c>
      <c r="I977" s="1" t="s">
        <v>774</v>
      </c>
      <c r="J977">
        <f>VALUE(MOCK_DATA[[#This Row],[ventas mensuales]])</f>
        <v>789</v>
      </c>
      <c r="K977">
        <f>VALUE(MOCK_DATA[[#This Row],[ID_producto]])</f>
        <v>976</v>
      </c>
      <c r="L977" s="8">
        <f>MOCK_DATA[[#This Row],[precio base]]*MOCK_DATA[[#This Row],[ventas mensuales num]]</f>
        <v>1651.3455818363288</v>
      </c>
      <c r="M977" s="8">
        <f>MOCK_DATA[[#This Row],[precio base]]-MOCK_DATA[[#This Row],[coste]]</f>
        <v>0.6429601797672102</v>
      </c>
      <c r="N977" s="8">
        <f>MOCK_DATA[[#This Row],[margen unitario]]*MOCK_DATA[[#This Row],[ventas mensuales num]]</f>
        <v>507.29558183632884</v>
      </c>
      <c r="O977" s="9">
        <f>MOCK_DATA[[#This Row],[margen bruto]]/MOCK_DATA[[#This Row],[ingresos totales]]</f>
        <v>0.30720134381090974</v>
      </c>
    </row>
    <row r="978" spans="1:15" x14ac:dyDescent="0.25">
      <c r="A978" t="s">
        <v>12</v>
      </c>
      <c r="B978" s="8">
        <v>4.57</v>
      </c>
      <c r="C978" s="8">
        <v>7.0869718121601704</v>
      </c>
      <c r="D978" t="s">
        <v>13</v>
      </c>
      <c r="E978" s="5" t="s">
        <v>376</v>
      </c>
      <c r="F978" s="2">
        <v>45383</v>
      </c>
      <c r="G978" t="s">
        <v>27</v>
      </c>
      <c r="H978" t="s">
        <v>19</v>
      </c>
      <c r="I978" s="1" t="s">
        <v>1429</v>
      </c>
      <c r="J978">
        <f>VALUE(MOCK_DATA[[#This Row],[ventas mensuales]])</f>
        <v>1667</v>
      </c>
      <c r="K978">
        <f>VALUE(MOCK_DATA[[#This Row],[ID_producto]])</f>
        <v>977</v>
      </c>
      <c r="L978" s="8">
        <f>MOCK_DATA[[#This Row],[precio base]]*MOCK_DATA[[#This Row],[ventas mensuales num]]</f>
        <v>11813.982010871005</v>
      </c>
      <c r="M978" s="8">
        <f>MOCK_DATA[[#This Row],[precio base]]-MOCK_DATA[[#This Row],[coste]]</f>
        <v>2.5169718121601701</v>
      </c>
      <c r="N978" s="8">
        <f>MOCK_DATA[[#This Row],[margen unitario]]*MOCK_DATA[[#This Row],[ventas mensuales num]]</f>
        <v>4195.7920108710032</v>
      </c>
      <c r="O978" s="9">
        <f>MOCK_DATA[[#This Row],[margen bruto]]/MOCK_DATA[[#This Row],[ingresos totales]]</f>
        <v>0.35515476551514247</v>
      </c>
    </row>
    <row r="979" spans="1:15" x14ac:dyDescent="0.25">
      <c r="A979" t="s">
        <v>15</v>
      </c>
      <c r="B979" s="8">
        <v>5.35</v>
      </c>
      <c r="C979" s="8">
        <v>8.2428707752229702</v>
      </c>
      <c r="D979" t="s">
        <v>18</v>
      </c>
      <c r="E979" s="5" t="s">
        <v>270</v>
      </c>
      <c r="F979" s="2">
        <v>45301</v>
      </c>
      <c r="G979" t="s">
        <v>22</v>
      </c>
      <c r="H979" t="s">
        <v>21</v>
      </c>
      <c r="I979" s="1" t="s">
        <v>1430</v>
      </c>
      <c r="J979">
        <f>VALUE(MOCK_DATA[[#This Row],[ventas mensuales]])</f>
        <v>126</v>
      </c>
      <c r="K979">
        <f>VALUE(MOCK_DATA[[#This Row],[ID_producto]])</f>
        <v>978</v>
      </c>
      <c r="L979" s="8">
        <f>MOCK_DATA[[#This Row],[precio base]]*MOCK_DATA[[#This Row],[ventas mensuales num]]</f>
        <v>1038.6017176780942</v>
      </c>
      <c r="M979" s="8">
        <f>MOCK_DATA[[#This Row],[precio base]]-MOCK_DATA[[#This Row],[coste]]</f>
        <v>2.8928707752229705</v>
      </c>
      <c r="N979" s="8">
        <f>MOCK_DATA[[#This Row],[margen unitario]]*MOCK_DATA[[#This Row],[ventas mensuales num]]</f>
        <v>364.50171767809428</v>
      </c>
      <c r="O979" s="9">
        <f>MOCK_DATA[[#This Row],[margen bruto]]/MOCK_DATA[[#This Row],[ingresos totales]]</f>
        <v>0.35095427965686121</v>
      </c>
    </row>
    <row r="980" spans="1:15" x14ac:dyDescent="0.25">
      <c r="A980" t="s">
        <v>16</v>
      </c>
      <c r="B980" s="8">
        <v>2.2400000000000002</v>
      </c>
      <c r="C980" s="8">
        <v>3.5881593079960901</v>
      </c>
      <c r="D980" t="s">
        <v>10</v>
      </c>
      <c r="E980" s="5" t="s">
        <v>1184</v>
      </c>
      <c r="F980" s="2">
        <v>45475</v>
      </c>
      <c r="G980" t="s">
        <v>22</v>
      </c>
      <c r="H980" t="s">
        <v>11</v>
      </c>
      <c r="I980" s="1" t="s">
        <v>320</v>
      </c>
      <c r="J980">
        <f>VALUE(MOCK_DATA[[#This Row],[ventas mensuales]])</f>
        <v>747</v>
      </c>
      <c r="K980">
        <f>VALUE(MOCK_DATA[[#This Row],[ID_producto]])</f>
        <v>979</v>
      </c>
      <c r="L980" s="8">
        <f>MOCK_DATA[[#This Row],[precio base]]*MOCK_DATA[[#This Row],[ventas mensuales num]]</f>
        <v>2680.3550030730794</v>
      </c>
      <c r="M980" s="8">
        <f>MOCK_DATA[[#This Row],[precio base]]-MOCK_DATA[[#This Row],[coste]]</f>
        <v>1.3481593079960899</v>
      </c>
      <c r="N980" s="8">
        <f>MOCK_DATA[[#This Row],[margen unitario]]*MOCK_DATA[[#This Row],[ventas mensuales num]]</f>
        <v>1007.0750030730791</v>
      </c>
      <c r="O980" s="9">
        <f>MOCK_DATA[[#This Row],[margen bruto]]/MOCK_DATA[[#This Row],[ingresos totales]]</f>
        <v>0.37572448497249356</v>
      </c>
    </row>
    <row r="981" spans="1:15" x14ac:dyDescent="0.25">
      <c r="A981" t="s">
        <v>20</v>
      </c>
      <c r="B981" s="8">
        <v>1.59</v>
      </c>
      <c r="C981" s="8">
        <v>2.5171249666370898</v>
      </c>
      <c r="D981" t="s">
        <v>13</v>
      </c>
      <c r="E981" s="5" t="s">
        <v>1210</v>
      </c>
      <c r="F981" s="2">
        <v>45504</v>
      </c>
      <c r="G981" t="s">
        <v>22</v>
      </c>
      <c r="H981" t="s">
        <v>11</v>
      </c>
      <c r="I981" s="1" t="s">
        <v>51</v>
      </c>
      <c r="J981">
        <f>VALUE(MOCK_DATA[[#This Row],[ventas mensuales]])</f>
        <v>1256</v>
      </c>
      <c r="K981">
        <f>VALUE(MOCK_DATA[[#This Row],[ID_producto]])</f>
        <v>980</v>
      </c>
      <c r="L981" s="8">
        <f>MOCK_DATA[[#This Row],[precio base]]*MOCK_DATA[[#This Row],[ventas mensuales num]]</f>
        <v>3161.5089580961849</v>
      </c>
      <c r="M981" s="8">
        <f>MOCK_DATA[[#This Row],[precio base]]-MOCK_DATA[[#This Row],[coste]]</f>
        <v>0.92712496663708976</v>
      </c>
      <c r="N981" s="8">
        <f>MOCK_DATA[[#This Row],[margen unitario]]*MOCK_DATA[[#This Row],[ventas mensuales num]]</f>
        <v>1164.4689580961847</v>
      </c>
      <c r="O981" s="9">
        <f>MOCK_DATA[[#This Row],[margen bruto]]/MOCK_DATA[[#This Row],[ingresos totales]]</f>
        <v>0.36832695194936632</v>
      </c>
    </row>
    <row r="982" spans="1:15" x14ac:dyDescent="0.25">
      <c r="A982" t="s">
        <v>15</v>
      </c>
      <c r="B982" s="8">
        <v>1.1200000000000001</v>
      </c>
      <c r="C982" s="8">
        <v>1.93624737373686</v>
      </c>
      <c r="D982" t="s">
        <v>13</v>
      </c>
      <c r="E982" s="5" t="s">
        <v>1431</v>
      </c>
      <c r="F982" s="2">
        <v>45456</v>
      </c>
      <c r="G982" t="s">
        <v>27</v>
      </c>
      <c r="H982" t="s">
        <v>11</v>
      </c>
      <c r="I982" s="1" t="s">
        <v>870</v>
      </c>
      <c r="J982">
        <f>VALUE(MOCK_DATA[[#This Row],[ventas mensuales]])</f>
        <v>1949</v>
      </c>
      <c r="K982">
        <f>VALUE(MOCK_DATA[[#This Row],[ID_producto]])</f>
        <v>981</v>
      </c>
      <c r="L982" s="8">
        <f>MOCK_DATA[[#This Row],[precio base]]*MOCK_DATA[[#This Row],[ventas mensuales num]]</f>
        <v>3773.7461314131401</v>
      </c>
      <c r="M982" s="8">
        <f>MOCK_DATA[[#This Row],[precio base]]-MOCK_DATA[[#This Row],[coste]]</f>
        <v>0.81624737373685985</v>
      </c>
      <c r="N982" s="8">
        <f>MOCK_DATA[[#This Row],[margen unitario]]*MOCK_DATA[[#This Row],[ventas mensuales num]]</f>
        <v>1590.8661314131398</v>
      </c>
      <c r="O982" s="9">
        <f>MOCK_DATA[[#This Row],[margen bruto]]/MOCK_DATA[[#This Row],[ingresos totales]]</f>
        <v>0.42156151368280154</v>
      </c>
    </row>
    <row r="983" spans="1:15" x14ac:dyDescent="0.25">
      <c r="A983" t="s">
        <v>20</v>
      </c>
      <c r="B983" s="8">
        <v>2.0499999999999998</v>
      </c>
      <c r="C983" s="8">
        <v>3.3912386612260401</v>
      </c>
      <c r="D983" t="s">
        <v>10</v>
      </c>
      <c r="E983" s="5" t="s">
        <v>1432</v>
      </c>
      <c r="F983" s="2">
        <v>45374</v>
      </c>
      <c r="G983" t="s">
        <v>22</v>
      </c>
      <c r="H983" t="s">
        <v>17</v>
      </c>
      <c r="I983" s="1" t="s">
        <v>1433</v>
      </c>
      <c r="J983">
        <f>VALUE(MOCK_DATA[[#This Row],[ventas mensuales]])</f>
        <v>1573</v>
      </c>
      <c r="K983">
        <f>VALUE(MOCK_DATA[[#This Row],[ID_producto]])</f>
        <v>982</v>
      </c>
      <c r="L983" s="8">
        <f>MOCK_DATA[[#This Row],[precio base]]*MOCK_DATA[[#This Row],[ventas mensuales num]]</f>
        <v>5334.4184141085607</v>
      </c>
      <c r="M983" s="8">
        <f>MOCK_DATA[[#This Row],[precio base]]-MOCK_DATA[[#This Row],[coste]]</f>
        <v>1.3412386612260403</v>
      </c>
      <c r="N983" s="8">
        <f>MOCK_DATA[[#This Row],[margen unitario]]*MOCK_DATA[[#This Row],[ventas mensuales num]]</f>
        <v>2109.7684141085615</v>
      </c>
      <c r="O983" s="9">
        <f>MOCK_DATA[[#This Row],[margen bruto]]/MOCK_DATA[[#This Row],[ingresos totales]]</f>
        <v>0.39550111189789877</v>
      </c>
    </row>
    <row r="984" spans="1:15" x14ac:dyDescent="0.25">
      <c r="A984" t="s">
        <v>14</v>
      </c>
      <c r="B984" s="8">
        <v>1.05</v>
      </c>
      <c r="C984" s="8">
        <v>1.87763756610855</v>
      </c>
      <c r="D984" t="s">
        <v>13</v>
      </c>
      <c r="E984" s="5" t="s">
        <v>1434</v>
      </c>
      <c r="F984" s="2">
        <v>45491</v>
      </c>
      <c r="G984" t="s">
        <v>27</v>
      </c>
      <c r="H984" t="s">
        <v>19</v>
      </c>
      <c r="I984" s="1" t="s">
        <v>57</v>
      </c>
      <c r="J984">
        <f>VALUE(MOCK_DATA[[#This Row],[ventas mensuales]])</f>
        <v>1177</v>
      </c>
      <c r="K984">
        <f>VALUE(MOCK_DATA[[#This Row],[ID_producto]])</f>
        <v>983</v>
      </c>
      <c r="L984" s="8">
        <f>MOCK_DATA[[#This Row],[precio base]]*MOCK_DATA[[#This Row],[ventas mensuales num]]</f>
        <v>2209.9794153097632</v>
      </c>
      <c r="M984" s="8">
        <f>MOCK_DATA[[#This Row],[precio base]]-MOCK_DATA[[#This Row],[coste]]</f>
        <v>0.82763756610854999</v>
      </c>
      <c r="N984" s="8">
        <f>MOCK_DATA[[#This Row],[margen unitario]]*MOCK_DATA[[#This Row],[ventas mensuales num]]</f>
        <v>974.12941530976332</v>
      </c>
      <c r="O984" s="9">
        <f>MOCK_DATA[[#This Row],[margen bruto]]/MOCK_DATA[[#This Row],[ingresos totales]]</f>
        <v>0.44078664650060728</v>
      </c>
    </row>
    <row r="985" spans="1:15" x14ac:dyDescent="0.25">
      <c r="A985" t="s">
        <v>14</v>
      </c>
      <c r="B985" s="8">
        <v>0.76</v>
      </c>
      <c r="C985" s="8">
        <v>1.2619787621724099</v>
      </c>
      <c r="D985" t="s">
        <v>10</v>
      </c>
      <c r="E985" s="5" t="s">
        <v>1435</v>
      </c>
      <c r="F985" s="2">
        <v>45364</v>
      </c>
      <c r="G985" t="s">
        <v>27</v>
      </c>
      <c r="H985" t="s">
        <v>11</v>
      </c>
      <c r="I985" s="1" t="s">
        <v>842</v>
      </c>
      <c r="J985">
        <f>VALUE(MOCK_DATA[[#This Row],[ventas mensuales]])</f>
        <v>1819</v>
      </c>
      <c r="K985">
        <f>VALUE(MOCK_DATA[[#This Row],[ID_producto]])</f>
        <v>984</v>
      </c>
      <c r="L985" s="8">
        <f>MOCK_DATA[[#This Row],[precio base]]*MOCK_DATA[[#This Row],[ventas mensuales num]]</f>
        <v>2295.5393683916136</v>
      </c>
      <c r="M985" s="8">
        <f>MOCK_DATA[[#This Row],[precio base]]-MOCK_DATA[[#This Row],[coste]]</f>
        <v>0.50197876217240989</v>
      </c>
      <c r="N985" s="8">
        <f>MOCK_DATA[[#This Row],[margen unitario]]*MOCK_DATA[[#This Row],[ventas mensuales num]]</f>
        <v>913.09936839161355</v>
      </c>
      <c r="O985" s="9">
        <f>MOCK_DATA[[#This Row],[margen bruto]]/MOCK_DATA[[#This Row],[ingresos totales]]</f>
        <v>0.39777116479225677</v>
      </c>
    </row>
    <row r="986" spans="1:15" x14ac:dyDescent="0.25">
      <c r="A986" t="s">
        <v>16</v>
      </c>
      <c r="B986" s="8">
        <v>3.91</v>
      </c>
      <c r="C986" s="8">
        <v>6.4173644992068697</v>
      </c>
      <c r="D986" t="s">
        <v>13</v>
      </c>
      <c r="E986" s="5" t="s">
        <v>1016</v>
      </c>
      <c r="F986" s="2">
        <v>45593</v>
      </c>
      <c r="G986" t="s">
        <v>27</v>
      </c>
      <c r="H986" t="s">
        <v>11</v>
      </c>
      <c r="I986" s="1" t="s">
        <v>244</v>
      </c>
      <c r="J986">
        <f>VALUE(MOCK_DATA[[#This Row],[ventas mensuales]])</f>
        <v>600</v>
      </c>
      <c r="K986">
        <f>VALUE(MOCK_DATA[[#This Row],[ID_producto]])</f>
        <v>985</v>
      </c>
      <c r="L986" s="8">
        <f>MOCK_DATA[[#This Row],[precio base]]*MOCK_DATA[[#This Row],[ventas mensuales num]]</f>
        <v>3850.4186995241216</v>
      </c>
      <c r="M986" s="8">
        <f>MOCK_DATA[[#This Row],[precio base]]-MOCK_DATA[[#This Row],[coste]]</f>
        <v>2.5073644992068695</v>
      </c>
      <c r="N986" s="8">
        <f>MOCK_DATA[[#This Row],[margen unitario]]*MOCK_DATA[[#This Row],[ventas mensuales num]]</f>
        <v>1504.4186995241216</v>
      </c>
      <c r="O986" s="9">
        <f>MOCK_DATA[[#This Row],[margen bruto]]/MOCK_DATA[[#This Row],[ingresos totales]]</f>
        <v>0.39071561222940632</v>
      </c>
    </row>
    <row r="987" spans="1:15" x14ac:dyDescent="0.25">
      <c r="A987" t="s">
        <v>9</v>
      </c>
      <c r="B987" s="8">
        <v>4.7699999999999996</v>
      </c>
      <c r="C987" s="8">
        <v>8.1830496256864897</v>
      </c>
      <c r="D987" t="s">
        <v>10</v>
      </c>
      <c r="E987" s="5" t="s">
        <v>406</v>
      </c>
      <c r="F987" s="2">
        <v>45566</v>
      </c>
      <c r="G987" t="s">
        <v>22</v>
      </c>
      <c r="H987" t="s">
        <v>17</v>
      </c>
      <c r="I987" s="1" t="s">
        <v>569</v>
      </c>
      <c r="J987">
        <f>VALUE(MOCK_DATA[[#This Row],[ventas mensuales]])</f>
        <v>1763</v>
      </c>
      <c r="K987">
        <f>VALUE(MOCK_DATA[[#This Row],[ID_producto]])</f>
        <v>986</v>
      </c>
      <c r="L987" s="8">
        <f>MOCK_DATA[[#This Row],[precio base]]*MOCK_DATA[[#This Row],[ventas mensuales num]]</f>
        <v>14426.716490085282</v>
      </c>
      <c r="M987" s="8">
        <f>MOCK_DATA[[#This Row],[precio base]]-MOCK_DATA[[#This Row],[coste]]</f>
        <v>3.4130496256864902</v>
      </c>
      <c r="N987" s="8">
        <f>MOCK_DATA[[#This Row],[margen unitario]]*MOCK_DATA[[#This Row],[ventas mensuales num]]</f>
        <v>6017.206490085282</v>
      </c>
      <c r="O987" s="9">
        <f>MOCK_DATA[[#This Row],[margen bruto]]/MOCK_DATA[[#This Row],[ingresos totales]]</f>
        <v>0.41708773401214261</v>
      </c>
    </row>
    <row r="988" spans="1:15" x14ac:dyDescent="0.25">
      <c r="A988" t="s">
        <v>16</v>
      </c>
      <c r="B988" s="8">
        <v>1.86</v>
      </c>
      <c r="C988" s="8">
        <v>2.6312959621788199</v>
      </c>
      <c r="D988" t="s">
        <v>10</v>
      </c>
      <c r="E988" s="5" t="s">
        <v>1436</v>
      </c>
      <c r="F988" s="2">
        <v>45423</v>
      </c>
      <c r="G988" t="s">
        <v>27</v>
      </c>
      <c r="H988" t="s">
        <v>11</v>
      </c>
      <c r="I988" s="1" t="s">
        <v>1437</v>
      </c>
      <c r="J988">
        <f>VALUE(MOCK_DATA[[#This Row],[ventas mensuales]])</f>
        <v>1671</v>
      </c>
      <c r="K988">
        <f>VALUE(MOCK_DATA[[#This Row],[ID_producto]])</f>
        <v>987</v>
      </c>
      <c r="L988" s="8">
        <f>MOCK_DATA[[#This Row],[precio base]]*MOCK_DATA[[#This Row],[ventas mensuales num]]</f>
        <v>4396.8955528008082</v>
      </c>
      <c r="M988" s="8">
        <f>MOCK_DATA[[#This Row],[precio base]]-MOCK_DATA[[#This Row],[coste]]</f>
        <v>0.77129596217881979</v>
      </c>
      <c r="N988" s="8">
        <f>MOCK_DATA[[#This Row],[margen unitario]]*MOCK_DATA[[#This Row],[ventas mensuales num]]</f>
        <v>1288.8355528008078</v>
      </c>
      <c r="O988" s="9">
        <f>MOCK_DATA[[#This Row],[margen bruto]]/MOCK_DATA[[#This Row],[ingresos totales]]</f>
        <v>0.29312398653177552</v>
      </c>
    </row>
    <row r="989" spans="1:15" x14ac:dyDescent="0.25">
      <c r="A989" t="s">
        <v>14</v>
      </c>
      <c r="B989" s="8">
        <v>2.4</v>
      </c>
      <c r="C989" s="8">
        <v>3.6998916509591799</v>
      </c>
      <c r="D989" t="s">
        <v>10</v>
      </c>
      <c r="E989" s="5" t="s">
        <v>998</v>
      </c>
      <c r="F989" s="2">
        <v>45601</v>
      </c>
      <c r="G989" t="s">
        <v>22</v>
      </c>
      <c r="H989" t="s">
        <v>17</v>
      </c>
      <c r="I989" s="1" t="s">
        <v>1438</v>
      </c>
      <c r="J989">
        <f>VALUE(MOCK_DATA[[#This Row],[ventas mensuales]])</f>
        <v>580</v>
      </c>
      <c r="K989">
        <f>VALUE(MOCK_DATA[[#This Row],[ID_producto]])</f>
        <v>988</v>
      </c>
      <c r="L989" s="8">
        <f>MOCK_DATA[[#This Row],[precio base]]*MOCK_DATA[[#This Row],[ventas mensuales num]]</f>
        <v>2145.9371575563246</v>
      </c>
      <c r="M989" s="8">
        <f>MOCK_DATA[[#This Row],[precio base]]-MOCK_DATA[[#This Row],[coste]]</f>
        <v>1.29989165095918</v>
      </c>
      <c r="N989" s="8">
        <f>MOCK_DATA[[#This Row],[margen unitario]]*MOCK_DATA[[#This Row],[ventas mensuales num]]</f>
        <v>753.93715755632445</v>
      </c>
      <c r="O989" s="9">
        <f>MOCK_DATA[[#This Row],[margen bruto]]/MOCK_DATA[[#This Row],[ingresos totales]]</f>
        <v>0.35133235607647834</v>
      </c>
    </row>
    <row r="990" spans="1:15" x14ac:dyDescent="0.25">
      <c r="A990" t="s">
        <v>14</v>
      </c>
      <c r="B990" s="8">
        <v>0.68</v>
      </c>
      <c r="C990" s="8">
        <v>1.1042526145025899</v>
      </c>
      <c r="D990" t="s">
        <v>13</v>
      </c>
      <c r="E990" s="5" t="s">
        <v>728</v>
      </c>
      <c r="F990" s="2">
        <v>45556</v>
      </c>
      <c r="G990" t="s">
        <v>27</v>
      </c>
      <c r="H990" t="s">
        <v>19</v>
      </c>
      <c r="I990" s="1" t="s">
        <v>868</v>
      </c>
      <c r="J990">
        <f>VALUE(MOCK_DATA[[#This Row],[ventas mensuales]])</f>
        <v>592</v>
      </c>
      <c r="K990">
        <f>VALUE(MOCK_DATA[[#This Row],[ID_producto]])</f>
        <v>989</v>
      </c>
      <c r="L990" s="8">
        <f>MOCK_DATA[[#This Row],[precio base]]*MOCK_DATA[[#This Row],[ventas mensuales num]]</f>
        <v>653.71754778553327</v>
      </c>
      <c r="M990" s="8">
        <f>MOCK_DATA[[#This Row],[precio base]]-MOCK_DATA[[#This Row],[coste]]</f>
        <v>0.42425261450258989</v>
      </c>
      <c r="N990" s="8">
        <f>MOCK_DATA[[#This Row],[margen unitario]]*MOCK_DATA[[#This Row],[ventas mensuales num]]</f>
        <v>251.15754778553321</v>
      </c>
      <c r="O990" s="9">
        <f>MOCK_DATA[[#This Row],[margen bruto]]/MOCK_DATA[[#This Row],[ingresos totales]]</f>
        <v>0.38419887707822564</v>
      </c>
    </row>
    <row r="991" spans="1:15" x14ac:dyDescent="0.25">
      <c r="A991" t="s">
        <v>14</v>
      </c>
      <c r="B991" s="8">
        <v>2.95</v>
      </c>
      <c r="C991" s="8">
        <v>4.4646930294783402</v>
      </c>
      <c r="D991" t="s">
        <v>13</v>
      </c>
      <c r="E991" s="5" t="s">
        <v>570</v>
      </c>
      <c r="F991" s="2">
        <v>45414</v>
      </c>
      <c r="G991" t="s">
        <v>27</v>
      </c>
      <c r="H991" t="s">
        <v>19</v>
      </c>
      <c r="I991" s="1" t="s">
        <v>900</v>
      </c>
      <c r="J991">
        <f>VALUE(MOCK_DATA[[#This Row],[ventas mensuales]])</f>
        <v>295</v>
      </c>
      <c r="K991">
        <f>VALUE(MOCK_DATA[[#This Row],[ID_producto]])</f>
        <v>990</v>
      </c>
      <c r="L991" s="8">
        <f>MOCK_DATA[[#This Row],[precio base]]*MOCK_DATA[[#This Row],[ventas mensuales num]]</f>
        <v>1317.0844436961104</v>
      </c>
      <c r="M991" s="8">
        <f>MOCK_DATA[[#This Row],[precio base]]-MOCK_DATA[[#This Row],[coste]]</f>
        <v>1.5146930294783401</v>
      </c>
      <c r="N991" s="8">
        <f>MOCK_DATA[[#This Row],[margen unitario]]*MOCK_DATA[[#This Row],[ventas mensuales num]]</f>
        <v>446.83444369611033</v>
      </c>
      <c r="O991" s="9">
        <f>MOCK_DATA[[#This Row],[margen bruto]]/MOCK_DATA[[#This Row],[ingresos totales]]</f>
        <v>0.33926028496864397</v>
      </c>
    </row>
    <row r="992" spans="1:15" x14ac:dyDescent="0.25">
      <c r="A992" t="s">
        <v>9</v>
      </c>
      <c r="B992" s="8">
        <v>2.66</v>
      </c>
      <c r="C992" s="8">
        <v>3.7517195553807801</v>
      </c>
      <c r="D992" t="s">
        <v>18</v>
      </c>
      <c r="E992" s="5" t="s">
        <v>365</v>
      </c>
      <c r="F992" s="2">
        <v>45303</v>
      </c>
      <c r="G992" t="s">
        <v>27</v>
      </c>
      <c r="H992" t="s">
        <v>21</v>
      </c>
      <c r="I992" s="1" t="s">
        <v>940</v>
      </c>
      <c r="J992">
        <f>VALUE(MOCK_DATA[[#This Row],[ventas mensuales]])</f>
        <v>178</v>
      </c>
      <c r="K992">
        <f>VALUE(MOCK_DATA[[#This Row],[ID_producto]])</f>
        <v>991</v>
      </c>
      <c r="L992" s="8">
        <f>MOCK_DATA[[#This Row],[precio base]]*MOCK_DATA[[#This Row],[ventas mensuales num]]</f>
        <v>667.80608085777885</v>
      </c>
      <c r="M992" s="8">
        <f>MOCK_DATA[[#This Row],[precio base]]-MOCK_DATA[[#This Row],[coste]]</f>
        <v>1.0917195553807799</v>
      </c>
      <c r="N992" s="8">
        <f>MOCK_DATA[[#This Row],[margen unitario]]*MOCK_DATA[[#This Row],[ventas mensuales num]]</f>
        <v>194.32608085777883</v>
      </c>
      <c r="O992" s="9">
        <f>MOCK_DATA[[#This Row],[margen bruto]]/MOCK_DATA[[#This Row],[ingresos totales]]</f>
        <v>0.29099178103944823</v>
      </c>
    </row>
    <row r="993" spans="1:15" x14ac:dyDescent="0.25">
      <c r="A993" t="s">
        <v>12</v>
      </c>
      <c r="B993" s="8">
        <v>0.7</v>
      </c>
      <c r="C993" s="8">
        <v>1.13988681238372</v>
      </c>
      <c r="D993" t="s">
        <v>18</v>
      </c>
      <c r="E993" s="5" t="s">
        <v>464</v>
      </c>
      <c r="F993" s="2">
        <v>45413</v>
      </c>
      <c r="G993" t="s">
        <v>22</v>
      </c>
      <c r="H993" t="s">
        <v>21</v>
      </c>
      <c r="I993" s="1" t="s">
        <v>1439</v>
      </c>
      <c r="J993">
        <f>VALUE(MOCK_DATA[[#This Row],[ventas mensuales]])</f>
        <v>1083</v>
      </c>
      <c r="K993">
        <f>VALUE(MOCK_DATA[[#This Row],[ID_producto]])</f>
        <v>992</v>
      </c>
      <c r="L993" s="8">
        <f>MOCK_DATA[[#This Row],[precio base]]*MOCK_DATA[[#This Row],[ventas mensuales num]]</f>
        <v>1234.4974178115688</v>
      </c>
      <c r="M993" s="8">
        <f>MOCK_DATA[[#This Row],[precio base]]-MOCK_DATA[[#This Row],[coste]]</f>
        <v>0.43988681238372007</v>
      </c>
      <c r="N993" s="8">
        <f>MOCK_DATA[[#This Row],[margen unitario]]*MOCK_DATA[[#This Row],[ventas mensuales num]]</f>
        <v>476.39741781156886</v>
      </c>
      <c r="O993" s="9">
        <f>MOCK_DATA[[#This Row],[margen bruto]]/MOCK_DATA[[#This Row],[ingresos totales]]</f>
        <v>0.3859039402902058</v>
      </c>
    </row>
    <row r="994" spans="1:15" x14ac:dyDescent="0.25">
      <c r="A994" t="s">
        <v>9</v>
      </c>
      <c r="B994" s="8">
        <v>3.17</v>
      </c>
      <c r="C994" s="8">
        <v>4.6969000158219201</v>
      </c>
      <c r="D994" t="s">
        <v>13</v>
      </c>
      <c r="E994" s="5" t="s">
        <v>1440</v>
      </c>
      <c r="F994" s="2">
        <v>45506</v>
      </c>
      <c r="G994" t="s">
        <v>22</v>
      </c>
      <c r="H994" t="s">
        <v>19</v>
      </c>
      <c r="I994" s="1" t="s">
        <v>1441</v>
      </c>
      <c r="J994">
        <f>VALUE(MOCK_DATA[[#This Row],[ventas mensuales]])</f>
        <v>1179</v>
      </c>
      <c r="K994">
        <f>VALUE(MOCK_DATA[[#This Row],[ID_producto]])</f>
        <v>993</v>
      </c>
      <c r="L994" s="8">
        <f>MOCK_DATA[[#This Row],[precio base]]*MOCK_DATA[[#This Row],[ventas mensuales num]]</f>
        <v>5537.6451186540435</v>
      </c>
      <c r="M994" s="8">
        <f>MOCK_DATA[[#This Row],[precio base]]-MOCK_DATA[[#This Row],[coste]]</f>
        <v>1.5269000158219201</v>
      </c>
      <c r="N994" s="8">
        <f>MOCK_DATA[[#This Row],[margen unitario]]*MOCK_DATA[[#This Row],[ventas mensuales num]]</f>
        <v>1800.2151186540439</v>
      </c>
      <c r="O994" s="9">
        <f>MOCK_DATA[[#This Row],[margen bruto]]/MOCK_DATA[[#This Row],[ingresos totales]]</f>
        <v>0.3250867616254175</v>
      </c>
    </row>
    <row r="995" spans="1:15" x14ac:dyDescent="0.25">
      <c r="A995" t="s">
        <v>16</v>
      </c>
      <c r="B995" s="8">
        <v>5.73</v>
      </c>
      <c r="C995" s="8">
        <v>9.7989477949704202</v>
      </c>
      <c r="D995" t="s">
        <v>10</v>
      </c>
      <c r="E995" s="5" t="s">
        <v>334</v>
      </c>
      <c r="F995" s="2">
        <v>45555</v>
      </c>
      <c r="G995" t="s">
        <v>27</v>
      </c>
      <c r="H995" t="s">
        <v>11</v>
      </c>
      <c r="I995" s="1" t="s">
        <v>1442</v>
      </c>
      <c r="J995">
        <f>VALUE(MOCK_DATA[[#This Row],[ventas mensuales]])</f>
        <v>161</v>
      </c>
      <c r="K995">
        <f>VALUE(MOCK_DATA[[#This Row],[ID_producto]])</f>
        <v>994</v>
      </c>
      <c r="L995" s="8">
        <f>MOCK_DATA[[#This Row],[precio base]]*MOCK_DATA[[#This Row],[ventas mensuales num]]</f>
        <v>1577.6305949902376</v>
      </c>
      <c r="M995" s="8">
        <f>MOCK_DATA[[#This Row],[precio base]]-MOCK_DATA[[#This Row],[coste]]</f>
        <v>4.0689477949704198</v>
      </c>
      <c r="N995" s="8">
        <f>MOCK_DATA[[#This Row],[margen unitario]]*MOCK_DATA[[#This Row],[ventas mensuales num]]</f>
        <v>655.1005949902376</v>
      </c>
      <c r="O995" s="9">
        <f>MOCK_DATA[[#This Row],[margen bruto]]/MOCK_DATA[[#This Row],[ingresos totales]]</f>
        <v>0.41524333837750615</v>
      </c>
    </row>
    <row r="996" spans="1:15" x14ac:dyDescent="0.25">
      <c r="A996" t="s">
        <v>20</v>
      </c>
      <c r="B996" s="8">
        <v>5.26</v>
      </c>
      <c r="C996" s="8">
        <v>8.3196983042320394</v>
      </c>
      <c r="D996" t="s">
        <v>13</v>
      </c>
      <c r="E996" s="5" t="s">
        <v>1347</v>
      </c>
      <c r="F996" s="2">
        <v>45484</v>
      </c>
      <c r="G996" t="s">
        <v>27</v>
      </c>
      <c r="H996" t="s">
        <v>17</v>
      </c>
      <c r="I996" s="1" t="s">
        <v>611</v>
      </c>
      <c r="J996">
        <f>VALUE(MOCK_DATA[[#This Row],[ventas mensuales]])</f>
        <v>1357</v>
      </c>
      <c r="K996">
        <f>VALUE(MOCK_DATA[[#This Row],[ID_producto]])</f>
        <v>995</v>
      </c>
      <c r="L996" s="8">
        <f>MOCK_DATA[[#This Row],[precio base]]*MOCK_DATA[[#This Row],[ventas mensuales num]]</f>
        <v>11289.830598842878</v>
      </c>
      <c r="M996" s="8">
        <f>MOCK_DATA[[#This Row],[precio base]]-MOCK_DATA[[#This Row],[coste]]</f>
        <v>3.0596983042320396</v>
      </c>
      <c r="N996" s="8">
        <f>MOCK_DATA[[#This Row],[margen unitario]]*MOCK_DATA[[#This Row],[ventas mensuales num]]</f>
        <v>4152.0105988428777</v>
      </c>
      <c r="O996" s="9">
        <f>MOCK_DATA[[#This Row],[margen bruto]]/MOCK_DATA[[#This Row],[ingresos totales]]</f>
        <v>0.36776553576175247</v>
      </c>
    </row>
    <row r="997" spans="1:15" x14ac:dyDescent="0.25">
      <c r="A997" t="s">
        <v>15</v>
      </c>
      <c r="B997" s="8">
        <v>5.31</v>
      </c>
      <c r="C997" s="8">
        <v>7.5630784885450799</v>
      </c>
      <c r="D997" t="s">
        <v>13</v>
      </c>
      <c r="E997" s="5" t="s">
        <v>1017</v>
      </c>
      <c r="F997" s="2">
        <v>45416</v>
      </c>
      <c r="G997" t="s">
        <v>27</v>
      </c>
      <c r="H997" t="s">
        <v>21</v>
      </c>
      <c r="I997" s="1" t="s">
        <v>1443</v>
      </c>
      <c r="J997">
        <f>VALUE(MOCK_DATA[[#This Row],[ventas mensuales]])</f>
        <v>1291</v>
      </c>
      <c r="K997">
        <f>VALUE(MOCK_DATA[[#This Row],[ID_producto]])</f>
        <v>996</v>
      </c>
      <c r="L997" s="8">
        <f>MOCK_DATA[[#This Row],[precio base]]*MOCK_DATA[[#This Row],[ventas mensuales num]]</f>
        <v>9763.934328711699</v>
      </c>
      <c r="M997" s="8">
        <f>MOCK_DATA[[#This Row],[precio base]]-MOCK_DATA[[#This Row],[coste]]</f>
        <v>2.2530784885450803</v>
      </c>
      <c r="N997" s="8">
        <f>MOCK_DATA[[#This Row],[margen unitario]]*MOCK_DATA[[#This Row],[ventas mensuales num]]</f>
        <v>2908.7243287116985</v>
      </c>
      <c r="O997" s="9">
        <f>MOCK_DATA[[#This Row],[margen bruto]]/MOCK_DATA[[#This Row],[ingresos totales]]</f>
        <v>0.29790494597637157</v>
      </c>
    </row>
    <row r="998" spans="1:15" x14ac:dyDescent="0.25">
      <c r="A998" t="s">
        <v>20</v>
      </c>
      <c r="B998" s="8">
        <v>4.07</v>
      </c>
      <c r="C998" s="8">
        <v>6.3448612279505499</v>
      </c>
      <c r="D998" t="s">
        <v>10</v>
      </c>
      <c r="E998" s="5" t="s">
        <v>779</v>
      </c>
      <c r="F998" s="2">
        <v>45339</v>
      </c>
      <c r="G998" t="s">
        <v>22</v>
      </c>
      <c r="H998" t="s">
        <v>17</v>
      </c>
      <c r="I998" s="1" t="s">
        <v>1444</v>
      </c>
      <c r="J998">
        <f>VALUE(MOCK_DATA[[#This Row],[ventas mensuales]])</f>
        <v>427</v>
      </c>
      <c r="K998">
        <f>VALUE(MOCK_DATA[[#This Row],[ID_producto]])</f>
        <v>997</v>
      </c>
      <c r="L998" s="8">
        <f>MOCK_DATA[[#This Row],[precio base]]*MOCK_DATA[[#This Row],[ventas mensuales num]]</f>
        <v>2709.2557443348846</v>
      </c>
      <c r="M998" s="8">
        <f>MOCK_DATA[[#This Row],[precio base]]-MOCK_DATA[[#This Row],[coste]]</f>
        <v>2.2748612279505496</v>
      </c>
      <c r="N998" s="8">
        <f>MOCK_DATA[[#This Row],[margen unitario]]*MOCK_DATA[[#This Row],[ventas mensuales num]]</f>
        <v>971.36574433488465</v>
      </c>
      <c r="O998" s="9">
        <f>MOCK_DATA[[#This Row],[margen bruto]]/MOCK_DATA[[#This Row],[ingresos totales]]</f>
        <v>0.35853600988612189</v>
      </c>
    </row>
    <row r="999" spans="1:15" x14ac:dyDescent="0.25">
      <c r="A999" t="s">
        <v>20</v>
      </c>
      <c r="B999" s="8">
        <v>4.62</v>
      </c>
      <c r="C999" s="8">
        <v>7.2410097031253002</v>
      </c>
      <c r="D999" t="s">
        <v>10</v>
      </c>
      <c r="E999" s="5" t="s">
        <v>1445</v>
      </c>
      <c r="F999" s="2">
        <v>45420</v>
      </c>
      <c r="G999" t="s">
        <v>22</v>
      </c>
      <c r="H999" t="s">
        <v>11</v>
      </c>
      <c r="I999" s="1" t="s">
        <v>1446</v>
      </c>
      <c r="J999">
        <f>VALUE(MOCK_DATA[[#This Row],[ventas mensuales]])</f>
        <v>1530</v>
      </c>
      <c r="K999">
        <f>VALUE(MOCK_DATA[[#This Row],[ID_producto]])</f>
        <v>998</v>
      </c>
      <c r="L999" s="8">
        <f>MOCK_DATA[[#This Row],[precio base]]*MOCK_DATA[[#This Row],[ventas mensuales num]]</f>
        <v>11078.74484578171</v>
      </c>
      <c r="M999" s="8">
        <f>MOCK_DATA[[#This Row],[precio base]]-MOCK_DATA[[#This Row],[coste]]</f>
        <v>2.6210097031253001</v>
      </c>
      <c r="N999" s="8">
        <f>MOCK_DATA[[#This Row],[margen unitario]]*MOCK_DATA[[#This Row],[ventas mensuales num]]</f>
        <v>4010.1448457817091</v>
      </c>
      <c r="O999" s="9">
        <f>MOCK_DATA[[#This Row],[margen bruto]]/MOCK_DATA[[#This Row],[ingresos totales]]</f>
        <v>0.36196743418173338</v>
      </c>
    </row>
    <row r="1000" spans="1:15" x14ac:dyDescent="0.25">
      <c r="A1000" t="s">
        <v>12</v>
      </c>
      <c r="B1000" s="8">
        <v>5.33</v>
      </c>
      <c r="C1000" s="8">
        <v>8.8970534922050408</v>
      </c>
      <c r="D1000" t="s">
        <v>10</v>
      </c>
      <c r="E1000" s="5" t="s">
        <v>1447</v>
      </c>
      <c r="F1000" s="2">
        <v>45467</v>
      </c>
      <c r="G1000" t="s">
        <v>22</v>
      </c>
      <c r="H1000" t="s">
        <v>17</v>
      </c>
      <c r="I1000" s="1" t="s">
        <v>374</v>
      </c>
      <c r="J1000">
        <f>VALUE(MOCK_DATA[[#This Row],[ventas mensuales]])</f>
        <v>1279</v>
      </c>
      <c r="K1000">
        <f>VALUE(MOCK_DATA[[#This Row],[ID_producto]])</f>
        <v>999</v>
      </c>
      <c r="L1000" s="8">
        <f>MOCK_DATA[[#This Row],[precio base]]*MOCK_DATA[[#This Row],[ventas mensuales num]]</f>
        <v>11379.331416530247</v>
      </c>
      <c r="M1000" s="8">
        <f>MOCK_DATA[[#This Row],[precio base]]-MOCK_DATA[[#This Row],[coste]]</f>
        <v>3.5670534922050408</v>
      </c>
      <c r="N1000" s="8">
        <f>MOCK_DATA[[#This Row],[margen unitario]]*MOCK_DATA[[#This Row],[ventas mensuales num]]</f>
        <v>4562.2614165302475</v>
      </c>
      <c r="O1000" s="9">
        <f>MOCK_DATA[[#This Row],[margen bruto]]/MOCK_DATA[[#This Row],[ingresos totales]]</f>
        <v>0.40092526085520752</v>
      </c>
    </row>
    <row r="1001" spans="1:15" x14ac:dyDescent="0.25">
      <c r="A1001" t="s">
        <v>9</v>
      </c>
      <c r="B1001" s="8">
        <v>0.53</v>
      </c>
      <c r="C1001" s="8">
        <v>0.89738135729523605</v>
      </c>
      <c r="D1001" t="s">
        <v>18</v>
      </c>
      <c r="E1001" s="5" t="s">
        <v>917</v>
      </c>
      <c r="F1001" s="2">
        <v>45602</v>
      </c>
      <c r="G1001" t="s">
        <v>22</v>
      </c>
      <c r="H1001" t="s">
        <v>21</v>
      </c>
      <c r="I1001" s="1" t="s">
        <v>1448</v>
      </c>
      <c r="J1001">
        <f>VALUE(MOCK_DATA[[#This Row],[ventas mensuales]])</f>
        <v>523</v>
      </c>
      <c r="K1001">
        <f>VALUE(MOCK_DATA[[#This Row],[ID_producto]])</f>
        <v>1000</v>
      </c>
      <c r="L1001" s="8">
        <f>MOCK_DATA[[#This Row],[precio base]]*MOCK_DATA[[#This Row],[ventas mensuales num]]</f>
        <v>469.33044986540847</v>
      </c>
      <c r="M1001" s="8">
        <f>MOCK_DATA[[#This Row],[precio base]]-MOCK_DATA[[#This Row],[coste]]</f>
        <v>0.36738135729523602</v>
      </c>
      <c r="N1001" s="8">
        <f>MOCK_DATA[[#This Row],[margen unitario]]*MOCK_DATA[[#This Row],[ventas mensuales num]]</f>
        <v>192.14044986540844</v>
      </c>
      <c r="O1001" s="9">
        <f>MOCK_DATA[[#This Row],[margen bruto]]/MOCK_DATA[[#This Row],[ingresos totales]]</f>
        <v>0.40939267827286557</v>
      </c>
    </row>
  </sheetData>
  <conditionalFormatting sqref="A2">
    <cfRule type="containsErrors" priority="3">
      <formula>ISERROR(A2)</formula>
    </cfRule>
  </conditionalFormatting>
  <conditionalFormatting sqref="A1:I1001 A1003:I1048576">
    <cfRule type="containsBlanks" dxfId="15" priority="2">
      <formula>LEN(TRIM(A1))=0</formula>
    </cfRule>
  </conditionalFormatting>
  <conditionalFormatting sqref="J1">
    <cfRule type="containsBlanks" dxfId="14" priority="1">
      <formula>LEN(TRIM(J1))=0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a 5 d 9 4 c - 9 1 6 1 - 4 d d e - a 3 a 3 - e b 9 7 0 b 8 2 6 a d e "   x m l n s = " h t t p : / / s c h e m a s . m i c r o s o f t . c o m / D a t a M a s h u p " > A A A A A C 8 E A A B Q S w M E F A A C A A g A 9 V M j W 1 F Z i q e m A A A A 9 w A A A B I A H A B D b 2 5 m a W c v U G F j a 2 F n Z S 5 4 b W w g o h g A K K A U A A A A A A A A A A A A A A A A A A A A A A A A A A A A h Y 8 x D o I w G I W v Q r r T l q r R k J 8 y G D d J T E i M a 1 M q N E I x t F j u 5 u C R v I I Y R d 0 c 3 / e + 4 b 3 7 9 Q b p 0 N T B R X V W t y Z B E a Y o U E a 2 h T Z l g n p 3 D F c o 5 b A T 8 i R K F Y y y s f F g i w R V z p 1 j Q r z 3 2 M 9 w 2 5 W E U R q R Q 7 b N Z a U a g T 6 y / i + H 2 l g n j F S I w / 4 1 h j M c z R c 4 o m y J K Z C J Q q b N 1 2 D j 4 G f 7 A 2 H d 1 6 7 v F F c 2 3 O R A p g j k f Y I / A F B L A w Q U A A I A C A D 1 U y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V M j W 9 j L R R A n A Q A A x g E A A B M A H A B G b 3 J t d W x h c y 9 T Z W N 0 a W 9 u M S 5 t I K I Y A C i g F A A A A A A A A A A A A A A A A A A A A A A A A A A A A H W P U U v D M B S F 3 w v 9 D 5 f 6 0 k I o 2 4 O C j j 6 U 1 i G I T l l 9 c Z V x l 9 5 t g T Q Z S T q p Y / / d j A 7 n y / K S k 5 N 7 D 9 + x x J 3 Q C u b D P Z 6 E Q R j Y L R p q 4 G V W P C / L v M o h A 0 k u D M C f m R E b U t 4 p 7 D 4 t N e 9 a U i 6 e C k l p o Z X z D x t H x U P 9 Y c n Y u s c e u 7 r U 3 0 p q b G z 9 F 5 l y u 4 8 S t i h J i l Y 4 M l n E I g a F l l 2 r b H b P 4 F F x 3 Q i 1 y e 5 u R 6 M x g / d O O 5 q 7 X l J 2 k e m r V v S V s I H t J v J L u K I f b L S F n d G t 3 g s v I 4 9 b 4 c q P v 5 0 8 R 0 + E j c e L h z I M F m c / l 3 L O U a K x m T P d / + A p 8 S 0 C K p T C p + M l s T K o 7 F q b 9 o w e X 4 V g h 0 O 0 P s X 4 n o R 8 C y U 6 S q d + I D 6 p S r T 0 6 d s M z j J J G L h + R 9 D 4 v + M x C Q O h r s F M f g F Q S w E C L Q A U A A I A C A D 1 U y N b U V m K p 6 Y A A A D 3 A A A A E g A A A A A A A A A A A A A A A A A A A A A A Q 2 9 u Z m l n L 1 B h Y 2 t h Z 2 U u e G 1 s U E s B A i 0 A F A A C A A g A 9 V M j W w / K 6 a u k A A A A 6 Q A A A B M A A A A A A A A A A A A A A A A A 8 g A A A F t D b 2 5 0 Z W 5 0 X 1 R 5 c G V z X S 5 4 b W x Q S w E C L Q A U A A I A C A D 1 U y N b 2 M t F E C c B A A D G A Q A A E w A A A A A A A A A A A A A A A A D j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D Q A A A A A A A K U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Q y Z W J i M 2 Y t O T J i N y 0 0 Y 2 J i L T g z N j g t M z U z Z W E y M z E 5 Y W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U 9 D S 1 9 E Q V R B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S 9 B d X R v U m V t b 3 Z l Z E N v b H V t b n M x L n t w c m 9 k d W N 0 b y w w f S Z x d W 9 0 O y w m c X V v d D t T Z W N 0 a W 9 u M S 9 N T 0 N L X 0 R B V E E v Q X V 0 b 1 J l b W 9 2 Z W R D b 2 x 1 b W 5 z M S 5 7 Y 2 9 z d G U s M X 0 m c X V v d D s s J n F 1 b 3 Q 7 U 2 V j d G l v b j E v T U 9 D S 1 9 E Q V R B L 0 F 1 d G 9 S Z W 1 v d m V k Q 2 9 s d W 1 u c z E u e 3 B y Z W N p b y B i Y X N l L D J 9 J n F 1 b 3 Q 7 L C Z x d W 9 0 O 1 N l Y 3 R p b 2 4 x L 0 1 P Q 0 t f R E F U Q S 9 B d X R v U m V t b 3 Z l Z E N v b H V t b n M x L n t j Y W 5 h b C w z f S Z x d W 9 0 O y w m c X V v d D t T Z W N 0 a W 9 u M S 9 N T 0 N L X 0 R B V E E v Q X V 0 b 1 J l b W 9 2 Z W R D b 2 x 1 b W 5 z M S 5 7 d m V u d G F z I G 1 l b n N 1 Y W x l c y w 0 f S Z x d W 9 0 O y w m c X V v d D t T Z W N 0 a W 9 u M S 9 N T 0 N L X 0 R B V E E v Q X V 0 b 1 J l b W 9 2 Z W R D b 2 x 1 b W 5 z M S 5 7 Z m V j a G E s N X 0 m c X V v d D s s J n F 1 b 3 Q 7 U 2 V j d G l v b j E v T U 9 D S 1 9 E Q V R B L 0 F 1 d G 9 S Z W 1 v d m V k Q 2 9 s d W 1 u c z E u e 3 B y b 2 1 v Y 2 n D s 2 5 h I G F j d G l 2 Y V x 0 L D Z 9 J n F 1 b 3 Q 7 L C Z x d W 9 0 O 1 N l Y 3 R p b 2 4 x L 0 1 P Q 0 t f R E F U Q S 9 B d X R v U m V t b 3 Z l Z E N v b H V t b n M x L n t j Y X R l Z 2 9 y w 6 1 h L D d 9 J n F 1 b 3 Q 7 L C Z x d W 9 0 O 1 N l Y 3 R p b 2 4 x L 0 1 P Q 0 t f R E F U Q S 9 B d X R v U m V t b 3 Z l Z E N v b H V t b n M x L n t J R F 9 w c m 9 k d W N 0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T 0 N L X 0 R B V E E v Q X V 0 b 1 J l b W 9 2 Z W R D b 2 x 1 b W 5 z M S 5 7 c H J v Z H V j d G 8 s M H 0 m c X V v d D s s J n F 1 b 3 Q 7 U 2 V j d G l v b j E v T U 9 D S 1 9 E Q V R B L 0 F 1 d G 9 S Z W 1 v d m V k Q 2 9 s d W 1 u c z E u e 2 N v c 3 R l L D F 9 J n F 1 b 3 Q 7 L C Z x d W 9 0 O 1 N l Y 3 R p b 2 4 x L 0 1 P Q 0 t f R E F U Q S 9 B d X R v U m V t b 3 Z l Z E N v b H V t b n M x L n t w c m V j a W 8 g Y m F z Z S w y f S Z x d W 9 0 O y w m c X V v d D t T Z W N 0 a W 9 u M S 9 N T 0 N L X 0 R B V E E v Q X V 0 b 1 J l b W 9 2 Z W R D b 2 x 1 b W 5 z M S 5 7 Y 2 F u Y W w s M 3 0 m c X V v d D s s J n F 1 b 3 Q 7 U 2 V j d G l v b j E v T U 9 D S 1 9 E Q V R B L 0 F 1 d G 9 S Z W 1 v d m V k Q 2 9 s d W 1 u c z E u e 3 Z l b n R h c y B t Z W 5 z d W F s Z X M s N H 0 m c X V v d D s s J n F 1 b 3 Q 7 U 2 V j d G l v b j E v T U 9 D S 1 9 E Q V R B L 0 F 1 d G 9 S Z W 1 v d m V k Q 2 9 s d W 1 u c z E u e 2 Z l Y 2 h h L D V 9 J n F 1 b 3 Q 7 L C Z x d W 9 0 O 1 N l Y 3 R p b 2 4 x L 0 1 P Q 0 t f R E F U Q S 9 B d X R v U m V t b 3 Z l Z E N v b H V t b n M x L n t w c m 9 t b 2 N p w 7 N u Y S B h Y 3 R p d m F c d C w 2 f S Z x d W 9 0 O y w m c X V v d D t T Z W N 0 a W 9 u M S 9 N T 0 N L X 0 R B V E E v Q X V 0 b 1 J l b W 9 2 Z W R D b 2 x 1 b W 5 z M S 5 7 Y 2 F 0 Z W d v c s O t Y S w 3 f S Z x d W 9 0 O y w m c X V v d D t T Z W N 0 a W 9 u M S 9 N T 0 N L X 0 R B V E E v Q X V 0 b 1 J l b W 9 2 Z W R D b 2 x 1 b W 5 z M S 5 7 S U R f c H J v Z H V j d G 8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R 1 Y 3 R v J n F 1 b 3 Q 7 L C Z x d W 9 0 O 2 N v c 3 R l J n F 1 b 3 Q 7 L C Z x d W 9 0 O 3 B y Z W N p b y B i Y X N l J n F 1 b 3 Q 7 L C Z x d W 9 0 O 2 N h b m F s J n F 1 b 3 Q 7 L C Z x d W 9 0 O 3 Z l b n R h c y B t Z W 5 z d W F s Z X M m c X V v d D s s J n F 1 b 3 Q 7 Z m V j a G E m c X V v d D s s J n F 1 b 3 Q 7 c H J v b W 9 j a c O z b m E g Y W N 0 a X Z h X H Q m c X V v d D s s J n F 1 b 3 Q 7 Y 2 F 0 Z W d v c s O t Y S Z x d W 9 0 O y w m c X V v d D t J R F 9 w c m 9 k d W N 0 b y Z x d W 9 0 O 1 0 i I C 8 + P E V u d H J 5 I F R 5 c G U 9 I k Z p b G x D b 2 x 1 b W 5 U e X B l c y I g V m F s d W U 9 I n N C Z 1 l H Q m d Z S k J n W U c i I C 8 + P E V u d H J 5 I F R 5 c G U 9 I k Z p b G x M Y X N 0 V X B k Y X R l Z C I g V m F s d W U 9 I m Q y M D I 1 L T A 5 L T A z V D A 4 O j M x O j Q z L j M z N T I y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U 9 D S 1 9 E Q V R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R m V j a G E l M j B h b m F s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c i w 3 w x a Z E m 6 I t C T J p b m q Q A A A A A C A A A A A A A Q Z g A A A A E A A C A A A A C D 3 1 t z 8 a a g 7 d / / D v Z v 5 C c 0 c A p 2 f T L R Z J t V X U r F u w 6 i H g A A A A A O g A A A A A I A A C A A A A C Y i b S c C H K / r a D i 8 / a Z O + v H Y 4 p z C n C u v S q C i 3 A B y 3 a m w l A A A A D G I W 1 5 O n K S w m + A U + 1 y k F 4 E M e 8 / T d I R 7 5 A + D M M r W G 5 y P / k x n H A + r J 3 U d 1 p 7 3 u E J 8 q A B p O Z p r 4 e S k Z o x t U e M 4 t Y a D K d e u 2 Y W q E G T d R l 2 1 q 8 J G k A A A A D 9 z U D g R H A D Y T L A 2 R t H c E w L M X x Y R 7 8 U o E J n 7 u s N j Z D k H n R N X j x G l O j T Y B t 5 k s r / G M e H B G u C A i I F 5 i w Z / u F Q 2 A p n < / D a t a M a s h u p > 
</file>

<file path=customXml/itemProps1.xml><?xml version="1.0" encoding="utf-8"?>
<ds:datastoreItem xmlns:ds="http://schemas.openxmlformats.org/officeDocument/2006/customXml" ds:itemID="{412BF161-5659-473E-AB66-8D76B81F0C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Estacionalidad</vt:lpstr>
      <vt:lpstr>impacto de promociones resumen</vt:lpstr>
      <vt:lpstr>impacto de promociones por prod</vt:lpstr>
      <vt:lpstr>Impacto de promociones</vt:lpstr>
      <vt:lpstr>Márgenes y rentabilidad por pro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Vales</dc:creator>
  <cp:lastModifiedBy>Angela Vales</cp:lastModifiedBy>
  <dcterms:created xsi:type="dcterms:W3CDTF">2015-06-05T18:19:34Z</dcterms:created>
  <dcterms:modified xsi:type="dcterms:W3CDTF">2025-09-03T11:42:36Z</dcterms:modified>
</cp:coreProperties>
</file>