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nitednations.sharepoint.com/sites/UNOV_UNODC-DPA-RAB/Shared Documents/docs/World Drug Report/WDR_2022/Annex online/"/>
    </mc:Choice>
  </mc:AlternateContent>
  <xr:revisionPtr revIDLastSave="0" documentId="8_{0E194F6F-29D7-4821-B3E3-81175F5CAEF3}" xr6:coauthVersionLast="47" xr6:coauthVersionMax="47" xr10:uidLastSave="{00000000-0000-0000-0000-000000000000}"/>
  <bookViews>
    <workbookView xWindow="3135" yWindow="-16920" windowWidth="28800" windowHeight="15315" xr2:uid="{A6BAB48A-CAE9-41DE-8E53-C00BFA24CE94}"/>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1" l="1"/>
  <c r="O5" i="1"/>
</calcChain>
</file>

<file path=xl/sharedStrings.xml><?xml version="1.0" encoding="utf-8"?>
<sst xmlns="http://schemas.openxmlformats.org/spreadsheetml/2006/main" count="22" uniqueCount="21">
  <si>
    <t>Global manufacture of heroin from global illicit opium production, 2008-2021 (tons)</t>
  </si>
  <si>
    <t>Total potential opium production</t>
  </si>
  <si>
    <t>Potential opium not processed into heroin</t>
  </si>
  <si>
    <t>1,100 - 1,400</t>
  </si>
  <si>
    <t>1,225 - 1,525</t>
  </si>
  <si>
    <t>1,180 - 1,480</t>
  </si>
  <si>
    <t>1,177- 1,477</t>
  </si>
  <si>
    <t>Potential opium processed into heroin</t>
  </si>
  <si>
    <t>8,853 - 9,153</t>
  </si>
  <si>
    <t>6,062 - 6,362</t>
  </si>
  <si>
    <t>6,136 - 6,436</t>
  </si>
  <si>
    <t>5,953-6,253</t>
  </si>
  <si>
    <t>6,438-6,738</t>
  </si>
  <si>
    <t>Total potential heroin manufacture</t>
  </si>
  <si>
    <t>675 - 1025</t>
  </si>
  <si>
    <t>466 - 716</t>
  </si>
  <si>
    <t>474 - 724</t>
  </si>
  <si>
    <t>454 - 694</t>
  </si>
  <si>
    <t>495-755</t>
  </si>
  <si>
    <t>Notes:</t>
  </si>
  <si>
    <t>The calculation shows the potential amount of heroin that could have been manufactured out of the opium produced in a given year; it does not take into account changes in opium inventories, which may add to or reduce the amount of heroin entering the market in that year. Afghanistan and Myanmar are the only countries for which the proportion of potential opium production not converted into heroin within the country is estimated.  For all other countries, for the purposes of this table, it is assumed that all opium produced is converted into heroin.     
The amount of heroin produced from Afghan opium is calculated using two parameters that may change: (a) the amounts of opium consumed as raw opium in the region; and (b) the conversion ratio into heroin. The first parameter’s estimate is based on consumption data in Afghanistan and neighbouring countries. For the second parameter, from 2005 to 2013, a conversion ratio of opium to morphine/heroin of 7:1 was used, based on interviews conducted with Afghan morphine/heroin “cooks”, on an actual heroin production exercise conducted by two (illiterate) Afghan heroin “cooks”, documented by the German Bundeskriminalamt in Afghanistan in 2003 (published in Bulletin on Narcotics, vol. LVII, Nos. 1 and 2, 2005, pp. 11-31), and United Nations Office on Drugs and Crime (UNODC) studies on the morphine content of Afghan opium (12.3 per cent over the period 2010-2012, down from 15 per cent over the period 2000-2003). Starting from 2014, a different approach to the conversion was adopted, reflecting updated information on morphine content and a different method for taking purity into account. The revised approach uses a ratio of 18.5 (range: 17.5-19.6) kg of opium for 1 kg of 100 per cent pure heroin base (see Afghanistan Opium Survey 2014, UNODC, November 2014). In addition, the conversion into export-quality heroin assumes purity to be between 50 and 70 per cent. For more details, see “Afghanistan Opium Survey 2017 – Challenges to sustainable development, peace and security” (UNODC, May 2018).
The amount of heroin produced in Myanmar in 2018, 2019 and 2020 and 2021 was calculated by subtracting the estimated unprocessed opium for consumption from the total opium production and using a conversion factor of 10:1. The unprocessed opium in Myanmar was estimated to be 125 tons in 2018, based on the total unprocessed opium in East Asia (TOCTA EAP report, 2013) and considering the relative cultivation levels of Lao PDR and Myanmar. For further information, please refer to the Methodology chapter (section 4.3) of the Myanmar Opium Survey 2018 (UNODC, January 2019).  
For countries other than Afghanistan, a “traditional” conversion ratio of opium to heroin of 10:1 is used. The ratios will be adjusted when improved information becomes available. Figures in italics are preliminary and may be revised when updated information becomes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</si>
</sst>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_(* \(#,##0\);_(* &quot;-&quot;??_);_(@_)"/>
    <numFmt numFmtId="165" formatCode="yyyy"/>
    <numFmt numFmtId="166" formatCode="_-* #,##0_-;\-* #,##0_-;_-* &quot;-&quot;??_-;_-@_-"/>
  </numFmts>
  <fonts count="13">
    <font>
      <sz val="11"/>
      <color theme="1"/>
      <name val="Calibri"/>
      <family val="2"/>
      <scheme val="minor"/>
    </font>
    <font>
      <sz val="11"/>
      <color theme="1"/>
      <name val="Calibri"/>
      <family val="2"/>
      <scheme val="minor"/>
    </font>
    <font>
      <b/>
      <sz val="10"/>
      <name val="Frutiger 55"/>
      <family val="2"/>
    </font>
    <font>
      <b/>
      <sz val="12"/>
      <name val="Arial"/>
      <family val="2"/>
    </font>
    <font>
      <sz val="10"/>
      <name val="Arial"/>
      <family val="2"/>
    </font>
    <font>
      <b/>
      <sz val="10"/>
      <name val="Frutiger 45"/>
      <family val="2"/>
    </font>
    <font>
      <sz val="12"/>
      <name val="Arial"/>
      <family val="2"/>
    </font>
    <font>
      <b/>
      <sz val="10"/>
      <name val="Arial"/>
      <family val="2"/>
    </font>
    <font>
      <i/>
      <sz val="10"/>
      <name val="Arial"/>
      <family val="2"/>
    </font>
    <font>
      <sz val="10"/>
      <color theme="1"/>
      <name val="Arial"/>
      <family val="2"/>
    </font>
    <font>
      <i/>
      <sz val="10"/>
      <color theme="1"/>
      <name val="Arial"/>
      <family val="2"/>
    </font>
    <font>
      <sz val="10"/>
      <color rgb="FFFF0000"/>
      <name val="Arial"/>
      <family val="2"/>
    </font>
    <font>
      <b/>
      <sz val="10"/>
      <color rgb="FFFF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0" fillId="2" borderId="0" xfId="0" applyFill="1"/>
    <xf numFmtId="0" fontId="2" fillId="2" borderId="0" xfId="0" applyFont="1" applyFill="1" applyAlignment="1">
      <alignment horizontal="center" vertical="center"/>
    </xf>
    <xf numFmtId="0" fontId="3" fillId="2" borderId="0" xfId="0" applyFont="1" applyFill="1" applyAlignment="1">
      <alignment horizontal="center" vertical="center" wrapText="1"/>
    </xf>
    <xf numFmtId="164" fontId="5" fillId="2" borderId="0" xfId="1" applyNumberFormat="1" applyFont="1" applyFill="1" applyBorder="1" applyAlignment="1">
      <alignment horizontal="center" vertical="center" wrapText="1"/>
    </xf>
    <xf numFmtId="0" fontId="4" fillId="2" borderId="0" xfId="0" applyFont="1" applyFill="1"/>
    <xf numFmtId="0" fontId="0" fillId="2" borderId="0" xfId="0" applyFill="1"/>
    <xf numFmtId="0" fontId="6" fillId="2" borderId="0" xfId="0" applyFont="1" applyFill="1"/>
    <xf numFmtId="164" fontId="5" fillId="2" borderId="0" xfId="1" applyNumberFormat="1" applyFont="1" applyFill="1" applyBorder="1" applyAlignment="1">
      <alignment horizontal="center" vertical="center" wrapText="1"/>
    </xf>
    <xf numFmtId="0" fontId="4" fillId="2" borderId="0" xfId="0" applyFont="1" applyFill="1"/>
    <xf numFmtId="0" fontId="7" fillId="2" borderId="0" xfId="0" applyFont="1" applyFill="1"/>
    <xf numFmtId="165" fontId="7" fillId="2" borderId="1" xfId="0" applyNumberFormat="1" applyFont="1" applyFill="1" applyBorder="1" applyAlignment="1">
      <alignment horizontal="right" vertical="center"/>
    </xf>
    <xf numFmtId="0" fontId="7" fillId="2" borderId="1" xfId="0" applyFont="1" applyFill="1" applyBorder="1" applyAlignment="1">
      <alignment horizontal="right" vertical="center"/>
    </xf>
    <xf numFmtId="1" fontId="7" fillId="2" borderId="1" xfId="0" applyNumberFormat="1" applyFont="1" applyFill="1" applyBorder="1" applyAlignment="1">
      <alignment horizontal="right" vertical="center"/>
    </xf>
    <xf numFmtId="166" fontId="7" fillId="2" borderId="0" xfId="1" applyNumberFormat="1" applyFont="1" applyFill="1" applyBorder="1" applyAlignment="1">
      <alignment horizontal="left" vertical="center"/>
    </xf>
    <xf numFmtId="166" fontId="4" fillId="2" borderId="0" xfId="1" applyNumberFormat="1" applyFont="1" applyFill="1" applyBorder="1" applyAlignment="1">
      <alignment horizontal="right" vertical="center"/>
    </xf>
    <xf numFmtId="166" fontId="8" fillId="2" borderId="0" xfId="1" applyNumberFormat="1" applyFont="1" applyFill="1" applyBorder="1" applyAlignment="1">
      <alignment horizontal="right" vertical="center"/>
    </xf>
    <xf numFmtId="166" fontId="4" fillId="2" borderId="0" xfId="1" applyNumberFormat="1" applyFont="1" applyFill="1" applyBorder="1"/>
    <xf numFmtId="166" fontId="9" fillId="0" borderId="0" xfId="1" applyNumberFormat="1" applyFont="1" applyFill="1" applyBorder="1"/>
    <xf numFmtId="3" fontId="4" fillId="0" borderId="0" xfId="1" applyNumberFormat="1" applyFont="1" applyFill="1" applyBorder="1" applyAlignment="1">
      <alignment horizontal="right" vertical="center"/>
    </xf>
    <xf numFmtId="166" fontId="0" fillId="2" borderId="0" xfId="0" applyNumberFormat="1" applyFill="1"/>
    <xf numFmtId="0" fontId="0" fillId="2" borderId="0" xfId="1" applyNumberFormat="1" applyFont="1" applyFill="1" applyBorder="1" applyAlignment="1">
      <alignment horizontal="left" vertical="center"/>
    </xf>
    <xf numFmtId="164" fontId="4" fillId="2" borderId="0" xfId="1" applyNumberFormat="1" applyFont="1" applyFill="1" applyBorder="1" applyAlignment="1">
      <alignment vertical="center"/>
    </xf>
    <xf numFmtId="166" fontId="9" fillId="0" borderId="0" xfId="1" applyNumberFormat="1" applyFont="1" applyFill="1" applyBorder="1" applyAlignment="1">
      <alignment horizontal="right"/>
    </xf>
    <xf numFmtId="166" fontId="8" fillId="2" borderId="0" xfId="1" applyNumberFormat="1" applyFont="1" applyFill="1" applyBorder="1" applyAlignment="1">
      <alignment horizontal="right"/>
    </xf>
    <xf numFmtId="166" fontId="9" fillId="2" borderId="0" xfId="1" applyNumberFormat="1" applyFont="1" applyFill="1" applyBorder="1" applyAlignment="1">
      <alignment vertical="center"/>
    </xf>
    <xf numFmtId="166" fontId="9" fillId="2" borderId="0" xfId="1" applyNumberFormat="1" applyFont="1" applyFill="1" applyBorder="1" applyAlignment="1">
      <alignment horizontal="right" vertical="center"/>
    </xf>
    <xf numFmtId="166" fontId="10" fillId="2" borderId="0" xfId="1" applyNumberFormat="1" applyFont="1" applyFill="1" applyBorder="1" applyAlignment="1">
      <alignment horizontal="right" vertical="center"/>
    </xf>
    <xf numFmtId="166" fontId="9" fillId="2" borderId="0" xfId="1" applyNumberFormat="1" applyFont="1" applyFill="1" applyBorder="1"/>
    <xf numFmtId="166" fontId="0" fillId="2" borderId="1" xfId="1" applyNumberFormat="1" applyFont="1" applyFill="1" applyBorder="1"/>
    <xf numFmtId="166" fontId="4" fillId="2" borderId="2" xfId="1" applyNumberFormat="1" applyFont="1" applyFill="1" applyBorder="1" applyAlignment="1">
      <alignment horizontal="right" vertical="center"/>
    </xf>
    <xf numFmtId="166" fontId="9" fillId="2" borderId="2" xfId="1" applyNumberFormat="1" applyFont="1" applyFill="1" applyBorder="1" applyAlignment="1">
      <alignment horizontal="right" vertical="center"/>
    </xf>
    <xf numFmtId="166" fontId="8" fillId="2" borderId="2" xfId="1" applyNumberFormat="1" applyFont="1" applyFill="1" applyBorder="1" applyAlignment="1">
      <alignment horizontal="right" vertical="center"/>
    </xf>
    <xf numFmtId="166" fontId="11" fillId="2" borderId="0" xfId="0" applyNumberFormat="1" applyFont="1" applyFill="1"/>
    <xf numFmtId="166" fontId="11" fillId="0" borderId="0" xfId="0" applyNumberFormat="1" applyFont="1"/>
    <xf numFmtId="166" fontId="0" fillId="2" borderId="0" xfId="1" applyNumberFormat="1" applyFont="1" applyFill="1" applyBorder="1" applyAlignment="1">
      <alignment horizontal="right" vertical="center"/>
    </xf>
    <xf numFmtId="166" fontId="8" fillId="2" borderId="0" xfId="1" applyNumberFormat="1" applyFont="1" applyFill="1" applyBorder="1" applyAlignment="1">
      <alignment horizontal="left" vertical="center"/>
    </xf>
    <xf numFmtId="43" fontId="0" fillId="2" borderId="0" xfId="0" applyNumberFormat="1" applyFill="1"/>
    <xf numFmtId="0" fontId="0" fillId="2" borderId="0" xfId="0" applyFill="1" applyAlignment="1">
      <alignment horizontal="left" vertical="top" wrapText="1"/>
    </xf>
    <xf numFmtId="0" fontId="4" fillId="2" borderId="0" xfId="0" applyFont="1" applyFill="1" applyAlignment="1">
      <alignment wrapText="1"/>
    </xf>
    <xf numFmtId="0" fontId="12" fillId="2" borderId="0" xfId="0" applyFont="1" applyFill="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sites/UNOV_UNODC-DPA-RAB/Shared%20Documents/docs/World%20Drug%20Report/WDR_2022/Post-pre%20pub/Regional%20estimates%20-%20cultivation,eradication,%20production/2022_post_prepub/Global%20manufacture%20of%20heroin_2022.xlsx?3E883AB5" TargetMode="External"/><Relationship Id="rId1" Type="http://schemas.openxmlformats.org/officeDocument/2006/relationships/externalLinkPath" Target="file:///\\3E883AB5\Global%20manufacture%20of%20heroin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heroin"/>
      <sheetName val="Calculations_2021"/>
      <sheetName val="Calculations_2020"/>
      <sheetName val="Calculations"/>
      <sheetName val="Sheet1"/>
      <sheetName val="global_heroin_Afghanistan20"/>
      <sheetName val="conversion_calc_Afghanistan20"/>
      <sheetName val="breakdownAfghanistan20"/>
      <sheetName val="Sheet5"/>
      <sheetName val="Sheet7"/>
    </sheetNames>
    <sheetDataSet>
      <sheetData sheetId="0"/>
      <sheetData sheetId="1">
        <row r="59">
          <cell r="N59">
            <v>7429.6191775718489</v>
          </cell>
          <cell r="O59">
            <v>7929.6191775718489</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C1CDA-A898-4C72-92A6-96339C89D813}">
  <dimension ref="B2:V12"/>
  <sheetViews>
    <sheetView tabSelected="1" workbookViewId="0">
      <selection activeCell="P9" sqref="P9"/>
    </sheetView>
  </sheetViews>
  <sheetFormatPr defaultColWidth="9.1796875" defaultRowHeight="14.5"/>
  <cols>
    <col min="1" max="1" width="9.1796875" style="1"/>
    <col min="2" max="2" width="37.453125" style="1" customWidth="1"/>
    <col min="3" max="3" width="7" style="1" customWidth="1"/>
    <col min="4" max="4" width="7.54296875" style="1" customWidth="1"/>
    <col min="5" max="5" width="7" style="1" customWidth="1"/>
    <col min="6" max="6" width="7.54296875" style="1" customWidth="1"/>
    <col min="7" max="7" width="9.1796875" style="1"/>
    <col min="8" max="8" width="7.453125" style="1" customWidth="1"/>
    <col min="9" max="9" width="7.54296875" style="1" customWidth="1"/>
    <col min="10" max="10" width="9.1796875" style="1"/>
    <col min="11" max="11" width="8.54296875" style="1" customWidth="1"/>
    <col min="12" max="12" width="12.453125" style="1" bestFit="1" customWidth="1"/>
    <col min="13" max="14" width="13.54296875" style="1" customWidth="1"/>
    <col min="15" max="15" width="12" style="1" customWidth="1"/>
    <col min="16" max="16" width="12.26953125" style="1" customWidth="1"/>
    <col min="17" max="17" width="18.453125" style="1" customWidth="1"/>
    <col min="18" max="16384" width="9.1796875" style="1"/>
  </cols>
  <sheetData>
    <row r="2" spans="2:22" ht="15.5">
      <c r="B2" s="2"/>
      <c r="C2" s="3" t="s">
        <v>0</v>
      </c>
      <c r="D2" s="3"/>
      <c r="E2" s="3"/>
      <c r="F2" s="3"/>
      <c r="G2" s="3"/>
      <c r="H2" s="3"/>
      <c r="I2" s="4"/>
      <c r="J2" s="5"/>
      <c r="K2" s="5"/>
      <c r="L2" s="5"/>
      <c r="M2" s="5"/>
      <c r="N2" s="5"/>
      <c r="O2" s="5"/>
      <c r="P2" s="5"/>
      <c r="Q2" s="5"/>
      <c r="R2" s="5"/>
      <c r="S2" s="5"/>
      <c r="T2" s="5"/>
      <c r="U2" s="5"/>
      <c r="V2" s="6"/>
    </row>
    <row r="3" spans="2:22" ht="15.5">
      <c r="B3" s="2"/>
      <c r="C3" s="7"/>
      <c r="D3" s="7"/>
      <c r="E3" s="7"/>
      <c r="F3" s="7"/>
      <c r="G3" s="7"/>
      <c r="H3" s="7"/>
      <c r="I3" s="8"/>
      <c r="J3" s="9"/>
      <c r="K3" s="9"/>
      <c r="L3" s="9"/>
      <c r="M3" s="9"/>
      <c r="N3" s="9"/>
      <c r="O3" s="9"/>
      <c r="P3" s="9"/>
      <c r="Q3" s="9"/>
      <c r="R3" s="10"/>
      <c r="S3" s="10"/>
    </row>
    <row r="4" spans="2:22">
      <c r="C4" s="11">
        <v>39629</v>
      </c>
      <c r="D4" s="11">
        <v>39994</v>
      </c>
      <c r="E4" s="11">
        <v>40359</v>
      </c>
      <c r="F4" s="12">
        <v>2011</v>
      </c>
      <c r="G4" s="11">
        <v>41091</v>
      </c>
      <c r="H4" s="11">
        <v>41457</v>
      </c>
      <c r="I4" s="11">
        <v>41822</v>
      </c>
      <c r="J4" s="13">
        <v>2015</v>
      </c>
      <c r="K4" s="13">
        <v>2016</v>
      </c>
      <c r="L4" s="13">
        <v>2017</v>
      </c>
      <c r="M4" s="13">
        <v>2018</v>
      </c>
      <c r="N4" s="13">
        <v>2019</v>
      </c>
      <c r="O4" s="13">
        <v>2020</v>
      </c>
      <c r="P4" s="13">
        <v>2021</v>
      </c>
    </row>
    <row r="5" spans="2:22">
      <c r="B5" s="14" t="s">
        <v>1</v>
      </c>
      <c r="C5" s="15">
        <v>6841.2000000000007</v>
      </c>
      <c r="D5" s="15">
        <v>4953.2</v>
      </c>
      <c r="E5" s="15">
        <v>4730.3999999999996</v>
      </c>
      <c r="F5" s="15">
        <v>6983.3</v>
      </c>
      <c r="G5" s="15">
        <v>4830.5521606445309</v>
      </c>
      <c r="H5" s="16">
        <v>6809.65</v>
      </c>
      <c r="I5" s="17">
        <v>7723</v>
      </c>
      <c r="J5" s="18">
        <v>4690.4180670226979</v>
      </c>
      <c r="K5" s="18">
        <v>6038.5526218285586</v>
      </c>
      <c r="L5" s="18">
        <v>10253.079894914637</v>
      </c>
      <c r="M5" s="18">
        <v>7587.3303301337401</v>
      </c>
      <c r="N5" s="15">
        <v>7615.9895222774303</v>
      </c>
      <c r="O5" s="19">
        <f>[1]Calculations_2021!N59</f>
        <v>7429.6191775718489</v>
      </c>
      <c r="P5" s="19">
        <f>[1]Calculations_2021!O59</f>
        <v>7929.6191775718489</v>
      </c>
      <c r="R5" s="20"/>
      <c r="S5" s="20"/>
    </row>
    <row r="6" spans="2:22">
      <c r="B6" s="21" t="s">
        <v>2</v>
      </c>
      <c r="C6" s="22">
        <v>2360</v>
      </c>
      <c r="D6" s="22">
        <v>1680</v>
      </c>
      <c r="E6" s="22">
        <v>1728</v>
      </c>
      <c r="F6" s="22">
        <v>3400</v>
      </c>
      <c r="G6" s="22">
        <v>1850</v>
      </c>
      <c r="H6" s="22">
        <v>2600</v>
      </c>
      <c r="I6" s="22">
        <v>2450</v>
      </c>
      <c r="J6" s="18">
        <v>1360</v>
      </c>
      <c r="K6" s="18">
        <v>2510</v>
      </c>
      <c r="L6" s="23" t="s">
        <v>3</v>
      </c>
      <c r="M6" s="23" t="s">
        <v>4</v>
      </c>
      <c r="N6" s="24" t="s">
        <v>5</v>
      </c>
      <c r="O6" s="24" t="s">
        <v>6</v>
      </c>
      <c r="P6" s="24" t="s">
        <v>6</v>
      </c>
      <c r="R6" s="20"/>
      <c r="S6" s="20"/>
    </row>
    <row r="7" spans="2:22">
      <c r="B7" s="21" t="s">
        <v>7</v>
      </c>
      <c r="C7" s="22">
        <v>4481.2000000000007</v>
      </c>
      <c r="D7" s="22">
        <v>3273.2</v>
      </c>
      <c r="E7" s="22">
        <v>3002.3999999999996</v>
      </c>
      <c r="F7" s="22">
        <v>3583.3</v>
      </c>
      <c r="G7" s="22">
        <v>2980.5521606445309</v>
      </c>
      <c r="H7" s="22">
        <v>4209.6499999999996</v>
      </c>
      <c r="I7" s="22">
        <v>5273</v>
      </c>
      <c r="J7" s="25">
        <v>3330.4180670226979</v>
      </c>
      <c r="K7" s="25">
        <v>3528.5526218285586</v>
      </c>
      <c r="L7" s="26" t="s">
        <v>8</v>
      </c>
      <c r="M7" s="26" t="s">
        <v>9</v>
      </c>
      <c r="N7" s="16" t="s">
        <v>10</v>
      </c>
      <c r="O7" s="27" t="s">
        <v>11</v>
      </c>
      <c r="P7" s="27" t="s">
        <v>12</v>
      </c>
      <c r="R7" s="20"/>
      <c r="S7" s="20"/>
    </row>
    <row r="8" spans="2:22">
      <c r="B8" s="14"/>
      <c r="C8" s="15"/>
      <c r="D8" s="15"/>
      <c r="E8" s="15"/>
      <c r="F8" s="15"/>
      <c r="G8" s="15"/>
      <c r="H8" s="16"/>
      <c r="I8" s="16"/>
      <c r="J8" s="28"/>
      <c r="K8" s="28"/>
      <c r="L8" s="28"/>
      <c r="M8" s="28"/>
      <c r="N8" s="16"/>
      <c r="O8" s="29"/>
      <c r="P8" s="29"/>
    </row>
    <row r="9" spans="2:22">
      <c r="B9" s="14" t="s">
        <v>13</v>
      </c>
      <c r="C9" s="30">
        <v>600.37</v>
      </c>
      <c r="D9" s="30">
        <v>426.54</v>
      </c>
      <c r="E9" s="30">
        <v>383.25</v>
      </c>
      <c r="F9" s="30">
        <v>466.53750000000002</v>
      </c>
      <c r="G9" s="30">
        <v>377.25271606445313</v>
      </c>
      <c r="H9" s="30">
        <v>554.89499999999998</v>
      </c>
      <c r="I9" s="30">
        <v>542.29999999999995</v>
      </c>
      <c r="J9" s="31">
        <v>319.04180670226981</v>
      </c>
      <c r="K9" s="31">
        <v>373.85526218285588</v>
      </c>
      <c r="L9" s="31" t="s">
        <v>14</v>
      </c>
      <c r="M9" s="31" t="s">
        <v>15</v>
      </c>
      <c r="N9" s="32" t="s">
        <v>16</v>
      </c>
      <c r="O9" s="32" t="s">
        <v>17</v>
      </c>
      <c r="P9" s="32" t="s">
        <v>18</v>
      </c>
      <c r="R9" s="33"/>
      <c r="S9" s="34"/>
      <c r="T9" s="20"/>
      <c r="U9" s="20"/>
    </row>
    <row r="10" spans="2:22">
      <c r="B10" s="14"/>
      <c r="C10" s="35"/>
      <c r="D10" s="35"/>
      <c r="E10" s="35"/>
      <c r="F10" s="35"/>
      <c r="G10" s="35"/>
      <c r="H10" s="35"/>
      <c r="I10" s="16"/>
      <c r="J10" s="16"/>
    </row>
    <row r="11" spans="2:22">
      <c r="B11" s="36" t="s">
        <v>19</v>
      </c>
      <c r="C11" s="35"/>
      <c r="D11" s="35"/>
      <c r="E11" s="35"/>
      <c r="F11" s="35"/>
      <c r="G11" s="35"/>
      <c r="H11" s="35"/>
      <c r="I11" s="16"/>
      <c r="J11" s="16"/>
      <c r="S11" s="37"/>
      <c r="U11" s="37"/>
    </row>
    <row r="12" spans="2:22">
      <c r="B12" s="38" t="s">
        <v>20</v>
      </c>
      <c r="C12" s="38"/>
      <c r="D12" s="38"/>
      <c r="E12" s="38"/>
      <c r="F12" s="38"/>
      <c r="G12" s="38"/>
      <c r="H12" s="38"/>
      <c r="I12" s="38"/>
      <c r="J12" s="38"/>
      <c r="K12" s="38"/>
      <c r="L12" s="38"/>
      <c r="M12" s="38"/>
      <c r="N12" s="38"/>
      <c r="O12" s="39"/>
      <c r="P12" s="39"/>
      <c r="Q12" s="40"/>
    </row>
  </sheetData>
  <mergeCells count="3">
    <mergeCell ref="C2:H2"/>
    <mergeCell ref="I2:V2"/>
    <mergeCell ref="B12:N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Props1.xml><?xml version="1.0" encoding="utf-8"?>
<ds:datastoreItem xmlns:ds="http://schemas.openxmlformats.org/officeDocument/2006/customXml" ds:itemID="{F9A9D410-C41C-43FB-BCCF-D246B59091D2}"/>
</file>

<file path=customXml/itemProps2.xml><?xml version="1.0" encoding="utf-8"?>
<ds:datastoreItem xmlns:ds="http://schemas.openxmlformats.org/officeDocument/2006/customXml" ds:itemID="{72702D39-B736-4D1D-994C-2D02047305AF}"/>
</file>

<file path=customXml/itemProps3.xml><?xml version="1.0" encoding="utf-8"?>
<ds:datastoreItem xmlns:ds="http://schemas.openxmlformats.org/officeDocument/2006/customXml" ds:itemID="{693A7D97-F383-4950-9B30-077BFE2E67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Milkova Ivanova</dc:creator>
  <cp:lastModifiedBy>Natalia Milkova Ivanova</cp:lastModifiedBy>
  <dcterms:created xsi:type="dcterms:W3CDTF">2022-06-16T09:57:04Z</dcterms:created>
  <dcterms:modified xsi:type="dcterms:W3CDTF">2022-06-16T09:58:53Z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ies>
</file>