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esktop\"/>
    </mc:Choice>
  </mc:AlternateContent>
  <xr:revisionPtr revIDLastSave="0" documentId="8_{24663911-177A-40F6-B00F-BC126DA89C52}" xr6:coauthVersionLast="47" xr6:coauthVersionMax="47" xr10:uidLastSave="{00000000-0000-0000-0000-000000000000}"/>
  <bookViews>
    <workbookView xWindow="-110" yWindow="-110" windowWidth="19420" windowHeight="10420" activeTab="1" xr2:uid="{AFABB37C-6705-4449-AD81-FEF26C7AE5D3}"/>
  </bookViews>
  <sheets>
    <sheet name="Punto 1" sheetId="1" r:id="rId1"/>
    <sheet name="Punt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2" l="1"/>
  <c r="K27" i="2"/>
  <c r="O25" i="2"/>
  <c r="O24" i="2"/>
  <c r="M23" i="2"/>
  <c r="Q25" i="2"/>
  <c r="P25" i="2"/>
  <c r="R25" i="2"/>
  <c r="Q24" i="2"/>
  <c r="P24" i="2"/>
  <c r="R24" i="2"/>
  <c r="K25" i="2"/>
  <c r="J25" i="2"/>
  <c r="I25" i="2"/>
  <c r="H25" i="2"/>
  <c r="I24" i="2"/>
  <c r="J24" i="2"/>
  <c r="H24" i="2"/>
  <c r="F23" i="2"/>
  <c r="R21" i="2"/>
  <c r="O21" i="2"/>
  <c r="O20" i="2"/>
  <c r="M19" i="2"/>
  <c r="Q21" i="2"/>
  <c r="P21" i="2"/>
  <c r="Q20" i="2"/>
  <c r="P20" i="2"/>
  <c r="R20" i="2"/>
  <c r="Q18" i="2"/>
  <c r="P18" i="2"/>
  <c r="O18" i="2"/>
  <c r="K22" i="2"/>
  <c r="I21" i="2"/>
  <c r="J21" i="2"/>
  <c r="H21" i="2"/>
  <c r="K21" i="2" s="1"/>
  <c r="J20" i="2"/>
  <c r="I20" i="2"/>
  <c r="H20" i="2"/>
  <c r="K20" i="2" s="1"/>
  <c r="J18" i="2"/>
  <c r="I18" i="2"/>
  <c r="H18" i="2"/>
  <c r="M10" i="2"/>
  <c r="P11" i="2"/>
  <c r="O11" i="2"/>
  <c r="Q11" i="2"/>
  <c r="D15" i="2"/>
  <c r="D9" i="2"/>
  <c r="J12" i="2"/>
  <c r="I12" i="2"/>
  <c r="H12" i="2"/>
  <c r="E32" i="1"/>
  <c r="E27" i="1"/>
  <c r="E28" i="1"/>
  <c r="E29" i="1"/>
  <c r="E30" i="1"/>
  <c r="E31" i="1"/>
  <c r="E26" i="1"/>
  <c r="D32" i="1"/>
  <c r="D27" i="1"/>
  <c r="D28" i="1"/>
  <c r="D29" i="1"/>
  <c r="D30" i="1"/>
  <c r="D31" i="1"/>
  <c r="D26" i="1"/>
  <c r="C32" i="1"/>
  <c r="C27" i="1"/>
  <c r="C28" i="1"/>
  <c r="C29" i="1"/>
  <c r="C30" i="1"/>
  <c r="C31" i="1"/>
  <c r="C26" i="1"/>
  <c r="F15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G8" i="1"/>
  <c r="H5" i="1"/>
  <c r="H6" i="1"/>
  <c r="H7" i="1"/>
  <c r="H8" i="1"/>
  <c r="H9" i="1"/>
  <c r="H10" i="1"/>
  <c r="G5" i="1"/>
  <c r="G6" i="1"/>
  <c r="G7" i="1"/>
  <c r="G9" i="1"/>
  <c r="G10" i="1"/>
  <c r="F5" i="1"/>
  <c r="F6" i="1"/>
  <c r="F7" i="1"/>
  <c r="F8" i="1"/>
  <c r="F9" i="1"/>
  <c r="F10" i="1"/>
  <c r="G4" i="1"/>
  <c r="H4" i="1"/>
  <c r="F4" i="1"/>
  <c r="R26" i="2" l="1"/>
  <c r="K24" i="2"/>
  <c r="K26" i="2" s="1"/>
  <c r="R22" i="2"/>
</calcChain>
</file>

<file path=xl/sharedStrings.xml><?xml version="1.0" encoding="utf-8"?>
<sst xmlns="http://schemas.openxmlformats.org/spreadsheetml/2006/main" count="90" uniqueCount="31">
  <si>
    <t>Precios</t>
  </si>
  <si>
    <t>Índices simples</t>
  </si>
  <si>
    <t>Meses</t>
  </si>
  <si>
    <t>Arroz</t>
  </si>
  <si>
    <t>Papa</t>
  </si>
  <si>
    <t>Trigo</t>
  </si>
  <si>
    <t>Índices complejos</t>
  </si>
  <si>
    <t>Sauerbeck</t>
  </si>
  <si>
    <t>Total</t>
  </si>
  <si>
    <t>Bradstreet dutot</t>
  </si>
  <si>
    <t>Producto</t>
  </si>
  <si>
    <t>Po</t>
  </si>
  <si>
    <t>Qo</t>
  </si>
  <si>
    <t>Pi</t>
  </si>
  <si>
    <t>Qi</t>
  </si>
  <si>
    <t>Azúcar</t>
  </si>
  <si>
    <t>Harina</t>
  </si>
  <si>
    <t>Leche</t>
  </si>
  <si>
    <t>Indices simples</t>
  </si>
  <si>
    <t>Pi*Qo</t>
  </si>
  <si>
    <t>Po*Qo</t>
  </si>
  <si>
    <t>Sumatoria</t>
  </si>
  <si>
    <t>Indice de Laspeyres</t>
  </si>
  <si>
    <t>Qi*Po</t>
  </si>
  <si>
    <t>Qo*Po</t>
  </si>
  <si>
    <t>Pi*Qi</t>
  </si>
  <si>
    <t>Po*Qi</t>
  </si>
  <si>
    <t>Qi*Pi</t>
  </si>
  <si>
    <t>Qo*Pi</t>
  </si>
  <si>
    <t>Indice de FISHER</t>
  </si>
  <si>
    <t>Indice de Paasche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</si>
</sst>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0" fontId="2" fillId="3" borderId="5" xfId="1" applyNumberFormat="1" applyFont="1" applyFill="1" applyBorder="1" applyAlignment="1">
      <alignment horizontal="center" vertical="center" wrapText="1"/>
    </xf>
    <xf numFmtId="10" fontId="2" fillId="4" borderId="5" xfId="1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0" fontId="2" fillId="5" borderId="5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164" fontId="2" fillId="6" borderId="5" xfId="1" applyNumberFormat="1" applyFont="1" applyFill="1" applyBorder="1" applyAlignment="1">
      <alignment horizontal="center" vertical="center" wrapText="1"/>
    </xf>
    <xf numFmtId="164" fontId="2" fillId="7" borderId="5" xfId="1" applyNumberFormat="1" applyFont="1" applyFill="1" applyBorder="1" applyAlignment="1">
      <alignment horizontal="center" vertical="center" wrapText="1"/>
    </xf>
    <xf numFmtId="10" fontId="2" fillId="8" borderId="5" xfId="1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15A8-0E15-4A76-8BAD-0CFED864F814}">
  <dimension ref="B1:H32"/>
  <sheetViews>
    <sheetView workbookViewId="0">
      <selection activeCell="I28" sqref="I28"/>
    </sheetView>
  </sheetViews>
  <sheetFormatPr baseColWidth="10" defaultRowHeight="15.5" x14ac:dyDescent="0.35"/>
  <sheetData>
    <row r="1" spans="2:8" ht="16" thickBot="1" x14ac:dyDescent="0.4"/>
    <row r="2" spans="2:8" ht="16" thickBot="1" x14ac:dyDescent="0.4">
      <c r="B2" s="1"/>
      <c r="C2" s="19" t="s">
        <v>0</v>
      </c>
      <c r="D2" s="20"/>
      <c r="E2" s="21"/>
      <c r="F2" s="19" t="s">
        <v>1</v>
      </c>
      <c r="G2" s="20"/>
      <c r="H2" s="21"/>
    </row>
    <row r="3" spans="2:8" ht="16" thickBot="1" x14ac:dyDescent="0.4">
      <c r="B3" s="2" t="s">
        <v>2</v>
      </c>
      <c r="C3" s="3" t="s">
        <v>3</v>
      </c>
      <c r="D3" s="3" t="s">
        <v>4</v>
      </c>
      <c r="E3" s="3" t="s">
        <v>5</v>
      </c>
      <c r="F3" s="3" t="s">
        <v>3</v>
      </c>
      <c r="G3" s="3" t="s">
        <v>4</v>
      </c>
      <c r="H3" s="3" t="s">
        <v>5</v>
      </c>
    </row>
    <row r="4" spans="2:8" ht="16" thickBot="1" x14ac:dyDescent="0.4">
      <c r="B4" s="2">
        <v>0</v>
      </c>
      <c r="C4" s="3">
        <v>50</v>
      </c>
      <c r="D4" s="3">
        <v>30</v>
      </c>
      <c r="E4" s="3">
        <v>25</v>
      </c>
      <c r="F4" s="4">
        <f>C4/C$4</f>
        <v>1</v>
      </c>
      <c r="G4" s="4">
        <f t="shared" ref="G4:H10" si="0">D4/D$4</f>
        <v>1</v>
      </c>
      <c r="H4" s="4">
        <f t="shared" si="0"/>
        <v>1</v>
      </c>
    </row>
    <row r="5" spans="2:8" ht="16" thickBot="1" x14ac:dyDescent="0.4">
      <c r="B5" s="2">
        <v>1</v>
      </c>
      <c r="C5" s="3">
        <v>55</v>
      </c>
      <c r="D5" s="3">
        <v>40</v>
      </c>
      <c r="E5" s="3">
        <v>28</v>
      </c>
      <c r="F5" s="4">
        <f t="shared" ref="F5:F10" si="1">C5/C$4</f>
        <v>1.1000000000000001</v>
      </c>
      <c r="G5" s="4">
        <f t="shared" si="0"/>
        <v>1.3333333333333333</v>
      </c>
      <c r="H5" s="4">
        <f t="shared" si="0"/>
        <v>1.1200000000000001</v>
      </c>
    </row>
    <row r="6" spans="2:8" ht="16" thickBot="1" x14ac:dyDescent="0.4">
      <c r="B6" s="2">
        <v>2</v>
      </c>
      <c r="C6" s="3">
        <v>50</v>
      </c>
      <c r="D6" s="3">
        <v>35</v>
      </c>
      <c r="E6" s="3">
        <v>25</v>
      </c>
      <c r="F6" s="4">
        <f t="shared" si="1"/>
        <v>1</v>
      </c>
      <c r="G6" s="4">
        <f t="shared" si="0"/>
        <v>1.1666666666666667</v>
      </c>
      <c r="H6" s="4">
        <f t="shared" si="0"/>
        <v>1</v>
      </c>
    </row>
    <row r="7" spans="2:8" ht="16" thickBot="1" x14ac:dyDescent="0.4">
      <c r="B7" s="2">
        <v>3</v>
      </c>
      <c r="C7" s="3">
        <v>58</v>
      </c>
      <c r="D7" s="3">
        <v>38</v>
      </c>
      <c r="E7" s="3">
        <v>35</v>
      </c>
      <c r="F7" s="4">
        <f t="shared" si="1"/>
        <v>1.1599999999999999</v>
      </c>
      <c r="G7" s="4">
        <f t="shared" si="0"/>
        <v>1.2666666666666666</v>
      </c>
      <c r="H7" s="4">
        <f t="shared" si="0"/>
        <v>1.4</v>
      </c>
    </row>
    <row r="8" spans="2:8" ht="16" thickBot="1" x14ac:dyDescent="0.4">
      <c r="B8" s="2">
        <v>4</v>
      </c>
      <c r="C8" s="3">
        <v>70</v>
      </c>
      <c r="D8" s="3">
        <v>40</v>
      </c>
      <c r="E8" s="3">
        <v>38</v>
      </c>
      <c r="F8" s="4">
        <f t="shared" si="1"/>
        <v>1.4</v>
      </c>
      <c r="G8" s="4">
        <f>D8/D$4</f>
        <v>1.3333333333333333</v>
      </c>
      <c r="H8" s="4">
        <f t="shared" si="0"/>
        <v>1.52</v>
      </c>
    </row>
    <row r="9" spans="2:8" ht="16" thickBot="1" x14ac:dyDescent="0.4">
      <c r="B9" s="2">
        <v>5</v>
      </c>
      <c r="C9" s="3">
        <v>55</v>
      </c>
      <c r="D9" s="3">
        <v>45</v>
      </c>
      <c r="E9" s="3">
        <v>40</v>
      </c>
      <c r="F9" s="4">
        <f t="shared" si="1"/>
        <v>1.1000000000000001</v>
      </c>
      <c r="G9" s="4">
        <f t="shared" si="0"/>
        <v>1.5</v>
      </c>
      <c r="H9" s="4">
        <f t="shared" si="0"/>
        <v>1.6</v>
      </c>
    </row>
    <row r="10" spans="2:8" ht="16" thickBot="1" x14ac:dyDescent="0.4">
      <c r="B10" s="2">
        <v>6</v>
      </c>
      <c r="C10" s="3">
        <v>60</v>
      </c>
      <c r="D10" s="3">
        <v>45</v>
      </c>
      <c r="E10" s="3">
        <v>38</v>
      </c>
      <c r="F10" s="4">
        <f t="shared" si="1"/>
        <v>1.2</v>
      </c>
      <c r="G10" s="4">
        <f t="shared" si="0"/>
        <v>1.5</v>
      </c>
      <c r="H10" s="4">
        <f t="shared" si="0"/>
        <v>1.52</v>
      </c>
    </row>
    <row r="12" spans="2:8" ht="16" thickBot="1" x14ac:dyDescent="0.4"/>
    <row r="13" spans="2:8" ht="16" thickBot="1" x14ac:dyDescent="0.4">
      <c r="B13" s="1"/>
      <c r="C13" s="19" t="s">
        <v>0</v>
      </c>
      <c r="D13" s="20"/>
      <c r="E13" s="21"/>
      <c r="F13" s="19" t="s">
        <v>1</v>
      </c>
      <c r="G13" s="20"/>
      <c r="H13" s="21"/>
    </row>
    <row r="14" spans="2:8" ht="16" thickBot="1" x14ac:dyDescent="0.4">
      <c r="B14" s="2" t="s">
        <v>2</v>
      </c>
      <c r="C14" s="3" t="s">
        <v>3</v>
      </c>
      <c r="D14" s="3" t="s">
        <v>4</v>
      </c>
      <c r="E14" s="3" t="s">
        <v>5</v>
      </c>
      <c r="F14" s="5" t="s">
        <v>3</v>
      </c>
      <c r="G14" s="5" t="s">
        <v>4</v>
      </c>
      <c r="H14" s="5" t="s">
        <v>5</v>
      </c>
    </row>
    <row r="15" spans="2:8" ht="16" thickBot="1" x14ac:dyDescent="0.4">
      <c r="B15" s="2">
        <v>0</v>
      </c>
      <c r="C15" s="3">
        <v>50</v>
      </c>
      <c r="D15" s="3">
        <v>30</v>
      </c>
      <c r="E15" s="3">
        <v>25</v>
      </c>
      <c r="F15" s="6">
        <f>C15/C$15</f>
        <v>1</v>
      </c>
      <c r="G15" s="6">
        <f t="shared" ref="G15:G18" si="2">D15/D$4</f>
        <v>1</v>
      </c>
      <c r="H15" s="6">
        <f t="shared" ref="H15:H21" si="3">E15/E$4</f>
        <v>1</v>
      </c>
    </row>
    <row r="16" spans="2:8" ht="16" thickBot="1" x14ac:dyDescent="0.4">
      <c r="B16" s="2">
        <v>1</v>
      </c>
      <c r="C16" s="3">
        <v>55</v>
      </c>
      <c r="D16" s="3">
        <v>40</v>
      </c>
      <c r="E16" s="3">
        <v>28</v>
      </c>
      <c r="F16" s="6">
        <f t="shared" ref="F16:F21" si="4">C16/C$4</f>
        <v>1.1000000000000001</v>
      </c>
      <c r="G16" s="6">
        <f t="shared" si="2"/>
        <v>1.3333333333333333</v>
      </c>
      <c r="H16" s="6">
        <f t="shared" si="3"/>
        <v>1.1200000000000001</v>
      </c>
    </row>
    <row r="17" spans="2:8" ht="16" thickBot="1" x14ac:dyDescent="0.4">
      <c r="B17" s="2">
        <v>2</v>
      </c>
      <c r="C17" s="3">
        <v>50</v>
      </c>
      <c r="D17" s="3">
        <v>35</v>
      </c>
      <c r="E17" s="3">
        <v>25</v>
      </c>
      <c r="F17" s="6">
        <f t="shared" si="4"/>
        <v>1</v>
      </c>
      <c r="G17" s="6">
        <f t="shared" si="2"/>
        <v>1.1666666666666667</v>
      </c>
      <c r="H17" s="6">
        <f t="shared" si="3"/>
        <v>1</v>
      </c>
    </row>
    <row r="18" spans="2:8" ht="16" thickBot="1" x14ac:dyDescent="0.4">
      <c r="B18" s="2">
        <v>3</v>
      </c>
      <c r="C18" s="3">
        <v>58</v>
      </c>
      <c r="D18" s="3">
        <v>38</v>
      </c>
      <c r="E18" s="3">
        <v>35</v>
      </c>
      <c r="F18" s="6">
        <f t="shared" si="4"/>
        <v>1.1599999999999999</v>
      </c>
      <c r="G18" s="6">
        <f t="shared" si="2"/>
        <v>1.2666666666666666</v>
      </c>
      <c r="H18" s="6">
        <f t="shared" si="3"/>
        <v>1.4</v>
      </c>
    </row>
    <row r="19" spans="2:8" ht="16" thickBot="1" x14ac:dyDescent="0.4">
      <c r="B19" s="2">
        <v>4</v>
      </c>
      <c r="C19" s="3">
        <v>70</v>
      </c>
      <c r="D19" s="3">
        <v>40</v>
      </c>
      <c r="E19" s="3">
        <v>38</v>
      </c>
      <c r="F19" s="6">
        <f t="shared" si="4"/>
        <v>1.4</v>
      </c>
      <c r="G19" s="6">
        <f>D19/D$4</f>
        <v>1.3333333333333333</v>
      </c>
      <c r="H19" s="6">
        <f t="shared" si="3"/>
        <v>1.52</v>
      </c>
    </row>
    <row r="20" spans="2:8" ht="16" thickBot="1" x14ac:dyDescent="0.4">
      <c r="B20" s="2">
        <v>5</v>
      </c>
      <c r="C20" s="3">
        <v>55</v>
      </c>
      <c r="D20" s="3">
        <v>45</v>
      </c>
      <c r="E20" s="3">
        <v>40</v>
      </c>
      <c r="F20" s="6">
        <f t="shared" si="4"/>
        <v>1.1000000000000001</v>
      </c>
      <c r="G20" s="6">
        <f t="shared" ref="G20:G21" si="5">D20/D$4</f>
        <v>1.5</v>
      </c>
      <c r="H20" s="6">
        <f t="shared" si="3"/>
        <v>1.6</v>
      </c>
    </row>
    <row r="21" spans="2:8" ht="16" thickBot="1" x14ac:dyDescent="0.4">
      <c r="B21" s="2">
        <v>6</v>
      </c>
      <c r="C21" s="3">
        <v>60</v>
      </c>
      <c r="D21" s="3">
        <v>45</v>
      </c>
      <c r="E21" s="3">
        <v>38</v>
      </c>
      <c r="F21" s="6">
        <f t="shared" si="4"/>
        <v>1.2</v>
      </c>
      <c r="G21" s="6">
        <f t="shared" si="5"/>
        <v>1.5</v>
      </c>
      <c r="H21" s="6">
        <f t="shared" si="3"/>
        <v>1.52</v>
      </c>
    </row>
    <row r="23" spans="2:8" ht="16" thickBot="1" x14ac:dyDescent="0.4"/>
    <row r="24" spans="2:8" ht="16" thickBot="1" x14ac:dyDescent="0.4">
      <c r="B24" s="1"/>
      <c r="C24" s="19" t="s">
        <v>6</v>
      </c>
      <c r="D24" s="20"/>
      <c r="E24" s="21"/>
    </row>
    <row r="25" spans="2:8" ht="31.5" thickBot="1" x14ac:dyDescent="0.4">
      <c r="B25" s="2" t="s">
        <v>2</v>
      </c>
      <c r="C25" s="3" t="s">
        <v>7</v>
      </c>
      <c r="D25" s="3" t="s">
        <v>8</v>
      </c>
      <c r="E25" s="3" t="s">
        <v>9</v>
      </c>
    </row>
    <row r="26" spans="2:8" ht="16" thickBot="1" x14ac:dyDescent="0.4">
      <c r="B26" s="2">
        <v>0</v>
      </c>
      <c r="C26" s="7">
        <f>($F4+$G4+$H4)/3</f>
        <v>1</v>
      </c>
      <c r="D26" s="8">
        <f>$C15+$D15+$E15</f>
        <v>105</v>
      </c>
      <c r="E26" s="7">
        <f>D26/$D$26</f>
        <v>1</v>
      </c>
    </row>
    <row r="27" spans="2:8" ht="16" thickBot="1" x14ac:dyDescent="0.4">
      <c r="B27" s="2">
        <v>1</v>
      </c>
      <c r="C27" s="7">
        <f t="shared" ref="C27:C31" si="6">($F5+$G5+$H5)/3</f>
        <v>1.1844444444444446</v>
      </c>
      <c r="D27" s="8">
        <f t="shared" ref="D27:D31" si="7">$C16+$D16+$E16</f>
        <v>123</v>
      </c>
      <c r="E27" s="7">
        <f t="shared" ref="E27:E31" si="8">D27/$D$26</f>
        <v>1.1714285714285715</v>
      </c>
    </row>
    <row r="28" spans="2:8" ht="16" thickBot="1" x14ac:dyDescent="0.4">
      <c r="B28" s="2">
        <v>2</v>
      </c>
      <c r="C28" s="7">
        <f t="shared" si="6"/>
        <v>1.0555555555555556</v>
      </c>
      <c r="D28" s="8">
        <f t="shared" si="7"/>
        <v>110</v>
      </c>
      <c r="E28" s="7">
        <f t="shared" si="8"/>
        <v>1.0476190476190477</v>
      </c>
    </row>
    <row r="29" spans="2:8" ht="16" thickBot="1" x14ac:dyDescent="0.4">
      <c r="B29" s="2">
        <v>3</v>
      </c>
      <c r="C29" s="7">
        <f t="shared" si="6"/>
        <v>1.2755555555555556</v>
      </c>
      <c r="D29" s="8">
        <f t="shared" si="7"/>
        <v>131</v>
      </c>
      <c r="E29" s="7">
        <f t="shared" si="8"/>
        <v>1.2476190476190476</v>
      </c>
    </row>
    <row r="30" spans="2:8" ht="16" thickBot="1" x14ac:dyDescent="0.4">
      <c r="B30" s="2">
        <v>4</v>
      </c>
      <c r="C30" s="7">
        <f t="shared" si="6"/>
        <v>1.417777777777778</v>
      </c>
      <c r="D30" s="8">
        <f t="shared" si="7"/>
        <v>148</v>
      </c>
      <c r="E30" s="7">
        <f t="shared" si="8"/>
        <v>1.4095238095238096</v>
      </c>
    </row>
    <row r="31" spans="2:8" ht="16" thickBot="1" x14ac:dyDescent="0.4">
      <c r="B31" s="2">
        <v>5</v>
      </c>
      <c r="C31" s="7">
        <f t="shared" si="6"/>
        <v>1.4000000000000001</v>
      </c>
      <c r="D31" s="8">
        <f t="shared" si="7"/>
        <v>140</v>
      </c>
      <c r="E31" s="7">
        <f t="shared" si="8"/>
        <v>1.3333333333333333</v>
      </c>
    </row>
    <row r="32" spans="2:8" ht="16" thickBot="1" x14ac:dyDescent="0.4">
      <c r="B32" s="2">
        <v>6</v>
      </c>
      <c r="C32" s="7">
        <f>($F10+$G10+$H10)/3</f>
        <v>1.406666666666667</v>
      </c>
      <c r="D32" s="8">
        <f>$C21+$D21+$E21</f>
        <v>143</v>
      </c>
      <c r="E32" s="7">
        <f>D32/$D$26</f>
        <v>1.361904761904762</v>
      </c>
    </row>
  </sheetData>
  <mergeCells count="5">
    <mergeCell ref="C2:E2"/>
    <mergeCell ref="F2:H2"/>
    <mergeCell ref="C13:E13"/>
    <mergeCell ref="F13:H13"/>
    <mergeCell ref="C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326C-6ABD-448F-A6D0-1C537C661A39}">
  <dimension ref="B1:R27"/>
  <sheetViews>
    <sheetView tabSelected="1" topLeftCell="E1" workbookViewId="0">
      <selection activeCell="M15" sqref="M15"/>
    </sheetView>
  </sheetViews>
  <sheetFormatPr baseColWidth="10" defaultRowHeight="15.5" x14ac:dyDescent="0.35"/>
  <cols>
    <col min="11" max="11" width="13.61328125" customWidth="1"/>
  </cols>
  <sheetData>
    <row r="1" spans="2:17" ht="16" thickBot="1" x14ac:dyDescent="0.4"/>
    <row r="2" spans="2:17" ht="16" thickBot="1" x14ac:dyDescent="0.4">
      <c r="B2" s="9"/>
      <c r="C2" s="25">
        <v>2009</v>
      </c>
      <c r="D2" s="26"/>
      <c r="E2" s="25">
        <v>2022</v>
      </c>
      <c r="F2" s="26"/>
    </row>
    <row r="3" spans="2:17" ht="16" thickBot="1" x14ac:dyDescent="0.4">
      <c r="B3" s="10" t="s">
        <v>10</v>
      </c>
      <c r="C3" s="11" t="s">
        <v>11</v>
      </c>
      <c r="D3" s="11" t="s">
        <v>12</v>
      </c>
      <c r="E3" s="11" t="s">
        <v>13</v>
      </c>
      <c r="F3" s="11" t="s">
        <v>14</v>
      </c>
    </row>
    <row r="4" spans="2:17" ht="16" thickBot="1" x14ac:dyDescent="0.4">
      <c r="B4" s="2" t="s">
        <v>15</v>
      </c>
      <c r="C4" s="3">
        <v>5</v>
      </c>
      <c r="D4" s="3">
        <v>500</v>
      </c>
      <c r="E4" s="3">
        <v>8</v>
      </c>
      <c r="F4" s="3">
        <v>520</v>
      </c>
    </row>
    <row r="5" spans="2:17" ht="16" thickBot="1" x14ac:dyDescent="0.4">
      <c r="B5" s="2" t="s">
        <v>16</v>
      </c>
      <c r="C5" s="3">
        <v>8</v>
      </c>
      <c r="D5" s="3">
        <v>400</v>
      </c>
      <c r="E5" s="3">
        <v>12</v>
      </c>
      <c r="F5" s="3">
        <v>470</v>
      </c>
    </row>
    <row r="6" spans="2:17" ht="16" thickBot="1" x14ac:dyDescent="0.4">
      <c r="B6" s="2" t="s">
        <v>17</v>
      </c>
      <c r="C6" s="3">
        <v>3</v>
      </c>
      <c r="D6" s="3">
        <v>700</v>
      </c>
      <c r="E6" s="3">
        <v>9</v>
      </c>
      <c r="F6" s="3">
        <v>280</v>
      </c>
    </row>
    <row r="7" spans="2:17" ht="16" thickBot="1" x14ac:dyDescent="0.4"/>
    <row r="8" spans="2:17" ht="16" thickBot="1" x14ac:dyDescent="0.4">
      <c r="M8" s="9"/>
      <c r="N8" s="9" t="s">
        <v>10</v>
      </c>
      <c r="O8" s="1" t="s">
        <v>15</v>
      </c>
      <c r="P8" s="1" t="s">
        <v>16</v>
      </c>
      <c r="Q8" s="1" t="s">
        <v>17</v>
      </c>
    </row>
    <row r="9" spans="2:17" ht="16" thickBot="1" x14ac:dyDescent="0.4">
      <c r="B9" s="9"/>
      <c r="C9" s="13">
        <v>2009</v>
      </c>
      <c r="D9" s="13">
        <f>E2</f>
        <v>2022</v>
      </c>
      <c r="F9" s="9"/>
      <c r="G9" s="9" t="s">
        <v>10</v>
      </c>
      <c r="H9" s="9" t="s">
        <v>15</v>
      </c>
      <c r="I9" s="9" t="s">
        <v>16</v>
      </c>
      <c r="J9" s="9" t="s">
        <v>17</v>
      </c>
      <c r="M9" s="13">
        <v>2009</v>
      </c>
      <c r="N9" s="9" t="s">
        <v>12</v>
      </c>
      <c r="O9" s="1">
        <v>500</v>
      </c>
      <c r="P9" s="1">
        <v>400</v>
      </c>
      <c r="Q9" s="1">
        <v>700</v>
      </c>
    </row>
    <row r="10" spans="2:17" ht="16" thickBot="1" x14ac:dyDescent="0.4">
      <c r="B10" s="9" t="s">
        <v>10</v>
      </c>
      <c r="C10" s="9" t="s">
        <v>11</v>
      </c>
      <c r="D10" s="9" t="s">
        <v>13</v>
      </c>
      <c r="F10" s="10">
        <v>2009</v>
      </c>
      <c r="G10" s="11" t="s">
        <v>11</v>
      </c>
      <c r="H10" s="3">
        <v>5</v>
      </c>
      <c r="I10" s="3">
        <v>8</v>
      </c>
      <c r="J10" s="3">
        <v>3</v>
      </c>
      <c r="M10" s="13">
        <f>E2</f>
        <v>2022</v>
      </c>
      <c r="N10" s="9" t="s">
        <v>14</v>
      </c>
      <c r="O10" s="1">
        <v>520</v>
      </c>
      <c r="P10" s="1">
        <v>470</v>
      </c>
      <c r="Q10" s="1">
        <v>280</v>
      </c>
    </row>
    <row r="11" spans="2:17" ht="16" thickBot="1" x14ac:dyDescent="0.4">
      <c r="B11" s="1" t="s">
        <v>15</v>
      </c>
      <c r="C11" s="1">
        <v>5</v>
      </c>
      <c r="D11" s="1">
        <v>8</v>
      </c>
      <c r="F11" s="10">
        <v>2022</v>
      </c>
      <c r="G11" s="11" t="s">
        <v>13</v>
      </c>
      <c r="H11" s="3">
        <v>8</v>
      </c>
      <c r="I11" s="3">
        <v>12</v>
      </c>
      <c r="J11" s="3">
        <v>9</v>
      </c>
      <c r="M11" s="30" t="s">
        <v>18</v>
      </c>
      <c r="N11" s="31"/>
      <c r="O11" s="12">
        <f>O10/O9</f>
        <v>1.04</v>
      </c>
      <c r="P11" s="12">
        <f>P10/P9</f>
        <v>1.175</v>
      </c>
      <c r="Q11" s="12">
        <f>Q10/Q9</f>
        <v>0.4</v>
      </c>
    </row>
    <row r="12" spans="2:17" ht="16.25" customHeight="1" thickBot="1" x14ac:dyDescent="0.4">
      <c r="B12" s="1" t="s">
        <v>16</v>
      </c>
      <c r="C12" s="1">
        <v>8</v>
      </c>
      <c r="D12" s="1">
        <v>12</v>
      </c>
      <c r="F12" s="30" t="s">
        <v>18</v>
      </c>
      <c r="G12" s="31"/>
      <c r="H12" s="12">
        <f>H11/H10</f>
        <v>1.6</v>
      </c>
      <c r="I12" s="12">
        <f t="shared" ref="I12" si="0">I11/I10</f>
        <v>1.5</v>
      </c>
      <c r="J12" s="12">
        <f>J11/J10</f>
        <v>3</v>
      </c>
    </row>
    <row r="13" spans="2:17" ht="16" thickBot="1" x14ac:dyDescent="0.4">
      <c r="B13" s="1" t="s">
        <v>17</v>
      </c>
      <c r="C13" s="1">
        <v>3</v>
      </c>
      <c r="D13" s="1">
        <v>9</v>
      </c>
    </row>
    <row r="14" spans="2:17" ht="16" thickBot="1" x14ac:dyDescent="0.4"/>
    <row r="15" spans="2:17" ht="16" thickBot="1" x14ac:dyDescent="0.4">
      <c r="B15" s="9"/>
      <c r="C15" s="13">
        <v>2009</v>
      </c>
      <c r="D15" s="13">
        <f>E2</f>
        <v>2022</v>
      </c>
      <c r="F15" s="9"/>
      <c r="G15" s="9" t="s">
        <v>10</v>
      </c>
      <c r="H15" s="9" t="s">
        <v>15</v>
      </c>
      <c r="I15" s="9" t="s">
        <v>16</v>
      </c>
      <c r="J15" s="9" t="s">
        <v>17</v>
      </c>
      <c r="M15" s="9"/>
      <c r="N15" s="9" t="s">
        <v>10</v>
      </c>
      <c r="O15" s="9" t="s">
        <v>15</v>
      </c>
      <c r="P15" s="9" t="s">
        <v>16</v>
      </c>
      <c r="Q15" s="9" t="s">
        <v>17</v>
      </c>
    </row>
    <row r="16" spans="2:17" ht="16" thickBot="1" x14ac:dyDescent="0.4">
      <c r="B16" s="9" t="s">
        <v>10</v>
      </c>
      <c r="C16" s="9" t="s">
        <v>12</v>
      </c>
      <c r="D16" s="9" t="s">
        <v>14</v>
      </c>
      <c r="F16" s="10">
        <v>2009</v>
      </c>
      <c r="G16" s="11" t="s">
        <v>11</v>
      </c>
      <c r="H16" s="3">
        <v>5</v>
      </c>
      <c r="I16" s="3">
        <v>8</v>
      </c>
      <c r="J16" s="3">
        <v>3</v>
      </c>
      <c r="M16" s="10">
        <v>2009</v>
      </c>
      <c r="N16" s="9" t="s">
        <v>12</v>
      </c>
      <c r="O16" s="1">
        <v>500</v>
      </c>
      <c r="P16" s="1">
        <v>400</v>
      </c>
      <c r="Q16" s="1">
        <v>700</v>
      </c>
    </row>
    <row r="17" spans="2:18" ht="16" thickBot="1" x14ac:dyDescent="0.4">
      <c r="B17" s="1" t="s">
        <v>15</v>
      </c>
      <c r="C17" s="1">
        <v>500</v>
      </c>
      <c r="D17" s="1">
        <v>520</v>
      </c>
      <c r="F17" s="10">
        <v>2022</v>
      </c>
      <c r="G17" s="11" t="s">
        <v>13</v>
      </c>
      <c r="H17" s="3">
        <v>8</v>
      </c>
      <c r="I17" s="3">
        <v>12</v>
      </c>
      <c r="J17" s="3">
        <v>9</v>
      </c>
      <c r="M17" s="10">
        <v>2022</v>
      </c>
      <c r="N17" s="9" t="s">
        <v>14</v>
      </c>
      <c r="O17" s="1">
        <v>520</v>
      </c>
      <c r="P17" s="1">
        <v>470</v>
      </c>
      <c r="Q17" s="1">
        <v>280</v>
      </c>
    </row>
    <row r="18" spans="2:18" ht="16" thickBot="1" x14ac:dyDescent="0.4">
      <c r="B18" s="1" t="s">
        <v>16</v>
      </c>
      <c r="C18" s="1">
        <v>400</v>
      </c>
      <c r="D18" s="1">
        <v>470</v>
      </c>
      <c r="F18" s="35" t="s">
        <v>18</v>
      </c>
      <c r="G18" s="36"/>
      <c r="H18" s="17">
        <f>H17/H16</f>
        <v>1.6</v>
      </c>
      <c r="I18" s="17">
        <f t="shared" ref="I18" si="1">I17/I16</f>
        <v>1.5</v>
      </c>
      <c r="J18" s="17">
        <f>J17/J16</f>
        <v>3</v>
      </c>
      <c r="M18" s="35" t="s">
        <v>18</v>
      </c>
      <c r="N18" s="36"/>
      <c r="O18" s="17">
        <f>O17/O16</f>
        <v>1.04</v>
      </c>
      <c r="P18" s="17">
        <f t="shared" ref="P18" si="2">P17/P16</f>
        <v>1.175</v>
      </c>
      <c r="Q18" s="17">
        <f>Q17/Q16</f>
        <v>0.4</v>
      </c>
    </row>
    <row r="19" spans="2:18" ht="16" thickBot="1" x14ac:dyDescent="0.4">
      <c r="B19" s="1" t="s">
        <v>17</v>
      </c>
      <c r="C19" s="1">
        <v>700</v>
      </c>
      <c r="D19" s="1">
        <v>280</v>
      </c>
      <c r="F19" s="25" t="s">
        <v>12</v>
      </c>
      <c r="G19" s="26"/>
      <c r="H19" s="1">
        <v>500</v>
      </c>
      <c r="I19" s="1">
        <v>400</v>
      </c>
      <c r="J19" s="1">
        <v>700</v>
      </c>
      <c r="K19" s="9" t="s">
        <v>21</v>
      </c>
      <c r="M19" s="25" t="str">
        <f>G10</f>
        <v>Po</v>
      </c>
      <c r="N19" s="26"/>
      <c r="O19" s="3">
        <v>5</v>
      </c>
      <c r="P19" s="3">
        <v>8</v>
      </c>
      <c r="Q19" s="3">
        <v>3</v>
      </c>
      <c r="R19" s="9" t="s">
        <v>21</v>
      </c>
    </row>
    <row r="20" spans="2:18" ht="16" thickBot="1" x14ac:dyDescent="0.4">
      <c r="F20" s="25" t="s">
        <v>19</v>
      </c>
      <c r="G20" s="26"/>
      <c r="H20" s="14">
        <f>H17*H19</f>
        <v>4000</v>
      </c>
      <c r="I20" s="14">
        <f t="shared" ref="I20" si="3">I17*I19</f>
        <v>4800</v>
      </c>
      <c r="J20" s="14">
        <f>J17*J19</f>
        <v>6300</v>
      </c>
      <c r="K20" s="14">
        <f>SUM(H20:J20)</f>
        <v>15100</v>
      </c>
      <c r="M20" s="25" t="s">
        <v>23</v>
      </c>
      <c r="N20" s="26"/>
      <c r="O20" s="14">
        <f>O17*O19</f>
        <v>2600</v>
      </c>
      <c r="P20" s="14">
        <f t="shared" ref="P20" si="4">P17*P19</f>
        <v>3760</v>
      </c>
      <c r="Q20" s="14">
        <f>Q17*Q19</f>
        <v>840</v>
      </c>
      <c r="R20" s="14">
        <f>SUM(O20:Q20)</f>
        <v>7200</v>
      </c>
    </row>
    <row r="21" spans="2:18" ht="16" thickBot="1" x14ac:dyDescent="0.4">
      <c r="F21" s="25" t="s">
        <v>20</v>
      </c>
      <c r="G21" s="26"/>
      <c r="H21" s="14">
        <f>H16*H19</f>
        <v>2500</v>
      </c>
      <c r="I21" s="14">
        <f t="shared" ref="I21:J21" si="5">I16*I19</f>
        <v>3200</v>
      </c>
      <c r="J21" s="14">
        <f t="shared" si="5"/>
        <v>2100</v>
      </c>
      <c r="K21" s="14">
        <f>SUM(H21:J21)</f>
        <v>7800</v>
      </c>
      <c r="M21" s="25" t="s">
        <v>24</v>
      </c>
      <c r="N21" s="26"/>
      <c r="O21" s="14">
        <f>O16*O19</f>
        <v>2500</v>
      </c>
      <c r="P21" s="14">
        <f t="shared" ref="P21:Q21" si="6">P16*P19</f>
        <v>3200</v>
      </c>
      <c r="Q21" s="14">
        <f t="shared" si="6"/>
        <v>2100</v>
      </c>
      <c r="R21" s="14">
        <f>SUM(O21:Q21)</f>
        <v>7800</v>
      </c>
    </row>
    <row r="22" spans="2:18" ht="16" thickBot="1" x14ac:dyDescent="0.4">
      <c r="F22" s="32" t="s">
        <v>22</v>
      </c>
      <c r="G22" s="33"/>
      <c r="H22" s="33"/>
      <c r="I22" s="33"/>
      <c r="J22" s="34"/>
      <c r="K22" s="15">
        <f>K20/K21</f>
        <v>1.9358974358974359</v>
      </c>
      <c r="M22" s="32" t="s">
        <v>22</v>
      </c>
      <c r="N22" s="33"/>
      <c r="O22" s="33"/>
      <c r="P22" s="33"/>
      <c r="Q22" s="34"/>
      <c r="R22" s="15">
        <f>R20/R21</f>
        <v>0.92307692307692313</v>
      </c>
    </row>
    <row r="23" spans="2:18" ht="16" thickBot="1" x14ac:dyDescent="0.4">
      <c r="F23" s="25" t="str">
        <f>N10</f>
        <v>Qi</v>
      </c>
      <c r="G23" s="26"/>
      <c r="H23" s="1">
        <v>520</v>
      </c>
      <c r="I23" s="1">
        <v>470</v>
      </c>
      <c r="J23" s="1">
        <v>280</v>
      </c>
      <c r="K23" s="9" t="s">
        <v>21</v>
      </c>
      <c r="M23" s="25" t="str">
        <f>G11</f>
        <v>Pi</v>
      </c>
      <c r="N23" s="26"/>
      <c r="O23" s="3">
        <v>8</v>
      </c>
      <c r="P23" s="3">
        <v>12</v>
      </c>
      <c r="Q23" s="3">
        <v>9</v>
      </c>
      <c r="R23" s="9" t="s">
        <v>21</v>
      </c>
    </row>
    <row r="24" spans="2:18" ht="16" thickBot="1" x14ac:dyDescent="0.4">
      <c r="F24" s="25" t="s">
        <v>25</v>
      </c>
      <c r="G24" s="26"/>
      <c r="H24" s="14">
        <f>H17*H23</f>
        <v>4160</v>
      </c>
      <c r="I24" s="14">
        <f t="shared" ref="I24:J24" si="7">I17*I23</f>
        <v>5640</v>
      </c>
      <c r="J24" s="14">
        <f t="shared" si="7"/>
        <v>2520</v>
      </c>
      <c r="K24" s="14">
        <f>SUM(H24:J24)</f>
        <v>12320</v>
      </c>
      <c r="M24" s="25" t="s">
        <v>27</v>
      </c>
      <c r="N24" s="26"/>
      <c r="O24" s="14">
        <f>O17*O23</f>
        <v>4160</v>
      </c>
      <c r="P24" s="14">
        <f t="shared" ref="P24" si="8">P17*P23</f>
        <v>5640</v>
      </c>
      <c r="Q24" s="14">
        <f t="shared" ref="Q24" si="9">Q17*Q23</f>
        <v>2520</v>
      </c>
      <c r="R24" s="14">
        <f>SUM(O24:Q24)</f>
        <v>12320</v>
      </c>
    </row>
    <row r="25" spans="2:18" ht="16" thickBot="1" x14ac:dyDescent="0.4">
      <c r="F25" s="25" t="s">
        <v>26</v>
      </c>
      <c r="G25" s="26"/>
      <c r="H25" s="14">
        <f>H16*H23</f>
        <v>2600</v>
      </c>
      <c r="I25" s="14">
        <f t="shared" ref="I25" si="10">I16*I23</f>
        <v>3760</v>
      </c>
      <c r="J25" s="14">
        <f>J16*J23</f>
        <v>840</v>
      </c>
      <c r="K25" s="14">
        <f>SUM(H25:J25)</f>
        <v>7200</v>
      </c>
      <c r="M25" s="25" t="s">
        <v>28</v>
      </c>
      <c r="N25" s="26"/>
      <c r="O25" s="14">
        <f>O16*O23</f>
        <v>4000</v>
      </c>
      <c r="P25" s="14">
        <f t="shared" ref="P25" si="11">P16*P23</f>
        <v>4800</v>
      </c>
      <c r="Q25" s="14">
        <f>Q16*Q23</f>
        <v>6300</v>
      </c>
      <c r="R25" s="14">
        <f>SUM(O25:Q25)</f>
        <v>15100</v>
      </c>
    </row>
    <row r="26" spans="2:18" ht="16" thickBot="1" x14ac:dyDescent="0.4">
      <c r="F26" s="27" t="s">
        <v>30</v>
      </c>
      <c r="G26" s="28"/>
      <c r="H26" s="28"/>
      <c r="I26" s="28"/>
      <c r="J26" s="29"/>
      <c r="K26" s="16">
        <f>K24/K25</f>
        <v>1.711111111111111</v>
      </c>
      <c r="M26" s="27" t="s">
        <v>30</v>
      </c>
      <c r="N26" s="28"/>
      <c r="O26" s="28"/>
      <c r="P26" s="28"/>
      <c r="Q26" s="29"/>
      <c r="R26" s="16">
        <f>R24/R25</f>
        <v>0.81589403973509933</v>
      </c>
    </row>
    <row r="27" spans="2:18" ht="16" thickBot="1" x14ac:dyDescent="0.4">
      <c r="F27" s="22" t="s">
        <v>29</v>
      </c>
      <c r="G27" s="23"/>
      <c r="H27" s="23"/>
      <c r="I27" s="23"/>
      <c r="J27" s="24"/>
      <c r="K27" s="18">
        <f>SQRT(K22*K26)</f>
        <v>1.8200372558097848</v>
      </c>
      <c r="M27" s="22" t="s">
        <v>29</v>
      </c>
      <c r="N27" s="23"/>
      <c r="O27" s="23"/>
      <c r="P27" s="23"/>
      <c r="Q27" s="24"/>
      <c r="R27" s="18">
        <f>SQRT(R22*R26)</f>
        <v>0.86783233389605641</v>
      </c>
    </row>
  </sheetData>
  <mergeCells count="24">
    <mergeCell ref="C2:D2"/>
    <mergeCell ref="E2:F2"/>
    <mergeCell ref="F21:G21"/>
    <mergeCell ref="M11:N11"/>
    <mergeCell ref="F22:J22"/>
    <mergeCell ref="M18:N18"/>
    <mergeCell ref="M19:N19"/>
    <mergeCell ref="M20:N20"/>
    <mergeCell ref="M21:N21"/>
    <mergeCell ref="M22:Q22"/>
    <mergeCell ref="F12:G12"/>
    <mergeCell ref="F18:G18"/>
    <mergeCell ref="F19:G19"/>
    <mergeCell ref="F20:G20"/>
    <mergeCell ref="F27:J27"/>
    <mergeCell ref="M27:Q27"/>
    <mergeCell ref="F23:G23"/>
    <mergeCell ref="F24:G24"/>
    <mergeCell ref="F25:G25"/>
    <mergeCell ref="F26:J26"/>
    <mergeCell ref="M23:N23"/>
    <mergeCell ref="M24:N24"/>
    <mergeCell ref="M25:N25"/>
    <mergeCell ref="M26:Q2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1</vt:lpstr>
      <vt:lpstr>Punto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Gualteros Fonseca</dc:creator>
  <cp:lastModifiedBy>Cristina</cp:lastModifiedBy>
  <dcterms:created xsi:type="dcterms:W3CDTF">2023-04-20T03:41:01Z</dcterms:created>
  <dcterms:modified xsi:type="dcterms:W3CDTF">2023-04-22T13:39:25Z</dcterms:modified>
</cp:coreProperties>
</file>