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s223709844_deakin_edu_au/Documents/Decision MIS775/A2/"/>
    </mc:Choice>
  </mc:AlternateContent>
  <xr:revisionPtr revIDLastSave="952" documentId="8_{35CCA09D-0093-4A9A-94CE-511CE65A4FDD}" xr6:coauthVersionLast="47" xr6:coauthVersionMax="47" xr10:uidLastSave="{B1F85680-C35E-446E-8E31-0127F7564F00}"/>
  <bookViews>
    <workbookView xWindow="-110" yWindow="-110" windowWidth="19420" windowHeight="10300" xr2:uid="{196C3298-8DAE-41E2-B5EA-F7376620E845}"/>
  </bookViews>
  <sheets>
    <sheet name="Conceptual Diagram" sheetId="23" r:id="rId1"/>
    <sheet name="Daily reservations 200" sheetId="11" r:id="rId2"/>
    <sheet name="Late cancellation 200" sheetId="8" r:id="rId3"/>
    <sheet name="Miscellaneous expenses 200" sheetId="9" r:id="rId4"/>
    <sheet name="Walk-ins 200" sheetId="10" r:id="rId5"/>
    <sheet name="Daily reservations 250" sheetId="12" r:id="rId6"/>
    <sheet name="Late cancellations 250" sheetId="13" r:id="rId7"/>
    <sheet name="Daily miscellaneous 250" sheetId="14" r:id="rId8"/>
    <sheet name="Walk-ins 250" sheetId="15" r:id="rId9"/>
    <sheet name="Model_Best estimates" sheetId="5" r:id="rId10"/>
    <sheet name="Model_Simulated Data" sheetId="3" r:id="rId11"/>
    <sheet name="Simulated Output " sheetId="17" r:id="rId12"/>
    <sheet name="Output summary" sheetId="19" r:id="rId13"/>
    <sheet name="Risk analysis" sheetId="21" r:id="rId14"/>
  </sheets>
  <externalReferences>
    <externalReference r:id="rId15"/>
    <externalReference r:id="rId16"/>
  </externalReferences>
  <definedNames>
    <definedName name="Selling_price_per_unit">[1]Model!$H$10</definedName>
    <definedName name="solver_adj" localSheetId="9" hidden="1">'Model_Best estimates'!$L$19</definedName>
    <definedName name="solver_adj" localSheetId="10" hidden="1">'Model_Simulated Data'!$L$19</definedName>
    <definedName name="solver_cvg" localSheetId="9" hidden="1">0.0001</definedName>
    <definedName name="solver_cvg" localSheetId="10" hidden="1">0.0001</definedName>
    <definedName name="solver_drv" localSheetId="9" hidden="1">2</definedName>
    <definedName name="solver_drv" localSheetId="10" hidden="1">2</definedName>
    <definedName name="solver_eng" localSheetId="9" hidden="1">1</definedName>
    <definedName name="solver_eng" localSheetId="10" hidden="1">1</definedName>
    <definedName name="solver_est" localSheetId="9" hidden="1">1</definedName>
    <definedName name="solver_est" localSheetId="10" hidden="1">1</definedName>
    <definedName name="solver_itr" localSheetId="9" hidden="1">2147483647</definedName>
    <definedName name="solver_itr" localSheetId="10" hidden="1">2147483647</definedName>
    <definedName name="solver_mip" localSheetId="9" hidden="1">2147483647</definedName>
    <definedName name="solver_mip" localSheetId="10" hidden="1">2147483647</definedName>
    <definedName name="solver_mni" localSheetId="9" hidden="1">30</definedName>
    <definedName name="solver_mni" localSheetId="10" hidden="1">30</definedName>
    <definedName name="solver_mrt" localSheetId="9" hidden="1">0.075</definedName>
    <definedName name="solver_mrt" localSheetId="10" hidden="1">0.075</definedName>
    <definedName name="solver_msl" localSheetId="9" hidden="1">2</definedName>
    <definedName name="solver_msl" localSheetId="10" hidden="1">2</definedName>
    <definedName name="solver_neg" localSheetId="9" hidden="1">1</definedName>
    <definedName name="solver_neg" localSheetId="10" hidden="1">1</definedName>
    <definedName name="solver_nod" localSheetId="9" hidden="1">2147483647</definedName>
    <definedName name="solver_nod" localSheetId="10" hidden="1">2147483647</definedName>
    <definedName name="solver_num" localSheetId="9" hidden="1">1</definedName>
    <definedName name="solver_num" localSheetId="10" hidden="1">1</definedName>
    <definedName name="solver_nwt" localSheetId="9" hidden="1">1</definedName>
    <definedName name="solver_nwt" localSheetId="10" hidden="1">1</definedName>
    <definedName name="solver_opt" localSheetId="9" hidden="1">'Model_Best estimates'!#REF!</definedName>
    <definedName name="solver_opt" localSheetId="10" hidden="1">'Model_Simulated Data'!#REF!</definedName>
    <definedName name="solver_pre" localSheetId="9" hidden="1">0.000001</definedName>
    <definedName name="solver_pre" localSheetId="10" hidden="1">0.000001</definedName>
    <definedName name="solver_rbv" localSheetId="9" hidden="1">2</definedName>
    <definedName name="solver_rbv" localSheetId="10" hidden="1">2</definedName>
    <definedName name="solver_rlx" localSheetId="9" hidden="1">2</definedName>
    <definedName name="solver_rlx" localSheetId="10" hidden="1">2</definedName>
    <definedName name="solver_rsd" localSheetId="9" hidden="1">0</definedName>
    <definedName name="solver_rsd" localSheetId="10" hidden="1">0</definedName>
    <definedName name="solver_scl" localSheetId="9" hidden="1">2</definedName>
    <definedName name="solver_scl" localSheetId="10" hidden="1">2</definedName>
    <definedName name="solver_sho" localSheetId="9" hidden="1">2</definedName>
    <definedName name="solver_sho" localSheetId="10" hidden="1">2</definedName>
    <definedName name="solver_ssz" localSheetId="9" hidden="1">100</definedName>
    <definedName name="solver_ssz" localSheetId="10" hidden="1">100</definedName>
    <definedName name="solver_tim" localSheetId="9" hidden="1">2147483647</definedName>
    <definedName name="solver_tim" localSheetId="10" hidden="1">2147483647</definedName>
    <definedName name="solver_tol" localSheetId="9" hidden="1">0.01</definedName>
    <definedName name="solver_tol" localSheetId="10" hidden="1">0.01</definedName>
    <definedName name="solver_typ" localSheetId="9" hidden="1">3</definedName>
    <definedName name="solver_typ" localSheetId="10" hidden="1">3</definedName>
    <definedName name="solver_val" localSheetId="9" hidden="1">0.3049</definedName>
    <definedName name="solver_val" localSheetId="10" hidden="1">0.3049</definedName>
    <definedName name="solver_ver" localSheetId="9" hidden="1">3</definedName>
    <definedName name="solver_ver" localSheetId="1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8" i="21" l="1"/>
  <c r="O8" i="21"/>
  <c r="N8" i="21"/>
  <c r="M8" i="21"/>
  <c r="L8" i="21"/>
  <c r="G8" i="21"/>
  <c r="F8" i="21"/>
  <c r="E8" i="21"/>
  <c r="D8" i="21"/>
  <c r="C8" i="21"/>
  <c r="P7" i="21" l="1"/>
  <c r="O7" i="21"/>
  <c r="N7" i="21"/>
  <c r="M7" i="21"/>
  <c r="L7" i="21"/>
  <c r="G7" i="21"/>
  <c r="F7" i="21"/>
  <c r="E7" i="21"/>
  <c r="D7" i="21"/>
  <c r="C7" i="21"/>
  <c r="Q7" i="21" l="1"/>
  <c r="H7" i="21"/>
  <c r="H6" i="3" l="1"/>
  <c r="D26" i="19" l="1"/>
  <c r="D25" i="19"/>
  <c r="C26" i="19"/>
  <c r="C25" i="19"/>
  <c r="D23" i="19"/>
  <c r="C23" i="19"/>
  <c r="D22" i="19"/>
  <c r="C22" i="19"/>
  <c r="D14" i="19"/>
  <c r="C14" i="19"/>
  <c r="D13" i="19"/>
  <c r="C13" i="19"/>
  <c r="D12" i="19"/>
  <c r="G10" i="19" s="1"/>
  <c r="C12" i="19"/>
  <c r="F10" i="19" s="1"/>
  <c r="D11" i="19"/>
  <c r="C11" i="19"/>
  <c r="D10" i="19"/>
  <c r="C10" i="19"/>
  <c r="G9" i="19" l="1"/>
  <c r="G11" i="19" s="1"/>
  <c r="G12" i="19" s="1"/>
  <c r="G13" i="19" s="1"/>
  <c r="G14" i="19" s="1"/>
  <c r="G15" i="19" s="1"/>
  <c r="G16" i="19" s="1"/>
  <c r="G17" i="19" s="1"/>
  <c r="G18" i="19" s="1"/>
  <c r="G19" i="19" s="1"/>
  <c r="G20" i="19" s="1"/>
  <c r="F9" i="19"/>
  <c r="F11" i="19" s="1"/>
  <c r="F12" i="19" s="1"/>
  <c r="F13" i="19" s="1"/>
  <c r="F14" i="19" s="1"/>
  <c r="D24" i="19"/>
  <c r="C24" i="19"/>
  <c r="D18" i="19"/>
  <c r="C19" i="19"/>
  <c r="D19" i="19"/>
  <c r="C18" i="19"/>
  <c r="AE7" i="17"/>
  <c r="AF7" i="17"/>
  <c r="AE8" i="17"/>
  <c r="AF8" i="17"/>
  <c r="AE9" i="17"/>
  <c r="AF9" i="17"/>
  <c r="AE10" i="17"/>
  <c r="AF10" i="17"/>
  <c r="AE11" i="17"/>
  <c r="AF11" i="17"/>
  <c r="AE12" i="17"/>
  <c r="AF12" i="17"/>
  <c r="AE13" i="17"/>
  <c r="AF13" i="17"/>
  <c r="AE14" i="17"/>
  <c r="AF14" i="17"/>
  <c r="AE15" i="17"/>
  <c r="AF15" i="17"/>
  <c r="AE16" i="17"/>
  <c r="AF16" i="17"/>
  <c r="AE17" i="17"/>
  <c r="AF17" i="17"/>
  <c r="AE18" i="17"/>
  <c r="AF18" i="17"/>
  <c r="AE19" i="17"/>
  <c r="AF19" i="17"/>
  <c r="AE20" i="17"/>
  <c r="AF20" i="17"/>
  <c r="AE21" i="17"/>
  <c r="AF21" i="17"/>
  <c r="AE22" i="17"/>
  <c r="AF22" i="17"/>
  <c r="AE23" i="17"/>
  <c r="AF23" i="17"/>
  <c r="AE24" i="17"/>
  <c r="AF24" i="17"/>
  <c r="AE25" i="17"/>
  <c r="AF25" i="17"/>
  <c r="AE26" i="17"/>
  <c r="AF26" i="17"/>
  <c r="AE27" i="17"/>
  <c r="AF27" i="17"/>
  <c r="AE28" i="17"/>
  <c r="AF28" i="17"/>
  <c r="AE29" i="17"/>
  <c r="AF29" i="17"/>
  <c r="AE30" i="17"/>
  <c r="AF30" i="17"/>
  <c r="AE31" i="17"/>
  <c r="AF31" i="17"/>
  <c r="AE32" i="17"/>
  <c r="AF32" i="17"/>
  <c r="AE33" i="17"/>
  <c r="AF33" i="17"/>
  <c r="AE34" i="17"/>
  <c r="AF34" i="17"/>
  <c r="AE35" i="17"/>
  <c r="AF35" i="17"/>
  <c r="AE36" i="17"/>
  <c r="AF36" i="17"/>
  <c r="AE37" i="17"/>
  <c r="AF37" i="17"/>
  <c r="AE38" i="17"/>
  <c r="AF38" i="17"/>
  <c r="AE39" i="17"/>
  <c r="AF39" i="17"/>
  <c r="AE40" i="17"/>
  <c r="AF40" i="17"/>
  <c r="AE41" i="17"/>
  <c r="AF41" i="17"/>
  <c r="AE42" i="17"/>
  <c r="AF42" i="17"/>
  <c r="AE43" i="17"/>
  <c r="AF43" i="17"/>
  <c r="AE44" i="17"/>
  <c r="AF44" i="17"/>
  <c r="AE45" i="17"/>
  <c r="AF45" i="17"/>
  <c r="AE46" i="17"/>
  <c r="AF46" i="17"/>
  <c r="AE47" i="17"/>
  <c r="AF47" i="17"/>
  <c r="AE48" i="17"/>
  <c r="AF48" i="17"/>
  <c r="AE49" i="17"/>
  <c r="AF49" i="17"/>
  <c r="AE50" i="17"/>
  <c r="AF50" i="17"/>
  <c r="AE51" i="17"/>
  <c r="AF51" i="17"/>
  <c r="AE52" i="17"/>
  <c r="AF52" i="17"/>
  <c r="AE53" i="17"/>
  <c r="AF53" i="17"/>
  <c r="AE54" i="17"/>
  <c r="AF54" i="17"/>
  <c r="AE55" i="17"/>
  <c r="AF55" i="17"/>
  <c r="AE56" i="17"/>
  <c r="AF56" i="17"/>
  <c r="AE57" i="17"/>
  <c r="AF57" i="17"/>
  <c r="AE58" i="17"/>
  <c r="AF58" i="17"/>
  <c r="AE59" i="17"/>
  <c r="AF59" i="17"/>
  <c r="AE60" i="17"/>
  <c r="AF60" i="17"/>
  <c r="AE61" i="17"/>
  <c r="AF61" i="17"/>
  <c r="AE62" i="17"/>
  <c r="AF62" i="17"/>
  <c r="AE63" i="17"/>
  <c r="AF63" i="17"/>
  <c r="AE64" i="17"/>
  <c r="AF64" i="17"/>
  <c r="AE65" i="17"/>
  <c r="AF65" i="17"/>
  <c r="AE66" i="17"/>
  <c r="AF66" i="17"/>
  <c r="AE67" i="17"/>
  <c r="AF67" i="17"/>
  <c r="AE68" i="17"/>
  <c r="AF68" i="17"/>
  <c r="AE69" i="17"/>
  <c r="AF69" i="17"/>
  <c r="AE70" i="17"/>
  <c r="AF70" i="17"/>
  <c r="AE71" i="17"/>
  <c r="AF71" i="17"/>
  <c r="AE72" i="17"/>
  <c r="AF72" i="17"/>
  <c r="AE73" i="17"/>
  <c r="AF73" i="17"/>
  <c r="AE74" i="17"/>
  <c r="AF74" i="17"/>
  <c r="AE75" i="17"/>
  <c r="AF75" i="17"/>
  <c r="AE76" i="17"/>
  <c r="AF76" i="17"/>
  <c r="AE77" i="17"/>
  <c r="AF77" i="17"/>
  <c r="AE78" i="17"/>
  <c r="AF78" i="17"/>
  <c r="AE79" i="17"/>
  <c r="AF79" i="17"/>
  <c r="AE80" i="17"/>
  <c r="AF80" i="17"/>
  <c r="AE81" i="17"/>
  <c r="AF81" i="17"/>
  <c r="AE82" i="17"/>
  <c r="AF82" i="17"/>
  <c r="AE83" i="17"/>
  <c r="AF83" i="17"/>
  <c r="AE84" i="17"/>
  <c r="AF84" i="17"/>
  <c r="AE85" i="17"/>
  <c r="AF85" i="17"/>
  <c r="AE86" i="17"/>
  <c r="AF86" i="17"/>
  <c r="AE87" i="17"/>
  <c r="AF87" i="17"/>
  <c r="AE88" i="17"/>
  <c r="AF88" i="17"/>
  <c r="AE89" i="17"/>
  <c r="AF89" i="17"/>
  <c r="AE90" i="17"/>
  <c r="AF90" i="17"/>
  <c r="AE91" i="17"/>
  <c r="AF91" i="17"/>
  <c r="AE92" i="17"/>
  <c r="AF92" i="17"/>
  <c r="AE93" i="17"/>
  <c r="AF93" i="17"/>
  <c r="AE94" i="17"/>
  <c r="AF94" i="17"/>
  <c r="AE95" i="17"/>
  <c r="AF95" i="17"/>
  <c r="AE96" i="17"/>
  <c r="AF96" i="17"/>
  <c r="AE97" i="17"/>
  <c r="AF97" i="17"/>
  <c r="AE98" i="17"/>
  <c r="AF98" i="17"/>
  <c r="AE99" i="17"/>
  <c r="AF99" i="17"/>
  <c r="AE100" i="17"/>
  <c r="AF100" i="17"/>
  <c r="AE101" i="17"/>
  <c r="AF101" i="17"/>
  <c r="AE102" i="17"/>
  <c r="AF102" i="17"/>
  <c r="AE103" i="17"/>
  <c r="AF103" i="17"/>
  <c r="AE104" i="17"/>
  <c r="AF104" i="17"/>
  <c r="AE105" i="17"/>
  <c r="AF105" i="17"/>
  <c r="AE106" i="17"/>
  <c r="AF106" i="17"/>
  <c r="AE107" i="17"/>
  <c r="AF107" i="17"/>
  <c r="AE108" i="17"/>
  <c r="AF108" i="17"/>
  <c r="AE109" i="17"/>
  <c r="AF109" i="17"/>
  <c r="AE110" i="17"/>
  <c r="AF110" i="17"/>
  <c r="AE111" i="17"/>
  <c r="AF111" i="17"/>
  <c r="AE112" i="17"/>
  <c r="AF112" i="17"/>
  <c r="AE113" i="17"/>
  <c r="AF113" i="17"/>
  <c r="AE114" i="17"/>
  <c r="AF114" i="17"/>
  <c r="AE115" i="17"/>
  <c r="AF115" i="17"/>
  <c r="AE116" i="17"/>
  <c r="AF116" i="17"/>
  <c r="AE117" i="17"/>
  <c r="AF117" i="17"/>
  <c r="AE118" i="17"/>
  <c r="AF118" i="17"/>
  <c r="AE119" i="17"/>
  <c r="AF119" i="17"/>
  <c r="AE120" i="17"/>
  <c r="AF120" i="17"/>
  <c r="AE121" i="17"/>
  <c r="AF121" i="17"/>
  <c r="AE122" i="17"/>
  <c r="AF122" i="17"/>
  <c r="AE123" i="17"/>
  <c r="AF123" i="17"/>
  <c r="AE124" i="17"/>
  <c r="AF124" i="17"/>
  <c r="AE125" i="17"/>
  <c r="AF125" i="17"/>
  <c r="AE126" i="17"/>
  <c r="AF126" i="17"/>
  <c r="AE127" i="17"/>
  <c r="AF127" i="17"/>
  <c r="AE128" i="17"/>
  <c r="AF128" i="17"/>
  <c r="AE129" i="17"/>
  <c r="AF129" i="17"/>
  <c r="AE130" i="17"/>
  <c r="AF130" i="17"/>
  <c r="AE131" i="17"/>
  <c r="AF131" i="17"/>
  <c r="AE132" i="17"/>
  <c r="AF132" i="17"/>
  <c r="AE133" i="17"/>
  <c r="AF133" i="17"/>
  <c r="AE134" i="17"/>
  <c r="AF134" i="17"/>
  <c r="AE135" i="17"/>
  <c r="AF135" i="17"/>
  <c r="AE136" i="17"/>
  <c r="AF136" i="17"/>
  <c r="AE137" i="17"/>
  <c r="AF137" i="17"/>
  <c r="AE138" i="17"/>
  <c r="AF138" i="17"/>
  <c r="AE139" i="17"/>
  <c r="AF139" i="17"/>
  <c r="AE140" i="17"/>
  <c r="AF140" i="17"/>
  <c r="AE141" i="17"/>
  <c r="AF141" i="17"/>
  <c r="AE142" i="17"/>
  <c r="AF142" i="17"/>
  <c r="AE143" i="17"/>
  <c r="AF143" i="17"/>
  <c r="AE144" i="17"/>
  <c r="AF144" i="17"/>
  <c r="AE145" i="17"/>
  <c r="AF145" i="17"/>
  <c r="AE146" i="17"/>
  <c r="AF146" i="17"/>
  <c r="AE147" i="17"/>
  <c r="AF147" i="17"/>
  <c r="AE148" i="17"/>
  <c r="AF148" i="17"/>
  <c r="AE149" i="17"/>
  <c r="AF149" i="17"/>
  <c r="AE150" i="17"/>
  <c r="AF150" i="17"/>
  <c r="AE151" i="17"/>
  <c r="AF151" i="17"/>
  <c r="AE152" i="17"/>
  <c r="AF152" i="17"/>
  <c r="AE153" i="17"/>
  <c r="AF153" i="17"/>
  <c r="AE154" i="17"/>
  <c r="AF154" i="17"/>
  <c r="AE155" i="17"/>
  <c r="AF155" i="17"/>
  <c r="AE156" i="17"/>
  <c r="AF156" i="17"/>
  <c r="AE157" i="17"/>
  <c r="AF157" i="17"/>
  <c r="AE158" i="17"/>
  <c r="AF158" i="17"/>
  <c r="AE159" i="17"/>
  <c r="AF159" i="17"/>
  <c r="AE160" i="17"/>
  <c r="AF160" i="17"/>
  <c r="AE161" i="17"/>
  <c r="AF161" i="17"/>
  <c r="AE162" i="17"/>
  <c r="AF162" i="17"/>
  <c r="AE163" i="17"/>
  <c r="AF163" i="17"/>
  <c r="AE164" i="17"/>
  <c r="AF164" i="17"/>
  <c r="AE165" i="17"/>
  <c r="AF165" i="17"/>
  <c r="AE166" i="17"/>
  <c r="AF166" i="17"/>
  <c r="AE167" i="17"/>
  <c r="AF167" i="17"/>
  <c r="AE168" i="17"/>
  <c r="AF168" i="17"/>
  <c r="AE169" i="17"/>
  <c r="AF169" i="17"/>
  <c r="AE170" i="17"/>
  <c r="AF170" i="17"/>
  <c r="AE171" i="17"/>
  <c r="AF171" i="17"/>
  <c r="AE172" i="17"/>
  <c r="AF172" i="17"/>
  <c r="AE173" i="17"/>
  <c r="AF173" i="17"/>
  <c r="AE174" i="17"/>
  <c r="AF174" i="17"/>
  <c r="AE175" i="17"/>
  <c r="AF175" i="17"/>
  <c r="AE176" i="17"/>
  <c r="AF176" i="17"/>
  <c r="AE177" i="17"/>
  <c r="AF177" i="17"/>
  <c r="AE178" i="17"/>
  <c r="AF178" i="17"/>
  <c r="AE179" i="17"/>
  <c r="AF179" i="17"/>
  <c r="AE180" i="17"/>
  <c r="AF180" i="17"/>
  <c r="AE181" i="17"/>
  <c r="AF181" i="17"/>
  <c r="AE182" i="17"/>
  <c r="AF182" i="17"/>
  <c r="AE183" i="17"/>
  <c r="AF183" i="17"/>
  <c r="AE184" i="17"/>
  <c r="AF184" i="17"/>
  <c r="AE185" i="17"/>
  <c r="AF185" i="17"/>
  <c r="AE186" i="17"/>
  <c r="AF186" i="17"/>
  <c r="AE187" i="17"/>
  <c r="AF187" i="17"/>
  <c r="AE188" i="17"/>
  <c r="AF188" i="17"/>
  <c r="AE189" i="17"/>
  <c r="AF189" i="17"/>
  <c r="AE190" i="17"/>
  <c r="AF190" i="17"/>
  <c r="AE191" i="17"/>
  <c r="AF191" i="17"/>
  <c r="AE192" i="17"/>
  <c r="AF192" i="17"/>
  <c r="AE193" i="17"/>
  <c r="AF193" i="17"/>
  <c r="AE194" i="17"/>
  <c r="AF194" i="17"/>
  <c r="AE195" i="17"/>
  <c r="AF195" i="17"/>
  <c r="AE196" i="17"/>
  <c r="AF196" i="17"/>
  <c r="AE197" i="17"/>
  <c r="AF197" i="17"/>
  <c r="AE198" i="17"/>
  <c r="AF198" i="17"/>
  <c r="AE199" i="17"/>
  <c r="AF199" i="17"/>
  <c r="AE200" i="17"/>
  <c r="AF200" i="17"/>
  <c r="AE201" i="17"/>
  <c r="AF201" i="17"/>
  <c r="AE202" i="17"/>
  <c r="AF202" i="17"/>
  <c r="AE203" i="17"/>
  <c r="AF203" i="17"/>
  <c r="AE204" i="17"/>
  <c r="AF204" i="17"/>
  <c r="AE205" i="17"/>
  <c r="AF205" i="17"/>
  <c r="AE206" i="17"/>
  <c r="AF206" i="17"/>
  <c r="AE207" i="17"/>
  <c r="AF207" i="17"/>
  <c r="AE208" i="17"/>
  <c r="AF208" i="17"/>
  <c r="AE209" i="17"/>
  <c r="AF209" i="17"/>
  <c r="AE210" i="17"/>
  <c r="AF210" i="17"/>
  <c r="AE211" i="17"/>
  <c r="AF211" i="17"/>
  <c r="AE212" i="17"/>
  <c r="AF212" i="17"/>
  <c r="AE213" i="17"/>
  <c r="AF213" i="17"/>
  <c r="AE214" i="17"/>
  <c r="AF214" i="17"/>
  <c r="AE215" i="17"/>
  <c r="AF215" i="17"/>
  <c r="AE216" i="17"/>
  <c r="AF216" i="17"/>
  <c r="AE217" i="17"/>
  <c r="AF217" i="17"/>
  <c r="AE218" i="17"/>
  <c r="AF218" i="17"/>
  <c r="AE219" i="17"/>
  <c r="AF219" i="17"/>
  <c r="AE220" i="17"/>
  <c r="AF220" i="17"/>
  <c r="AE221" i="17"/>
  <c r="AF221" i="17"/>
  <c r="AE222" i="17"/>
  <c r="AF222" i="17"/>
  <c r="AE223" i="17"/>
  <c r="AF223" i="17"/>
  <c r="AE224" i="17"/>
  <c r="AF224" i="17"/>
  <c r="AE225" i="17"/>
  <c r="AF225" i="17"/>
  <c r="AE226" i="17"/>
  <c r="AF226" i="17"/>
  <c r="AE227" i="17"/>
  <c r="AF227" i="17"/>
  <c r="AE228" i="17"/>
  <c r="AF228" i="17"/>
  <c r="AE229" i="17"/>
  <c r="AF229" i="17"/>
  <c r="AE230" i="17"/>
  <c r="AF230" i="17"/>
  <c r="AE231" i="17"/>
  <c r="AF231" i="17"/>
  <c r="AE232" i="17"/>
  <c r="AF232" i="17"/>
  <c r="AE233" i="17"/>
  <c r="AF233" i="17"/>
  <c r="AE234" i="17"/>
  <c r="AF234" i="17"/>
  <c r="AE235" i="17"/>
  <c r="AF235" i="17"/>
  <c r="AE236" i="17"/>
  <c r="AF236" i="17"/>
  <c r="AE237" i="17"/>
  <c r="AF237" i="17"/>
  <c r="AE238" i="17"/>
  <c r="AF238" i="17"/>
  <c r="AE239" i="17"/>
  <c r="AF239" i="17"/>
  <c r="AE240" i="17"/>
  <c r="AF240" i="17"/>
  <c r="AE241" i="17"/>
  <c r="AF241" i="17"/>
  <c r="AE242" i="17"/>
  <c r="AF242" i="17"/>
  <c r="AE243" i="17"/>
  <c r="AF243" i="17"/>
  <c r="AE244" i="17"/>
  <c r="AF244" i="17"/>
  <c r="AE245" i="17"/>
  <c r="AF245" i="17"/>
  <c r="AE246" i="17"/>
  <c r="AF246" i="17"/>
  <c r="AE247" i="17"/>
  <c r="AF247" i="17"/>
  <c r="AE248" i="17"/>
  <c r="AF248" i="17"/>
  <c r="AE249" i="17"/>
  <c r="AF249" i="17"/>
  <c r="AE250" i="17"/>
  <c r="AF250" i="17"/>
  <c r="AE251" i="17"/>
  <c r="AF251" i="17"/>
  <c r="AE252" i="17"/>
  <c r="AF252" i="17"/>
  <c r="AE253" i="17"/>
  <c r="AF253" i="17"/>
  <c r="AE254" i="17"/>
  <c r="AF254" i="17"/>
  <c r="AE255" i="17"/>
  <c r="AF255" i="17"/>
  <c r="AE256" i="17"/>
  <c r="AF256" i="17"/>
  <c r="AE257" i="17"/>
  <c r="AF257" i="17"/>
  <c r="AE258" i="17"/>
  <c r="AF258" i="17"/>
  <c r="AE259" i="17"/>
  <c r="AF259" i="17"/>
  <c r="AE260" i="17"/>
  <c r="AF260" i="17"/>
  <c r="AE261" i="17"/>
  <c r="AF261" i="17"/>
  <c r="AE262" i="17"/>
  <c r="AF262" i="17"/>
  <c r="AE263" i="17"/>
  <c r="AF263" i="17"/>
  <c r="AE264" i="17"/>
  <c r="AF264" i="17"/>
  <c r="AE265" i="17"/>
  <c r="AF265" i="17"/>
  <c r="AE266" i="17"/>
  <c r="AF266" i="17"/>
  <c r="AE267" i="17"/>
  <c r="AF267" i="17"/>
  <c r="AE268" i="17"/>
  <c r="AF268" i="17"/>
  <c r="AE269" i="17"/>
  <c r="AF269" i="17"/>
  <c r="AE270" i="17"/>
  <c r="AF270" i="17"/>
  <c r="AE271" i="17"/>
  <c r="AF271" i="17"/>
  <c r="AE272" i="17"/>
  <c r="AF272" i="17"/>
  <c r="AE273" i="17"/>
  <c r="AF273" i="17"/>
  <c r="AE274" i="17"/>
  <c r="AF274" i="17"/>
  <c r="AE275" i="17"/>
  <c r="AF275" i="17"/>
  <c r="AE276" i="17"/>
  <c r="AF276" i="17"/>
  <c r="AE277" i="17"/>
  <c r="AF277" i="17"/>
  <c r="AE278" i="17"/>
  <c r="AF278" i="17"/>
  <c r="AE279" i="17"/>
  <c r="AF279" i="17"/>
  <c r="AE280" i="17"/>
  <c r="AF280" i="17"/>
  <c r="AE281" i="17"/>
  <c r="AF281" i="17"/>
  <c r="AE282" i="17"/>
  <c r="AF282" i="17"/>
  <c r="AE283" i="17"/>
  <c r="AF283" i="17"/>
  <c r="AE284" i="17"/>
  <c r="AF284" i="17"/>
  <c r="AE285" i="17"/>
  <c r="AF285" i="17"/>
  <c r="AE286" i="17"/>
  <c r="AF286" i="17"/>
  <c r="AE287" i="17"/>
  <c r="AF287" i="17"/>
  <c r="AE288" i="17"/>
  <c r="AF288" i="17"/>
  <c r="AE289" i="17"/>
  <c r="AF289" i="17"/>
  <c r="AE290" i="17"/>
  <c r="AF290" i="17"/>
  <c r="AE291" i="17"/>
  <c r="AF291" i="17"/>
  <c r="AE292" i="17"/>
  <c r="AF292" i="17"/>
  <c r="AE293" i="17"/>
  <c r="AF293" i="17"/>
  <c r="AE294" i="17"/>
  <c r="AF294" i="17"/>
  <c r="AE295" i="17"/>
  <c r="AF295" i="17"/>
  <c r="AE296" i="17"/>
  <c r="AF296" i="17"/>
  <c r="AE297" i="17"/>
  <c r="AF297" i="17"/>
  <c r="AE298" i="17"/>
  <c r="AF298" i="17"/>
  <c r="AE299" i="17"/>
  <c r="AF299" i="17"/>
  <c r="AE300" i="17"/>
  <c r="AF300" i="17"/>
  <c r="AE301" i="17"/>
  <c r="AF301" i="17"/>
  <c r="AE302" i="17"/>
  <c r="AF302" i="17"/>
  <c r="AE303" i="17"/>
  <c r="AF303" i="17"/>
  <c r="AE304" i="17"/>
  <c r="AF304" i="17"/>
  <c r="AE305" i="17"/>
  <c r="AF305" i="17"/>
  <c r="AE306" i="17"/>
  <c r="AF306" i="17"/>
  <c r="AE307" i="17"/>
  <c r="AF307" i="17"/>
  <c r="AE308" i="17"/>
  <c r="AF308" i="17"/>
  <c r="AE309" i="17"/>
  <c r="AF309" i="17"/>
  <c r="AE310" i="17"/>
  <c r="AF310" i="17"/>
  <c r="AE311" i="17"/>
  <c r="AF311" i="17"/>
  <c r="AE312" i="17"/>
  <c r="AF312" i="17"/>
  <c r="AE313" i="17"/>
  <c r="AF313" i="17"/>
  <c r="AE314" i="17"/>
  <c r="AF314" i="17"/>
  <c r="AE315" i="17"/>
  <c r="AF315" i="17"/>
  <c r="AE316" i="17"/>
  <c r="AF316" i="17"/>
  <c r="AE317" i="17"/>
  <c r="AF317" i="17"/>
  <c r="AE318" i="17"/>
  <c r="AF318" i="17"/>
  <c r="AE319" i="17"/>
  <c r="AF319" i="17"/>
  <c r="AE320" i="17"/>
  <c r="AF320" i="17"/>
  <c r="AE321" i="17"/>
  <c r="AF321" i="17"/>
  <c r="AE322" i="17"/>
  <c r="AF322" i="17"/>
  <c r="AE323" i="17"/>
  <c r="AF323" i="17"/>
  <c r="AE324" i="17"/>
  <c r="AF324" i="17"/>
  <c r="AE325" i="17"/>
  <c r="AF325" i="17"/>
  <c r="AE326" i="17"/>
  <c r="AF326" i="17"/>
  <c r="AE327" i="17"/>
  <c r="AF327" i="17"/>
  <c r="AE328" i="17"/>
  <c r="AF328" i="17"/>
  <c r="AE329" i="17"/>
  <c r="AF329" i="17"/>
  <c r="AE330" i="17"/>
  <c r="AF330" i="17"/>
  <c r="AE331" i="17"/>
  <c r="AF331" i="17"/>
  <c r="AE332" i="17"/>
  <c r="AF332" i="17"/>
  <c r="AE333" i="17"/>
  <c r="AF333" i="17"/>
  <c r="AE334" i="17"/>
  <c r="AF334" i="17"/>
  <c r="AE335" i="17"/>
  <c r="AF335" i="17"/>
  <c r="AE336" i="17"/>
  <c r="AF336" i="17"/>
  <c r="AE337" i="17"/>
  <c r="AF337" i="17"/>
  <c r="AE338" i="17"/>
  <c r="AF338" i="17"/>
  <c r="AE339" i="17"/>
  <c r="AF339" i="17"/>
  <c r="AE340" i="17"/>
  <c r="AF340" i="17"/>
  <c r="AE341" i="17"/>
  <c r="AF341" i="17"/>
  <c r="AE342" i="17"/>
  <c r="AF342" i="17"/>
  <c r="AE343" i="17"/>
  <c r="AF343" i="17"/>
  <c r="AE344" i="17"/>
  <c r="AF344" i="17"/>
  <c r="AE345" i="17"/>
  <c r="AF345" i="17"/>
  <c r="AE346" i="17"/>
  <c r="AF346" i="17"/>
  <c r="AE347" i="17"/>
  <c r="AF347" i="17"/>
  <c r="AE348" i="17"/>
  <c r="AF348" i="17"/>
  <c r="AE349" i="17"/>
  <c r="AF349" i="17"/>
  <c r="AE350" i="17"/>
  <c r="AF350" i="17"/>
  <c r="AE351" i="17"/>
  <c r="AF351" i="17"/>
  <c r="AE352" i="17"/>
  <c r="AF352" i="17"/>
  <c r="AE353" i="17"/>
  <c r="AF353" i="17"/>
  <c r="AE354" i="17"/>
  <c r="AF354" i="17"/>
  <c r="AE355" i="17"/>
  <c r="AF355" i="17"/>
  <c r="AE356" i="17"/>
  <c r="AF356" i="17"/>
  <c r="AE357" i="17"/>
  <c r="AF357" i="17"/>
  <c r="AE358" i="17"/>
  <c r="AF358" i="17"/>
  <c r="AE359" i="17"/>
  <c r="AF359" i="17"/>
  <c r="AE360" i="17"/>
  <c r="AF360" i="17"/>
  <c r="AE361" i="17"/>
  <c r="AF361" i="17"/>
  <c r="AE362" i="17"/>
  <c r="AF362" i="17"/>
  <c r="AE363" i="17"/>
  <c r="AF363" i="17"/>
  <c r="AE364" i="17"/>
  <c r="AF364" i="17"/>
  <c r="AE365" i="17"/>
  <c r="AF365" i="17"/>
  <c r="AE366" i="17"/>
  <c r="AF366" i="17"/>
  <c r="AE367" i="17"/>
  <c r="AF367" i="17"/>
  <c r="AE368" i="17"/>
  <c r="AF368" i="17"/>
  <c r="AE369" i="17"/>
  <c r="AF369" i="17"/>
  <c r="AE370" i="17"/>
  <c r="AF370" i="17"/>
  <c r="AE371" i="17"/>
  <c r="AF371" i="17"/>
  <c r="AE372" i="17"/>
  <c r="AF372" i="17"/>
  <c r="AE373" i="17"/>
  <c r="AF373" i="17"/>
  <c r="AE374" i="17"/>
  <c r="AF374" i="17"/>
  <c r="AE375" i="17"/>
  <c r="AF375" i="17"/>
  <c r="AE376" i="17"/>
  <c r="AF376" i="17"/>
  <c r="AE377" i="17"/>
  <c r="AF377" i="17"/>
  <c r="AE378" i="17"/>
  <c r="AF378" i="17"/>
  <c r="AE379" i="17"/>
  <c r="AF379" i="17"/>
  <c r="AE380" i="17"/>
  <c r="AF380" i="17"/>
  <c r="AE381" i="17"/>
  <c r="AF381" i="17"/>
  <c r="AE382" i="17"/>
  <c r="AF382" i="17"/>
  <c r="AE383" i="17"/>
  <c r="AF383" i="17"/>
  <c r="AE384" i="17"/>
  <c r="AF384" i="17"/>
  <c r="AE385" i="17"/>
  <c r="AF385" i="17"/>
  <c r="AE386" i="17"/>
  <c r="AF386" i="17"/>
  <c r="AE387" i="17"/>
  <c r="AF387" i="17"/>
  <c r="AE388" i="17"/>
  <c r="AF388" i="17"/>
  <c r="AE389" i="17"/>
  <c r="AF389" i="17"/>
  <c r="AE390" i="17"/>
  <c r="AF390" i="17"/>
  <c r="AE391" i="17"/>
  <c r="AF391" i="17"/>
  <c r="AE392" i="17"/>
  <c r="AF392" i="17"/>
  <c r="AE393" i="17"/>
  <c r="AF393" i="17"/>
  <c r="AE394" i="17"/>
  <c r="AF394" i="17"/>
  <c r="AE395" i="17"/>
  <c r="AF395" i="17"/>
  <c r="AE396" i="17"/>
  <c r="AF396" i="17"/>
  <c r="AE397" i="17"/>
  <c r="AF397" i="17"/>
  <c r="AE398" i="17"/>
  <c r="AF398" i="17"/>
  <c r="AE399" i="17"/>
  <c r="AF399" i="17"/>
  <c r="AE400" i="17"/>
  <c r="AF400" i="17"/>
  <c r="AE401" i="17"/>
  <c r="AF401" i="17"/>
  <c r="AE402" i="17"/>
  <c r="AF402" i="17"/>
  <c r="AE403" i="17"/>
  <c r="AF403" i="17"/>
  <c r="AE404" i="17"/>
  <c r="AF404" i="17"/>
  <c r="AE405" i="17"/>
  <c r="AF405" i="17"/>
  <c r="AE406" i="17"/>
  <c r="AF406" i="17"/>
  <c r="AE407" i="17"/>
  <c r="AF407" i="17"/>
  <c r="AE408" i="17"/>
  <c r="AF408" i="17"/>
  <c r="AE409" i="17"/>
  <c r="AF409" i="17"/>
  <c r="AE410" i="17"/>
  <c r="AF410" i="17"/>
  <c r="AE411" i="17"/>
  <c r="AF411" i="17"/>
  <c r="AE412" i="17"/>
  <c r="AF412" i="17"/>
  <c r="AE413" i="17"/>
  <c r="AF413" i="17"/>
  <c r="AE414" i="17"/>
  <c r="AF414" i="17"/>
  <c r="AE415" i="17"/>
  <c r="AF415" i="17"/>
  <c r="AE416" i="17"/>
  <c r="AF416" i="17"/>
  <c r="AE417" i="17"/>
  <c r="AF417" i="17"/>
  <c r="AE418" i="17"/>
  <c r="AF418" i="17"/>
  <c r="AE419" i="17"/>
  <c r="AF419" i="17"/>
  <c r="AE420" i="17"/>
  <c r="AF420" i="17"/>
  <c r="AE421" i="17"/>
  <c r="AF421" i="17"/>
  <c r="AE422" i="17"/>
  <c r="AF422" i="17"/>
  <c r="AE423" i="17"/>
  <c r="AF423" i="17"/>
  <c r="AE424" i="17"/>
  <c r="AF424" i="17"/>
  <c r="AE425" i="17"/>
  <c r="AF425" i="17"/>
  <c r="AE426" i="17"/>
  <c r="AF426" i="17"/>
  <c r="AE427" i="17"/>
  <c r="AF427" i="17"/>
  <c r="AE428" i="17"/>
  <c r="AF428" i="17"/>
  <c r="AE429" i="17"/>
  <c r="AF429" i="17"/>
  <c r="AE430" i="17"/>
  <c r="AF430" i="17"/>
  <c r="AE431" i="17"/>
  <c r="AF431" i="17"/>
  <c r="AE432" i="17"/>
  <c r="AF432" i="17"/>
  <c r="AE433" i="17"/>
  <c r="AF433" i="17"/>
  <c r="AE434" i="17"/>
  <c r="AF434" i="17"/>
  <c r="AE435" i="17"/>
  <c r="AF435" i="17"/>
  <c r="AE436" i="17"/>
  <c r="AF436" i="17"/>
  <c r="AE437" i="17"/>
  <c r="AF437" i="17"/>
  <c r="AE438" i="17"/>
  <c r="AF438" i="17"/>
  <c r="AE439" i="17"/>
  <c r="AF439" i="17"/>
  <c r="AE440" i="17"/>
  <c r="AF440" i="17"/>
  <c r="AE441" i="17"/>
  <c r="AF441" i="17"/>
  <c r="AE442" i="17"/>
  <c r="AF442" i="17"/>
  <c r="AE443" i="17"/>
  <c r="AF443" i="17"/>
  <c r="AE444" i="17"/>
  <c r="AF444" i="17"/>
  <c r="AE445" i="17"/>
  <c r="AF445" i="17"/>
  <c r="AE446" i="17"/>
  <c r="AF446" i="17"/>
  <c r="AE447" i="17"/>
  <c r="AF447" i="17"/>
  <c r="AE448" i="17"/>
  <c r="AF448" i="17"/>
  <c r="AE449" i="17"/>
  <c r="AF449" i="17"/>
  <c r="AE450" i="17"/>
  <c r="AF450" i="17"/>
  <c r="AE451" i="17"/>
  <c r="AF451" i="17"/>
  <c r="AE452" i="17"/>
  <c r="AF452" i="17"/>
  <c r="AE453" i="17"/>
  <c r="AF453" i="17"/>
  <c r="AE454" i="17"/>
  <c r="AF454" i="17"/>
  <c r="AE455" i="17"/>
  <c r="AF455" i="17"/>
  <c r="AE456" i="17"/>
  <c r="AF456" i="17"/>
  <c r="AE457" i="17"/>
  <c r="AF457" i="17"/>
  <c r="AE458" i="17"/>
  <c r="AF458" i="17"/>
  <c r="AE459" i="17"/>
  <c r="AF459" i="17"/>
  <c r="AE460" i="17"/>
  <c r="AF460" i="17"/>
  <c r="AE461" i="17"/>
  <c r="AF461" i="17"/>
  <c r="AE462" i="17"/>
  <c r="AF462" i="17"/>
  <c r="AE463" i="17"/>
  <c r="AF463" i="17"/>
  <c r="AE464" i="17"/>
  <c r="AF464" i="17"/>
  <c r="AE465" i="17"/>
  <c r="AF465" i="17"/>
  <c r="AE466" i="17"/>
  <c r="AF466" i="17"/>
  <c r="AE467" i="17"/>
  <c r="AF467" i="17"/>
  <c r="AE468" i="17"/>
  <c r="AF468" i="17"/>
  <c r="AE469" i="17"/>
  <c r="AF469" i="17"/>
  <c r="AE470" i="17"/>
  <c r="AF470" i="17"/>
  <c r="AE471" i="17"/>
  <c r="AF471" i="17"/>
  <c r="AE472" i="17"/>
  <c r="AF472" i="17"/>
  <c r="AE473" i="17"/>
  <c r="AF473" i="17"/>
  <c r="AE474" i="17"/>
  <c r="AF474" i="17"/>
  <c r="AE475" i="17"/>
  <c r="AF475" i="17"/>
  <c r="AE476" i="17"/>
  <c r="AF476" i="17"/>
  <c r="AE477" i="17"/>
  <c r="AF477" i="17"/>
  <c r="AE478" i="17"/>
  <c r="AF478" i="17"/>
  <c r="AE479" i="17"/>
  <c r="AF479" i="17"/>
  <c r="AE480" i="17"/>
  <c r="AF480" i="17"/>
  <c r="AE481" i="17"/>
  <c r="AF481" i="17"/>
  <c r="AE482" i="17"/>
  <c r="AF482" i="17"/>
  <c r="AE483" i="17"/>
  <c r="AF483" i="17"/>
  <c r="AE484" i="17"/>
  <c r="AF484" i="17"/>
  <c r="AE485" i="17"/>
  <c r="AF485" i="17"/>
  <c r="AE486" i="17"/>
  <c r="AF486" i="17"/>
  <c r="AE487" i="17"/>
  <c r="AF487" i="17"/>
  <c r="AE488" i="17"/>
  <c r="AF488" i="17"/>
  <c r="AE489" i="17"/>
  <c r="AF489" i="17"/>
  <c r="AE490" i="17"/>
  <c r="AF490" i="17"/>
  <c r="AE491" i="17"/>
  <c r="AF491" i="17"/>
  <c r="AE492" i="17"/>
  <c r="AF492" i="17"/>
  <c r="AE493" i="17"/>
  <c r="AF493" i="17"/>
  <c r="AE494" i="17"/>
  <c r="AF494" i="17"/>
  <c r="AE495" i="17"/>
  <c r="AF495" i="17"/>
  <c r="AE496" i="17"/>
  <c r="AF496" i="17"/>
  <c r="AE497" i="17"/>
  <c r="AF497" i="17"/>
  <c r="AE498" i="17"/>
  <c r="AF498" i="17"/>
  <c r="AE499" i="17"/>
  <c r="AF499" i="17"/>
  <c r="AE500" i="17"/>
  <c r="AF500" i="17"/>
  <c r="AE501" i="17"/>
  <c r="AF501" i="17"/>
  <c r="AE502" i="17"/>
  <c r="AF502" i="17"/>
  <c r="AE503" i="17"/>
  <c r="AF503" i="17"/>
  <c r="AE504" i="17"/>
  <c r="AF504" i="17"/>
  <c r="AE505" i="17"/>
  <c r="AF505" i="17"/>
  <c r="AE506" i="17"/>
  <c r="AF506" i="17"/>
  <c r="AE507" i="17"/>
  <c r="AF507" i="17"/>
  <c r="AE508" i="17"/>
  <c r="AF508" i="17"/>
  <c r="AE509" i="17"/>
  <c r="AF509" i="17"/>
  <c r="AE510" i="17"/>
  <c r="AF510" i="17"/>
  <c r="AE511" i="17"/>
  <c r="AF511" i="17"/>
  <c r="AE512" i="17"/>
  <c r="AF512" i="17"/>
  <c r="AE513" i="17"/>
  <c r="AF513" i="17"/>
  <c r="AE514" i="17"/>
  <c r="AF514" i="17"/>
  <c r="AE515" i="17"/>
  <c r="AF515" i="17"/>
  <c r="AE516" i="17"/>
  <c r="AF516" i="17"/>
  <c r="AE517" i="17"/>
  <c r="AF517" i="17"/>
  <c r="AE518" i="17"/>
  <c r="AF518" i="17"/>
  <c r="AE519" i="17"/>
  <c r="AF519" i="17"/>
  <c r="AE520" i="17"/>
  <c r="AF520" i="17"/>
  <c r="AE521" i="17"/>
  <c r="AF521" i="17"/>
  <c r="AE522" i="17"/>
  <c r="AF522" i="17"/>
  <c r="AE523" i="17"/>
  <c r="AF523" i="17"/>
  <c r="AE524" i="17"/>
  <c r="AF524" i="17"/>
  <c r="AE525" i="17"/>
  <c r="AF525" i="17"/>
  <c r="AE526" i="17"/>
  <c r="AF526" i="17"/>
  <c r="AE527" i="17"/>
  <c r="AF527" i="17"/>
  <c r="AE528" i="17"/>
  <c r="AF528" i="17"/>
  <c r="AE529" i="17"/>
  <c r="AF529" i="17"/>
  <c r="AE530" i="17"/>
  <c r="AF530" i="17"/>
  <c r="AE531" i="17"/>
  <c r="AF531" i="17"/>
  <c r="AE532" i="17"/>
  <c r="AF532" i="17"/>
  <c r="AE533" i="17"/>
  <c r="AF533" i="17"/>
  <c r="AE534" i="17"/>
  <c r="AF534" i="17"/>
  <c r="AE535" i="17"/>
  <c r="AF535" i="17"/>
  <c r="AE536" i="17"/>
  <c r="AF536" i="17"/>
  <c r="AE537" i="17"/>
  <c r="AF537" i="17"/>
  <c r="AE538" i="17"/>
  <c r="AF538" i="17"/>
  <c r="AE539" i="17"/>
  <c r="AF539" i="17"/>
  <c r="AE540" i="17"/>
  <c r="AF540" i="17"/>
  <c r="AE541" i="17"/>
  <c r="AF541" i="17"/>
  <c r="AE542" i="17"/>
  <c r="AF542" i="17"/>
  <c r="AE543" i="17"/>
  <c r="AF543" i="17"/>
  <c r="AE544" i="17"/>
  <c r="AF544" i="17"/>
  <c r="AE545" i="17"/>
  <c r="AF545" i="17"/>
  <c r="AE546" i="17"/>
  <c r="AF546" i="17"/>
  <c r="AE547" i="17"/>
  <c r="AF547" i="17"/>
  <c r="AE548" i="17"/>
  <c r="AF548" i="17"/>
  <c r="AE549" i="17"/>
  <c r="AF549" i="17"/>
  <c r="AE550" i="17"/>
  <c r="AF550" i="17"/>
  <c r="AE551" i="17"/>
  <c r="AF551" i="17"/>
  <c r="AE552" i="17"/>
  <c r="AF552" i="17"/>
  <c r="AE553" i="17"/>
  <c r="AF553" i="17"/>
  <c r="AE554" i="17"/>
  <c r="AF554" i="17"/>
  <c r="AE555" i="17"/>
  <c r="AF555" i="17"/>
  <c r="AE556" i="17"/>
  <c r="AF556" i="17"/>
  <c r="AE557" i="17"/>
  <c r="AF557" i="17"/>
  <c r="AE558" i="17"/>
  <c r="AF558" i="17"/>
  <c r="AE559" i="17"/>
  <c r="AF559" i="17"/>
  <c r="AE560" i="17"/>
  <c r="AF560" i="17"/>
  <c r="AE561" i="17"/>
  <c r="AF561" i="17"/>
  <c r="AE562" i="17"/>
  <c r="AF562" i="17"/>
  <c r="AE563" i="17"/>
  <c r="AF563" i="17"/>
  <c r="AE564" i="17"/>
  <c r="AF564" i="17"/>
  <c r="AE565" i="17"/>
  <c r="AF565" i="17"/>
  <c r="AE566" i="17"/>
  <c r="AF566" i="17"/>
  <c r="AE567" i="17"/>
  <c r="AF567" i="17"/>
  <c r="AE568" i="17"/>
  <c r="AF568" i="17"/>
  <c r="AE569" i="17"/>
  <c r="AF569" i="17"/>
  <c r="AE570" i="17"/>
  <c r="AF570" i="17"/>
  <c r="AE571" i="17"/>
  <c r="AF571" i="17"/>
  <c r="AE572" i="17"/>
  <c r="AF572" i="17"/>
  <c r="AE573" i="17"/>
  <c r="AF573" i="17"/>
  <c r="AE574" i="17"/>
  <c r="AF574" i="17"/>
  <c r="AE575" i="17"/>
  <c r="AF575" i="17"/>
  <c r="AE576" i="17"/>
  <c r="AF576" i="17"/>
  <c r="AE577" i="17"/>
  <c r="AF577" i="17"/>
  <c r="AE578" i="17"/>
  <c r="AF578" i="17"/>
  <c r="AE579" i="17"/>
  <c r="AF579" i="17"/>
  <c r="AE580" i="17"/>
  <c r="AF580" i="17"/>
  <c r="AE581" i="17"/>
  <c r="AF581" i="17"/>
  <c r="AE582" i="17"/>
  <c r="AF582" i="17"/>
  <c r="AE583" i="17"/>
  <c r="AF583" i="17"/>
  <c r="AE584" i="17"/>
  <c r="AF584" i="17"/>
  <c r="AE585" i="17"/>
  <c r="AF585" i="17"/>
  <c r="AE586" i="17"/>
  <c r="AF586" i="17"/>
  <c r="AE587" i="17"/>
  <c r="AF587" i="17"/>
  <c r="AE588" i="17"/>
  <c r="AF588" i="17"/>
  <c r="AE589" i="17"/>
  <c r="AF589" i="17"/>
  <c r="AE590" i="17"/>
  <c r="AF590" i="17"/>
  <c r="AE591" i="17"/>
  <c r="AF591" i="17"/>
  <c r="AE592" i="17"/>
  <c r="AF592" i="17"/>
  <c r="AE593" i="17"/>
  <c r="AF593" i="17"/>
  <c r="AE594" i="17"/>
  <c r="AF594" i="17"/>
  <c r="AE595" i="17"/>
  <c r="AF595" i="17"/>
  <c r="AE596" i="17"/>
  <c r="AF596" i="17"/>
  <c r="AE597" i="17"/>
  <c r="AF597" i="17"/>
  <c r="AE598" i="17"/>
  <c r="AF598" i="17"/>
  <c r="AE599" i="17"/>
  <c r="AF599" i="17"/>
  <c r="AE600" i="17"/>
  <c r="AF600" i="17"/>
  <c r="AE601" i="17"/>
  <c r="AF601" i="17"/>
  <c r="AE602" i="17"/>
  <c r="AF602" i="17"/>
  <c r="AE603" i="17"/>
  <c r="AF603" i="17"/>
  <c r="AE604" i="17"/>
  <c r="AF604" i="17"/>
  <c r="AE605" i="17"/>
  <c r="AF605" i="17"/>
  <c r="AE606" i="17"/>
  <c r="AF606" i="17"/>
  <c r="AE607" i="17"/>
  <c r="AF607" i="17"/>
  <c r="AE608" i="17"/>
  <c r="AF608" i="17"/>
  <c r="AE609" i="17"/>
  <c r="AF609" i="17"/>
  <c r="AE610" i="17"/>
  <c r="AF610" i="17"/>
  <c r="AE611" i="17"/>
  <c r="AF611" i="17"/>
  <c r="AE612" i="17"/>
  <c r="AF612" i="17"/>
  <c r="AE613" i="17"/>
  <c r="AF613" i="17"/>
  <c r="AE614" i="17"/>
  <c r="AF614" i="17"/>
  <c r="AE615" i="17"/>
  <c r="AF615" i="17"/>
  <c r="AE616" i="17"/>
  <c r="AF616" i="17"/>
  <c r="AE617" i="17"/>
  <c r="AF617" i="17"/>
  <c r="AE618" i="17"/>
  <c r="AF618" i="17"/>
  <c r="AE619" i="17"/>
  <c r="AF619" i="17"/>
  <c r="AE620" i="17"/>
  <c r="AF620" i="17"/>
  <c r="AE621" i="17"/>
  <c r="AF621" i="17"/>
  <c r="AE622" i="17"/>
  <c r="AF622" i="17"/>
  <c r="AE623" i="17"/>
  <c r="AF623" i="17"/>
  <c r="AE624" i="17"/>
  <c r="AF624" i="17"/>
  <c r="AE625" i="17"/>
  <c r="AF625" i="17"/>
  <c r="AE626" i="17"/>
  <c r="AF626" i="17"/>
  <c r="AE627" i="17"/>
  <c r="AF627" i="17"/>
  <c r="AE628" i="17"/>
  <c r="AF628" i="17"/>
  <c r="AE629" i="17"/>
  <c r="AF629" i="17"/>
  <c r="AE630" i="17"/>
  <c r="AF630" i="17"/>
  <c r="AE631" i="17"/>
  <c r="AF631" i="17"/>
  <c r="AE632" i="17"/>
  <c r="AF632" i="17"/>
  <c r="AE633" i="17"/>
  <c r="AF633" i="17"/>
  <c r="AE634" i="17"/>
  <c r="AF634" i="17"/>
  <c r="AE635" i="17"/>
  <c r="AF635" i="17"/>
  <c r="AE636" i="17"/>
  <c r="AF636" i="17"/>
  <c r="AE637" i="17"/>
  <c r="AF637" i="17"/>
  <c r="AE638" i="17"/>
  <c r="AF638" i="17"/>
  <c r="AE639" i="17"/>
  <c r="AF639" i="17"/>
  <c r="AE640" i="17"/>
  <c r="AF640" i="17"/>
  <c r="AE641" i="17"/>
  <c r="AF641" i="17"/>
  <c r="AE642" i="17"/>
  <c r="AF642" i="17"/>
  <c r="AE643" i="17"/>
  <c r="AF643" i="17"/>
  <c r="AE644" i="17"/>
  <c r="AF644" i="17"/>
  <c r="AE645" i="17"/>
  <c r="AF645" i="17"/>
  <c r="AE646" i="17"/>
  <c r="AF646" i="17"/>
  <c r="AE647" i="17"/>
  <c r="AF647" i="17"/>
  <c r="AE648" i="17"/>
  <c r="AF648" i="17"/>
  <c r="AE649" i="17"/>
  <c r="AF649" i="17"/>
  <c r="AE650" i="17"/>
  <c r="AF650" i="17"/>
  <c r="AE651" i="17"/>
  <c r="AF651" i="17"/>
  <c r="AE652" i="17"/>
  <c r="AF652" i="17"/>
  <c r="AE653" i="17"/>
  <c r="AF653" i="17"/>
  <c r="AE654" i="17"/>
  <c r="AF654" i="17"/>
  <c r="AE655" i="17"/>
  <c r="AF655" i="17"/>
  <c r="AE656" i="17"/>
  <c r="AF656" i="17"/>
  <c r="AE657" i="17"/>
  <c r="AF657" i="17"/>
  <c r="AE658" i="17"/>
  <c r="AF658" i="17"/>
  <c r="AE659" i="17"/>
  <c r="AF659" i="17"/>
  <c r="AE660" i="17"/>
  <c r="AF660" i="17"/>
  <c r="AE661" i="17"/>
  <c r="AF661" i="17"/>
  <c r="AE662" i="17"/>
  <c r="AF662" i="17"/>
  <c r="AE663" i="17"/>
  <c r="AF663" i="17"/>
  <c r="AE664" i="17"/>
  <c r="AF664" i="17"/>
  <c r="AE665" i="17"/>
  <c r="AF665" i="17"/>
  <c r="AE666" i="17"/>
  <c r="AF666" i="17"/>
  <c r="AE667" i="17"/>
  <c r="AF667" i="17"/>
  <c r="AE668" i="17"/>
  <c r="AF668" i="17"/>
  <c r="AE669" i="17"/>
  <c r="AF669" i="17"/>
  <c r="AE670" i="17"/>
  <c r="AF670" i="17"/>
  <c r="AE671" i="17"/>
  <c r="AF671" i="17"/>
  <c r="AE672" i="17"/>
  <c r="AF672" i="17"/>
  <c r="AE673" i="17"/>
  <c r="AF673" i="17"/>
  <c r="AE674" i="17"/>
  <c r="AF674" i="17"/>
  <c r="AE675" i="17"/>
  <c r="AF675" i="17"/>
  <c r="AE676" i="17"/>
  <c r="AF676" i="17"/>
  <c r="AE677" i="17"/>
  <c r="AF677" i="17"/>
  <c r="AE678" i="17"/>
  <c r="AF678" i="17"/>
  <c r="AE679" i="17"/>
  <c r="AF679" i="17"/>
  <c r="AE680" i="17"/>
  <c r="AF680" i="17"/>
  <c r="AE681" i="17"/>
  <c r="AF681" i="17"/>
  <c r="AE682" i="17"/>
  <c r="AF682" i="17"/>
  <c r="AE683" i="17"/>
  <c r="AF683" i="17"/>
  <c r="AE684" i="17"/>
  <c r="AF684" i="17"/>
  <c r="AE685" i="17"/>
  <c r="AF685" i="17"/>
  <c r="AE686" i="17"/>
  <c r="AF686" i="17"/>
  <c r="AE687" i="17"/>
  <c r="AF687" i="17"/>
  <c r="AE688" i="17"/>
  <c r="AF688" i="17"/>
  <c r="AE689" i="17"/>
  <c r="AF689" i="17"/>
  <c r="AE690" i="17"/>
  <c r="AF690" i="17"/>
  <c r="AE691" i="17"/>
  <c r="AF691" i="17"/>
  <c r="AE692" i="17"/>
  <c r="AF692" i="17"/>
  <c r="AE693" i="17"/>
  <c r="AF693" i="17"/>
  <c r="AE694" i="17"/>
  <c r="AF694" i="17"/>
  <c r="AE695" i="17"/>
  <c r="AF695" i="17"/>
  <c r="AE696" i="17"/>
  <c r="AF696" i="17"/>
  <c r="AE697" i="17"/>
  <c r="AF697" i="17"/>
  <c r="AE698" i="17"/>
  <c r="AF698" i="17"/>
  <c r="AE699" i="17"/>
  <c r="AF699" i="17"/>
  <c r="AE700" i="17"/>
  <c r="AF700" i="17"/>
  <c r="AE701" i="17"/>
  <c r="AF701" i="17"/>
  <c r="AE702" i="17"/>
  <c r="AF702" i="17"/>
  <c r="AE703" i="17"/>
  <c r="AF703" i="17"/>
  <c r="AE704" i="17"/>
  <c r="AF704" i="17"/>
  <c r="AE705" i="17"/>
  <c r="AF705" i="17"/>
  <c r="AE706" i="17"/>
  <c r="AF706" i="17"/>
  <c r="AE707" i="17"/>
  <c r="AF707" i="17"/>
  <c r="AE708" i="17"/>
  <c r="AF708" i="17"/>
  <c r="AE709" i="17"/>
  <c r="AF709" i="17"/>
  <c r="AE710" i="17"/>
  <c r="AF710" i="17"/>
  <c r="AE711" i="17"/>
  <c r="AF711" i="17"/>
  <c r="AE712" i="17"/>
  <c r="AF712" i="17"/>
  <c r="AE713" i="17"/>
  <c r="AF713" i="17"/>
  <c r="AE714" i="17"/>
  <c r="AF714" i="17"/>
  <c r="AE715" i="17"/>
  <c r="AF715" i="17"/>
  <c r="AE716" i="17"/>
  <c r="AF716" i="17"/>
  <c r="AE717" i="17"/>
  <c r="AF717" i="17"/>
  <c r="AE718" i="17"/>
  <c r="AF718" i="17"/>
  <c r="AE719" i="17"/>
  <c r="AF719" i="17"/>
  <c r="AE720" i="17"/>
  <c r="AF720" i="17"/>
  <c r="AE721" i="17"/>
  <c r="AF721" i="17"/>
  <c r="AE722" i="17"/>
  <c r="AF722" i="17"/>
  <c r="AE723" i="17"/>
  <c r="AF723" i="17"/>
  <c r="AE724" i="17"/>
  <c r="AF724" i="17"/>
  <c r="AE725" i="17"/>
  <c r="AF725" i="17"/>
  <c r="AE726" i="17"/>
  <c r="AF726" i="17"/>
  <c r="AE727" i="17"/>
  <c r="AF727" i="17"/>
  <c r="AE728" i="17"/>
  <c r="AF728" i="17"/>
  <c r="AE729" i="17"/>
  <c r="AF729" i="17"/>
  <c r="AE730" i="17"/>
  <c r="AF730" i="17"/>
  <c r="AE731" i="17"/>
  <c r="AF731" i="17"/>
  <c r="AE732" i="17"/>
  <c r="AF732" i="17"/>
  <c r="AE733" i="17"/>
  <c r="AF733" i="17"/>
  <c r="AE734" i="17"/>
  <c r="AF734" i="17"/>
  <c r="AE735" i="17"/>
  <c r="AF735" i="17"/>
  <c r="AE736" i="17"/>
  <c r="AF736" i="17"/>
  <c r="AE737" i="17"/>
  <c r="AF737" i="17"/>
  <c r="AE738" i="17"/>
  <c r="AF738" i="17"/>
  <c r="AE739" i="17"/>
  <c r="AF739" i="17"/>
  <c r="AE740" i="17"/>
  <c r="AF740" i="17"/>
  <c r="AE741" i="17"/>
  <c r="AF741" i="17"/>
  <c r="AE742" i="17"/>
  <c r="AF742" i="17"/>
  <c r="AE743" i="17"/>
  <c r="AF743" i="17"/>
  <c r="AE744" i="17"/>
  <c r="AF744" i="17"/>
  <c r="AE745" i="17"/>
  <c r="AF745" i="17"/>
  <c r="AE746" i="17"/>
  <c r="AF746" i="17"/>
  <c r="AE747" i="17"/>
  <c r="AF747" i="17"/>
  <c r="AE748" i="17"/>
  <c r="AF748" i="17"/>
  <c r="AE749" i="17"/>
  <c r="AF749" i="17"/>
  <c r="AE750" i="17"/>
  <c r="AF750" i="17"/>
  <c r="AE751" i="17"/>
  <c r="AF751" i="17"/>
  <c r="AE752" i="17"/>
  <c r="AF752" i="17"/>
  <c r="AE753" i="17"/>
  <c r="AF753" i="17"/>
  <c r="AE754" i="17"/>
  <c r="AF754" i="17"/>
  <c r="AE755" i="17"/>
  <c r="AF755" i="17"/>
  <c r="AE756" i="17"/>
  <c r="AF756" i="17"/>
  <c r="AE757" i="17"/>
  <c r="AF757" i="17"/>
  <c r="AE758" i="17"/>
  <c r="AF758" i="17"/>
  <c r="AE759" i="17"/>
  <c r="AF759" i="17"/>
  <c r="AE760" i="17"/>
  <c r="AF760" i="17"/>
  <c r="AE761" i="17"/>
  <c r="AF761" i="17"/>
  <c r="AE762" i="17"/>
  <c r="AF762" i="17"/>
  <c r="AE763" i="17"/>
  <c r="AF763" i="17"/>
  <c r="AE764" i="17"/>
  <c r="AF764" i="17"/>
  <c r="AE765" i="17"/>
  <c r="AF765" i="17"/>
  <c r="AE766" i="17"/>
  <c r="AF766" i="17"/>
  <c r="AE767" i="17"/>
  <c r="AF767" i="17"/>
  <c r="AE768" i="17"/>
  <c r="AF768" i="17"/>
  <c r="AE769" i="17"/>
  <c r="AF769" i="17"/>
  <c r="AE770" i="17"/>
  <c r="AF770" i="17"/>
  <c r="AE771" i="17"/>
  <c r="AF771" i="17"/>
  <c r="AE772" i="17"/>
  <c r="AF772" i="17"/>
  <c r="AE773" i="17"/>
  <c r="AF773" i="17"/>
  <c r="AE774" i="17"/>
  <c r="AF774" i="17"/>
  <c r="AE775" i="17"/>
  <c r="AF775" i="17"/>
  <c r="AE776" i="17"/>
  <c r="AF776" i="17"/>
  <c r="AE777" i="17"/>
  <c r="AF777" i="17"/>
  <c r="AE778" i="17"/>
  <c r="AF778" i="17"/>
  <c r="AE779" i="17"/>
  <c r="AF779" i="17"/>
  <c r="AE780" i="17"/>
  <c r="AF780" i="17"/>
  <c r="AE781" i="17"/>
  <c r="AF781" i="17"/>
  <c r="AE782" i="17"/>
  <c r="AF782" i="17"/>
  <c r="AE783" i="17"/>
  <c r="AF783" i="17"/>
  <c r="AE784" i="17"/>
  <c r="AF784" i="17"/>
  <c r="AE785" i="17"/>
  <c r="AF785" i="17"/>
  <c r="AE786" i="17"/>
  <c r="AF786" i="17"/>
  <c r="AE787" i="17"/>
  <c r="AF787" i="17"/>
  <c r="AE788" i="17"/>
  <c r="AF788" i="17"/>
  <c r="AE789" i="17"/>
  <c r="AF789" i="17"/>
  <c r="AE790" i="17"/>
  <c r="AF790" i="17"/>
  <c r="AE791" i="17"/>
  <c r="AF791" i="17"/>
  <c r="AE792" i="17"/>
  <c r="AF792" i="17"/>
  <c r="AE793" i="17"/>
  <c r="AF793" i="17"/>
  <c r="AE794" i="17"/>
  <c r="AF794" i="17"/>
  <c r="AE795" i="17"/>
  <c r="AF795" i="17"/>
  <c r="AE796" i="17"/>
  <c r="AF796" i="17"/>
  <c r="AE797" i="17"/>
  <c r="AF797" i="17"/>
  <c r="AE798" i="17"/>
  <c r="AF798" i="17"/>
  <c r="AE799" i="17"/>
  <c r="AF799" i="17"/>
  <c r="AE800" i="17"/>
  <c r="AF800" i="17"/>
  <c r="AE801" i="17"/>
  <c r="AF801" i="17"/>
  <c r="AE802" i="17"/>
  <c r="AF802" i="17"/>
  <c r="AE803" i="17"/>
  <c r="AF803" i="17"/>
  <c r="AE804" i="17"/>
  <c r="AF804" i="17"/>
  <c r="AE805" i="17"/>
  <c r="AF805" i="17"/>
  <c r="AE806" i="17"/>
  <c r="AF806" i="17"/>
  <c r="AE807" i="17"/>
  <c r="AF807" i="17"/>
  <c r="AE808" i="17"/>
  <c r="AF808" i="17"/>
  <c r="AE809" i="17"/>
  <c r="AF809" i="17"/>
  <c r="AE810" i="17"/>
  <c r="AF810" i="17"/>
  <c r="AE811" i="17"/>
  <c r="AF811" i="17"/>
  <c r="AE812" i="17"/>
  <c r="AF812" i="17"/>
  <c r="AE813" i="17"/>
  <c r="AF813" i="17"/>
  <c r="AE814" i="17"/>
  <c r="AF814" i="17"/>
  <c r="AE815" i="17"/>
  <c r="AF815" i="17"/>
  <c r="AE816" i="17"/>
  <c r="AF816" i="17"/>
  <c r="AE817" i="17"/>
  <c r="AF817" i="17"/>
  <c r="AE818" i="17"/>
  <c r="AF818" i="17"/>
  <c r="AE819" i="17"/>
  <c r="AF819" i="17"/>
  <c r="AE820" i="17"/>
  <c r="AF820" i="17"/>
  <c r="AE821" i="17"/>
  <c r="AF821" i="17"/>
  <c r="AE822" i="17"/>
  <c r="AF822" i="17"/>
  <c r="AE823" i="17"/>
  <c r="AF823" i="17"/>
  <c r="AE824" i="17"/>
  <c r="AF824" i="17"/>
  <c r="AE825" i="17"/>
  <c r="AF825" i="17"/>
  <c r="AE826" i="17"/>
  <c r="AF826" i="17"/>
  <c r="AE827" i="17"/>
  <c r="AF827" i="17"/>
  <c r="AE828" i="17"/>
  <c r="AF828" i="17"/>
  <c r="AE829" i="17"/>
  <c r="AF829" i="17"/>
  <c r="AE830" i="17"/>
  <c r="AF830" i="17"/>
  <c r="AE831" i="17"/>
  <c r="AF831" i="17"/>
  <c r="AE832" i="17"/>
  <c r="AF832" i="17"/>
  <c r="AE833" i="17"/>
  <c r="AF833" i="17"/>
  <c r="AE834" i="17"/>
  <c r="AF834" i="17"/>
  <c r="AE835" i="17"/>
  <c r="AF835" i="17"/>
  <c r="AE836" i="17"/>
  <c r="AF836" i="17"/>
  <c r="AE837" i="17"/>
  <c r="AF837" i="17"/>
  <c r="AE838" i="17"/>
  <c r="AF838" i="17"/>
  <c r="AE839" i="17"/>
  <c r="AF839" i="17"/>
  <c r="AE840" i="17"/>
  <c r="AF840" i="17"/>
  <c r="AE841" i="17"/>
  <c r="AF841" i="17"/>
  <c r="AE842" i="17"/>
  <c r="AF842" i="17"/>
  <c r="AE843" i="17"/>
  <c r="AF843" i="17"/>
  <c r="AE844" i="17"/>
  <c r="AF844" i="17"/>
  <c r="AE845" i="17"/>
  <c r="AF845" i="17"/>
  <c r="AE846" i="17"/>
  <c r="AF846" i="17"/>
  <c r="AE847" i="17"/>
  <c r="AF847" i="17"/>
  <c r="AE848" i="17"/>
  <c r="AF848" i="17"/>
  <c r="AE849" i="17"/>
  <c r="AF849" i="17"/>
  <c r="AE850" i="17"/>
  <c r="AF850" i="17"/>
  <c r="AE851" i="17"/>
  <c r="AF851" i="17"/>
  <c r="AE852" i="17"/>
  <c r="AF852" i="17"/>
  <c r="AE853" i="17"/>
  <c r="AF853" i="17"/>
  <c r="AE854" i="17"/>
  <c r="AF854" i="17"/>
  <c r="AE855" i="17"/>
  <c r="AF855" i="17"/>
  <c r="AE856" i="17"/>
  <c r="AF856" i="17"/>
  <c r="AE857" i="17"/>
  <c r="AF857" i="17"/>
  <c r="AE858" i="17"/>
  <c r="AF858" i="17"/>
  <c r="AE859" i="17"/>
  <c r="AF859" i="17"/>
  <c r="AE860" i="17"/>
  <c r="AF860" i="17"/>
  <c r="AE861" i="17"/>
  <c r="AF861" i="17"/>
  <c r="AE862" i="17"/>
  <c r="AF862" i="17"/>
  <c r="AE863" i="17"/>
  <c r="AF863" i="17"/>
  <c r="AE864" i="17"/>
  <c r="AF864" i="17"/>
  <c r="AE865" i="17"/>
  <c r="AF865" i="17"/>
  <c r="AE866" i="17"/>
  <c r="AF866" i="17"/>
  <c r="AE867" i="17"/>
  <c r="AF867" i="17"/>
  <c r="AE868" i="17"/>
  <c r="AF868" i="17"/>
  <c r="AE869" i="17"/>
  <c r="AF869" i="17"/>
  <c r="AE870" i="17"/>
  <c r="AF870" i="17"/>
  <c r="AE871" i="17"/>
  <c r="AF871" i="17"/>
  <c r="AE872" i="17"/>
  <c r="AF872" i="17"/>
  <c r="AE873" i="17"/>
  <c r="AF873" i="17"/>
  <c r="AE874" i="17"/>
  <c r="AF874" i="17"/>
  <c r="AE875" i="17"/>
  <c r="AF875" i="17"/>
  <c r="AE876" i="17"/>
  <c r="AF876" i="17"/>
  <c r="AE877" i="17"/>
  <c r="AF877" i="17"/>
  <c r="AE878" i="17"/>
  <c r="AF878" i="17"/>
  <c r="AE879" i="17"/>
  <c r="AF879" i="17"/>
  <c r="AE880" i="17"/>
  <c r="AF880" i="17"/>
  <c r="AE881" i="17"/>
  <c r="AF881" i="17"/>
  <c r="AE882" i="17"/>
  <c r="AF882" i="17"/>
  <c r="AE883" i="17"/>
  <c r="AF883" i="17"/>
  <c r="AE884" i="17"/>
  <c r="AF884" i="17"/>
  <c r="AE885" i="17"/>
  <c r="AF885" i="17"/>
  <c r="AE886" i="17"/>
  <c r="AF886" i="17"/>
  <c r="AE887" i="17"/>
  <c r="AF887" i="17"/>
  <c r="AE888" i="17"/>
  <c r="AF888" i="17"/>
  <c r="AE889" i="17"/>
  <c r="AF889" i="17"/>
  <c r="AE890" i="17"/>
  <c r="AF890" i="17"/>
  <c r="AE891" i="17"/>
  <c r="AF891" i="17"/>
  <c r="AE892" i="17"/>
  <c r="AF892" i="17"/>
  <c r="AE893" i="17"/>
  <c r="AF893" i="17"/>
  <c r="AE894" i="17"/>
  <c r="AF894" i="17"/>
  <c r="AE895" i="17"/>
  <c r="AF895" i="17"/>
  <c r="AE896" i="17"/>
  <c r="AF896" i="17"/>
  <c r="AE897" i="17"/>
  <c r="AF897" i="17"/>
  <c r="AE898" i="17"/>
  <c r="AF898" i="17"/>
  <c r="AE899" i="17"/>
  <c r="AF899" i="17"/>
  <c r="AE900" i="17"/>
  <c r="AF900" i="17"/>
  <c r="AE901" i="17"/>
  <c r="AF901" i="17"/>
  <c r="AE902" i="17"/>
  <c r="AF902" i="17"/>
  <c r="AE903" i="17"/>
  <c r="AF903" i="17"/>
  <c r="AE904" i="17"/>
  <c r="AF904" i="17"/>
  <c r="AE905" i="17"/>
  <c r="AF905" i="17"/>
  <c r="AE906" i="17"/>
  <c r="AF906" i="17"/>
  <c r="AE907" i="17"/>
  <c r="AF907" i="17"/>
  <c r="AE908" i="17"/>
  <c r="AF908" i="17"/>
  <c r="AE909" i="17"/>
  <c r="AF909" i="17"/>
  <c r="AE910" i="17"/>
  <c r="AF910" i="17"/>
  <c r="AE911" i="17"/>
  <c r="AF911" i="17"/>
  <c r="AE912" i="17"/>
  <c r="AF912" i="17"/>
  <c r="AE913" i="17"/>
  <c r="AF913" i="17"/>
  <c r="AE914" i="17"/>
  <c r="AF914" i="17"/>
  <c r="AE915" i="17"/>
  <c r="AF915" i="17"/>
  <c r="AE916" i="17"/>
  <c r="AF916" i="17"/>
  <c r="AE917" i="17"/>
  <c r="AF917" i="17"/>
  <c r="AE918" i="17"/>
  <c r="AF918" i="17"/>
  <c r="AE919" i="17"/>
  <c r="AF919" i="17"/>
  <c r="AE920" i="17"/>
  <c r="AF920" i="17"/>
  <c r="AE921" i="17"/>
  <c r="AF921" i="17"/>
  <c r="AE922" i="17"/>
  <c r="AF922" i="17"/>
  <c r="AE923" i="17"/>
  <c r="AF923" i="17"/>
  <c r="AE924" i="17"/>
  <c r="AF924" i="17"/>
  <c r="AE925" i="17"/>
  <c r="AF925" i="17"/>
  <c r="AE926" i="17"/>
  <c r="AF926" i="17"/>
  <c r="AE927" i="17"/>
  <c r="AF927" i="17"/>
  <c r="AE928" i="17"/>
  <c r="AF928" i="17"/>
  <c r="AE929" i="17"/>
  <c r="AF929" i="17"/>
  <c r="AE930" i="17"/>
  <c r="AF930" i="17"/>
  <c r="AE931" i="17"/>
  <c r="AF931" i="17"/>
  <c r="AE932" i="17"/>
  <c r="AF932" i="17"/>
  <c r="AE933" i="17"/>
  <c r="AF933" i="17"/>
  <c r="AE934" i="17"/>
  <c r="AF934" i="17"/>
  <c r="AE935" i="17"/>
  <c r="AF935" i="17"/>
  <c r="AE936" i="17"/>
  <c r="AF936" i="17"/>
  <c r="AE937" i="17"/>
  <c r="AF937" i="17"/>
  <c r="AE938" i="17"/>
  <c r="AF938" i="17"/>
  <c r="AE939" i="17"/>
  <c r="AF939" i="17"/>
  <c r="AE940" i="17"/>
  <c r="AF940" i="17"/>
  <c r="AE941" i="17"/>
  <c r="AF941" i="17"/>
  <c r="AE942" i="17"/>
  <c r="AF942" i="17"/>
  <c r="AE943" i="17"/>
  <c r="AF943" i="17"/>
  <c r="AE944" i="17"/>
  <c r="AF944" i="17"/>
  <c r="AE945" i="17"/>
  <c r="AF945" i="17"/>
  <c r="AE946" i="17"/>
  <c r="AF946" i="17"/>
  <c r="AE947" i="17"/>
  <c r="AF947" i="17"/>
  <c r="AE948" i="17"/>
  <c r="AF948" i="17"/>
  <c r="AE949" i="17"/>
  <c r="AF949" i="17"/>
  <c r="AE950" i="17"/>
  <c r="AF950" i="17"/>
  <c r="AE951" i="17"/>
  <c r="AF951" i="17"/>
  <c r="AE952" i="17"/>
  <c r="AF952" i="17"/>
  <c r="AE953" i="17"/>
  <c r="AF953" i="17"/>
  <c r="AE954" i="17"/>
  <c r="AF954" i="17"/>
  <c r="AE955" i="17"/>
  <c r="AF955" i="17"/>
  <c r="AE956" i="17"/>
  <c r="AF956" i="17"/>
  <c r="AE957" i="17"/>
  <c r="AF957" i="17"/>
  <c r="AE958" i="17"/>
  <c r="AF958" i="17"/>
  <c r="AE959" i="17"/>
  <c r="AF959" i="17"/>
  <c r="AE960" i="17"/>
  <c r="AF960" i="17"/>
  <c r="AE961" i="17"/>
  <c r="AF961" i="17"/>
  <c r="AE962" i="17"/>
  <c r="AF962" i="17"/>
  <c r="AE963" i="17"/>
  <c r="AF963" i="17"/>
  <c r="AE964" i="17"/>
  <c r="AF964" i="17"/>
  <c r="AE965" i="17"/>
  <c r="AF965" i="17"/>
  <c r="AE966" i="17"/>
  <c r="AF966" i="17"/>
  <c r="AE967" i="17"/>
  <c r="AF967" i="17"/>
  <c r="AE968" i="17"/>
  <c r="AF968" i="17"/>
  <c r="AE969" i="17"/>
  <c r="AF969" i="17"/>
  <c r="AE970" i="17"/>
  <c r="AF970" i="17"/>
  <c r="AE971" i="17"/>
  <c r="AF971" i="17"/>
  <c r="AE972" i="17"/>
  <c r="AF972" i="17"/>
  <c r="AE973" i="17"/>
  <c r="AF973" i="17"/>
  <c r="AE974" i="17"/>
  <c r="AF974" i="17"/>
  <c r="AE975" i="17"/>
  <c r="AF975" i="17"/>
  <c r="AE976" i="17"/>
  <c r="AF976" i="17"/>
  <c r="AE977" i="17"/>
  <c r="AF977" i="17"/>
  <c r="AE978" i="17"/>
  <c r="AF978" i="17"/>
  <c r="AE979" i="17"/>
  <c r="AF979" i="17"/>
  <c r="AE980" i="17"/>
  <c r="AF980" i="17"/>
  <c r="AE981" i="17"/>
  <c r="AF981" i="17"/>
  <c r="AE982" i="17"/>
  <c r="AF982" i="17"/>
  <c r="AE983" i="17"/>
  <c r="AF983" i="17"/>
  <c r="AE984" i="17"/>
  <c r="AF984" i="17"/>
  <c r="AE985" i="17"/>
  <c r="AF985" i="17"/>
  <c r="AE986" i="17"/>
  <c r="AF986" i="17"/>
  <c r="AE987" i="17"/>
  <c r="AF987" i="17"/>
  <c r="AE988" i="17"/>
  <c r="AF988" i="17"/>
  <c r="AE989" i="17"/>
  <c r="AF989" i="17"/>
  <c r="AE990" i="17"/>
  <c r="AF990" i="17"/>
  <c r="AE991" i="17"/>
  <c r="AF991" i="17"/>
  <c r="AE992" i="17"/>
  <c r="AF992" i="17"/>
  <c r="AE993" i="17"/>
  <c r="AF993" i="17"/>
  <c r="AE994" i="17"/>
  <c r="AF994" i="17"/>
  <c r="AE995" i="17"/>
  <c r="AF995" i="17"/>
  <c r="AE996" i="17"/>
  <c r="AF996" i="17"/>
  <c r="AE997" i="17"/>
  <c r="AF997" i="17"/>
  <c r="AE998" i="17"/>
  <c r="AF998" i="17"/>
  <c r="AE999" i="17"/>
  <c r="AF999" i="17"/>
  <c r="AE1000" i="17"/>
  <c r="AF1000" i="17"/>
  <c r="AE1001" i="17"/>
  <c r="AF1001" i="17"/>
  <c r="AE1002" i="17"/>
  <c r="AF1002" i="17"/>
  <c r="AE1003" i="17"/>
  <c r="AF1003" i="17"/>
  <c r="AE1004" i="17"/>
  <c r="AF1004" i="17"/>
  <c r="AE1005" i="17"/>
  <c r="AF1005" i="17"/>
  <c r="AF6" i="17"/>
  <c r="AE6" i="17"/>
  <c r="N7" i="17"/>
  <c r="O7" i="17"/>
  <c r="N8" i="17"/>
  <c r="O8" i="17"/>
  <c r="N9" i="17"/>
  <c r="O9" i="17"/>
  <c r="N10" i="17"/>
  <c r="O10" i="17"/>
  <c r="N11" i="17"/>
  <c r="O11" i="17"/>
  <c r="N12" i="17"/>
  <c r="O12" i="17"/>
  <c r="N13" i="17"/>
  <c r="O13" i="17"/>
  <c r="N14" i="17"/>
  <c r="O14" i="17"/>
  <c r="N15" i="17"/>
  <c r="O15" i="17"/>
  <c r="N16" i="17"/>
  <c r="O16" i="17"/>
  <c r="N17" i="17"/>
  <c r="O17" i="17"/>
  <c r="N18" i="17"/>
  <c r="O18" i="17"/>
  <c r="N19" i="17"/>
  <c r="O19" i="17"/>
  <c r="N20" i="17"/>
  <c r="O20" i="17"/>
  <c r="N21" i="17"/>
  <c r="O21" i="17"/>
  <c r="N22" i="17"/>
  <c r="O22" i="17"/>
  <c r="N23" i="17"/>
  <c r="O23" i="17"/>
  <c r="N24" i="17"/>
  <c r="O24" i="17"/>
  <c r="N25" i="17"/>
  <c r="O25" i="17"/>
  <c r="N26" i="17"/>
  <c r="O26" i="17"/>
  <c r="N27" i="17"/>
  <c r="O27" i="17"/>
  <c r="N28" i="17"/>
  <c r="O28" i="17"/>
  <c r="N29" i="17"/>
  <c r="O29" i="17"/>
  <c r="N30" i="17"/>
  <c r="O30" i="17"/>
  <c r="N31" i="17"/>
  <c r="O31" i="17"/>
  <c r="N32" i="17"/>
  <c r="O32" i="17"/>
  <c r="N33" i="17"/>
  <c r="O33" i="17"/>
  <c r="N34" i="17"/>
  <c r="O34" i="17"/>
  <c r="N35" i="17"/>
  <c r="O35" i="17"/>
  <c r="N36" i="17"/>
  <c r="O36" i="17"/>
  <c r="N37" i="17"/>
  <c r="O37" i="17"/>
  <c r="N38" i="17"/>
  <c r="O38" i="17"/>
  <c r="N39" i="17"/>
  <c r="O39" i="17"/>
  <c r="N40" i="17"/>
  <c r="O40" i="17"/>
  <c r="N41" i="17"/>
  <c r="O41" i="17"/>
  <c r="N42" i="17"/>
  <c r="O42" i="17"/>
  <c r="N43" i="17"/>
  <c r="O43" i="17"/>
  <c r="N44" i="17"/>
  <c r="O44" i="17"/>
  <c r="N45" i="17"/>
  <c r="O45" i="17"/>
  <c r="N46" i="17"/>
  <c r="O46" i="17"/>
  <c r="N47" i="17"/>
  <c r="O47" i="17"/>
  <c r="N48" i="17"/>
  <c r="O48" i="17"/>
  <c r="N49" i="17"/>
  <c r="O49" i="17"/>
  <c r="N50" i="17"/>
  <c r="O50" i="17"/>
  <c r="N51" i="17"/>
  <c r="O51" i="17"/>
  <c r="N52" i="17"/>
  <c r="O52" i="17"/>
  <c r="N53" i="17"/>
  <c r="O53" i="17"/>
  <c r="N54" i="17"/>
  <c r="O54" i="17"/>
  <c r="N55" i="17"/>
  <c r="O55" i="17"/>
  <c r="N56" i="17"/>
  <c r="O56" i="17"/>
  <c r="N57" i="17"/>
  <c r="O57" i="17"/>
  <c r="N58" i="17"/>
  <c r="O58" i="17"/>
  <c r="N59" i="17"/>
  <c r="O59" i="17"/>
  <c r="N60" i="17"/>
  <c r="O60" i="17"/>
  <c r="N61" i="17"/>
  <c r="O61" i="17"/>
  <c r="N62" i="17"/>
  <c r="O62" i="17"/>
  <c r="N63" i="17"/>
  <c r="O63" i="17"/>
  <c r="N64" i="17"/>
  <c r="O64" i="17"/>
  <c r="N65" i="17"/>
  <c r="O65" i="17"/>
  <c r="N66" i="17"/>
  <c r="O66" i="17"/>
  <c r="N67" i="17"/>
  <c r="O67" i="17"/>
  <c r="N68" i="17"/>
  <c r="O68" i="17"/>
  <c r="N69" i="17"/>
  <c r="O69" i="17"/>
  <c r="N70" i="17"/>
  <c r="O70" i="17"/>
  <c r="N71" i="17"/>
  <c r="O71" i="17"/>
  <c r="N72" i="17"/>
  <c r="O72" i="17"/>
  <c r="N73" i="17"/>
  <c r="O73" i="17"/>
  <c r="N74" i="17"/>
  <c r="O74" i="17"/>
  <c r="N75" i="17"/>
  <c r="O75" i="17"/>
  <c r="N76" i="17"/>
  <c r="O76" i="17"/>
  <c r="N77" i="17"/>
  <c r="O77" i="17"/>
  <c r="N78" i="17"/>
  <c r="O78" i="17"/>
  <c r="N79" i="17"/>
  <c r="O79" i="17"/>
  <c r="N80" i="17"/>
  <c r="O80" i="17"/>
  <c r="N81" i="17"/>
  <c r="O81" i="17"/>
  <c r="N82" i="17"/>
  <c r="O82" i="17"/>
  <c r="N83" i="17"/>
  <c r="O83" i="17"/>
  <c r="N84" i="17"/>
  <c r="O84" i="17"/>
  <c r="N85" i="17"/>
  <c r="O85" i="17"/>
  <c r="N86" i="17"/>
  <c r="O86" i="17"/>
  <c r="N87" i="17"/>
  <c r="O87" i="17"/>
  <c r="N88" i="17"/>
  <c r="O88" i="17"/>
  <c r="N89" i="17"/>
  <c r="O89" i="17"/>
  <c r="N90" i="17"/>
  <c r="O90" i="17"/>
  <c r="N91" i="17"/>
  <c r="O91" i="17"/>
  <c r="N92" i="17"/>
  <c r="O92" i="17"/>
  <c r="N93" i="17"/>
  <c r="O93" i="17"/>
  <c r="N94" i="17"/>
  <c r="O94" i="17"/>
  <c r="N95" i="17"/>
  <c r="O95" i="17"/>
  <c r="N96" i="17"/>
  <c r="O96" i="17"/>
  <c r="N97" i="17"/>
  <c r="O97" i="17"/>
  <c r="N98" i="17"/>
  <c r="O98" i="17"/>
  <c r="N99" i="17"/>
  <c r="O99" i="17"/>
  <c r="N100" i="17"/>
  <c r="O100" i="17"/>
  <c r="N101" i="17"/>
  <c r="O101" i="17"/>
  <c r="N102" i="17"/>
  <c r="O102" i="17"/>
  <c r="N103" i="17"/>
  <c r="O103" i="17"/>
  <c r="N104" i="17"/>
  <c r="O104" i="17"/>
  <c r="N105" i="17"/>
  <c r="O105" i="17"/>
  <c r="N106" i="17"/>
  <c r="O106" i="17"/>
  <c r="N107" i="17"/>
  <c r="O107" i="17"/>
  <c r="N108" i="17"/>
  <c r="O108" i="17"/>
  <c r="N109" i="17"/>
  <c r="O109" i="17"/>
  <c r="N110" i="17"/>
  <c r="O110" i="17"/>
  <c r="N111" i="17"/>
  <c r="O111" i="17"/>
  <c r="N112" i="17"/>
  <c r="O112" i="17"/>
  <c r="N113" i="17"/>
  <c r="O113" i="17"/>
  <c r="N114" i="17"/>
  <c r="O114" i="17"/>
  <c r="N115" i="17"/>
  <c r="O115" i="17"/>
  <c r="N116" i="17"/>
  <c r="O116" i="17"/>
  <c r="N117" i="17"/>
  <c r="O117" i="17"/>
  <c r="N118" i="17"/>
  <c r="O118" i="17"/>
  <c r="N119" i="17"/>
  <c r="O119" i="17"/>
  <c r="N120" i="17"/>
  <c r="O120" i="17"/>
  <c r="N121" i="17"/>
  <c r="O121" i="17"/>
  <c r="N122" i="17"/>
  <c r="O122" i="17"/>
  <c r="N123" i="17"/>
  <c r="O123" i="17"/>
  <c r="N124" i="17"/>
  <c r="O124" i="17"/>
  <c r="N125" i="17"/>
  <c r="O125" i="17"/>
  <c r="N126" i="17"/>
  <c r="O126" i="17"/>
  <c r="N127" i="17"/>
  <c r="O127" i="17"/>
  <c r="N128" i="17"/>
  <c r="O128" i="17"/>
  <c r="N129" i="17"/>
  <c r="O129" i="17"/>
  <c r="N130" i="17"/>
  <c r="O130" i="17"/>
  <c r="N131" i="17"/>
  <c r="O131" i="17"/>
  <c r="N132" i="17"/>
  <c r="O132" i="17"/>
  <c r="N133" i="17"/>
  <c r="O133" i="17"/>
  <c r="N134" i="17"/>
  <c r="O134" i="17"/>
  <c r="N135" i="17"/>
  <c r="O135" i="17"/>
  <c r="N136" i="17"/>
  <c r="O136" i="17"/>
  <c r="N137" i="17"/>
  <c r="O137" i="17"/>
  <c r="N138" i="17"/>
  <c r="O138" i="17"/>
  <c r="N139" i="17"/>
  <c r="O139" i="17"/>
  <c r="N140" i="17"/>
  <c r="O140" i="17"/>
  <c r="N141" i="17"/>
  <c r="O141" i="17"/>
  <c r="N142" i="17"/>
  <c r="O142" i="17"/>
  <c r="N143" i="17"/>
  <c r="O143" i="17"/>
  <c r="N144" i="17"/>
  <c r="O144" i="17"/>
  <c r="N145" i="17"/>
  <c r="O145" i="17"/>
  <c r="N146" i="17"/>
  <c r="O146" i="17"/>
  <c r="N147" i="17"/>
  <c r="O147" i="17"/>
  <c r="N148" i="17"/>
  <c r="O148" i="17"/>
  <c r="N149" i="17"/>
  <c r="O149" i="17"/>
  <c r="N150" i="17"/>
  <c r="O150" i="17"/>
  <c r="N151" i="17"/>
  <c r="O151" i="17"/>
  <c r="N152" i="17"/>
  <c r="O152" i="17"/>
  <c r="N153" i="17"/>
  <c r="O153" i="17"/>
  <c r="N154" i="17"/>
  <c r="O154" i="17"/>
  <c r="N155" i="17"/>
  <c r="O155" i="17"/>
  <c r="N156" i="17"/>
  <c r="O156" i="17"/>
  <c r="N157" i="17"/>
  <c r="O157" i="17"/>
  <c r="N158" i="17"/>
  <c r="O158" i="17"/>
  <c r="N159" i="17"/>
  <c r="O159" i="17"/>
  <c r="N160" i="17"/>
  <c r="O160" i="17"/>
  <c r="N161" i="17"/>
  <c r="O161" i="17"/>
  <c r="N162" i="17"/>
  <c r="O162" i="17"/>
  <c r="N163" i="17"/>
  <c r="O163" i="17"/>
  <c r="N164" i="17"/>
  <c r="O164" i="17"/>
  <c r="N165" i="17"/>
  <c r="O165" i="17"/>
  <c r="N166" i="17"/>
  <c r="O166" i="17"/>
  <c r="N167" i="17"/>
  <c r="O167" i="17"/>
  <c r="N168" i="17"/>
  <c r="O168" i="17"/>
  <c r="N169" i="17"/>
  <c r="O169" i="17"/>
  <c r="N170" i="17"/>
  <c r="O170" i="17"/>
  <c r="N171" i="17"/>
  <c r="O171" i="17"/>
  <c r="N172" i="17"/>
  <c r="O172" i="17"/>
  <c r="N173" i="17"/>
  <c r="O173" i="17"/>
  <c r="N174" i="17"/>
  <c r="O174" i="17"/>
  <c r="N175" i="17"/>
  <c r="O175" i="17"/>
  <c r="N176" i="17"/>
  <c r="O176" i="17"/>
  <c r="N177" i="17"/>
  <c r="O177" i="17"/>
  <c r="N178" i="17"/>
  <c r="O178" i="17"/>
  <c r="N179" i="17"/>
  <c r="O179" i="17"/>
  <c r="N180" i="17"/>
  <c r="O180" i="17"/>
  <c r="N181" i="17"/>
  <c r="O181" i="17"/>
  <c r="N182" i="17"/>
  <c r="O182" i="17"/>
  <c r="N183" i="17"/>
  <c r="O183" i="17"/>
  <c r="N184" i="17"/>
  <c r="O184" i="17"/>
  <c r="N185" i="17"/>
  <c r="O185" i="17"/>
  <c r="N186" i="17"/>
  <c r="O186" i="17"/>
  <c r="N187" i="17"/>
  <c r="O187" i="17"/>
  <c r="N188" i="17"/>
  <c r="O188" i="17"/>
  <c r="N189" i="17"/>
  <c r="O189" i="17"/>
  <c r="N190" i="17"/>
  <c r="O190" i="17"/>
  <c r="N191" i="17"/>
  <c r="O191" i="17"/>
  <c r="N192" i="17"/>
  <c r="O192" i="17"/>
  <c r="N193" i="17"/>
  <c r="O193" i="17"/>
  <c r="N194" i="17"/>
  <c r="O194" i="17"/>
  <c r="N195" i="17"/>
  <c r="O195" i="17"/>
  <c r="N196" i="17"/>
  <c r="O196" i="17"/>
  <c r="N197" i="17"/>
  <c r="O197" i="17"/>
  <c r="N198" i="17"/>
  <c r="O198" i="17"/>
  <c r="N199" i="17"/>
  <c r="O199" i="17"/>
  <c r="N200" i="17"/>
  <c r="O200" i="17"/>
  <c r="N201" i="17"/>
  <c r="O201" i="17"/>
  <c r="N202" i="17"/>
  <c r="O202" i="17"/>
  <c r="N203" i="17"/>
  <c r="O203" i="17"/>
  <c r="N204" i="17"/>
  <c r="O204" i="17"/>
  <c r="N205" i="17"/>
  <c r="O205" i="17"/>
  <c r="N206" i="17"/>
  <c r="O206" i="17"/>
  <c r="N207" i="17"/>
  <c r="O207" i="17"/>
  <c r="N208" i="17"/>
  <c r="O208" i="17"/>
  <c r="N209" i="17"/>
  <c r="O209" i="17"/>
  <c r="N210" i="17"/>
  <c r="O210" i="17"/>
  <c r="N211" i="17"/>
  <c r="O211" i="17"/>
  <c r="N212" i="17"/>
  <c r="O212" i="17"/>
  <c r="N213" i="17"/>
  <c r="O213" i="17"/>
  <c r="N214" i="17"/>
  <c r="O214" i="17"/>
  <c r="N215" i="17"/>
  <c r="O215" i="17"/>
  <c r="N216" i="17"/>
  <c r="O216" i="17"/>
  <c r="N217" i="17"/>
  <c r="O217" i="17"/>
  <c r="N218" i="17"/>
  <c r="O218" i="17"/>
  <c r="N219" i="17"/>
  <c r="O219" i="17"/>
  <c r="N220" i="17"/>
  <c r="O220" i="17"/>
  <c r="N221" i="17"/>
  <c r="O221" i="17"/>
  <c r="N222" i="17"/>
  <c r="O222" i="17"/>
  <c r="N223" i="17"/>
  <c r="O223" i="17"/>
  <c r="N224" i="17"/>
  <c r="O224" i="17"/>
  <c r="N225" i="17"/>
  <c r="O225" i="17"/>
  <c r="N226" i="17"/>
  <c r="O226" i="17"/>
  <c r="N227" i="17"/>
  <c r="O227" i="17"/>
  <c r="N228" i="17"/>
  <c r="O228" i="17"/>
  <c r="N229" i="17"/>
  <c r="O229" i="17"/>
  <c r="N230" i="17"/>
  <c r="O230" i="17"/>
  <c r="N231" i="17"/>
  <c r="O231" i="17"/>
  <c r="N232" i="17"/>
  <c r="O232" i="17"/>
  <c r="N233" i="17"/>
  <c r="O233" i="17"/>
  <c r="N234" i="17"/>
  <c r="O234" i="17"/>
  <c r="N235" i="17"/>
  <c r="O235" i="17"/>
  <c r="N236" i="17"/>
  <c r="O236" i="17"/>
  <c r="N237" i="17"/>
  <c r="O237" i="17"/>
  <c r="N238" i="17"/>
  <c r="O238" i="17"/>
  <c r="N239" i="17"/>
  <c r="O239" i="17"/>
  <c r="N240" i="17"/>
  <c r="O240" i="17"/>
  <c r="N241" i="17"/>
  <c r="O241" i="17"/>
  <c r="N242" i="17"/>
  <c r="O242" i="17"/>
  <c r="N243" i="17"/>
  <c r="O243" i="17"/>
  <c r="N244" i="17"/>
  <c r="O244" i="17"/>
  <c r="N245" i="17"/>
  <c r="O245" i="17"/>
  <c r="N246" i="17"/>
  <c r="O246" i="17"/>
  <c r="N247" i="17"/>
  <c r="O247" i="17"/>
  <c r="N248" i="17"/>
  <c r="O248" i="17"/>
  <c r="N249" i="17"/>
  <c r="O249" i="17"/>
  <c r="N250" i="17"/>
  <c r="O250" i="17"/>
  <c r="N251" i="17"/>
  <c r="O251" i="17"/>
  <c r="N252" i="17"/>
  <c r="O252" i="17"/>
  <c r="N253" i="17"/>
  <c r="O253" i="17"/>
  <c r="N254" i="17"/>
  <c r="O254" i="17"/>
  <c r="N255" i="17"/>
  <c r="O255" i="17"/>
  <c r="N256" i="17"/>
  <c r="O256" i="17"/>
  <c r="N257" i="17"/>
  <c r="O257" i="17"/>
  <c r="N258" i="17"/>
  <c r="O258" i="17"/>
  <c r="N259" i="17"/>
  <c r="O259" i="17"/>
  <c r="N260" i="17"/>
  <c r="O260" i="17"/>
  <c r="N261" i="17"/>
  <c r="O261" i="17"/>
  <c r="N262" i="17"/>
  <c r="O262" i="17"/>
  <c r="N263" i="17"/>
  <c r="O263" i="17"/>
  <c r="N264" i="17"/>
  <c r="O264" i="17"/>
  <c r="N265" i="17"/>
  <c r="O265" i="17"/>
  <c r="N266" i="17"/>
  <c r="O266" i="17"/>
  <c r="N267" i="17"/>
  <c r="O267" i="17"/>
  <c r="N268" i="17"/>
  <c r="O268" i="17"/>
  <c r="N269" i="17"/>
  <c r="O269" i="17"/>
  <c r="N270" i="17"/>
  <c r="O270" i="17"/>
  <c r="N271" i="17"/>
  <c r="O271" i="17"/>
  <c r="N272" i="17"/>
  <c r="O272" i="17"/>
  <c r="N273" i="17"/>
  <c r="O273" i="17"/>
  <c r="N274" i="17"/>
  <c r="O274" i="17"/>
  <c r="N275" i="17"/>
  <c r="O275" i="17"/>
  <c r="N276" i="17"/>
  <c r="O276" i="17"/>
  <c r="N277" i="17"/>
  <c r="O277" i="17"/>
  <c r="N278" i="17"/>
  <c r="O278" i="17"/>
  <c r="N279" i="17"/>
  <c r="O279" i="17"/>
  <c r="N280" i="17"/>
  <c r="O280" i="17"/>
  <c r="N281" i="17"/>
  <c r="O281" i="17"/>
  <c r="N282" i="17"/>
  <c r="O282" i="17"/>
  <c r="N283" i="17"/>
  <c r="O283" i="17"/>
  <c r="N284" i="17"/>
  <c r="O284" i="17"/>
  <c r="N285" i="17"/>
  <c r="O285" i="17"/>
  <c r="N286" i="17"/>
  <c r="O286" i="17"/>
  <c r="N287" i="17"/>
  <c r="O287" i="17"/>
  <c r="N288" i="17"/>
  <c r="O288" i="17"/>
  <c r="N289" i="17"/>
  <c r="O289" i="17"/>
  <c r="N290" i="17"/>
  <c r="O290" i="17"/>
  <c r="N291" i="17"/>
  <c r="O291" i="17"/>
  <c r="N292" i="17"/>
  <c r="O292" i="17"/>
  <c r="N293" i="17"/>
  <c r="O293" i="17"/>
  <c r="N294" i="17"/>
  <c r="O294" i="17"/>
  <c r="N295" i="17"/>
  <c r="O295" i="17"/>
  <c r="N296" i="17"/>
  <c r="O296" i="17"/>
  <c r="N297" i="17"/>
  <c r="O297" i="17"/>
  <c r="N298" i="17"/>
  <c r="O298" i="17"/>
  <c r="N299" i="17"/>
  <c r="O299" i="17"/>
  <c r="N300" i="17"/>
  <c r="O300" i="17"/>
  <c r="N301" i="17"/>
  <c r="O301" i="17"/>
  <c r="N302" i="17"/>
  <c r="O302" i="17"/>
  <c r="N303" i="17"/>
  <c r="O303" i="17"/>
  <c r="N304" i="17"/>
  <c r="O304" i="17"/>
  <c r="N305" i="17"/>
  <c r="O305" i="17"/>
  <c r="N306" i="17"/>
  <c r="O306" i="17"/>
  <c r="N307" i="17"/>
  <c r="O307" i="17"/>
  <c r="N308" i="17"/>
  <c r="O308" i="17"/>
  <c r="N309" i="17"/>
  <c r="O309" i="17"/>
  <c r="N310" i="17"/>
  <c r="O310" i="17"/>
  <c r="N311" i="17"/>
  <c r="O311" i="17"/>
  <c r="N312" i="17"/>
  <c r="O312" i="17"/>
  <c r="N313" i="17"/>
  <c r="O313" i="17"/>
  <c r="N314" i="17"/>
  <c r="O314" i="17"/>
  <c r="N315" i="17"/>
  <c r="O315" i="17"/>
  <c r="N316" i="17"/>
  <c r="O316" i="17"/>
  <c r="N317" i="17"/>
  <c r="O317" i="17"/>
  <c r="N318" i="17"/>
  <c r="O318" i="17"/>
  <c r="N319" i="17"/>
  <c r="O319" i="17"/>
  <c r="N320" i="17"/>
  <c r="O320" i="17"/>
  <c r="N321" i="17"/>
  <c r="O321" i="17"/>
  <c r="N322" i="17"/>
  <c r="O322" i="17"/>
  <c r="N323" i="17"/>
  <c r="O323" i="17"/>
  <c r="N324" i="17"/>
  <c r="O324" i="17"/>
  <c r="N325" i="17"/>
  <c r="O325" i="17"/>
  <c r="N326" i="17"/>
  <c r="O326" i="17"/>
  <c r="N327" i="17"/>
  <c r="O327" i="17"/>
  <c r="N328" i="17"/>
  <c r="O328" i="17"/>
  <c r="N329" i="17"/>
  <c r="O329" i="17"/>
  <c r="N330" i="17"/>
  <c r="O330" i="17"/>
  <c r="N331" i="17"/>
  <c r="O331" i="17"/>
  <c r="N332" i="17"/>
  <c r="O332" i="17"/>
  <c r="N333" i="17"/>
  <c r="O333" i="17"/>
  <c r="N334" i="17"/>
  <c r="O334" i="17"/>
  <c r="N335" i="17"/>
  <c r="O335" i="17"/>
  <c r="N336" i="17"/>
  <c r="O336" i="17"/>
  <c r="N337" i="17"/>
  <c r="O337" i="17"/>
  <c r="N338" i="17"/>
  <c r="O338" i="17"/>
  <c r="N339" i="17"/>
  <c r="O339" i="17"/>
  <c r="N340" i="17"/>
  <c r="O340" i="17"/>
  <c r="N341" i="17"/>
  <c r="O341" i="17"/>
  <c r="N342" i="17"/>
  <c r="O342" i="17"/>
  <c r="N343" i="17"/>
  <c r="O343" i="17"/>
  <c r="N344" i="17"/>
  <c r="O344" i="17"/>
  <c r="N345" i="17"/>
  <c r="O345" i="17"/>
  <c r="N346" i="17"/>
  <c r="O346" i="17"/>
  <c r="N347" i="17"/>
  <c r="O347" i="17"/>
  <c r="N348" i="17"/>
  <c r="O348" i="17"/>
  <c r="N349" i="17"/>
  <c r="O349" i="17"/>
  <c r="N350" i="17"/>
  <c r="O350" i="17"/>
  <c r="N351" i="17"/>
  <c r="O351" i="17"/>
  <c r="N352" i="17"/>
  <c r="O352" i="17"/>
  <c r="N353" i="17"/>
  <c r="O353" i="17"/>
  <c r="N354" i="17"/>
  <c r="O354" i="17"/>
  <c r="N355" i="17"/>
  <c r="O355" i="17"/>
  <c r="N356" i="17"/>
  <c r="O356" i="17"/>
  <c r="N357" i="17"/>
  <c r="O357" i="17"/>
  <c r="N358" i="17"/>
  <c r="O358" i="17"/>
  <c r="N359" i="17"/>
  <c r="O359" i="17"/>
  <c r="N360" i="17"/>
  <c r="O360" i="17"/>
  <c r="N361" i="17"/>
  <c r="O361" i="17"/>
  <c r="N362" i="17"/>
  <c r="O362" i="17"/>
  <c r="N363" i="17"/>
  <c r="O363" i="17"/>
  <c r="N364" i="17"/>
  <c r="O364" i="17"/>
  <c r="N365" i="17"/>
  <c r="O365" i="17"/>
  <c r="N366" i="17"/>
  <c r="O366" i="17"/>
  <c r="N367" i="17"/>
  <c r="O367" i="17"/>
  <c r="N368" i="17"/>
  <c r="O368" i="17"/>
  <c r="N369" i="17"/>
  <c r="O369" i="17"/>
  <c r="N370" i="17"/>
  <c r="O370" i="17"/>
  <c r="N371" i="17"/>
  <c r="O371" i="17"/>
  <c r="N372" i="17"/>
  <c r="O372" i="17"/>
  <c r="N373" i="17"/>
  <c r="O373" i="17"/>
  <c r="N374" i="17"/>
  <c r="O374" i="17"/>
  <c r="N375" i="17"/>
  <c r="O375" i="17"/>
  <c r="N376" i="17"/>
  <c r="O376" i="17"/>
  <c r="N377" i="17"/>
  <c r="O377" i="17"/>
  <c r="N378" i="17"/>
  <c r="O378" i="17"/>
  <c r="N379" i="17"/>
  <c r="O379" i="17"/>
  <c r="N380" i="17"/>
  <c r="O380" i="17"/>
  <c r="N381" i="17"/>
  <c r="O381" i="17"/>
  <c r="N382" i="17"/>
  <c r="O382" i="17"/>
  <c r="N383" i="17"/>
  <c r="O383" i="17"/>
  <c r="N384" i="17"/>
  <c r="O384" i="17"/>
  <c r="N385" i="17"/>
  <c r="O385" i="17"/>
  <c r="N386" i="17"/>
  <c r="O386" i="17"/>
  <c r="N387" i="17"/>
  <c r="O387" i="17"/>
  <c r="N388" i="17"/>
  <c r="O388" i="17"/>
  <c r="N389" i="17"/>
  <c r="O389" i="17"/>
  <c r="N390" i="17"/>
  <c r="O390" i="17"/>
  <c r="N391" i="17"/>
  <c r="O391" i="17"/>
  <c r="N392" i="17"/>
  <c r="O392" i="17"/>
  <c r="N393" i="17"/>
  <c r="O393" i="17"/>
  <c r="N394" i="17"/>
  <c r="O394" i="17"/>
  <c r="N395" i="17"/>
  <c r="O395" i="17"/>
  <c r="N396" i="17"/>
  <c r="O396" i="17"/>
  <c r="N397" i="17"/>
  <c r="O397" i="17"/>
  <c r="N398" i="17"/>
  <c r="O398" i="17"/>
  <c r="N399" i="17"/>
  <c r="O399" i="17"/>
  <c r="N400" i="17"/>
  <c r="O400" i="17"/>
  <c r="N401" i="17"/>
  <c r="O401" i="17"/>
  <c r="N402" i="17"/>
  <c r="O402" i="17"/>
  <c r="N403" i="17"/>
  <c r="O403" i="17"/>
  <c r="N404" i="17"/>
  <c r="O404" i="17"/>
  <c r="N405" i="17"/>
  <c r="O405" i="17"/>
  <c r="N406" i="17"/>
  <c r="O406" i="17"/>
  <c r="N407" i="17"/>
  <c r="O407" i="17"/>
  <c r="N408" i="17"/>
  <c r="O408" i="17"/>
  <c r="N409" i="17"/>
  <c r="O409" i="17"/>
  <c r="N410" i="17"/>
  <c r="O410" i="17"/>
  <c r="N411" i="17"/>
  <c r="O411" i="17"/>
  <c r="N412" i="17"/>
  <c r="O412" i="17"/>
  <c r="N413" i="17"/>
  <c r="O413" i="17"/>
  <c r="N414" i="17"/>
  <c r="O414" i="17"/>
  <c r="N415" i="17"/>
  <c r="O415" i="17"/>
  <c r="N416" i="17"/>
  <c r="O416" i="17"/>
  <c r="N417" i="17"/>
  <c r="O417" i="17"/>
  <c r="N418" i="17"/>
  <c r="O418" i="17"/>
  <c r="N419" i="17"/>
  <c r="O419" i="17"/>
  <c r="N420" i="17"/>
  <c r="O420" i="17"/>
  <c r="N421" i="17"/>
  <c r="O421" i="17"/>
  <c r="N422" i="17"/>
  <c r="O422" i="17"/>
  <c r="N423" i="17"/>
  <c r="O423" i="17"/>
  <c r="N424" i="17"/>
  <c r="O424" i="17"/>
  <c r="N425" i="17"/>
  <c r="O425" i="17"/>
  <c r="N426" i="17"/>
  <c r="O426" i="17"/>
  <c r="N427" i="17"/>
  <c r="O427" i="17"/>
  <c r="N428" i="17"/>
  <c r="O428" i="17"/>
  <c r="N429" i="17"/>
  <c r="O429" i="17"/>
  <c r="N430" i="17"/>
  <c r="O430" i="17"/>
  <c r="N431" i="17"/>
  <c r="O431" i="17"/>
  <c r="N432" i="17"/>
  <c r="O432" i="17"/>
  <c r="N433" i="17"/>
  <c r="O433" i="17"/>
  <c r="N434" i="17"/>
  <c r="O434" i="17"/>
  <c r="N435" i="17"/>
  <c r="O435" i="17"/>
  <c r="N436" i="17"/>
  <c r="O436" i="17"/>
  <c r="N437" i="17"/>
  <c r="O437" i="17"/>
  <c r="N438" i="17"/>
  <c r="O438" i="17"/>
  <c r="N439" i="17"/>
  <c r="O439" i="17"/>
  <c r="N440" i="17"/>
  <c r="O440" i="17"/>
  <c r="N441" i="17"/>
  <c r="O441" i="17"/>
  <c r="N442" i="17"/>
  <c r="O442" i="17"/>
  <c r="N443" i="17"/>
  <c r="O443" i="17"/>
  <c r="N444" i="17"/>
  <c r="O444" i="17"/>
  <c r="N445" i="17"/>
  <c r="O445" i="17"/>
  <c r="N446" i="17"/>
  <c r="O446" i="17"/>
  <c r="N447" i="17"/>
  <c r="O447" i="17"/>
  <c r="N448" i="17"/>
  <c r="O448" i="17"/>
  <c r="N449" i="17"/>
  <c r="O449" i="17"/>
  <c r="N450" i="17"/>
  <c r="O450" i="17"/>
  <c r="N451" i="17"/>
  <c r="O451" i="17"/>
  <c r="N452" i="17"/>
  <c r="O452" i="17"/>
  <c r="N453" i="17"/>
  <c r="O453" i="17"/>
  <c r="N454" i="17"/>
  <c r="O454" i="17"/>
  <c r="N455" i="17"/>
  <c r="O455" i="17"/>
  <c r="N456" i="17"/>
  <c r="O456" i="17"/>
  <c r="N457" i="17"/>
  <c r="O457" i="17"/>
  <c r="N458" i="17"/>
  <c r="O458" i="17"/>
  <c r="N459" i="17"/>
  <c r="O459" i="17"/>
  <c r="N460" i="17"/>
  <c r="O460" i="17"/>
  <c r="N461" i="17"/>
  <c r="O461" i="17"/>
  <c r="N462" i="17"/>
  <c r="O462" i="17"/>
  <c r="N463" i="17"/>
  <c r="O463" i="17"/>
  <c r="N464" i="17"/>
  <c r="O464" i="17"/>
  <c r="N465" i="17"/>
  <c r="O465" i="17"/>
  <c r="N466" i="17"/>
  <c r="O466" i="17"/>
  <c r="N467" i="17"/>
  <c r="O467" i="17"/>
  <c r="N468" i="17"/>
  <c r="O468" i="17"/>
  <c r="N469" i="17"/>
  <c r="O469" i="17"/>
  <c r="N470" i="17"/>
  <c r="O470" i="17"/>
  <c r="N471" i="17"/>
  <c r="O471" i="17"/>
  <c r="N472" i="17"/>
  <c r="O472" i="17"/>
  <c r="N473" i="17"/>
  <c r="O473" i="17"/>
  <c r="N474" i="17"/>
  <c r="O474" i="17"/>
  <c r="N475" i="17"/>
  <c r="O475" i="17"/>
  <c r="N476" i="17"/>
  <c r="O476" i="17"/>
  <c r="N477" i="17"/>
  <c r="O477" i="17"/>
  <c r="N478" i="17"/>
  <c r="O478" i="17"/>
  <c r="N479" i="17"/>
  <c r="O479" i="17"/>
  <c r="N480" i="17"/>
  <c r="O480" i="17"/>
  <c r="N481" i="17"/>
  <c r="O481" i="17"/>
  <c r="N482" i="17"/>
  <c r="O482" i="17"/>
  <c r="N483" i="17"/>
  <c r="O483" i="17"/>
  <c r="N484" i="17"/>
  <c r="O484" i="17"/>
  <c r="N485" i="17"/>
  <c r="O485" i="17"/>
  <c r="N486" i="17"/>
  <c r="O486" i="17"/>
  <c r="N487" i="17"/>
  <c r="O487" i="17"/>
  <c r="N488" i="17"/>
  <c r="O488" i="17"/>
  <c r="N489" i="17"/>
  <c r="O489" i="17"/>
  <c r="N490" i="17"/>
  <c r="O490" i="17"/>
  <c r="N491" i="17"/>
  <c r="O491" i="17"/>
  <c r="N492" i="17"/>
  <c r="O492" i="17"/>
  <c r="N493" i="17"/>
  <c r="O493" i="17"/>
  <c r="N494" i="17"/>
  <c r="O494" i="17"/>
  <c r="N495" i="17"/>
  <c r="O495" i="17"/>
  <c r="N496" i="17"/>
  <c r="O496" i="17"/>
  <c r="N497" i="17"/>
  <c r="O497" i="17"/>
  <c r="N498" i="17"/>
  <c r="O498" i="17"/>
  <c r="N499" i="17"/>
  <c r="O499" i="17"/>
  <c r="N500" i="17"/>
  <c r="O500" i="17"/>
  <c r="N501" i="17"/>
  <c r="O501" i="17"/>
  <c r="N502" i="17"/>
  <c r="O502" i="17"/>
  <c r="N503" i="17"/>
  <c r="O503" i="17"/>
  <c r="N504" i="17"/>
  <c r="O504" i="17"/>
  <c r="N505" i="17"/>
  <c r="O505" i="17"/>
  <c r="N506" i="17"/>
  <c r="O506" i="17"/>
  <c r="N507" i="17"/>
  <c r="O507" i="17"/>
  <c r="N508" i="17"/>
  <c r="O508" i="17"/>
  <c r="N509" i="17"/>
  <c r="O509" i="17"/>
  <c r="N510" i="17"/>
  <c r="O510" i="17"/>
  <c r="N511" i="17"/>
  <c r="O511" i="17"/>
  <c r="N512" i="17"/>
  <c r="O512" i="17"/>
  <c r="N513" i="17"/>
  <c r="O513" i="17"/>
  <c r="N514" i="17"/>
  <c r="O514" i="17"/>
  <c r="N515" i="17"/>
  <c r="O515" i="17"/>
  <c r="N516" i="17"/>
  <c r="O516" i="17"/>
  <c r="N517" i="17"/>
  <c r="O517" i="17"/>
  <c r="N518" i="17"/>
  <c r="O518" i="17"/>
  <c r="N519" i="17"/>
  <c r="O519" i="17"/>
  <c r="N520" i="17"/>
  <c r="O520" i="17"/>
  <c r="N521" i="17"/>
  <c r="O521" i="17"/>
  <c r="N522" i="17"/>
  <c r="O522" i="17"/>
  <c r="N523" i="17"/>
  <c r="O523" i="17"/>
  <c r="N524" i="17"/>
  <c r="O524" i="17"/>
  <c r="N525" i="17"/>
  <c r="O525" i="17"/>
  <c r="N526" i="17"/>
  <c r="O526" i="17"/>
  <c r="N527" i="17"/>
  <c r="O527" i="17"/>
  <c r="N528" i="17"/>
  <c r="O528" i="17"/>
  <c r="N529" i="17"/>
  <c r="O529" i="17"/>
  <c r="N530" i="17"/>
  <c r="O530" i="17"/>
  <c r="N531" i="17"/>
  <c r="O531" i="17"/>
  <c r="N532" i="17"/>
  <c r="O532" i="17"/>
  <c r="N533" i="17"/>
  <c r="O533" i="17"/>
  <c r="N534" i="17"/>
  <c r="O534" i="17"/>
  <c r="N535" i="17"/>
  <c r="O535" i="17"/>
  <c r="N536" i="17"/>
  <c r="O536" i="17"/>
  <c r="N537" i="17"/>
  <c r="O537" i="17"/>
  <c r="N538" i="17"/>
  <c r="O538" i="17"/>
  <c r="N539" i="17"/>
  <c r="O539" i="17"/>
  <c r="N540" i="17"/>
  <c r="O540" i="17"/>
  <c r="N541" i="17"/>
  <c r="O541" i="17"/>
  <c r="N542" i="17"/>
  <c r="O542" i="17"/>
  <c r="N543" i="17"/>
  <c r="O543" i="17"/>
  <c r="N544" i="17"/>
  <c r="O544" i="17"/>
  <c r="N545" i="17"/>
  <c r="O545" i="17"/>
  <c r="N546" i="17"/>
  <c r="O546" i="17"/>
  <c r="N547" i="17"/>
  <c r="O547" i="17"/>
  <c r="N548" i="17"/>
  <c r="O548" i="17"/>
  <c r="N549" i="17"/>
  <c r="O549" i="17"/>
  <c r="N550" i="17"/>
  <c r="O550" i="17"/>
  <c r="N551" i="17"/>
  <c r="O551" i="17"/>
  <c r="N552" i="17"/>
  <c r="O552" i="17"/>
  <c r="N553" i="17"/>
  <c r="O553" i="17"/>
  <c r="N554" i="17"/>
  <c r="O554" i="17"/>
  <c r="N555" i="17"/>
  <c r="O555" i="17"/>
  <c r="N556" i="17"/>
  <c r="O556" i="17"/>
  <c r="N557" i="17"/>
  <c r="O557" i="17"/>
  <c r="N558" i="17"/>
  <c r="O558" i="17"/>
  <c r="N559" i="17"/>
  <c r="O559" i="17"/>
  <c r="N560" i="17"/>
  <c r="O560" i="17"/>
  <c r="N561" i="17"/>
  <c r="O561" i="17"/>
  <c r="N562" i="17"/>
  <c r="O562" i="17"/>
  <c r="N563" i="17"/>
  <c r="O563" i="17"/>
  <c r="N564" i="17"/>
  <c r="O564" i="17"/>
  <c r="N565" i="17"/>
  <c r="O565" i="17"/>
  <c r="N566" i="17"/>
  <c r="O566" i="17"/>
  <c r="N567" i="17"/>
  <c r="O567" i="17"/>
  <c r="N568" i="17"/>
  <c r="O568" i="17"/>
  <c r="N569" i="17"/>
  <c r="O569" i="17"/>
  <c r="N570" i="17"/>
  <c r="O570" i="17"/>
  <c r="N571" i="17"/>
  <c r="O571" i="17"/>
  <c r="N572" i="17"/>
  <c r="O572" i="17"/>
  <c r="N573" i="17"/>
  <c r="O573" i="17"/>
  <c r="N574" i="17"/>
  <c r="O574" i="17"/>
  <c r="N575" i="17"/>
  <c r="O575" i="17"/>
  <c r="N576" i="17"/>
  <c r="O576" i="17"/>
  <c r="N577" i="17"/>
  <c r="O577" i="17"/>
  <c r="N578" i="17"/>
  <c r="O578" i="17"/>
  <c r="N579" i="17"/>
  <c r="O579" i="17"/>
  <c r="N580" i="17"/>
  <c r="O580" i="17"/>
  <c r="N581" i="17"/>
  <c r="O581" i="17"/>
  <c r="N582" i="17"/>
  <c r="O582" i="17"/>
  <c r="N583" i="17"/>
  <c r="O583" i="17"/>
  <c r="N584" i="17"/>
  <c r="O584" i="17"/>
  <c r="N585" i="17"/>
  <c r="O585" i="17"/>
  <c r="N586" i="17"/>
  <c r="O586" i="17"/>
  <c r="N587" i="17"/>
  <c r="O587" i="17"/>
  <c r="N588" i="17"/>
  <c r="O588" i="17"/>
  <c r="N589" i="17"/>
  <c r="O589" i="17"/>
  <c r="N590" i="17"/>
  <c r="O590" i="17"/>
  <c r="N591" i="17"/>
  <c r="O591" i="17"/>
  <c r="N592" i="17"/>
  <c r="O592" i="17"/>
  <c r="N593" i="17"/>
  <c r="O593" i="17"/>
  <c r="N594" i="17"/>
  <c r="O594" i="17"/>
  <c r="N595" i="17"/>
  <c r="O595" i="17"/>
  <c r="N596" i="17"/>
  <c r="O596" i="17"/>
  <c r="N597" i="17"/>
  <c r="O597" i="17"/>
  <c r="N598" i="17"/>
  <c r="O598" i="17"/>
  <c r="N599" i="17"/>
  <c r="O599" i="17"/>
  <c r="N600" i="17"/>
  <c r="O600" i="17"/>
  <c r="N601" i="17"/>
  <c r="O601" i="17"/>
  <c r="N602" i="17"/>
  <c r="O602" i="17"/>
  <c r="N603" i="17"/>
  <c r="O603" i="17"/>
  <c r="N604" i="17"/>
  <c r="O604" i="17"/>
  <c r="N605" i="17"/>
  <c r="O605" i="17"/>
  <c r="N606" i="17"/>
  <c r="O606" i="17"/>
  <c r="N607" i="17"/>
  <c r="O607" i="17"/>
  <c r="N608" i="17"/>
  <c r="O608" i="17"/>
  <c r="N609" i="17"/>
  <c r="O609" i="17"/>
  <c r="N610" i="17"/>
  <c r="O610" i="17"/>
  <c r="N611" i="17"/>
  <c r="O611" i="17"/>
  <c r="N612" i="17"/>
  <c r="O612" i="17"/>
  <c r="N613" i="17"/>
  <c r="O613" i="17"/>
  <c r="N614" i="17"/>
  <c r="O614" i="17"/>
  <c r="N615" i="17"/>
  <c r="O615" i="17"/>
  <c r="N616" i="17"/>
  <c r="O616" i="17"/>
  <c r="N617" i="17"/>
  <c r="O617" i="17"/>
  <c r="N618" i="17"/>
  <c r="O618" i="17"/>
  <c r="N619" i="17"/>
  <c r="O619" i="17"/>
  <c r="N620" i="17"/>
  <c r="O620" i="17"/>
  <c r="N621" i="17"/>
  <c r="O621" i="17"/>
  <c r="N622" i="17"/>
  <c r="O622" i="17"/>
  <c r="N623" i="17"/>
  <c r="O623" i="17"/>
  <c r="N624" i="17"/>
  <c r="O624" i="17"/>
  <c r="N625" i="17"/>
  <c r="O625" i="17"/>
  <c r="N626" i="17"/>
  <c r="O626" i="17"/>
  <c r="N627" i="17"/>
  <c r="O627" i="17"/>
  <c r="N628" i="17"/>
  <c r="O628" i="17"/>
  <c r="N629" i="17"/>
  <c r="O629" i="17"/>
  <c r="N630" i="17"/>
  <c r="O630" i="17"/>
  <c r="N631" i="17"/>
  <c r="O631" i="17"/>
  <c r="N632" i="17"/>
  <c r="O632" i="17"/>
  <c r="N633" i="17"/>
  <c r="O633" i="17"/>
  <c r="N634" i="17"/>
  <c r="O634" i="17"/>
  <c r="N635" i="17"/>
  <c r="O635" i="17"/>
  <c r="N636" i="17"/>
  <c r="O636" i="17"/>
  <c r="N637" i="17"/>
  <c r="O637" i="17"/>
  <c r="N638" i="17"/>
  <c r="O638" i="17"/>
  <c r="N639" i="17"/>
  <c r="O639" i="17"/>
  <c r="N640" i="17"/>
  <c r="O640" i="17"/>
  <c r="N641" i="17"/>
  <c r="O641" i="17"/>
  <c r="N642" i="17"/>
  <c r="O642" i="17"/>
  <c r="N643" i="17"/>
  <c r="O643" i="17"/>
  <c r="N644" i="17"/>
  <c r="O644" i="17"/>
  <c r="N645" i="17"/>
  <c r="O645" i="17"/>
  <c r="N646" i="17"/>
  <c r="O646" i="17"/>
  <c r="N647" i="17"/>
  <c r="O647" i="17"/>
  <c r="N648" i="17"/>
  <c r="O648" i="17"/>
  <c r="N649" i="17"/>
  <c r="O649" i="17"/>
  <c r="N650" i="17"/>
  <c r="O650" i="17"/>
  <c r="N651" i="17"/>
  <c r="O651" i="17"/>
  <c r="N652" i="17"/>
  <c r="O652" i="17"/>
  <c r="N653" i="17"/>
  <c r="O653" i="17"/>
  <c r="N654" i="17"/>
  <c r="O654" i="17"/>
  <c r="N655" i="17"/>
  <c r="O655" i="17"/>
  <c r="N656" i="17"/>
  <c r="O656" i="17"/>
  <c r="N657" i="17"/>
  <c r="O657" i="17"/>
  <c r="N658" i="17"/>
  <c r="O658" i="17"/>
  <c r="N659" i="17"/>
  <c r="O659" i="17"/>
  <c r="N660" i="17"/>
  <c r="O660" i="17"/>
  <c r="N661" i="17"/>
  <c r="O661" i="17"/>
  <c r="N662" i="17"/>
  <c r="O662" i="17"/>
  <c r="N663" i="17"/>
  <c r="O663" i="17"/>
  <c r="N664" i="17"/>
  <c r="O664" i="17"/>
  <c r="N665" i="17"/>
  <c r="O665" i="17"/>
  <c r="N666" i="17"/>
  <c r="O666" i="17"/>
  <c r="N667" i="17"/>
  <c r="O667" i="17"/>
  <c r="N668" i="17"/>
  <c r="O668" i="17"/>
  <c r="N669" i="17"/>
  <c r="O669" i="17"/>
  <c r="N670" i="17"/>
  <c r="O670" i="17"/>
  <c r="N671" i="17"/>
  <c r="O671" i="17"/>
  <c r="N672" i="17"/>
  <c r="O672" i="17"/>
  <c r="N673" i="17"/>
  <c r="O673" i="17"/>
  <c r="N674" i="17"/>
  <c r="O674" i="17"/>
  <c r="N675" i="17"/>
  <c r="O675" i="17"/>
  <c r="N676" i="17"/>
  <c r="O676" i="17"/>
  <c r="N677" i="17"/>
  <c r="O677" i="17"/>
  <c r="N678" i="17"/>
  <c r="O678" i="17"/>
  <c r="N679" i="17"/>
  <c r="O679" i="17"/>
  <c r="N680" i="17"/>
  <c r="O680" i="17"/>
  <c r="N681" i="17"/>
  <c r="O681" i="17"/>
  <c r="N682" i="17"/>
  <c r="O682" i="17"/>
  <c r="N683" i="17"/>
  <c r="O683" i="17"/>
  <c r="N684" i="17"/>
  <c r="O684" i="17"/>
  <c r="N685" i="17"/>
  <c r="O685" i="17"/>
  <c r="N686" i="17"/>
  <c r="O686" i="17"/>
  <c r="N687" i="17"/>
  <c r="O687" i="17"/>
  <c r="N688" i="17"/>
  <c r="O688" i="17"/>
  <c r="N689" i="17"/>
  <c r="O689" i="17"/>
  <c r="N690" i="17"/>
  <c r="O690" i="17"/>
  <c r="N691" i="17"/>
  <c r="O691" i="17"/>
  <c r="N692" i="17"/>
  <c r="O692" i="17"/>
  <c r="N693" i="17"/>
  <c r="O693" i="17"/>
  <c r="N694" i="17"/>
  <c r="O694" i="17"/>
  <c r="N695" i="17"/>
  <c r="O695" i="17"/>
  <c r="N696" i="17"/>
  <c r="O696" i="17"/>
  <c r="N697" i="17"/>
  <c r="O697" i="17"/>
  <c r="N698" i="17"/>
  <c r="O698" i="17"/>
  <c r="N699" i="17"/>
  <c r="O699" i="17"/>
  <c r="N700" i="17"/>
  <c r="O700" i="17"/>
  <c r="N701" i="17"/>
  <c r="O701" i="17"/>
  <c r="N702" i="17"/>
  <c r="O702" i="17"/>
  <c r="N703" i="17"/>
  <c r="O703" i="17"/>
  <c r="N704" i="17"/>
  <c r="O704" i="17"/>
  <c r="N705" i="17"/>
  <c r="O705" i="17"/>
  <c r="N706" i="17"/>
  <c r="O706" i="17"/>
  <c r="N707" i="17"/>
  <c r="O707" i="17"/>
  <c r="N708" i="17"/>
  <c r="O708" i="17"/>
  <c r="N709" i="17"/>
  <c r="O709" i="17"/>
  <c r="N710" i="17"/>
  <c r="O710" i="17"/>
  <c r="N711" i="17"/>
  <c r="O711" i="17"/>
  <c r="N712" i="17"/>
  <c r="O712" i="17"/>
  <c r="N713" i="17"/>
  <c r="O713" i="17"/>
  <c r="N714" i="17"/>
  <c r="O714" i="17"/>
  <c r="N715" i="17"/>
  <c r="O715" i="17"/>
  <c r="N716" i="17"/>
  <c r="O716" i="17"/>
  <c r="N717" i="17"/>
  <c r="O717" i="17"/>
  <c r="N718" i="17"/>
  <c r="O718" i="17"/>
  <c r="N719" i="17"/>
  <c r="O719" i="17"/>
  <c r="N720" i="17"/>
  <c r="O720" i="17"/>
  <c r="N721" i="17"/>
  <c r="O721" i="17"/>
  <c r="N722" i="17"/>
  <c r="O722" i="17"/>
  <c r="N723" i="17"/>
  <c r="O723" i="17"/>
  <c r="N724" i="17"/>
  <c r="O724" i="17"/>
  <c r="N725" i="17"/>
  <c r="O725" i="17"/>
  <c r="N726" i="17"/>
  <c r="O726" i="17"/>
  <c r="N727" i="17"/>
  <c r="O727" i="17"/>
  <c r="N728" i="17"/>
  <c r="O728" i="17"/>
  <c r="N729" i="17"/>
  <c r="O729" i="17"/>
  <c r="N730" i="17"/>
  <c r="O730" i="17"/>
  <c r="N731" i="17"/>
  <c r="O731" i="17"/>
  <c r="N732" i="17"/>
  <c r="O732" i="17"/>
  <c r="N733" i="17"/>
  <c r="O733" i="17"/>
  <c r="N734" i="17"/>
  <c r="O734" i="17"/>
  <c r="N735" i="17"/>
  <c r="O735" i="17"/>
  <c r="N736" i="17"/>
  <c r="O736" i="17"/>
  <c r="N737" i="17"/>
  <c r="O737" i="17"/>
  <c r="N738" i="17"/>
  <c r="O738" i="17"/>
  <c r="N739" i="17"/>
  <c r="O739" i="17"/>
  <c r="N740" i="17"/>
  <c r="O740" i="17"/>
  <c r="N741" i="17"/>
  <c r="O741" i="17"/>
  <c r="N742" i="17"/>
  <c r="O742" i="17"/>
  <c r="N743" i="17"/>
  <c r="O743" i="17"/>
  <c r="N744" i="17"/>
  <c r="O744" i="17"/>
  <c r="N745" i="17"/>
  <c r="O745" i="17"/>
  <c r="N746" i="17"/>
  <c r="O746" i="17"/>
  <c r="N747" i="17"/>
  <c r="O747" i="17"/>
  <c r="N748" i="17"/>
  <c r="O748" i="17"/>
  <c r="N749" i="17"/>
  <c r="O749" i="17"/>
  <c r="N750" i="17"/>
  <c r="O750" i="17"/>
  <c r="N751" i="17"/>
  <c r="O751" i="17"/>
  <c r="N752" i="17"/>
  <c r="O752" i="17"/>
  <c r="N753" i="17"/>
  <c r="O753" i="17"/>
  <c r="N754" i="17"/>
  <c r="O754" i="17"/>
  <c r="N755" i="17"/>
  <c r="O755" i="17"/>
  <c r="N756" i="17"/>
  <c r="O756" i="17"/>
  <c r="N757" i="17"/>
  <c r="O757" i="17"/>
  <c r="N758" i="17"/>
  <c r="O758" i="17"/>
  <c r="N759" i="17"/>
  <c r="O759" i="17"/>
  <c r="N760" i="17"/>
  <c r="O760" i="17"/>
  <c r="N761" i="17"/>
  <c r="O761" i="17"/>
  <c r="N762" i="17"/>
  <c r="O762" i="17"/>
  <c r="N763" i="17"/>
  <c r="O763" i="17"/>
  <c r="N764" i="17"/>
  <c r="O764" i="17"/>
  <c r="N765" i="17"/>
  <c r="O765" i="17"/>
  <c r="N766" i="17"/>
  <c r="O766" i="17"/>
  <c r="N767" i="17"/>
  <c r="O767" i="17"/>
  <c r="N768" i="17"/>
  <c r="O768" i="17"/>
  <c r="N769" i="17"/>
  <c r="O769" i="17"/>
  <c r="N770" i="17"/>
  <c r="O770" i="17"/>
  <c r="N771" i="17"/>
  <c r="O771" i="17"/>
  <c r="N772" i="17"/>
  <c r="O772" i="17"/>
  <c r="N773" i="17"/>
  <c r="O773" i="17"/>
  <c r="N774" i="17"/>
  <c r="O774" i="17"/>
  <c r="N775" i="17"/>
  <c r="O775" i="17"/>
  <c r="N776" i="17"/>
  <c r="O776" i="17"/>
  <c r="N777" i="17"/>
  <c r="O777" i="17"/>
  <c r="N778" i="17"/>
  <c r="O778" i="17"/>
  <c r="N779" i="17"/>
  <c r="O779" i="17"/>
  <c r="N780" i="17"/>
  <c r="O780" i="17"/>
  <c r="N781" i="17"/>
  <c r="O781" i="17"/>
  <c r="N782" i="17"/>
  <c r="O782" i="17"/>
  <c r="N783" i="17"/>
  <c r="O783" i="17"/>
  <c r="N784" i="17"/>
  <c r="O784" i="17"/>
  <c r="N785" i="17"/>
  <c r="O785" i="17"/>
  <c r="N786" i="17"/>
  <c r="O786" i="17"/>
  <c r="N787" i="17"/>
  <c r="O787" i="17"/>
  <c r="N788" i="17"/>
  <c r="O788" i="17"/>
  <c r="N789" i="17"/>
  <c r="O789" i="17"/>
  <c r="N790" i="17"/>
  <c r="O790" i="17"/>
  <c r="N791" i="17"/>
  <c r="O791" i="17"/>
  <c r="N792" i="17"/>
  <c r="O792" i="17"/>
  <c r="N793" i="17"/>
  <c r="O793" i="17"/>
  <c r="N794" i="17"/>
  <c r="O794" i="17"/>
  <c r="N795" i="17"/>
  <c r="O795" i="17"/>
  <c r="N796" i="17"/>
  <c r="O796" i="17"/>
  <c r="N797" i="17"/>
  <c r="O797" i="17"/>
  <c r="N798" i="17"/>
  <c r="O798" i="17"/>
  <c r="N799" i="17"/>
  <c r="O799" i="17"/>
  <c r="N800" i="17"/>
  <c r="O800" i="17"/>
  <c r="N801" i="17"/>
  <c r="O801" i="17"/>
  <c r="N802" i="17"/>
  <c r="O802" i="17"/>
  <c r="N803" i="17"/>
  <c r="O803" i="17"/>
  <c r="N804" i="17"/>
  <c r="O804" i="17"/>
  <c r="N805" i="17"/>
  <c r="O805" i="17"/>
  <c r="N806" i="17"/>
  <c r="O806" i="17"/>
  <c r="N807" i="17"/>
  <c r="O807" i="17"/>
  <c r="N808" i="17"/>
  <c r="O808" i="17"/>
  <c r="N809" i="17"/>
  <c r="O809" i="17"/>
  <c r="N810" i="17"/>
  <c r="O810" i="17"/>
  <c r="N811" i="17"/>
  <c r="O811" i="17"/>
  <c r="N812" i="17"/>
  <c r="O812" i="17"/>
  <c r="N813" i="17"/>
  <c r="O813" i="17"/>
  <c r="N814" i="17"/>
  <c r="O814" i="17"/>
  <c r="N815" i="17"/>
  <c r="O815" i="17"/>
  <c r="N816" i="17"/>
  <c r="O816" i="17"/>
  <c r="N817" i="17"/>
  <c r="O817" i="17"/>
  <c r="N818" i="17"/>
  <c r="O818" i="17"/>
  <c r="N819" i="17"/>
  <c r="O819" i="17"/>
  <c r="N820" i="17"/>
  <c r="O820" i="17"/>
  <c r="N821" i="17"/>
  <c r="O821" i="17"/>
  <c r="N822" i="17"/>
  <c r="O822" i="17"/>
  <c r="N823" i="17"/>
  <c r="O823" i="17"/>
  <c r="N824" i="17"/>
  <c r="O824" i="17"/>
  <c r="N825" i="17"/>
  <c r="O825" i="17"/>
  <c r="N826" i="17"/>
  <c r="O826" i="17"/>
  <c r="N827" i="17"/>
  <c r="O827" i="17"/>
  <c r="N828" i="17"/>
  <c r="O828" i="17"/>
  <c r="N829" i="17"/>
  <c r="O829" i="17"/>
  <c r="N830" i="17"/>
  <c r="O830" i="17"/>
  <c r="N831" i="17"/>
  <c r="O831" i="17"/>
  <c r="N832" i="17"/>
  <c r="O832" i="17"/>
  <c r="N833" i="17"/>
  <c r="O833" i="17"/>
  <c r="N834" i="17"/>
  <c r="O834" i="17"/>
  <c r="N835" i="17"/>
  <c r="O835" i="17"/>
  <c r="N836" i="17"/>
  <c r="O836" i="17"/>
  <c r="N837" i="17"/>
  <c r="O837" i="17"/>
  <c r="N838" i="17"/>
  <c r="O838" i="17"/>
  <c r="N839" i="17"/>
  <c r="O839" i="17"/>
  <c r="N840" i="17"/>
  <c r="O840" i="17"/>
  <c r="N841" i="17"/>
  <c r="O841" i="17"/>
  <c r="N842" i="17"/>
  <c r="O842" i="17"/>
  <c r="N843" i="17"/>
  <c r="O843" i="17"/>
  <c r="N844" i="17"/>
  <c r="O844" i="17"/>
  <c r="N845" i="17"/>
  <c r="O845" i="17"/>
  <c r="N846" i="17"/>
  <c r="O846" i="17"/>
  <c r="N847" i="17"/>
  <c r="O847" i="17"/>
  <c r="N848" i="17"/>
  <c r="O848" i="17"/>
  <c r="N849" i="17"/>
  <c r="O849" i="17"/>
  <c r="N850" i="17"/>
  <c r="O850" i="17"/>
  <c r="N851" i="17"/>
  <c r="O851" i="17"/>
  <c r="N852" i="17"/>
  <c r="O852" i="17"/>
  <c r="N853" i="17"/>
  <c r="O853" i="17"/>
  <c r="N854" i="17"/>
  <c r="O854" i="17"/>
  <c r="N855" i="17"/>
  <c r="O855" i="17"/>
  <c r="N856" i="17"/>
  <c r="O856" i="17"/>
  <c r="N857" i="17"/>
  <c r="O857" i="17"/>
  <c r="N858" i="17"/>
  <c r="O858" i="17"/>
  <c r="N859" i="17"/>
  <c r="O859" i="17"/>
  <c r="N860" i="17"/>
  <c r="O860" i="17"/>
  <c r="N861" i="17"/>
  <c r="O861" i="17"/>
  <c r="N862" i="17"/>
  <c r="O862" i="17"/>
  <c r="N863" i="17"/>
  <c r="O863" i="17"/>
  <c r="N864" i="17"/>
  <c r="O864" i="17"/>
  <c r="N865" i="17"/>
  <c r="O865" i="17"/>
  <c r="N866" i="17"/>
  <c r="O866" i="17"/>
  <c r="N867" i="17"/>
  <c r="O867" i="17"/>
  <c r="N868" i="17"/>
  <c r="O868" i="17"/>
  <c r="N869" i="17"/>
  <c r="O869" i="17"/>
  <c r="N870" i="17"/>
  <c r="O870" i="17"/>
  <c r="N871" i="17"/>
  <c r="O871" i="17"/>
  <c r="N872" i="17"/>
  <c r="O872" i="17"/>
  <c r="N873" i="17"/>
  <c r="O873" i="17"/>
  <c r="N874" i="17"/>
  <c r="O874" i="17"/>
  <c r="N875" i="17"/>
  <c r="O875" i="17"/>
  <c r="N876" i="17"/>
  <c r="O876" i="17"/>
  <c r="N877" i="17"/>
  <c r="O877" i="17"/>
  <c r="N878" i="17"/>
  <c r="O878" i="17"/>
  <c r="N879" i="17"/>
  <c r="O879" i="17"/>
  <c r="N880" i="17"/>
  <c r="O880" i="17"/>
  <c r="N881" i="17"/>
  <c r="O881" i="17"/>
  <c r="N882" i="17"/>
  <c r="O882" i="17"/>
  <c r="N883" i="17"/>
  <c r="O883" i="17"/>
  <c r="N884" i="17"/>
  <c r="O884" i="17"/>
  <c r="N885" i="17"/>
  <c r="O885" i="17"/>
  <c r="N886" i="17"/>
  <c r="O886" i="17"/>
  <c r="N887" i="17"/>
  <c r="O887" i="17"/>
  <c r="N888" i="17"/>
  <c r="O888" i="17"/>
  <c r="N889" i="17"/>
  <c r="O889" i="17"/>
  <c r="N890" i="17"/>
  <c r="O890" i="17"/>
  <c r="N891" i="17"/>
  <c r="O891" i="17"/>
  <c r="N892" i="17"/>
  <c r="O892" i="17"/>
  <c r="N893" i="17"/>
  <c r="O893" i="17"/>
  <c r="N894" i="17"/>
  <c r="O894" i="17"/>
  <c r="N895" i="17"/>
  <c r="O895" i="17"/>
  <c r="N896" i="17"/>
  <c r="O896" i="17"/>
  <c r="N897" i="17"/>
  <c r="O897" i="17"/>
  <c r="N898" i="17"/>
  <c r="O898" i="17"/>
  <c r="N899" i="17"/>
  <c r="O899" i="17"/>
  <c r="N900" i="17"/>
  <c r="O900" i="17"/>
  <c r="N901" i="17"/>
  <c r="O901" i="17"/>
  <c r="N902" i="17"/>
  <c r="O902" i="17"/>
  <c r="N903" i="17"/>
  <c r="O903" i="17"/>
  <c r="N904" i="17"/>
  <c r="O904" i="17"/>
  <c r="N905" i="17"/>
  <c r="O905" i="17"/>
  <c r="N906" i="17"/>
  <c r="O906" i="17"/>
  <c r="N907" i="17"/>
  <c r="O907" i="17"/>
  <c r="N908" i="17"/>
  <c r="O908" i="17"/>
  <c r="N909" i="17"/>
  <c r="O909" i="17"/>
  <c r="N910" i="17"/>
  <c r="O910" i="17"/>
  <c r="N911" i="17"/>
  <c r="O911" i="17"/>
  <c r="N912" i="17"/>
  <c r="O912" i="17"/>
  <c r="N913" i="17"/>
  <c r="O913" i="17"/>
  <c r="N914" i="17"/>
  <c r="O914" i="17"/>
  <c r="N915" i="17"/>
  <c r="O915" i="17"/>
  <c r="N916" i="17"/>
  <c r="O916" i="17"/>
  <c r="N917" i="17"/>
  <c r="O917" i="17"/>
  <c r="N918" i="17"/>
  <c r="O918" i="17"/>
  <c r="N919" i="17"/>
  <c r="O919" i="17"/>
  <c r="N920" i="17"/>
  <c r="O920" i="17"/>
  <c r="N921" i="17"/>
  <c r="O921" i="17"/>
  <c r="N922" i="17"/>
  <c r="O922" i="17"/>
  <c r="N923" i="17"/>
  <c r="O923" i="17"/>
  <c r="N924" i="17"/>
  <c r="O924" i="17"/>
  <c r="N925" i="17"/>
  <c r="O925" i="17"/>
  <c r="N926" i="17"/>
  <c r="O926" i="17"/>
  <c r="N927" i="17"/>
  <c r="O927" i="17"/>
  <c r="N928" i="17"/>
  <c r="O928" i="17"/>
  <c r="N929" i="17"/>
  <c r="O929" i="17"/>
  <c r="N930" i="17"/>
  <c r="O930" i="17"/>
  <c r="N931" i="17"/>
  <c r="O931" i="17"/>
  <c r="N932" i="17"/>
  <c r="O932" i="17"/>
  <c r="N933" i="17"/>
  <c r="O933" i="17"/>
  <c r="N934" i="17"/>
  <c r="O934" i="17"/>
  <c r="N935" i="17"/>
  <c r="O935" i="17"/>
  <c r="N936" i="17"/>
  <c r="O936" i="17"/>
  <c r="N937" i="17"/>
  <c r="O937" i="17"/>
  <c r="N938" i="17"/>
  <c r="O938" i="17"/>
  <c r="N939" i="17"/>
  <c r="O939" i="17"/>
  <c r="N940" i="17"/>
  <c r="O940" i="17"/>
  <c r="N941" i="17"/>
  <c r="O941" i="17"/>
  <c r="N942" i="17"/>
  <c r="O942" i="17"/>
  <c r="N943" i="17"/>
  <c r="O943" i="17"/>
  <c r="N944" i="17"/>
  <c r="O944" i="17"/>
  <c r="N945" i="17"/>
  <c r="O945" i="17"/>
  <c r="N946" i="17"/>
  <c r="O946" i="17"/>
  <c r="N947" i="17"/>
  <c r="O947" i="17"/>
  <c r="N948" i="17"/>
  <c r="O948" i="17"/>
  <c r="N949" i="17"/>
  <c r="O949" i="17"/>
  <c r="N950" i="17"/>
  <c r="O950" i="17"/>
  <c r="N951" i="17"/>
  <c r="O951" i="17"/>
  <c r="N952" i="17"/>
  <c r="O952" i="17"/>
  <c r="N953" i="17"/>
  <c r="O953" i="17"/>
  <c r="N954" i="17"/>
  <c r="O954" i="17"/>
  <c r="N955" i="17"/>
  <c r="O955" i="17"/>
  <c r="N956" i="17"/>
  <c r="O956" i="17"/>
  <c r="N957" i="17"/>
  <c r="O957" i="17"/>
  <c r="N958" i="17"/>
  <c r="O958" i="17"/>
  <c r="N959" i="17"/>
  <c r="O959" i="17"/>
  <c r="N960" i="17"/>
  <c r="O960" i="17"/>
  <c r="N961" i="17"/>
  <c r="O961" i="17"/>
  <c r="N962" i="17"/>
  <c r="O962" i="17"/>
  <c r="N963" i="17"/>
  <c r="O963" i="17"/>
  <c r="N964" i="17"/>
  <c r="O964" i="17"/>
  <c r="N965" i="17"/>
  <c r="O965" i="17"/>
  <c r="N966" i="17"/>
  <c r="O966" i="17"/>
  <c r="N967" i="17"/>
  <c r="O967" i="17"/>
  <c r="N968" i="17"/>
  <c r="O968" i="17"/>
  <c r="N969" i="17"/>
  <c r="O969" i="17"/>
  <c r="N970" i="17"/>
  <c r="O970" i="17"/>
  <c r="N971" i="17"/>
  <c r="O971" i="17"/>
  <c r="N972" i="17"/>
  <c r="O972" i="17"/>
  <c r="N973" i="17"/>
  <c r="O973" i="17"/>
  <c r="N974" i="17"/>
  <c r="O974" i="17"/>
  <c r="N975" i="17"/>
  <c r="O975" i="17"/>
  <c r="N976" i="17"/>
  <c r="O976" i="17"/>
  <c r="N977" i="17"/>
  <c r="O977" i="17"/>
  <c r="N978" i="17"/>
  <c r="O978" i="17"/>
  <c r="N979" i="17"/>
  <c r="O979" i="17"/>
  <c r="N980" i="17"/>
  <c r="O980" i="17"/>
  <c r="N981" i="17"/>
  <c r="O981" i="17"/>
  <c r="N982" i="17"/>
  <c r="O982" i="17"/>
  <c r="N983" i="17"/>
  <c r="O983" i="17"/>
  <c r="N984" i="17"/>
  <c r="O984" i="17"/>
  <c r="N985" i="17"/>
  <c r="O985" i="17"/>
  <c r="N986" i="17"/>
  <c r="O986" i="17"/>
  <c r="N987" i="17"/>
  <c r="O987" i="17"/>
  <c r="N988" i="17"/>
  <c r="O988" i="17"/>
  <c r="N989" i="17"/>
  <c r="O989" i="17"/>
  <c r="N990" i="17"/>
  <c r="O990" i="17"/>
  <c r="N991" i="17"/>
  <c r="O991" i="17"/>
  <c r="N992" i="17"/>
  <c r="O992" i="17"/>
  <c r="N993" i="17"/>
  <c r="O993" i="17"/>
  <c r="N994" i="17"/>
  <c r="O994" i="17"/>
  <c r="N995" i="17"/>
  <c r="O995" i="17"/>
  <c r="N996" i="17"/>
  <c r="O996" i="17"/>
  <c r="N997" i="17"/>
  <c r="O997" i="17"/>
  <c r="N998" i="17"/>
  <c r="O998" i="17"/>
  <c r="N999" i="17"/>
  <c r="O999" i="17"/>
  <c r="N1000" i="17"/>
  <c r="O1000" i="17"/>
  <c r="N1001" i="17"/>
  <c r="O1001" i="17"/>
  <c r="N1002" i="17"/>
  <c r="O1002" i="17"/>
  <c r="N1003" i="17"/>
  <c r="O1003" i="17"/>
  <c r="N1004" i="17"/>
  <c r="O1004" i="17"/>
  <c r="N1005" i="17"/>
  <c r="O1005" i="17"/>
  <c r="O6" i="17"/>
  <c r="N6" i="17"/>
  <c r="F15" i="19" l="1"/>
  <c r="F16" i="19" s="1"/>
  <c r="F17" i="19" s="1"/>
  <c r="F18" i="19" s="1"/>
  <c r="F19" i="19" s="1"/>
  <c r="F20" i="19" s="1"/>
  <c r="V5" i="17"/>
  <c r="C8" i="5"/>
  <c r="C4" i="5"/>
  <c r="C11" i="5" s="1"/>
  <c r="C5" i="5"/>
  <c r="C6" i="5" s="1"/>
  <c r="C7" i="5" s="1"/>
  <c r="H7" i="3" a="1"/>
  <c r="H4" i="3" a="1"/>
  <c r="H5" i="3" a="1"/>
  <c r="C8" i="3" l="1"/>
  <c r="E5" i="17"/>
  <c r="H7" i="3"/>
  <c r="H4" i="3"/>
  <c r="H5" i="3"/>
  <c r="C12" i="5"/>
  <c r="K5" i="17" l="1"/>
  <c r="AB5" i="17"/>
  <c r="F5" i="17"/>
  <c r="W5" i="17"/>
  <c r="D5" i="17"/>
  <c r="U5" i="17"/>
  <c r="C5" i="17"/>
  <c r="T5" i="17"/>
  <c r="C5" i="3"/>
  <c r="Y5" i="17" s="1"/>
  <c r="C4" i="3"/>
  <c r="X5" i="17" s="1"/>
  <c r="C6" i="3" l="1"/>
  <c r="Z5" i="17" s="1"/>
  <c r="H5" i="17"/>
  <c r="C11" i="3"/>
  <c r="G5" i="17"/>
  <c r="C7" i="3" l="1"/>
  <c r="AE5" i="17" s="1"/>
  <c r="I5" i="17"/>
  <c r="N5" i="17" l="1"/>
  <c r="AA5" i="17"/>
  <c r="C12" i="3"/>
  <c r="J5" i="17"/>
  <c r="AC5" i="17" l="1"/>
  <c r="AF5" i="17"/>
  <c r="L5" i="17"/>
  <c r="O5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<sst xmlns="http://schemas.openxmlformats.org/spreadsheetml/2006/main" count="262" uniqueCount="102">
  <si>
    <t>CALCULATED VALUES &amp; OUTPUT</t>
  </si>
  <si>
    <t>INPUTS</t>
  </si>
  <si>
    <t>Stochastic inputs</t>
  </si>
  <si>
    <t>Decision variables</t>
  </si>
  <si>
    <t xml:space="preserve"> </t>
  </si>
  <si>
    <t>Fixed inputs</t>
  </si>
  <si>
    <t>Number of occupied rooms</t>
  </si>
  <si>
    <t>Number of walk-ins allowed</t>
  </si>
  <si>
    <t>Revenue (Due to walk-ins in $)</t>
  </si>
  <si>
    <t>Sales Revenue (Per day in $)</t>
  </si>
  <si>
    <t>Total cost (Per day in $)</t>
  </si>
  <si>
    <t xml:space="preserve">Occupancy rate </t>
  </si>
  <si>
    <t>Daily Profit (in $)</t>
  </si>
  <si>
    <t xml:space="preserve">Daily Reservations </t>
  </si>
  <si>
    <t xml:space="preserve">Late Cancellations </t>
  </si>
  <si>
    <t>Daily Miscellaneous expenses (in $)</t>
  </si>
  <si>
    <t>Walk-in</t>
  </si>
  <si>
    <t>Room rate (per night in $)</t>
  </si>
  <si>
    <t>Late cancellation (in $)</t>
  </si>
  <si>
    <t>Number of Rooms</t>
  </si>
  <si>
    <t>Housekeeping Cost (per room in $)</t>
  </si>
  <si>
    <t>Promotion (per day in $)</t>
  </si>
  <si>
    <t xml:space="preserve">Formula for calculated variables </t>
  </si>
  <si>
    <t>Number of occupied rooms=min (total number of rooms, Daily reservations - late cancellation + walk-in)</t>
  </si>
  <si>
    <t>Number of overbooked rooms = if(number of occupied rooms&gt;=number of rooms, daily reservations - number of rooms, 0)</t>
  </si>
  <si>
    <t>Revenue(due to walk-ins in $) = if(walk-in&gt;Number of walk-in allowed,Number of Walk-in allowed*room rate,walk-in*room rate)</t>
  </si>
  <si>
    <t>Loss(due to overbooking in$) = if(number of overbooked rooms&gt;0,number of overbooked rooms*room rate,0)</t>
  </si>
  <si>
    <t>Sales Revenue (per day in $) = (Daily Reservations*Room rate+Late cancellations*Late cancellations fee+Revenue due to walk-in)</t>
  </si>
  <si>
    <t>Total Cost (per day in $) = Number of rooms*Housekeeping cost per room+Promotions per day+ Daily Miscellaneous Expenses</t>
  </si>
  <si>
    <t xml:space="preserve">Formula for Output </t>
  </si>
  <si>
    <t>Occupancy rate = (Number of occupied rooms/Number of rooms)</t>
  </si>
  <si>
    <t>Daily Profit = Sales revenue per day-Total cost per day</t>
  </si>
  <si>
    <t>Number of Walk-ins allowed = if(Daily reservations - Late cancellation &lt;Number of rooms,Number of rooms-Daily Reservations + Late cancellation,0)</t>
  </si>
  <si>
    <t>Output</t>
  </si>
  <si>
    <t>$H$4</t>
  </si>
  <si>
    <t xml:space="preserve">Best Case </t>
  </si>
  <si>
    <t>Created by David Stewart on 16/08/2019
Modified by Anagha on 26-05-2024</t>
  </si>
  <si>
    <t>Base case</t>
  </si>
  <si>
    <t>Worst case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</si>
  <si>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</si>
  <si>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</si>
  <si>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</si>
  <si>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</si>
  <si>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</si>
  <si>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</si>
  <si>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</si>
  <si>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$C$12</t>
  </si>
  <si>
    <t>$H$5</t>
  </si>
  <si>
    <t>Created by Anagha on 26-05-2024
Modified by Anagha on 26-05-2024</t>
  </si>
  <si>
    <t>$H$6</t>
  </si>
  <si>
    <t>$H$7</t>
  </si>
  <si>
    <t>TRACKING CONVERGENCE OF OUTPUT MEANS</t>
  </si>
  <si>
    <t>Simulation trial</t>
  </si>
  <si>
    <t>SIMULATION OF 1,000 TRIALS AT PRICE $200</t>
  </si>
  <si>
    <t xml:space="preserve">Daily reservations </t>
  </si>
  <si>
    <t xml:space="preserve">Late cancellations </t>
  </si>
  <si>
    <t xml:space="preserve">Miscellaneous Expenses </t>
  </si>
  <si>
    <t>Walk-ins</t>
  </si>
  <si>
    <t xml:space="preserve">Number of occupied rooms </t>
  </si>
  <si>
    <t xml:space="preserve">Number of Walk-ins allowed </t>
  </si>
  <si>
    <t>Total cost (per day in $)</t>
  </si>
  <si>
    <t>Daily profit</t>
  </si>
  <si>
    <t>Sales Revenue (per day in $)</t>
  </si>
  <si>
    <t xml:space="preserve">Daily Profit </t>
  </si>
  <si>
    <t>SIMULATION OF 1,000 TRIALS AT PRICE $250</t>
  </si>
  <si>
    <t>DESCRIPTIVE STATISTICS OF SIMULATED OUTPUT</t>
  </si>
  <si>
    <t>Remember to first save your simulated output as values</t>
  </si>
  <si>
    <t xml:space="preserve">First Year Profit ($'000) when Selling Price is </t>
  </si>
  <si>
    <t>Mean</t>
  </si>
  <si>
    <t>Standard Deviation</t>
  </si>
  <si>
    <t>Minimum</t>
  </si>
  <si>
    <t>Maximum</t>
  </si>
  <si>
    <t>Probability of loss</t>
  </si>
  <si>
    <t>95% Confidence limits for the mean</t>
  </si>
  <si>
    <t>UCL</t>
  </si>
  <si>
    <t>LCL</t>
  </si>
  <si>
    <t>Lower Quartile</t>
  </si>
  <si>
    <t>Upper Quartile</t>
  </si>
  <si>
    <t>IQR</t>
  </si>
  <si>
    <t xml:space="preserve">90th Percentile </t>
  </si>
  <si>
    <t xml:space="preserve">10th Percentile </t>
  </si>
  <si>
    <t>Bin</t>
  </si>
  <si>
    <t>More</t>
  </si>
  <si>
    <t>Frequency</t>
  </si>
  <si>
    <t>RISK PROFILING</t>
  </si>
  <si>
    <t>Total</t>
  </si>
  <si>
    <t>Probability</t>
  </si>
  <si>
    <t>Max demand</t>
  </si>
  <si>
    <t>Use Excel built-in function MAXIFS to find maximum demand</t>
  </si>
  <si>
    <t>Interpretation</t>
  </si>
  <si>
    <t>First Year Profit intervals when Selling Price is $250</t>
  </si>
  <si>
    <t>First Year Profit intervals when Selling Price is $200</t>
  </si>
  <si>
    <t>POISSON DISTRIBUTION</t>
  </si>
  <si>
    <t>14000-18000</t>
  </si>
  <si>
    <t>18000-22000</t>
  </si>
  <si>
    <t>22000-26000</t>
  </si>
  <si>
    <t>Less than 14000</t>
  </si>
  <si>
    <t>More than 26000</t>
  </si>
  <si>
    <t>Conceptual diagram</t>
  </si>
  <si>
    <t>Best guess</t>
  </si>
  <si>
    <r>
      <rPr>
        <b/>
        <sz val="12"/>
        <color theme="1"/>
        <rFont val="Calibri"/>
        <family val="2"/>
        <scheme val="minor"/>
      </rPr>
      <t>$200 Room Rate:
High Probability of Moderate Profits</t>
    </r>
    <r>
      <rPr>
        <sz val="12"/>
        <color theme="1"/>
        <rFont val="Calibri"/>
        <family val="2"/>
        <scheme val="minor"/>
      </rPr>
      <t xml:space="preserve">: The most likely profit range is $14,000 to $18,000, with a 57.10% probability, indicating strong expected performance. This suggests a consistent profitability within this range for most scenarios.
</t>
    </r>
    <r>
      <rPr>
        <b/>
        <sz val="12"/>
        <color theme="1"/>
        <rFont val="Calibri"/>
        <family val="2"/>
        <scheme val="minor"/>
      </rPr>
      <t>Moderate Probability of Higher Profits</t>
    </r>
    <r>
      <rPr>
        <sz val="12"/>
        <color theme="1"/>
        <rFont val="Calibri"/>
        <family val="2"/>
        <scheme val="minor"/>
      </rPr>
      <t xml:space="preserve">: There is a 32.40% probability of profits reaching between $18,000 to $22,000. This range shows a good chance for higher profitability, though less likely than the moderate profit range.
</t>
    </r>
    <r>
      <rPr>
        <b/>
        <sz val="12"/>
        <color theme="1"/>
        <rFont val="Calibri"/>
        <family val="2"/>
        <scheme val="minor"/>
      </rPr>
      <t xml:space="preserve">Low Probability of Exceptional Profits: </t>
    </r>
    <r>
      <rPr>
        <sz val="12"/>
        <color theme="1"/>
        <rFont val="Calibri"/>
        <family val="2"/>
        <scheme val="minor"/>
      </rPr>
      <t xml:space="preserve">Profits exceeding $22,000 are less likely, with a 1.10% chance for profits to reach between $22,000 to $26,000. This indicates that while significant profits are possible, they are relatively rare.
</t>
    </r>
    <r>
      <rPr>
        <b/>
        <sz val="12"/>
        <color theme="1"/>
        <rFont val="Calibri"/>
        <family val="2"/>
        <scheme val="minor"/>
      </rPr>
      <t>Risk of Lower Profits</t>
    </r>
    <r>
      <rPr>
        <sz val="12"/>
        <color theme="1"/>
        <rFont val="Calibri"/>
        <family val="2"/>
        <scheme val="minor"/>
      </rPr>
      <t xml:space="preserve">: There is a 9.40% probability of profits being less than $14,000. This represents a small risk of low profitability but is something to be aware of.
</t>
    </r>
  </si>
  <si>
    <r>
      <rPr>
        <b/>
        <sz val="12"/>
        <color theme="1"/>
        <rFont val="Calibri"/>
        <family val="2"/>
        <scheme val="minor"/>
      </rPr>
      <t>$250 Room Rate: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High Probability of Moderate Profits</t>
    </r>
    <r>
      <rPr>
        <sz val="12"/>
        <color theme="1"/>
        <rFont val="Calibri"/>
        <family val="2"/>
        <scheme val="minor"/>
      </rPr>
      <t xml:space="preserve">: The most likely profit range is $14,000 to $18,000, with a 61.7% probability, indicating very strong expected performance. This high probability suggests that the majority of scenarios will yield moderate profits, making this range highly predictable for financial planning.
</t>
    </r>
    <r>
      <rPr>
        <b/>
        <sz val="12"/>
        <color theme="1"/>
        <rFont val="Calibri"/>
        <family val="2"/>
        <scheme val="minor"/>
      </rPr>
      <t>Moderate Probability of Higher Profits:</t>
    </r>
    <r>
      <rPr>
        <sz val="12"/>
        <color theme="1"/>
        <rFont val="Calibri"/>
        <family val="2"/>
        <scheme val="minor"/>
      </rPr>
      <t xml:space="preserve"> There is a 28.6% probability of profits reaching between $18,000 to $22,000. This indicates a significant opportunity for higher profits, which are less frequent than the moderate profits but still represent a sizable portion of outcomes.
</t>
    </r>
    <r>
      <rPr>
        <b/>
        <sz val="12"/>
        <color theme="1"/>
        <rFont val="Calibri"/>
        <family val="2"/>
        <scheme val="minor"/>
      </rPr>
      <t>Low Probability of Exceptional Profits:</t>
    </r>
    <r>
      <rPr>
        <sz val="12"/>
        <color theme="1"/>
        <rFont val="Calibri"/>
        <family val="2"/>
        <scheme val="minor"/>
      </rPr>
      <t xml:space="preserve"> The chance for profits to fall between $22,000 to $26,000 stands at 1.6%, illustrating that while possible, exceptional profits are quite rare at this price level.
</t>
    </r>
    <r>
      <rPr>
        <b/>
        <sz val="12"/>
        <color theme="1"/>
        <rFont val="Calibri"/>
        <family val="2"/>
        <scheme val="minor"/>
      </rPr>
      <t xml:space="preserve">Risk of Lower Profits: </t>
    </r>
    <r>
      <rPr>
        <sz val="12"/>
        <color theme="1"/>
        <rFont val="Calibri"/>
        <family val="2"/>
        <scheme val="minor"/>
      </rPr>
      <t>The probability of profits being less than $14,000 is 8.1%. Although this is a lower risk, it highlights a potential concern for underperformance that needs to be considered.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</si>
</sst>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&quot;$&quot;#,##0"/>
    <numFmt numFmtId="167" formatCode="&quot;$&quot;#,##0.00"/>
    <numFmt numFmtId="168" formatCode="0.000000%"/>
    <numFmt numFmtId="169" formatCode="&quot;$&quot;#,##0.0"/>
    <numFmt numFmtId="170" formatCode="&quot;$&quot;#,##0;[Red]\-&quot;$&quot;#,##0"/>
    <numFmt numFmtId="171" formatCode="0.0%"/>
    <numFmt numFmtId="172" formatCode="#,##0.0"/>
    <numFmt numFmtId="173" formatCode="_-* #,##0_-;\-* #,##0_-;_-* &quot;-&quot;??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b/>
      <u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/>
  </cellStyleXfs>
  <cellXfs count="113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2" fillId="0" borderId="0" xfId="0" applyFont="1" applyAlignment="1">
      <alignment horizontal="left"/>
    </xf>
    <xf numFmtId="0" fontId="4" fillId="0" borderId="0" xfId="0" applyFont="1"/>
    <xf numFmtId="0" fontId="4" fillId="2" borderId="0" xfId="0" applyFont="1" applyFill="1"/>
    <xf numFmtId="0" fontId="0" fillId="4" borderId="2" xfId="0" applyFill="1" applyBorder="1"/>
    <xf numFmtId="0" fontId="0" fillId="0" borderId="0" xfId="0" applyAlignment="1">
      <alignment horizontal="center"/>
    </xf>
    <xf numFmtId="166" fontId="0" fillId="4" borderId="2" xfId="3" applyNumberFormat="1" applyFont="1" applyFill="1" applyBorder="1"/>
    <xf numFmtId="0" fontId="5" fillId="3" borderId="2" xfId="0" applyFont="1" applyFill="1" applyBorder="1"/>
    <xf numFmtId="0" fontId="5" fillId="0" borderId="0" xfId="0" applyFont="1"/>
    <xf numFmtId="0" fontId="0" fillId="5" borderId="2" xfId="0" applyFill="1" applyBorder="1"/>
    <xf numFmtId="0" fontId="0" fillId="6" borderId="2" xfId="0" applyFill="1" applyBorder="1"/>
    <xf numFmtId="168" fontId="4" fillId="0" borderId="0" xfId="3" applyNumberFormat="1" applyFont="1"/>
    <xf numFmtId="0" fontId="4" fillId="3" borderId="2" xfId="0" applyFont="1" applyFill="1" applyBorder="1"/>
    <xf numFmtId="0" fontId="7" fillId="0" borderId="0" xfId="0" applyFont="1"/>
    <xf numFmtId="0" fontId="6" fillId="7" borderId="2" xfId="0" applyFont="1" applyFill="1" applyBorder="1"/>
    <xf numFmtId="0" fontId="8" fillId="7" borderId="2" xfId="0" applyFont="1" applyFill="1" applyBorder="1"/>
    <xf numFmtId="0" fontId="0" fillId="5" borderId="1" xfId="0" applyFill="1" applyBorder="1"/>
    <xf numFmtId="1" fontId="0" fillId="5" borderId="1" xfId="2" applyNumberFormat="1" applyFont="1" applyFill="1" applyBorder="1"/>
    <xf numFmtId="0" fontId="4" fillId="8" borderId="0" xfId="0" applyFont="1" applyFill="1"/>
    <xf numFmtId="0" fontId="5" fillId="8" borderId="0" xfId="0" applyFont="1" applyFill="1"/>
    <xf numFmtId="0" fontId="9" fillId="0" borderId="0" xfId="0" applyFont="1"/>
    <xf numFmtId="1" fontId="0" fillId="4" borderId="2" xfId="3" applyNumberFormat="1" applyFont="1" applyFill="1" applyBorder="1"/>
    <xf numFmtId="1" fontId="0" fillId="6" borderId="2" xfId="2" applyNumberFormat="1" applyFont="1" applyFill="1" applyBorder="1"/>
    <xf numFmtId="1" fontId="0" fillId="5" borderId="2" xfId="1" applyNumberFormat="1" applyFont="1" applyFill="1" applyBorder="1"/>
    <xf numFmtId="1" fontId="0" fillId="6" borderId="2" xfId="0" applyNumberFormat="1" applyFill="1" applyBorder="1"/>
    <xf numFmtId="0" fontId="0" fillId="8" borderId="0" xfId="0" applyFill="1"/>
    <xf numFmtId="1" fontId="0" fillId="8" borderId="0" xfId="0" applyNumberFormat="1" applyFill="1"/>
    <xf numFmtId="1" fontId="0" fillId="3" borderId="2" xfId="0" applyNumberFormat="1" applyFill="1" applyBorder="1"/>
    <xf numFmtId="0" fontId="8" fillId="8" borderId="0" xfId="0" applyFont="1" applyFill="1"/>
    <xf numFmtId="0" fontId="9" fillId="8" borderId="0" xfId="0" applyFont="1" applyFill="1"/>
    <xf numFmtId="0" fontId="0" fillId="3" borderId="2" xfId="0" applyFill="1" applyBorder="1"/>
    <xf numFmtId="1" fontId="0" fillId="0" borderId="0" xfId="0" applyNumberFormat="1"/>
    <xf numFmtId="0" fontId="0" fillId="0" borderId="5" xfId="0" applyBorder="1"/>
    <xf numFmtId="0" fontId="10" fillId="9" borderId="6" xfId="0" applyFont="1" applyFill="1" applyBorder="1" applyAlignment="1">
      <alignment horizontal="left"/>
    </xf>
    <xf numFmtId="0" fontId="10" fillId="9" borderId="4" xfId="0" applyFont="1" applyFill="1" applyBorder="1" applyAlignment="1">
      <alignment horizontal="left"/>
    </xf>
    <xf numFmtId="0" fontId="0" fillId="0" borderId="7" xfId="0" applyBorder="1"/>
    <xf numFmtId="0" fontId="11" fillId="10" borderId="0" xfId="0" applyFont="1" applyFill="1" applyAlignment="1">
      <alignment horizontal="left"/>
    </xf>
    <xf numFmtId="0" fontId="12" fillId="10" borderId="7" xfId="0" applyFont="1" applyFill="1" applyBorder="1" applyAlignment="1">
      <alignment horizontal="left"/>
    </xf>
    <xf numFmtId="0" fontId="11" fillId="10" borderId="5" xfId="0" applyFont="1" applyFill="1" applyBorder="1" applyAlignment="1">
      <alignment horizontal="left"/>
    </xf>
    <xf numFmtId="0" fontId="13" fillId="9" borderId="4" xfId="0" applyFont="1" applyFill="1" applyBorder="1" applyAlignment="1">
      <alignment horizontal="right"/>
    </xf>
    <xf numFmtId="0" fontId="13" fillId="9" borderId="6" xfId="0" applyFont="1" applyFill="1" applyBorder="1" applyAlignment="1">
      <alignment horizontal="right"/>
    </xf>
    <xf numFmtId="1" fontId="0" fillId="11" borderId="0" xfId="0" applyNumberFormat="1" applyFill="1"/>
    <xf numFmtId="0" fontId="14" fillId="0" borderId="0" xfId="0" applyFont="1" applyAlignment="1">
      <alignment vertical="top" wrapText="1"/>
    </xf>
    <xf numFmtId="0" fontId="0" fillId="11" borderId="0" xfId="0" applyFill="1"/>
    <xf numFmtId="166" fontId="0" fillId="8" borderId="0" xfId="0" applyNumberFormat="1" applyFill="1"/>
    <xf numFmtId="0" fontId="0" fillId="0" borderId="2" xfId="0" applyBorder="1"/>
    <xf numFmtId="166" fontId="0" fillId="0" borderId="2" xfId="0" applyNumberFormat="1" applyBorder="1" applyAlignment="1">
      <alignment horizontal="right"/>
    </xf>
    <xf numFmtId="167" fontId="0" fillId="0" borderId="2" xfId="0" applyNumberFormat="1" applyBorder="1" applyAlignment="1">
      <alignment horizontal="right"/>
    </xf>
    <xf numFmtId="1" fontId="0" fillId="0" borderId="2" xfId="0" applyNumberFormat="1" applyBorder="1" applyAlignment="1">
      <alignment horizontal="right"/>
    </xf>
    <xf numFmtId="2" fontId="0" fillId="0" borderId="2" xfId="0" applyNumberFormat="1" applyBorder="1" applyAlignment="1">
      <alignment horizontal="right"/>
    </xf>
    <xf numFmtId="167" fontId="0" fillId="0" borderId="0" xfId="0" applyNumberFormat="1" applyAlignment="1">
      <alignment horizontal="right"/>
    </xf>
    <xf numFmtId="0" fontId="8" fillId="12" borderId="2" xfId="0" applyFont="1" applyFill="1" applyBorder="1" applyAlignment="1">
      <alignment horizontal="left" wrapText="1"/>
    </xf>
    <xf numFmtId="0" fontId="7" fillId="3" borderId="2" xfId="0" applyFont="1" applyFill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8" fillId="13" borderId="2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7" fillId="0" borderId="2" xfId="0" applyFont="1" applyBorder="1" applyAlignment="1">
      <alignment wrapText="1"/>
    </xf>
    <xf numFmtId="0" fontId="8" fillId="12" borderId="2" xfId="0" applyFont="1" applyFill="1" applyBorder="1" applyAlignment="1">
      <alignment wrapText="1"/>
    </xf>
    <xf numFmtId="0" fontId="7" fillId="3" borderId="2" xfId="0" applyFont="1" applyFill="1" applyBorder="1" applyAlignment="1">
      <alignment wrapText="1"/>
    </xf>
    <xf numFmtId="0" fontId="8" fillId="13" borderId="2" xfId="0" applyFont="1" applyFill="1" applyBorder="1" applyAlignment="1">
      <alignment wrapText="1"/>
    </xf>
    <xf numFmtId="0" fontId="15" fillId="0" borderId="0" xfId="0" applyFont="1" applyAlignment="1">
      <alignment vertical="center"/>
    </xf>
    <xf numFmtId="166" fontId="0" fillId="0" borderId="0" xfId="0" applyNumberFormat="1"/>
    <xf numFmtId="0" fontId="16" fillId="0" borderId="0" xfId="0" applyFont="1"/>
    <xf numFmtId="0" fontId="17" fillId="0" borderId="0" xfId="0" applyFont="1"/>
    <xf numFmtId="170" fontId="17" fillId="0" borderId="8" xfId="0" applyNumberFormat="1" applyFont="1" applyBorder="1"/>
    <xf numFmtId="169" fontId="5" fillId="0" borderId="3" xfId="0" applyNumberFormat="1" applyFont="1" applyBorder="1"/>
    <xf numFmtId="169" fontId="5" fillId="0" borderId="2" xfId="0" applyNumberFormat="1" applyFont="1" applyBorder="1"/>
    <xf numFmtId="171" fontId="5" fillId="0" borderId="2" xfId="3" applyNumberFormat="1" applyFont="1" applyBorder="1"/>
    <xf numFmtId="169" fontId="0" fillId="0" borderId="2" xfId="0" applyNumberFormat="1" applyBorder="1"/>
    <xf numFmtId="164" fontId="0" fillId="0" borderId="0" xfId="2" applyFont="1" applyFill="1" applyBorder="1" applyAlignment="1"/>
    <xf numFmtId="171" fontId="0" fillId="0" borderId="0" xfId="0" applyNumberFormat="1"/>
    <xf numFmtId="171" fontId="0" fillId="0" borderId="0" xfId="3" applyNumberFormat="1" applyFont="1"/>
    <xf numFmtId="172" fontId="0" fillId="0" borderId="0" xfId="0" applyNumberFormat="1"/>
    <xf numFmtId="0" fontId="18" fillId="0" borderId="9" xfId="0" applyFont="1" applyBorder="1" applyAlignment="1">
      <alignment horizontal="center"/>
    </xf>
    <xf numFmtId="9" fontId="6" fillId="7" borderId="2" xfId="0" applyNumberFormat="1" applyFont="1" applyFill="1" applyBorder="1" applyAlignment="1">
      <alignment horizontal="right"/>
    </xf>
    <xf numFmtId="1" fontId="4" fillId="3" borderId="2" xfId="0" applyNumberFormat="1" applyFont="1" applyFill="1" applyBorder="1"/>
    <xf numFmtId="1" fontId="0" fillId="4" borderId="2" xfId="2" applyNumberFormat="1" applyFont="1" applyFill="1" applyBorder="1" applyAlignment="1"/>
    <xf numFmtId="1" fontId="0" fillId="4" borderId="2" xfId="2" applyNumberFormat="1" applyFont="1" applyFill="1" applyBorder="1"/>
    <xf numFmtId="0" fontId="5" fillId="0" borderId="0" xfId="0" applyFont="1" applyAlignment="1">
      <alignment horizontal="left" vertical="top" wrapText="1"/>
    </xf>
    <xf numFmtId="10" fontId="5" fillId="0" borderId="2" xfId="3" applyNumberFormat="1" applyFont="1" applyBorder="1"/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17" fillId="0" borderId="0" xfId="0" applyFont="1" applyAlignment="1">
      <alignment horizontal="right"/>
    </xf>
    <xf numFmtId="171" fontId="5" fillId="0" borderId="0" xfId="0" applyNumberFormat="1" applyFont="1"/>
    <xf numFmtId="173" fontId="16" fillId="0" borderId="0" xfId="1" applyNumberFormat="1" applyFont="1" applyBorder="1"/>
    <xf numFmtId="0" fontId="19" fillId="0" borderId="0" xfId="0" applyFont="1" applyAlignment="1">
      <alignment horizontal="right" wrapText="1"/>
    </xf>
    <xf numFmtId="173" fontId="16" fillId="0" borderId="10" xfId="1" applyNumberFormat="1" applyFont="1" applyBorder="1" applyAlignment="1">
      <alignment vertical="top"/>
    </xf>
    <xf numFmtId="173" fontId="5" fillId="0" borderId="2" xfId="1" applyNumberFormat="1" applyFont="1" applyBorder="1" applyAlignment="1">
      <alignment vertical="center"/>
    </xf>
    <xf numFmtId="0" fontId="22" fillId="0" borderId="2" xfId="0" quotePrefix="1" applyFont="1" applyBorder="1" applyAlignment="1">
      <alignment horizontal="right"/>
    </xf>
    <xf numFmtId="0" fontId="22" fillId="0" borderId="2" xfId="0" applyFont="1" applyBorder="1" applyAlignment="1">
      <alignment horizontal="right"/>
    </xf>
    <xf numFmtId="0" fontId="22" fillId="0" borderId="0" xfId="0" applyFont="1" applyAlignment="1">
      <alignment horizontal="right"/>
    </xf>
    <xf numFmtId="0" fontId="23" fillId="2" borderId="0" xfId="0" applyFont="1" applyFill="1"/>
    <xf numFmtId="0" fontId="22" fillId="0" borderId="0" xfId="0" applyFont="1"/>
    <xf numFmtId="0" fontId="15" fillId="0" borderId="0" xfId="0" applyFont="1"/>
    <xf numFmtId="9" fontId="5" fillId="0" borderId="0" xfId="0" applyNumberFormat="1" applyFont="1"/>
    <xf numFmtId="1" fontId="0" fillId="5" borderId="2" xfId="2" applyNumberFormat="1" applyFont="1" applyFill="1" applyBorder="1"/>
    <xf numFmtId="0" fontId="2" fillId="0" borderId="0" xfId="0" applyFont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17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21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</cellXfs>
  <cellStyles count="5">
    <cellStyle name="Comma" xfId="1" builtinId="3"/>
    <cellStyle name="Currency" xfId="2" builtinId="4"/>
    <cellStyle name="Normal" xfId="0" builtinId="0"/>
    <cellStyle name="Normal 3" xfId="4" xr:uid="{9C096286-8280-4CE8-8679-5BF8C8669913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$200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'Simulated Output '!$O$6:$O$1005</c:f>
              <c:numCache>
                <c:formatCode>"$"#,##0.00</c:formatCode>
                <c:ptCount val="1000"/>
                <c:pt idx="0">
                  <c:v>4441.9189568125703</c:v>
                </c:pt>
                <c:pt idx="1">
                  <c:v>4483.0221659577401</c:v>
                </c:pt>
                <c:pt idx="2">
                  <c:v>4484.8570572115959</c:v>
                </c:pt>
                <c:pt idx="3">
                  <c:v>4486.9547657120183</c:v>
                </c:pt>
                <c:pt idx="4">
                  <c:v>4498.8967881492017</c:v>
                </c:pt>
                <c:pt idx="5">
                  <c:v>4484.7428339082335</c:v>
                </c:pt>
                <c:pt idx="6">
                  <c:v>4491.4635086410217</c:v>
                </c:pt>
                <c:pt idx="7">
                  <c:v>4492.9917777620294</c:v>
                </c:pt>
                <c:pt idx="8">
                  <c:v>4500.2284379071752</c:v>
                </c:pt>
                <c:pt idx="9">
                  <c:v>4503.7285553741995</c:v>
                </c:pt>
                <c:pt idx="10">
                  <c:v>4501.4448939740332</c:v>
                </c:pt>
                <c:pt idx="11">
                  <c:v>4513.4037824355482</c:v>
                </c:pt>
                <c:pt idx="12">
                  <c:v>4511.3793378749006</c:v>
                </c:pt>
                <c:pt idx="13">
                  <c:v>4510.4628528154926</c:v>
                </c:pt>
                <c:pt idx="14">
                  <c:v>4511.8051777591136</c:v>
                </c:pt>
                <c:pt idx="15">
                  <c:v>4511.7733827363854</c:v>
                </c:pt>
                <c:pt idx="16">
                  <c:v>4505.3867589530128</c:v>
                </c:pt>
                <c:pt idx="17">
                  <c:v>4496.6605289115287</c:v>
                </c:pt>
                <c:pt idx="18">
                  <c:v>4494.2570074346731</c:v>
                </c:pt>
                <c:pt idx="19">
                  <c:v>4489.7973352377639</c:v>
                </c:pt>
                <c:pt idx="20">
                  <c:v>4490.1858722378192</c:v>
                </c:pt>
                <c:pt idx="21">
                  <c:v>4489.771586390626</c:v>
                </c:pt>
                <c:pt idx="22">
                  <c:v>4486.2302624905724</c:v>
                </c:pt>
                <c:pt idx="23">
                  <c:v>4482.2122052786863</c:v>
                </c:pt>
                <c:pt idx="24">
                  <c:v>4482.991640838226</c:v>
                </c:pt>
                <c:pt idx="25">
                  <c:v>4482.7390138163637</c:v>
                </c:pt>
                <c:pt idx="26">
                  <c:v>4486.6331333041535</c:v>
                </c:pt>
                <c:pt idx="27">
                  <c:v>4485.4719304129458</c:v>
                </c:pt>
                <c:pt idx="28">
                  <c:v>4487.2961133689741</c:v>
                </c:pt>
                <c:pt idx="29">
                  <c:v>4486.8740877752098</c:v>
                </c:pt>
                <c:pt idx="30">
                  <c:v>4486.8801739918727</c:v>
                </c:pt>
                <c:pt idx="31">
                  <c:v>4488.9635525868107</c:v>
                </c:pt>
                <c:pt idx="32">
                  <c:v>4488.5759283801854</c:v>
                </c:pt>
                <c:pt idx="33">
                  <c:v>4489.8864162894306</c:v>
                </c:pt>
                <c:pt idx="34">
                  <c:v>4490.1590407572739</c:v>
                </c:pt>
                <c:pt idx="35">
                  <c:v>4489.6089047906689</c:v>
                </c:pt>
                <c:pt idx="36">
                  <c:v>4489.5073068856118</c:v>
                </c:pt>
                <c:pt idx="37">
                  <c:v>4488.2647847892531</c:v>
                </c:pt>
                <c:pt idx="38">
                  <c:v>4490.6447585937694</c:v>
                </c:pt>
                <c:pt idx="39">
                  <c:v>4489.8916230958412</c:v>
                </c:pt>
                <c:pt idx="40">
                  <c:v>4491.6130267580747</c:v>
                </c:pt>
                <c:pt idx="41">
                  <c:v>4492.557153108477</c:v>
                </c:pt>
                <c:pt idx="42">
                  <c:v>4491.7880930268066</c:v>
                </c:pt>
                <c:pt idx="43">
                  <c:v>4491.748231434005</c:v>
                </c:pt>
                <c:pt idx="44">
                  <c:v>4490.9590821430775</c:v>
                </c:pt>
                <c:pt idx="45">
                  <c:v>4491.4914836131993</c:v>
                </c:pt>
                <c:pt idx="46">
                  <c:v>4492.2422434819973</c:v>
                </c:pt>
                <c:pt idx="47">
                  <c:v>4491.6236445170034</c:v>
                </c:pt>
                <c:pt idx="48">
                  <c:v>4491.6464835249853</c:v>
                </c:pt>
                <c:pt idx="49">
                  <c:v>4491.518281056241</c:v>
                </c:pt>
                <c:pt idx="50">
                  <c:v>4491.655326752255</c:v>
                </c:pt>
                <c:pt idx="51">
                  <c:v>4491.4416719550863</c:v>
                </c:pt>
                <c:pt idx="52">
                  <c:v>4490.255367645912</c:v>
                </c:pt>
                <c:pt idx="53">
                  <c:v>4490.9438796379882</c:v>
                </c:pt>
                <c:pt idx="54">
                  <c:v>4492.1771220828314</c:v>
                </c:pt>
                <c:pt idx="55">
                  <c:v>4491.1179155059899</c:v>
                </c:pt>
                <c:pt idx="56">
                  <c:v>4490.9977062114549</c:v>
                </c:pt>
                <c:pt idx="57">
                  <c:v>4490.029658602778</c:v>
                </c:pt>
                <c:pt idx="58">
                  <c:v>4489.6352985039766</c:v>
                </c:pt>
                <c:pt idx="59">
                  <c:v>4489.7591433069674</c:v>
                </c:pt>
                <c:pt idx="60">
                  <c:v>4491.323534933118</c:v>
                </c:pt>
                <c:pt idx="61">
                  <c:v>4491.7252208672398</c:v>
                </c:pt>
                <c:pt idx="62">
                  <c:v>4492.0933801828123</c:v>
                </c:pt>
                <c:pt idx="63">
                  <c:v>4491.5525902323971</c:v>
                </c:pt>
                <c:pt idx="64">
                  <c:v>4489.3341637795702</c:v>
                </c:pt>
                <c:pt idx="65">
                  <c:v>4489.1367883079038</c:v>
                </c:pt>
                <c:pt idx="66">
                  <c:v>4488.5399502344162</c:v>
                </c:pt>
                <c:pt idx="67">
                  <c:v>4488.6584815559409</c:v>
                </c:pt>
                <c:pt idx="68">
                  <c:v>4490.0625546738402</c:v>
                </c:pt>
                <c:pt idx="69">
                  <c:v>4489.3462877399515</c:v>
                </c:pt>
                <c:pt idx="70">
                  <c:v>4490.7311272785473</c:v>
                </c:pt>
                <c:pt idx="71">
                  <c:v>4489.5809597073494</c:v>
                </c:pt>
                <c:pt idx="72">
                  <c:v>4490.2037527194298</c:v>
                </c:pt>
                <c:pt idx="73">
                  <c:v>4489.5098694700819</c:v>
                </c:pt>
                <c:pt idx="74">
                  <c:v>4489.3964221821916</c:v>
                </c:pt>
                <c:pt idx="75">
                  <c:v>4488.7495560785337</c:v>
                </c:pt>
                <c:pt idx="76">
                  <c:v>4487.9818858762046</c:v>
                </c:pt>
                <c:pt idx="77">
                  <c:v>4488.6635791000253</c:v>
                </c:pt>
                <c:pt idx="78">
                  <c:v>4488.7547907780418</c:v>
                </c:pt>
                <c:pt idx="79">
                  <c:v>4488.767571018152</c:v>
                </c:pt>
                <c:pt idx="80">
                  <c:v>4487.3727268075336</c:v>
                </c:pt>
                <c:pt idx="81">
                  <c:v>4486.756133275826</c:v>
                </c:pt>
                <c:pt idx="82">
                  <c:v>4486.4776416312789</c:v>
                </c:pt>
                <c:pt idx="83">
                  <c:v>4486.6351389763495</c:v>
                </c:pt>
                <c:pt idx="84">
                  <c:v>4486.1166448567674</c:v>
                </c:pt>
                <c:pt idx="85">
                  <c:v>4485.9470774331958</c:v>
                </c:pt>
                <c:pt idx="86">
                  <c:v>4485.907854273285</c:v>
                </c:pt>
                <c:pt idx="87">
                  <c:v>4486.4787426087642</c:v>
                </c:pt>
                <c:pt idx="88">
                  <c:v>4485.3834669233911</c:v>
                </c:pt>
                <c:pt idx="89">
                  <c:v>4485.1789022691128</c:v>
                </c:pt>
                <c:pt idx="90">
                  <c:v>4485.4118535236566</c:v>
                </c:pt>
                <c:pt idx="91">
                  <c:v>4485.2675129422996</c:v>
                </c:pt>
                <c:pt idx="92">
                  <c:v>4485.2106843070624</c:v>
                </c:pt>
                <c:pt idx="93">
                  <c:v>4484.6415067900643</c:v>
                </c:pt>
                <c:pt idx="94">
                  <c:v>4484.7154369259633</c:v>
                </c:pt>
                <c:pt idx="95">
                  <c:v>4483.7688951724313</c:v>
                </c:pt>
                <c:pt idx="96">
                  <c:v>4483.9600982329139</c:v>
                </c:pt>
                <c:pt idx="97">
                  <c:v>4483.6328333123693</c:v>
                </c:pt>
                <c:pt idx="98">
                  <c:v>4482.4477696894692</c:v>
                </c:pt>
                <c:pt idx="99">
                  <c:v>4482.4924988240391</c:v>
                </c:pt>
                <c:pt idx="100">
                  <c:v>4482.9462154071825</c:v>
                </c:pt>
                <c:pt idx="101">
                  <c:v>4483.3871850337055</c:v>
                </c:pt>
                <c:pt idx="102">
                  <c:v>4483.7301825095074</c:v>
                </c:pt>
                <c:pt idx="103">
                  <c:v>4483.663975331262</c:v>
                </c:pt>
                <c:pt idx="104">
                  <c:v>4483.8812075257547</c:v>
                </c:pt>
                <c:pt idx="105">
                  <c:v>4483.6254884293985</c:v>
                </c:pt>
                <c:pt idx="106">
                  <c:v>4483.0239784762762</c:v>
                </c:pt>
                <c:pt idx="107">
                  <c:v>4482.9336480045959</c:v>
                </c:pt>
                <c:pt idx="108">
                  <c:v>4482.6960479148065</c:v>
                </c:pt>
                <c:pt idx="109">
                  <c:v>4482.2734665488097</c:v>
                </c:pt>
                <c:pt idx="110">
                  <c:v>4482.091476073304</c:v>
                </c:pt>
                <c:pt idx="111">
                  <c:v>4481.5892005822243</c:v>
                </c:pt>
                <c:pt idx="112">
                  <c:v>4481.1025526681378</c:v>
                </c:pt>
                <c:pt idx="113">
                  <c:v>4481.0894244934616</c:v>
                </c:pt>
                <c:pt idx="114">
                  <c:v>4481.0766826390536</c:v>
                </c:pt>
                <c:pt idx="115">
                  <c:v>4481.1792847957286</c:v>
                </c:pt>
                <c:pt idx="116">
                  <c:v>4480.3695742633518</c:v>
                </c:pt>
                <c:pt idx="117">
                  <c:v>4480.2197650749822</c:v>
                </c:pt>
                <c:pt idx="118">
                  <c:v>4480.4558404183654</c:v>
                </c:pt>
                <c:pt idx="119">
                  <c:v>4480.453746567644</c:v>
                </c:pt>
                <c:pt idx="120">
                  <c:v>4480.9635668105748</c:v>
                </c:pt>
                <c:pt idx="121">
                  <c:v>4481.2986735335307</c:v>
                </c:pt>
                <c:pt idx="122">
                  <c:v>4480.9159681650444</c:v>
                </c:pt>
                <c:pt idx="123">
                  <c:v>4480.8254208891021</c:v>
                </c:pt>
                <c:pt idx="124">
                  <c:v>4480.9979922381981</c:v>
                </c:pt>
                <c:pt idx="125">
                  <c:v>4480.7280489992136</c:v>
                </c:pt>
                <c:pt idx="126">
                  <c:v>4480.6603910783106</c:v>
                </c:pt>
                <c:pt idx="127">
                  <c:v>4480.6576246635232</c:v>
                </c:pt>
                <c:pt idx="128">
                  <c:v>4480.6790825567605</c:v>
                </c:pt>
                <c:pt idx="129">
                  <c:v>4480.9653867171728</c:v>
                </c:pt>
                <c:pt idx="130">
                  <c:v>4481.1967954213587</c:v>
                </c:pt>
                <c:pt idx="131">
                  <c:v>4480.8995507391874</c:v>
                </c:pt>
                <c:pt idx="132">
                  <c:v>4480.7225342684906</c:v>
                </c:pt>
                <c:pt idx="133">
                  <c:v>4480.3221912823146</c:v>
                </c:pt>
                <c:pt idx="134">
                  <c:v>4479.7029821350934</c:v>
                </c:pt>
                <c:pt idx="135">
                  <c:v>4479.7922761733562</c:v>
                </c:pt>
                <c:pt idx="136">
                  <c:v>4480.3835487007127</c:v>
                </c:pt>
                <c:pt idx="137">
                  <c:v>4480.4293327730047</c:v>
                </c:pt>
                <c:pt idx="138">
                  <c:v>4481.0706503551546</c:v>
                </c:pt>
                <c:pt idx="139">
                  <c:v>4480.9685972785328</c:v>
                </c:pt>
                <c:pt idx="140">
                  <c:v>4481.1132468496362</c:v>
                </c:pt>
                <c:pt idx="141">
                  <c:v>4481.3297087708534</c:v>
                </c:pt>
                <c:pt idx="142">
                  <c:v>4481.3531076523514</c:v>
                </c:pt>
                <c:pt idx="143">
                  <c:v>4481.0725782219679</c:v>
                </c:pt>
                <c:pt idx="144">
                  <c:v>4481.5668549656366</c:v>
                </c:pt>
                <c:pt idx="145">
                  <c:v>4481.5795667686652</c:v>
                </c:pt>
                <c:pt idx="146">
                  <c:v>4481.7983057816791</c:v>
                </c:pt>
                <c:pt idx="147">
                  <c:v>4481.7699530242899</c:v>
                </c:pt>
                <c:pt idx="148">
                  <c:v>4481.7145294671045</c:v>
                </c:pt>
                <c:pt idx="149">
                  <c:v>4481.5507479436737</c:v>
                </c:pt>
                <c:pt idx="150">
                  <c:v>4481.1507831000317</c:v>
                </c:pt>
                <c:pt idx="151">
                  <c:v>4480.9454311432719</c:v>
                </c:pt>
                <c:pt idx="152">
                  <c:v>4481.1006715160538</c:v>
                </c:pt>
                <c:pt idx="153">
                  <c:v>4481.3278682486171</c:v>
                </c:pt>
                <c:pt idx="154">
                  <c:v>4481.8940280745783</c:v>
                </c:pt>
                <c:pt idx="155">
                  <c:v>4482.255673866639</c:v>
                </c:pt>
                <c:pt idx="156">
                  <c:v>4482.269197261242</c:v>
                </c:pt>
                <c:pt idx="157">
                  <c:v>4482.0626449345664</c:v>
                </c:pt>
                <c:pt idx="158">
                  <c:v>4481.8145129204904</c:v>
                </c:pt>
                <c:pt idx="159">
                  <c:v>4481.2821253153579</c:v>
                </c:pt>
                <c:pt idx="160">
                  <c:v>4481.3986664727763</c:v>
                </c:pt>
                <c:pt idx="161">
                  <c:v>4481.5944765347904</c:v>
                </c:pt>
                <c:pt idx="162">
                  <c:v>4481.0315703151882</c:v>
                </c:pt>
                <c:pt idx="163">
                  <c:v>4481.5147193778648</c:v>
                </c:pt>
                <c:pt idx="164">
                  <c:v>4481.8060982629386</c:v>
                </c:pt>
                <c:pt idx="165">
                  <c:v>4481.3143914644379</c:v>
                </c:pt>
                <c:pt idx="166">
                  <c:v>4481.2202829354255</c:v>
                </c:pt>
                <c:pt idx="167">
                  <c:v>4482.0335901855333</c:v>
                </c:pt>
                <c:pt idx="168">
                  <c:v>4481.773452923715</c:v>
                </c:pt>
                <c:pt idx="169">
                  <c:v>4481.7923939975062</c:v>
                </c:pt>
                <c:pt idx="170">
                  <c:v>4481.993166264403</c:v>
                </c:pt>
                <c:pt idx="171">
                  <c:v>4481.571082596658</c:v>
                </c:pt>
                <c:pt idx="172">
                  <c:v>4481.6317353568284</c:v>
                </c:pt>
                <c:pt idx="173">
                  <c:v>4481.4768297742467</c:v>
                </c:pt>
                <c:pt idx="174">
                  <c:v>4481.3828294885679</c:v>
                </c:pt>
                <c:pt idx="175">
                  <c:v>4481.5445765362074</c:v>
                </c:pt>
                <c:pt idx="176">
                  <c:v>4481.7206435822973</c:v>
                </c:pt>
                <c:pt idx="177">
                  <c:v>4481.6955662423943</c:v>
                </c:pt>
                <c:pt idx="178">
                  <c:v>4481.8009004259466</c:v>
                </c:pt>
                <c:pt idx="179">
                  <c:v>4481.6534072002005</c:v>
                </c:pt>
                <c:pt idx="180">
                  <c:v>4481.8997677712478</c:v>
                </c:pt>
                <c:pt idx="181">
                  <c:v>4482.022938700974</c:v>
                </c:pt>
                <c:pt idx="182">
                  <c:v>4482.203638012501</c:v>
                </c:pt>
                <c:pt idx="183">
                  <c:v>4482.3992279383947</c:v>
                </c:pt>
                <c:pt idx="184">
                  <c:v>4482.6273285541874</c:v>
                </c:pt>
                <c:pt idx="185">
                  <c:v>4482.6327690988765</c:v>
                </c:pt>
                <c:pt idx="186">
                  <c:v>4482.8424233410205</c:v>
                </c:pt>
                <c:pt idx="187">
                  <c:v>4482.8057722184622</c:v>
                </c:pt>
                <c:pt idx="188">
                  <c:v>4482.5759810925147</c:v>
                </c:pt>
                <c:pt idx="189">
                  <c:v>4482.32515878709</c:v>
                </c:pt>
                <c:pt idx="190">
                  <c:v>4482.2750806199892</c:v>
                </c:pt>
                <c:pt idx="191">
                  <c:v>4482.2769986518797</c:v>
                </c:pt>
                <c:pt idx="192">
                  <c:v>4482.5179699143046</c:v>
                </c:pt>
                <c:pt idx="193">
                  <c:v>4482.6655890437842</c:v>
                </c:pt>
                <c:pt idx="194">
                  <c:v>4482.9755587764557</c:v>
                </c:pt>
                <c:pt idx="195">
                  <c:v>4483.4081108786013</c:v>
                </c:pt>
                <c:pt idx="196">
                  <c:v>4483.2679521963055</c:v>
                </c:pt>
                <c:pt idx="197">
                  <c:v>4483.1790290407907</c:v>
                </c:pt>
                <c:pt idx="198">
                  <c:v>4483.1172168873327</c:v>
                </c:pt>
                <c:pt idx="199">
                  <c:v>4483.1926734158824</c:v>
                </c:pt>
                <c:pt idx="200">
                  <c:v>4483.403920222042</c:v>
                </c:pt>
                <c:pt idx="201">
                  <c:v>4483.0933574846376</c:v>
                </c:pt>
                <c:pt idx="202">
                  <c:v>4482.7464252912378</c:v>
                </c:pt>
                <c:pt idx="203">
                  <c:v>4482.4407356332458</c:v>
                </c:pt>
                <c:pt idx="204">
                  <c:v>4482.8879298554084</c:v>
                </c:pt>
                <c:pt idx="205">
                  <c:v>4482.8200338427723</c:v>
                </c:pt>
                <c:pt idx="206">
                  <c:v>4483.0696349310811</c:v>
                </c:pt>
                <c:pt idx="207">
                  <c:v>4483.4256608392352</c:v>
                </c:pt>
                <c:pt idx="208">
                  <c:v>4483.1104463879556</c:v>
                </c:pt>
                <c:pt idx="209">
                  <c:v>4483.0752696896534</c:v>
                </c:pt>
                <c:pt idx="210">
                  <c:v>4483.0301839596787</c:v>
                </c:pt>
                <c:pt idx="211">
                  <c:v>4484.0309661798829</c:v>
                </c:pt>
                <c:pt idx="212">
                  <c:v>4483.6276605914591</c:v>
                </c:pt>
                <c:pt idx="213">
                  <c:v>4484.079711619559</c:v>
                </c:pt>
                <c:pt idx="214">
                  <c:v>4483.7215548486638</c:v>
                </c:pt>
                <c:pt idx="215">
                  <c:v>4483.6267626956314</c:v>
                </c:pt>
                <c:pt idx="216">
                  <c:v>4483.5235758745139</c:v>
                </c:pt>
                <c:pt idx="217">
                  <c:v>4483.2564859167342</c:v>
                </c:pt>
                <c:pt idx="218">
                  <c:v>4483.477680803253</c:v>
                </c:pt>
                <c:pt idx="219">
                  <c:v>4483.535248336726</c:v>
                </c:pt>
                <c:pt idx="220">
                  <c:v>4483.3991389127541</c:v>
                </c:pt>
                <c:pt idx="221">
                  <c:v>4483.5657339218669</c:v>
                </c:pt>
                <c:pt idx="222">
                  <c:v>4483.4950060623769</c:v>
                </c:pt>
                <c:pt idx="223">
                  <c:v>4483.0490031253039</c:v>
                </c:pt>
                <c:pt idx="224">
                  <c:v>4482.8499695431601</c:v>
                </c:pt>
                <c:pt idx="225">
                  <c:v>4482.6971918605122</c:v>
                </c:pt>
                <c:pt idx="226">
                  <c:v>4483.1375059231978</c:v>
                </c:pt>
                <c:pt idx="227">
                  <c:v>4482.9873611332159</c:v>
                </c:pt>
                <c:pt idx="228">
                  <c:v>4483.2191287095739</c:v>
                </c:pt>
                <c:pt idx="229">
                  <c:v>4483.1748701623228</c:v>
                </c:pt>
                <c:pt idx="230">
                  <c:v>4482.9977576455531</c:v>
                </c:pt>
                <c:pt idx="231">
                  <c:v>4482.8097490528262</c:v>
                </c:pt>
                <c:pt idx="232">
                  <c:v>4482.9910547736017</c:v>
                </c:pt>
                <c:pt idx="233">
                  <c:v>4482.8712539671969</c:v>
                </c:pt>
                <c:pt idx="234">
                  <c:v>4482.6119954448477</c:v>
                </c:pt>
                <c:pt idx="235">
                  <c:v>4482.6948583624335</c:v>
                </c:pt>
                <c:pt idx="236">
                  <c:v>4482.7654390458201</c:v>
                </c:pt>
                <c:pt idx="237">
                  <c:v>4482.8910473940396</c:v>
                </c:pt>
                <c:pt idx="238">
                  <c:v>4482.7517267070516</c:v>
                </c:pt>
                <c:pt idx="239">
                  <c:v>4482.7730493542476</c:v>
                </c:pt>
                <c:pt idx="240">
                  <c:v>4482.6432230202645</c:v>
                </c:pt>
                <c:pt idx="241">
                  <c:v>4482.5178731950054</c:v>
                </c:pt>
                <c:pt idx="242">
                  <c:v>4482.5648146808417</c:v>
                </c:pt>
                <c:pt idx="243">
                  <c:v>4482.803287269182</c:v>
                </c:pt>
                <c:pt idx="244">
                  <c:v>4482.7279857480898</c:v>
                </c:pt>
                <c:pt idx="245">
                  <c:v>4482.5131872404691</c:v>
                </c:pt>
                <c:pt idx="246">
                  <c:v>4482.4967186384056</c:v>
                </c:pt>
                <c:pt idx="247">
                  <c:v>4482.3094084997583</c:v>
                </c:pt>
                <c:pt idx="248">
                  <c:v>4482.298350432402</c:v>
                </c:pt>
                <c:pt idx="249">
                  <c:v>4482.0459214601942</c:v>
                </c:pt>
                <c:pt idx="250">
                  <c:v>4481.941980304151</c:v>
                </c:pt>
                <c:pt idx="251">
                  <c:v>4482.0538520278851</c:v>
                </c:pt>
                <c:pt idx="252">
                  <c:v>4482.0569042786037</c:v>
                </c:pt>
                <c:pt idx="253">
                  <c:v>4481.9466309990403</c:v>
                </c:pt>
                <c:pt idx="254">
                  <c:v>4481.7495786850359</c:v>
                </c:pt>
                <c:pt idx="255">
                  <c:v>4481.9949453267445</c:v>
                </c:pt>
                <c:pt idx="256">
                  <c:v>4482.0173630152012</c:v>
                </c:pt>
                <c:pt idx="257">
                  <c:v>4481.6680346314406</c:v>
                </c:pt>
                <c:pt idx="258">
                  <c:v>4481.5318407437326</c:v>
                </c:pt>
                <c:pt idx="259">
                  <c:v>4481.3259811368689</c:v>
                </c:pt>
                <c:pt idx="260">
                  <c:v>4481.3819491980003</c:v>
                </c:pt>
                <c:pt idx="261">
                  <c:v>4481.3905481438896</c:v>
                </c:pt>
                <c:pt idx="262">
                  <c:v>4481.4410149201804</c:v>
                </c:pt>
                <c:pt idx="263">
                  <c:v>4481.4822647622805</c:v>
                </c:pt>
                <c:pt idx="264">
                  <c:v>4481.2960577893409</c:v>
                </c:pt>
                <c:pt idx="265">
                  <c:v>4481.2059119499036</c:v>
                </c:pt>
                <c:pt idx="266">
                  <c:v>4481.4806353161093</c:v>
                </c:pt>
                <c:pt idx="267">
                  <c:v>4481.3198052521666</c:v>
                </c:pt>
                <c:pt idx="268">
                  <c:v>4481.4314607516244</c:v>
                </c:pt>
                <c:pt idx="269">
                  <c:v>4481.3741824517911</c:v>
                </c:pt>
                <c:pt idx="270">
                  <c:v>4481.4693525580878</c:v>
                </c:pt>
                <c:pt idx="271">
                  <c:v>4481.3978710585779</c:v>
                </c:pt>
                <c:pt idx="272">
                  <c:v>4481.6067953226684</c:v>
                </c:pt>
                <c:pt idx="273">
                  <c:v>4481.9104787777533</c:v>
                </c:pt>
                <c:pt idx="274">
                  <c:v>4482.2654913079696</c:v>
                </c:pt>
                <c:pt idx="275">
                  <c:v>4482.2940684912519</c:v>
                </c:pt>
                <c:pt idx="276">
                  <c:v>4481.9280756265534</c:v>
                </c:pt>
                <c:pt idx="277">
                  <c:v>4482.0187834998296</c:v>
                </c:pt>
                <c:pt idx="278">
                  <c:v>4482.1702107489073</c:v>
                </c:pt>
                <c:pt idx="279">
                  <c:v>4482.2542748136002</c:v>
                </c:pt>
                <c:pt idx="280">
                  <c:v>4481.931019212886</c:v>
                </c:pt>
                <c:pt idx="281">
                  <c:v>4481.8202889524837</c:v>
                </c:pt>
                <c:pt idx="282">
                  <c:v>4481.4959416302718</c:v>
                </c:pt>
                <c:pt idx="283">
                  <c:v>4481.3635375255626</c:v>
                </c:pt>
                <c:pt idx="284">
                  <c:v>4481.1399950086097</c:v>
                </c:pt>
                <c:pt idx="285">
                  <c:v>4481.4255469873315</c:v>
                </c:pt>
                <c:pt idx="286">
                  <c:v>4481.2325296544404</c:v>
                </c:pt>
                <c:pt idx="287">
                  <c:v>4481.672115399625</c:v>
                </c:pt>
                <c:pt idx="288">
                  <c:v>4481.5630757255285</c:v>
                </c:pt>
                <c:pt idx="289">
                  <c:v>4481.5844200185811</c:v>
                </c:pt>
                <c:pt idx="290">
                  <c:v>4481.6931206011895</c:v>
                </c:pt>
                <c:pt idx="291">
                  <c:v>4481.7028754158118</c:v>
                </c:pt>
                <c:pt idx="292">
                  <c:v>4481.9486277139194</c:v>
                </c:pt>
                <c:pt idx="293">
                  <c:v>4482.0520084241207</c:v>
                </c:pt>
                <c:pt idx="294">
                  <c:v>4481.9652842554988</c:v>
                </c:pt>
                <c:pt idx="295">
                  <c:v>4481.8819372584258</c:v>
                </c:pt>
                <c:pt idx="296">
                  <c:v>4481.7717224436201</c:v>
                </c:pt>
                <c:pt idx="297">
                  <c:v>4481.8072295082147</c:v>
                </c:pt>
                <c:pt idx="298">
                  <c:v>4481.560635623483</c:v>
                </c:pt>
                <c:pt idx="299">
                  <c:v>4481.5328301927793</c:v>
                </c:pt>
                <c:pt idx="300">
                  <c:v>4481.5211311335916</c:v>
                </c:pt>
                <c:pt idx="301">
                  <c:v>4481.4509684404375</c:v>
                </c:pt>
                <c:pt idx="302">
                  <c:v>4481.3834768060242</c:v>
                </c:pt>
                <c:pt idx="303">
                  <c:v>4481.2973662962813</c:v>
                </c:pt>
                <c:pt idx="304">
                  <c:v>4481.083628902461</c:v>
                </c:pt>
                <c:pt idx="305">
                  <c:v>4481.1942343688734</c:v>
                </c:pt>
                <c:pt idx="306">
                  <c:v>4481.0414223233893</c:v>
                </c:pt>
                <c:pt idx="307">
                  <c:v>4481.0680185353503</c:v>
                </c:pt>
                <c:pt idx="308">
                  <c:v>4480.9465301172359</c:v>
                </c:pt>
                <c:pt idx="309">
                  <c:v>4480.9120739585514</c:v>
                </c:pt>
                <c:pt idx="310">
                  <c:v>4480.7298982230323</c:v>
                </c:pt>
                <c:pt idx="311">
                  <c:v>4480.9400635174825</c:v>
                </c:pt>
                <c:pt idx="312">
                  <c:v>4480.9675370717196</c:v>
                </c:pt>
                <c:pt idx="313">
                  <c:v>4480.8972445791569</c:v>
                </c:pt>
                <c:pt idx="314">
                  <c:v>4480.6569831407414</c:v>
                </c:pt>
                <c:pt idx="315">
                  <c:v>4480.622804738925</c:v>
                </c:pt>
                <c:pt idx="316">
                  <c:v>4480.8617843300854</c:v>
                </c:pt>
                <c:pt idx="317">
                  <c:v>4481.1818468038864</c:v>
                </c:pt>
                <c:pt idx="318">
                  <c:v>4481.1723044855125</c:v>
                </c:pt>
                <c:pt idx="319">
                  <c:v>4481.1642184649227</c:v>
                </c:pt>
                <c:pt idx="320">
                  <c:v>4481.2626202358024</c:v>
                </c:pt>
                <c:pt idx="321">
                  <c:v>4481.0214791900044</c:v>
                </c:pt>
                <c:pt idx="322">
                  <c:v>4481.0707838050885</c:v>
                </c:pt>
                <c:pt idx="323">
                  <c:v>4481.2146756118373</c:v>
                </c:pt>
                <c:pt idx="324">
                  <c:v>4481.130255926445</c:v>
                </c:pt>
                <c:pt idx="325">
                  <c:v>4480.9123914057127</c:v>
                </c:pt>
                <c:pt idx="326">
                  <c:v>4480.8701185501541</c:v>
                </c:pt>
                <c:pt idx="327">
                  <c:v>4480.9094856257789</c:v>
                </c:pt>
                <c:pt idx="328">
                  <c:v>4481.021419849063</c:v>
                </c:pt>
                <c:pt idx="329">
                  <c:v>4480.7131578980816</c:v>
                </c:pt>
                <c:pt idx="330">
                  <c:v>4480.5729628792742</c:v>
                </c:pt>
                <c:pt idx="331">
                  <c:v>4480.8421373246638</c:v>
                </c:pt>
                <c:pt idx="332">
                  <c:v>4481.2506960511364</c:v>
                </c:pt>
                <c:pt idx="333">
                  <c:v>4481.4186648067816</c:v>
                </c:pt>
                <c:pt idx="334">
                  <c:v>4481.5606659222294</c:v>
                </c:pt>
                <c:pt idx="335">
                  <c:v>4481.5985259622048</c:v>
                </c:pt>
                <c:pt idx="336">
                  <c:v>4481.4301658758905</c:v>
                </c:pt>
                <c:pt idx="337">
                  <c:v>4481.7636248189401</c:v>
                </c:pt>
                <c:pt idx="338">
                  <c:v>4482.0728546311357</c:v>
                </c:pt>
                <c:pt idx="339">
                  <c:v>4481.8851366076806</c:v>
                </c:pt>
                <c:pt idx="340">
                  <c:v>4481.7034091226978</c:v>
                </c:pt>
                <c:pt idx="341">
                  <c:v>4481.6487119864969</c:v>
                </c:pt>
                <c:pt idx="342">
                  <c:v>4481.7598746536769</c:v>
                </c:pt>
                <c:pt idx="343">
                  <c:v>4481.7703224201887</c:v>
                </c:pt>
                <c:pt idx="344">
                  <c:v>4481.5905052112112</c:v>
                </c:pt>
                <c:pt idx="345">
                  <c:v>4481.6694004472492</c:v>
                </c:pt>
                <c:pt idx="346">
                  <c:v>4481.8056319593225</c:v>
                </c:pt>
                <c:pt idx="347">
                  <c:v>4481.9497345569353</c:v>
                </c:pt>
                <c:pt idx="348">
                  <c:v>4482.1357726563319</c:v>
                </c:pt>
                <c:pt idx="349">
                  <c:v>4482.008028202179</c:v>
                </c:pt>
                <c:pt idx="350">
                  <c:v>4482.0833027810777</c:v>
                </c:pt>
                <c:pt idx="351">
                  <c:v>4481.8814660203352</c:v>
                </c:pt>
                <c:pt idx="352">
                  <c:v>4481.6264347237138</c:v>
                </c:pt>
                <c:pt idx="353">
                  <c:v>4481.5416009894025</c:v>
                </c:pt>
                <c:pt idx="354">
                  <c:v>4481.3644936966393</c:v>
                </c:pt>
                <c:pt idx="355">
                  <c:v>4481.0791856437982</c:v>
                </c:pt>
                <c:pt idx="356">
                  <c:v>4481.0564761528676</c:v>
                </c:pt>
                <c:pt idx="357">
                  <c:v>4481.0369770865263</c:v>
                </c:pt>
                <c:pt idx="358">
                  <c:v>4481.2392787539156</c:v>
                </c:pt>
                <c:pt idx="359">
                  <c:v>4481.1041970491742</c:v>
                </c:pt>
                <c:pt idx="360">
                  <c:v>4481.2808823465175</c:v>
                </c:pt>
                <c:pt idx="361">
                  <c:v>4481.3345569083758</c:v>
                </c:pt>
                <c:pt idx="362">
                  <c:v>4481.4082436352655</c:v>
                </c:pt>
                <c:pt idx="363">
                  <c:v>4481.5217734883845</c:v>
                </c:pt>
                <c:pt idx="364">
                  <c:v>4481.521471180029</c:v>
                </c:pt>
                <c:pt idx="365">
                  <c:v>4481.7811943932893</c:v>
                </c:pt>
                <c:pt idx="366">
                  <c:v>4481.7657566999023</c:v>
                </c:pt>
                <c:pt idx="367">
                  <c:v>4481.7681198696682</c:v>
                </c:pt>
                <c:pt idx="368">
                  <c:v>4481.9260311926218</c:v>
                </c:pt>
                <c:pt idx="369">
                  <c:v>4482.0625873255594</c:v>
                </c:pt>
                <c:pt idx="370">
                  <c:v>4482.1495254497177</c:v>
                </c:pt>
                <c:pt idx="371">
                  <c:v>4482.1701575755906</c:v>
                </c:pt>
                <c:pt idx="372">
                  <c:v>4482.1412678565393</c:v>
                </c:pt>
                <c:pt idx="373">
                  <c:v>4482.1667003150978</c:v>
                </c:pt>
                <c:pt idx="374">
                  <c:v>4482.0303472368805</c:v>
                </c:pt>
                <c:pt idx="375">
                  <c:v>4482.1384933885374</c:v>
                </c:pt>
                <c:pt idx="376">
                  <c:v>4482.0868248751394</c:v>
                </c:pt>
                <c:pt idx="377">
                  <c:v>4481.7541180000399</c:v>
                </c:pt>
                <c:pt idx="378">
                  <c:v>4481.9843248748984</c:v>
                </c:pt>
                <c:pt idx="379">
                  <c:v>4481.9258922572326</c:v>
                </c:pt>
                <c:pt idx="380">
                  <c:v>4481.75896612219</c:v>
                </c:pt>
                <c:pt idx="381">
                  <c:v>4481.8022332762184</c:v>
                </c:pt>
                <c:pt idx="382">
                  <c:v>4481.6394681299562</c:v>
                </c:pt>
                <c:pt idx="383">
                  <c:v>4481.4658443670478</c:v>
                </c:pt>
                <c:pt idx="384">
                  <c:v>4481.6026793789943</c:v>
                </c:pt>
                <c:pt idx="385">
                  <c:v>4481.6695834232896</c:v>
                </c:pt>
                <c:pt idx="386">
                  <c:v>4481.4825569174282</c:v>
                </c:pt>
                <c:pt idx="387">
                  <c:v>4481.2874004595224</c:v>
                </c:pt>
                <c:pt idx="388">
                  <c:v>4481.2783236091573</c:v>
                </c:pt>
                <c:pt idx="389">
                  <c:v>4481.4053413503534</c:v>
                </c:pt>
                <c:pt idx="390">
                  <c:v>4481.5780172805262</c:v>
                </c:pt>
                <c:pt idx="391">
                  <c:v>4481.6570800005884</c:v>
                </c:pt>
                <c:pt idx="392">
                  <c:v>4481.7368086745992</c:v>
                </c:pt>
                <c:pt idx="393">
                  <c:v>4481.7330962109409</c:v>
                </c:pt>
                <c:pt idx="394">
                  <c:v>4481.6032651308633</c:v>
                </c:pt>
                <c:pt idx="395">
                  <c:v>4481.7556902360493</c:v>
                </c:pt>
                <c:pt idx="396">
                  <c:v>4481.7858752409111</c:v>
                </c:pt>
                <c:pt idx="397">
                  <c:v>4481.5844622034829</c:v>
                </c:pt>
                <c:pt idx="398">
                  <c:v>4481.5042304450772</c:v>
                </c:pt>
                <c:pt idx="399">
                  <c:v>4481.6203291516686</c:v>
                </c:pt>
                <c:pt idx="400">
                  <c:v>4481.6424368892212</c:v>
                </c:pt>
                <c:pt idx="401">
                  <c:v>4481.592009005506</c:v>
                </c:pt>
                <c:pt idx="402">
                  <c:v>4481.5189257062784</c:v>
                </c:pt>
                <c:pt idx="403">
                  <c:v>4481.4668659753161</c:v>
                </c:pt>
                <c:pt idx="404">
                  <c:v>4481.41797825507</c:v>
                </c:pt>
                <c:pt idx="405">
                  <c:v>4481.2810258048576</c:v>
                </c:pt>
                <c:pt idx="406">
                  <c:v>4481.4239938939263</c:v>
                </c:pt>
                <c:pt idx="407">
                  <c:v>4481.5302018865377</c:v>
                </c:pt>
                <c:pt idx="408">
                  <c:v>4481.6703719303832</c:v>
                </c:pt>
                <c:pt idx="409">
                  <c:v>4481.7159138500092</c:v>
                </c:pt>
                <c:pt idx="410">
                  <c:v>4481.6060897328625</c:v>
                </c:pt>
                <c:pt idx="411">
                  <c:v>4481.3538369533189</c:v>
                </c:pt>
                <c:pt idx="412">
                  <c:v>4481.3709043626741</c:v>
                </c:pt>
                <c:pt idx="413">
                  <c:v>4481.2338361791299</c:v>
                </c:pt>
                <c:pt idx="414">
                  <c:v>4481.2963015173527</c:v>
                </c:pt>
                <c:pt idx="415">
                  <c:v>4481.2668557401157</c:v>
                </c:pt>
                <c:pt idx="416">
                  <c:v>4481.2636384746675</c:v>
                </c:pt>
                <c:pt idx="417">
                  <c:v>4481.27799871966</c:v>
                </c:pt>
                <c:pt idx="418">
                  <c:v>4481.2712134122185</c:v>
                </c:pt>
                <c:pt idx="419">
                  <c:v>4481.3305014843918</c:v>
                </c:pt>
                <c:pt idx="420">
                  <c:v>4481.402407248258</c:v>
                </c:pt>
                <c:pt idx="421">
                  <c:v>4481.4423414676712</c:v>
                </c:pt>
                <c:pt idx="422">
                  <c:v>4481.6991583536401</c:v>
                </c:pt>
                <c:pt idx="423">
                  <c:v>4481.6652405831655</c:v>
                </c:pt>
                <c:pt idx="424">
                  <c:v>4481.8551648320481</c:v>
                </c:pt>
                <c:pt idx="425">
                  <c:v>4481.8425154354154</c:v>
                </c:pt>
                <c:pt idx="426">
                  <c:v>4481.9046418650969</c:v>
                </c:pt>
                <c:pt idx="427">
                  <c:v>4481.8862874008228</c:v>
                </c:pt>
                <c:pt idx="428">
                  <c:v>4481.8927133607476</c:v>
                </c:pt>
                <c:pt idx="429">
                  <c:v>4481.9734177419541</c:v>
                </c:pt>
                <c:pt idx="430">
                  <c:v>4481.8990702292194</c:v>
                </c:pt>
                <c:pt idx="431">
                  <c:v>4481.9682908384066</c:v>
                </c:pt>
                <c:pt idx="432">
                  <c:v>4481.8484424478938</c:v>
                </c:pt>
                <c:pt idx="433">
                  <c:v>4481.7932146267021</c:v>
                </c:pt>
                <c:pt idx="434">
                  <c:v>4481.8746785950198</c:v>
                </c:pt>
                <c:pt idx="435">
                  <c:v>4481.9039091679324</c:v>
                </c:pt>
                <c:pt idx="436">
                  <c:v>4482.0338558977492</c:v>
                </c:pt>
                <c:pt idx="437">
                  <c:v>4481.9193574848605</c:v>
                </c:pt>
                <c:pt idx="438">
                  <c:v>4481.9742267597758</c:v>
                </c:pt>
                <c:pt idx="439">
                  <c:v>4481.9278184887153</c:v>
                </c:pt>
                <c:pt idx="440">
                  <c:v>4481.8478067128744</c:v>
                </c:pt>
                <c:pt idx="441">
                  <c:v>4481.8368117286818</c:v>
                </c:pt>
                <c:pt idx="442">
                  <c:v>4481.5125677117767</c:v>
                </c:pt>
                <c:pt idx="443">
                  <c:v>4481.6403114360573</c:v>
                </c:pt>
                <c:pt idx="444">
                  <c:v>4481.6833000970046</c:v>
                </c:pt>
                <c:pt idx="445">
                  <c:v>4481.7195355760623</c:v>
                </c:pt>
                <c:pt idx="446">
                  <c:v>4481.723581961317</c:v>
                </c:pt>
                <c:pt idx="447">
                  <c:v>4481.7646503900041</c:v>
                </c:pt>
                <c:pt idx="448">
                  <c:v>4481.8300992779396</c:v>
                </c:pt>
                <c:pt idx="449">
                  <c:v>4481.7771024664989</c:v>
                </c:pt>
                <c:pt idx="450">
                  <c:v>4481.8219431194493</c:v>
                </c:pt>
                <c:pt idx="451">
                  <c:v>4481.6780136144234</c:v>
                </c:pt>
                <c:pt idx="452">
                  <c:v>4481.6808572022055</c:v>
                </c:pt>
                <c:pt idx="453">
                  <c:v>4481.5671072560062</c:v>
                </c:pt>
                <c:pt idx="454">
                  <c:v>4481.5624225144747</c:v>
                </c:pt>
                <c:pt idx="455">
                  <c:v>4481.6237480754371</c:v>
                </c:pt>
                <c:pt idx="456">
                  <c:v>4481.7556508821162</c:v>
                </c:pt>
                <c:pt idx="457">
                  <c:v>4481.4879419895324</c:v>
                </c:pt>
                <c:pt idx="458">
                  <c:v>4481.556922095735</c:v>
                </c:pt>
                <c:pt idx="459">
                  <c:v>4481.546945229632</c:v>
                </c:pt>
                <c:pt idx="460">
                  <c:v>4481.6269162971366</c:v>
                </c:pt>
                <c:pt idx="461">
                  <c:v>4481.7373467258612</c:v>
                </c:pt>
                <c:pt idx="462">
                  <c:v>4481.6374439810788</c:v>
                </c:pt>
                <c:pt idx="463">
                  <c:v>4481.6199340929161</c:v>
                </c:pt>
                <c:pt idx="464">
                  <c:v>4481.7302599490959</c:v>
                </c:pt>
                <c:pt idx="465">
                  <c:v>4481.5697006155897</c:v>
                </c:pt>
                <c:pt idx="466">
                  <c:v>4481.8404363068403</c:v>
                </c:pt>
                <c:pt idx="467">
                  <c:v>4482.1002895606916</c:v>
                </c:pt>
                <c:pt idx="468">
                  <c:v>4482.0280405436652</c:v>
                </c:pt>
                <c:pt idx="469">
                  <c:v>4482.0743824010251</c:v>
                </c:pt>
                <c:pt idx="470">
                  <c:v>4481.9529731840803</c:v>
                </c:pt>
                <c:pt idx="471">
                  <c:v>4482.1160664155623</c:v>
                </c:pt>
                <c:pt idx="472">
                  <c:v>4482.434488331628</c:v>
                </c:pt>
                <c:pt idx="473">
                  <c:v>4482.3125226245156</c:v>
                </c:pt>
                <c:pt idx="474">
                  <c:v>4482.2166814483762</c:v>
                </c:pt>
                <c:pt idx="475">
                  <c:v>4482.0594870938103</c:v>
                </c:pt>
                <c:pt idx="476">
                  <c:v>4481.9538426210056</c:v>
                </c:pt>
                <c:pt idx="477">
                  <c:v>4481.8876997497582</c:v>
                </c:pt>
                <c:pt idx="478">
                  <c:v>4481.9933443081873</c:v>
                </c:pt>
                <c:pt idx="479">
                  <c:v>4482.0631005861196</c:v>
                </c:pt>
                <c:pt idx="480">
                  <c:v>4482.0321252354461</c:v>
                </c:pt>
                <c:pt idx="481">
                  <c:v>4481.9549597868699</c:v>
                </c:pt>
                <c:pt idx="482">
                  <c:v>4481.9342508437339</c:v>
                </c:pt>
                <c:pt idx="483">
                  <c:v>4481.8597909326409</c:v>
                </c:pt>
                <c:pt idx="484">
                  <c:v>4481.9067212995342</c:v>
                </c:pt>
                <c:pt idx="485">
                  <c:v>4482.0774879753653</c:v>
                </c:pt>
                <c:pt idx="486">
                  <c:v>4482.1900866333262</c:v>
                </c:pt>
                <c:pt idx="487">
                  <c:v>4482.2440155705999</c:v>
                </c:pt>
                <c:pt idx="488">
                  <c:v>4482.1444330821187</c:v>
                </c:pt>
                <c:pt idx="489">
                  <c:v>4481.9567726387295</c:v>
                </c:pt>
                <c:pt idx="490">
                  <c:v>4482.0266629014859</c:v>
                </c:pt>
                <c:pt idx="491">
                  <c:v>4482.1346721353802</c:v>
                </c:pt>
                <c:pt idx="492">
                  <c:v>4482.1979497424027</c:v>
                </c:pt>
                <c:pt idx="493">
                  <c:v>4482.1801589213001</c:v>
                </c:pt>
                <c:pt idx="494">
                  <c:v>4482.3742127754886</c:v>
                </c:pt>
                <c:pt idx="495">
                  <c:v>4482.467137314884</c:v>
                </c:pt>
                <c:pt idx="496">
                  <c:v>4482.4980346089578</c:v>
                </c:pt>
                <c:pt idx="497">
                  <c:v>4482.406465914677</c:v>
                </c:pt>
                <c:pt idx="498">
                  <c:v>4482.566072530758</c:v>
                </c:pt>
                <c:pt idx="499">
                  <c:v>4482.4681921003857</c:v>
                </c:pt>
                <c:pt idx="500">
                  <c:v>4482.4232683835708</c:v>
                </c:pt>
                <c:pt idx="501">
                  <c:v>4482.4893252641932</c:v>
                </c:pt>
                <c:pt idx="502">
                  <c:v>4482.6553393012764</c:v>
                </c:pt>
                <c:pt idx="503">
                  <c:v>4482.7362681587902</c:v>
                </c:pt>
                <c:pt idx="504">
                  <c:v>4482.6462054315862</c:v>
                </c:pt>
                <c:pt idx="505">
                  <c:v>4482.6112665657165</c:v>
                </c:pt>
                <c:pt idx="506">
                  <c:v>4482.585048547744</c:v>
                </c:pt>
                <c:pt idx="507">
                  <c:v>4482.8249416393746</c:v>
                </c:pt>
                <c:pt idx="508">
                  <c:v>4482.6727696579037</c:v>
                </c:pt>
                <c:pt idx="509">
                  <c:v>4482.7345601605994</c:v>
                </c:pt>
                <c:pt idx="510">
                  <c:v>4482.8226579187913</c:v>
                </c:pt>
                <c:pt idx="511">
                  <c:v>4482.7053646621744</c:v>
                </c:pt>
                <c:pt idx="512">
                  <c:v>4482.7944411242424</c:v>
                </c:pt>
                <c:pt idx="513">
                  <c:v>4482.6447585345923</c:v>
                </c:pt>
                <c:pt idx="514">
                  <c:v>4482.573612089901</c:v>
                </c:pt>
                <c:pt idx="515">
                  <c:v>4482.5612150813377</c:v>
                </c:pt>
                <c:pt idx="516">
                  <c:v>4482.3173306240678</c:v>
                </c:pt>
                <c:pt idx="517">
                  <c:v>4482.1590770910489</c:v>
                </c:pt>
                <c:pt idx="518">
                  <c:v>4482.1221582071648</c:v>
                </c:pt>
                <c:pt idx="519">
                  <c:v>4482.1302942903276</c:v>
                </c:pt>
                <c:pt idx="520">
                  <c:v>4482.0012234137866</c:v>
                </c:pt>
                <c:pt idx="521">
                  <c:v>4482.1166407627015</c:v>
                </c:pt>
                <c:pt idx="522">
                  <c:v>4482.128108366247</c:v>
                </c:pt>
                <c:pt idx="523">
                  <c:v>4482.325041617074</c:v>
                </c:pt>
                <c:pt idx="524">
                  <c:v>4482.193665626648</c:v>
                </c:pt>
                <c:pt idx="525">
                  <c:v>4482.0169867001605</c:v>
                </c:pt>
                <c:pt idx="526">
                  <c:v>4482.0717162323881</c:v>
                </c:pt>
                <c:pt idx="527">
                  <c:v>4482.0376729312829</c:v>
                </c:pt>
                <c:pt idx="528">
                  <c:v>4482.1053937623374</c:v>
                </c:pt>
                <c:pt idx="529">
                  <c:v>4482.2491056201807</c:v>
                </c:pt>
                <c:pt idx="530">
                  <c:v>4482.2805659822798</c:v>
                </c:pt>
                <c:pt idx="531">
                  <c:v>4482.3060084110666</c:v>
                </c:pt>
                <c:pt idx="532">
                  <c:v>4482.3088593104158</c:v>
                </c:pt>
                <c:pt idx="533">
                  <c:v>4482.412686530819</c:v>
                </c:pt>
                <c:pt idx="534">
                  <c:v>4482.4667879559647</c:v>
                </c:pt>
                <c:pt idx="535">
                  <c:v>4482.482007192204</c:v>
                </c:pt>
                <c:pt idx="536">
                  <c:v>4482.4178654640164</c:v>
                </c:pt>
                <c:pt idx="537">
                  <c:v>4482.4450667993524</c:v>
                </c:pt>
                <c:pt idx="538">
                  <c:v>4482.3823719441725</c:v>
                </c:pt>
                <c:pt idx="539">
                  <c:v>4482.320934139143</c:v>
                </c:pt>
                <c:pt idx="540">
                  <c:v>4482.4581848507059</c:v>
                </c:pt>
                <c:pt idx="541">
                  <c:v>4482.3956337730124</c:v>
                </c:pt>
                <c:pt idx="542">
                  <c:v>4482.2224744128034</c:v>
                </c:pt>
                <c:pt idx="543">
                  <c:v>4482.1251831134623</c:v>
                </c:pt>
                <c:pt idx="544">
                  <c:v>4481.998012732246</c:v>
                </c:pt>
                <c:pt idx="545">
                  <c:v>4482.1177686476503</c:v>
                </c:pt>
                <c:pt idx="546">
                  <c:v>4482.1923031107153</c:v>
                </c:pt>
                <c:pt idx="547">
                  <c:v>4482.2078253845275</c:v>
                </c:pt>
                <c:pt idx="548">
                  <c:v>4482.1789813935948</c:v>
                </c:pt>
                <c:pt idx="549">
                  <c:v>4482.0612483986952</c:v>
                </c:pt>
                <c:pt idx="550">
                  <c:v>4482.0246604646927</c:v>
                </c:pt>
                <c:pt idx="551">
                  <c:v>4481.9547110649446</c:v>
                </c:pt>
                <c:pt idx="552">
                  <c:v>4481.9990397048241</c:v>
                </c:pt>
                <c:pt idx="553">
                  <c:v>4481.9157688925716</c:v>
                </c:pt>
                <c:pt idx="554">
                  <c:v>4481.7650544699482</c:v>
                </c:pt>
                <c:pt idx="555">
                  <c:v>4481.7984875245511</c:v>
                </c:pt>
                <c:pt idx="556">
                  <c:v>4481.8309000896252</c:v>
                </c:pt>
                <c:pt idx="557">
                  <c:v>4481.9422581312847</c:v>
                </c:pt>
                <c:pt idx="558">
                  <c:v>4481.8263407836948</c:v>
                </c:pt>
                <c:pt idx="559">
                  <c:v>4481.674196538358</c:v>
                </c:pt>
                <c:pt idx="560">
                  <c:v>4481.6238139082116</c:v>
                </c:pt>
                <c:pt idx="561">
                  <c:v>4481.6087005728177</c:v>
                </c:pt>
                <c:pt idx="562">
                  <c:v>4481.6558376406228</c:v>
                </c:pt>
                <c:pt idx="563">
                  <c:v>4481.6228807963707</c:v>
                </c:pt>
                <c:pt idx="564">
                  <c:v>4481.6338718147763</c:v>
                </c:pt>
                <c:pt idx="565">
                  <c:v>4481.6589087703305</c:v>
                </c:pt>
                <c:pt idx="566">
                  <c:v>4481.6152084108735</c:v>
                </c:pt>
                <c:pt idx="567">
                  <c:v>4481.5560587022546</c:v>
                </c:pt>
                <c:pt idx="568">
                  <c:v>4481.6571239931227</c:v>
                </c:pt>
                <c:pt idx="569">
                  <c:v>4481.7167990828948</c:v>
                </c:pt>
                <c:pt idx="570">
                  <c:v>4481.9204352454117</c:v>
                </c:pt>
                <c:pt idx="571">
                  <c:v>4481.8631574907695</c:v>
                </c:pt>
                <c:pt idx="572">
                  <c:v>4481.8278786886312</c:v>
                </c:pt>
                <c:pt idx="573">
                  <c:v>4481.8191489737701</c:v>
                </c:pt>
                <c:pt idx="574">
                  <c:v>4481.7986591923027</c:v>
                </c:pt>
                <c:pt idx="575">
                  <c:v>4481.7304945041915</c:v>
                </c:pt>
                <c:pt idx="576">
                  <c:v>4481.7027328716349</c:v>
                </c:pt>
                <c:pt idx="577">
                  <c:v>4481.6223280640506</c:v>
                </c:pt>
                <c:pt idx="578">
                  <c:v>4481.5545568387415</c:v>
                </c:pt>
                <c:pt idx="579">
                  <c:v>4481.4806574169043</c:v>
                </c:pt>
                <c:pt idx="580">
                  <c:v>4481.3289563333929</c:v>
                </c:pt>
                <c:pt idx="581">
                  <c:v>4481.4432841416492</c:v>
                </c:pt>
                <c:pt idx="582">
                  <c:v>4481.3867073717165</c:v>
                </c:pt>
                <c:pt idx="583">
                  <c:v>4481.4740298568568</c:v>
                </c:pt>
                <c:pt idx="584">
                  <c:v>4481.5254681446013</c:v>
                </c:pt>
                <c:pt idx="585">
                  <c:v>4481.5554782257168</c:v>
                </c:pt>
                <c:pt idx="586">
                  <c:v>4481.5254216693875</c:v>
                </c:pt>
                <c:pt idx="587">
                  <c:v>4481.4716450033984</c:v>
                </c:pt>
                <c:pt idx="588">
                  <c:v>4481.6073277938058</c:v>
                </c:pt>
                <c:pt idx="589">
                  <c:v>4481.4127600637048</c:v>
                </c:pt>
                <c:pt idx="590">
                  <c:v>4481.3942303385602</c:v>
                </c:pt>
                <c:pt idx="591">
                  <c:v>4481.4505087329253</c:v>
                </c:pt>
                <c:pt idx="592">
                  <c:v>4481.3334898341855</c:v>
                </c:pt>
                <c:pt idx="593">
                  <c:v>4481.1817846337999</c:v>
                </c:pt>
                <c:pt idx="594">
                  <c:v>4481.1344639571853</c:v>
                </c:pt>
                <c:pt idx="595">
                  <c:v>4481.1307136023088</c:v>
                </c:pt>
                <c:pt idx="596">
                  <c:v>4481.0867231704178</c:v>
                </c:pt>
                <c:pt idx="597">
                  <c:v>4481.0783587697561</c:v>
                </c:pt>
                <c:pt idx="598">
                  <c:v>4481.1060939481667</c:v>
                </c:pt>
                <c:pt idx="599">
                  <c:v>4481.0385781341129</c:v>
                </c:pt>
                <c:pt idx="600">
                  <c:v>4480.9776505478831</c:v>
                </c:pt>
                <c:pt idx="601">
                  <c:v>4480.9903659874926</c:v>
                </c:pt>
                <c:pt idx="602">
                  <c:v>4480.9929961539465</c:v>
                </c:pt>
                <c:pt idx="603">
                  <c:v>4481.0302812380651</c:v>
                </c:pt>
                <c:pt idx="604">
                  <c:v>4481.0535796394133</c:v>
                </c:pt>
                <c:pt idx="605">
                  <c:v>4481.0748319880258</c:v>
                </c:pt>
                <c:pt idx="606">
                  <c:v>4480.9999189442042</c:v>
                </c:pt>
                <c:pt idx="607">
                  <c:v>4480.9325230062423</c:v>
                </c:pt>
                <c:pt idx="608">
                  <c:v>4480.9594282517328</c:v>
                </c:pt>
                <c:pt idx="609">
                  <c:v>4480.8394319164636</c:v>
                </c:pt>
                <c:pt idx="610">
                  <c:v>4480.8205440009824</c:v>
                </c:pt>
                <c:pt idx="611">
                  <c:v>4480.7557208638973</c:v>
                </c:pt>
                <c:pt idx="612">
                  <c:v>4480.895503853445</c:v>
                </c:pt>
                <c:pt idx="613">
                  <c:v>4481.0329758987364</c:v>
                </c:pt>
                <c:pt idx="614">
                  <c:v>4481.0366794428201</c:v>
                </c:pt>
                <c:pt idx="615">
                  <c:v>4481.0276274878761</c:v>
                </c:pt>
                <c:pt idx="616">
                  <c:v>4480.9088185422734</c:v>
                </c:pt>
                <c:pt idx="617">
                  <c:v>4480.9426479931872</c:v>
                </c:pt>
                <c:pt idx="618">
                  <c:v>4480.8784646222157</c:v>
                </c:pt>
                <c:pt idx="619">
                  <c:v>4481.0208656540217</c:v>
                </c:pt>
                <c:pt idx="620">
                  <c:v>4481.0278055924637</c:v>
                </c:pt>
                <c:pt idx="621">
                  <c:v>4481.0503516191748</c:v>
                </c:pt>
                <c:pt idx="622">
                  <c:v>4481.1123063473706</c:v>
                </c:pt>
                <c:pt idx="623">
                  <c:v>4481.1615239660641</c:v>
                </c:pt>
                <c:pt idx="624">
                  <c:v>4481.3049820944298</c:v>
                </c:pt>
                <c:pt idx="625">
                  <c:v>4481.2612200680123</c:v>
                </c:pt>
                <c:pt idx="626">
                  <c:v>4481.151226257788</c:v>
                </c:pt>
                <c:pt idx="627">
                  <c:v>4481.1144250295129</c:v>
                </c:pt>
                <c:pt idx="628">
                  <c:v>4481.1477077869858</c:v>
                </c:pt>
                <c:pt idx="629">
                  <c:v>4481.1066499183471</c:v>
                </c:pt>
                <c:pt idx="630">
                  <c:v>4481.108437465974</c:v>
                </c:pt>
                <c:pt idx="631">
                  <c:v>4481.0312749900177</c:v>
                </c:pt>
                <c:pt idx="632">
                  <c:v>4481.1368487534528</c:v>
                </c:pt>
                <c:pt idx="633">
                  <c:v>4481.1341689557175</c:v>
                </c:pt>
                <c:pt idx="634">
                  <c:v>4481.184282440825</c:v>
                </c:pt>
                <c:pt idx="635">
                  <c:v>4481.1220704046546</c:v>
                </c:pt>
                <c:pt idx="636">
                  <c:v>4481.1104255317214</c:v>
                </c:pt>
                <c:pt idx="637">
                  <c:v>4481.1705944176883</c:v>
                </c:pt>
                <c:pt idx="638">
                  <c:v>4481.1946118191017</c:v>
                </c:pt>
                <c:pt idx="639">
                  <c:v>4481.2160287068336</c:v>
                </c:pt>
                <c:pt idx="640">
                  <c:v>4481.3761711493107</c:v>
                </c:pt>
                <c:pt idx="641">
                  <c:v>4481.2900617477917</c:v>
                </c:pt>
                <c:pt idx="642">
                  <c:v>4481.2520133813759</c:v>
                </c:pt>
                <c:pt idx="643">
                  <c:v>4481.0196335627261</c:v>
                </c:pt>
                <c:pt idx="644">
                  <c:v>4481.0221144751522</c:v>
                </c:pt>
                <c:pt idx="645">
                  <c:v>4480.9478648009072</c:v>
                </c:pt>
                <c:pt idx="646">
                  <c:v>4481.0327087740288</c:v>
                </c:pt>
                <c:pt idx="647">
                  <c:v>4481.0023408216548</c:v>
                </c:pt>
                <c:pt idx="648">
                  <c:v>4481.1281984823627</c:v>
                </c:pt>
                <c:pt idx="649">
                  <c:v>4481.2137454099529</c:v>
                </c:pt>
                <c:pt idx="650">
                  <c:v>4481.2135745231244</c:v>
                </c:pt>
                <c:pt idx="651">
                  <c:v>4481.1838075482174</c:v>
                </c:pt>
                <c:pt idx="652">
                  <c:v>4481.2750782261819</c:v>
                </c:pt>
                <c:pt idx="653">
                  <c:v>4481.3455034130129</c:v>
                </c:pt>
                <c:pt idx="654">
                  <c:v>4481.3280466622355</c:v>
                </c:pt>
                <c:pt idx="655">
                  <c:v>4481.2784696546469</c:v>
                </c:pt>
                <c:pt idx="656">
                  <c:v>4481.2807477294482</c:v>
                </c:pt>
                <c:pt idx="657">
                  <c:v>4481.3672670796204</c:v>
                </c:pt>
                <c:pt idx="658">
                  <c:v>4481.4422498175345</c:v>
                </c:pt>
                <c:pt idx="659">
                  <c:v>4481.4678849356233</c:v>
                </c:pt>
                <c:pt idx="660">
                  <c:v>4481.3843918177135</c:v>
                </c:pt>
                <c:pt idx="661">
                  <c:v>4481.3319164755812</c:v>
                </c:pt>
                <c:pt idx="662">
                  <c:v>4481.4164866375631</c:v>
                </c:pt>
                <c:pt idx="663">
                  <c:v>4481.3596690597633</c:v>
                </c:pt>
                <c:pt idx="664">
                  <c:v>4481.2149597417629</c:v>
                </c:pt>
                <c:pt idx="665">
                  <c:v>4481.2263242415384</c:v>
                </c:pt>
                <c:pt idx="666">
                  <c:v>4481.0738054528665</c:v>
                </c:pt>
                <c:pt idx="667">
                  <c:v>4481.0744006309214</c:v>
                </c:pt>
                <c:pt idx="668">
                  <c:v>4480.9854732082813</c:v>
                </c:pt>
                <c:pt idx="669">
                  <c:v>4481.0122238493204</c:v>
                </c:pt>
                <c:pt idx="670">
                  <c:v>4481.1074139343054</c:v>
                </c:pt>
                <c:pt idx="671">
                  <c:v>4481.1517959277271</c:v>
                </c:pt>
                <c:pt idx="672">
                  <c:v>4481.1940400006661</c:v>
                </c:pt>
                <c:pt idx="673">
                  <c:v>4481.0198812793733</c:v>
                </c:pt>
                <c:pt idx="674">
                  <c:v>4481.0009265847093</c:v>
                </c:pt>
                <c:pt idx="675">
                  <c:v>4480.9983980447223</c:v>
                </c:pt>
                <c:pt idx="676">
                  <c:v>4480.9949453695772</c:v>
                </c:pt>
                <c:pt idx="677">
                  <c:v>4480.9282350589983</c:v>
                </c:pt>
                <c:pt idx="678">
                  <c:v>4480.8827440778814</c:v>
                </c:pt>
                <c:pt idx="679">
                  <c:v>4480.7618950761707</c:v>
                </c:pt>
                <c:pt idx="680">
                  <c:v>4480.8539562765991</c:v>
                </c:pt>
                <c:pt idx="681">
                  <c:v>4480.9571899369266</c:v>
                </c:pt>
                <c:pt idx="682">
                  <c:v>4480.9169158002405</c:v>
                </c:pt>
                <c:pt idx="683">
                  <c:v>4480.9138462390856</c:v>
                </c:pt>
                <c:pt idx="684">
                  <c:v>4480.9756220547852</c:v>
                </c:pt>
                <c:pt idx="685">
                  <c:v>4480.9572177744658</c:v>
                </c:pt>
                <c:pt idx="686">
                  <c:v>4480.9869409789117</c:v>
                </c:pt>
                <c:pt idx="687">
                  <c:v>4480.875718772777</c:v>
                </c:pt>
                <c:pt idx="688">
                  <c:v>4480.9170405642908</c:v>
                </c:pt>
                <c:pt idx="689">
                  <c:v>4480.8729337591758</c:v>
                </c:pt>
                <c:pt idx="690">
                  <c:v>4480.8401899938144</c:v>
                </c:pt>
                <c:pt idx="691">
                  <c:v>4480.8848381837051</c:v>
                </c:pt>
                <c:pt idx="692">
                  <c:v>4480.9311679145349</c:v>
                </c:pt>
                <c:pt idx="693">
                  <c:v>4481.1792369801824</c:v>
                </c:pt>
                <c:pt idx="694">
                  <c:v>4481.1550143926306</c:v>
                </c:pt>
                <c:pt idx="695">
                  <c:v>4481.1085264574949</c:v>
                </c:pt>
                <c:pt idx="696">
                  <c:v>4481.0677611150404</c:v>
                </c:pt>
                <c:pt idx="697">
                  <c:v>4481.0079080040259</c:v>
                </c:pt>
                <c:pt idx="698">
                  <c:v>4480.9385162157141</c:v>
                </c:pt>
                <c:pt idx="699">
                  <c:v>4480.9319701293707</c:v>
                </c:pt>
                <c:pt idx="700">
                  <c:v>4480.9302924070444</c:v>
                </c:pt>
                <c:pt idx="701">
                  <c:v>4480.9474972056796</c:v>
                </c:pt>
                <c:pt idx="702">
                  <c:v>4481.0513137562903</c:v>
                </c:pt>
                <c:pt idx="703">
                  <c:v>4481.1475388025265</c:v>
                </c:pt>
                <c:pt idx="704">
                  <c:v>4481.1770716802184</c:v>
                </c:pt>
                <c:pt idx="705">
                  <c:v>4481.1819627384048</c:v>
                </c:pt>
                <c:pt idx="706">
                  <c:v>4481.1425227455502</c:v>
                </c:pt>
                <c:pt idx="707">
                  <c:v>4481.1494258050916</c:v>
                </c:pt>
                <c:pt idx="708">
                  <c:v>4481.0501411991081</c:v>
                </c:pt>
                <c:pt idx="709">
                  <c:v>4480.950649763091</c:v>
                </c:pt>
                <c:pt idx="710">
                  <c:v>4480.9051429304927</c:v>
                </c:pt>
                <c:pt idx="711">
                  <c:v>4480.8361140364559</c:v>
                </c:pt>
                <c:pt idx="712">
                  <c:v>4480.7725202170041</c:v>
                </c:pt>
                <c:pt idx="713">
                  <c:v>4480.8324135151261</c:v>
                </c:pt>
                <c:pt idx="714">
                  <c:v>4480.9212906360763</c:v>
                </c:pt>
                <c:pt idx="715">
                  <c:v>4480.8949299918686</c:v>
                </c:pt>
                <c:pt idx="716">
                  <c:v>4480.8551053019164</c:v>
                </c:pt>
                <c:pt idx="717">
                  <c:v>4480.8261772851583</c:v>
                </c:pt>
                <c:pt idx="718">
                  <c:v>4480.8375602745591</c:v>
                </c:pt>
                <c:pt idx="719">
                  <c:v>4480.8060048173129</c:v>
                </c:pt>
                <c:pt idx="720">
                  <c:v>4480.7769224474869</c:v>
                </c:pt>
                <c:pt idx="721">
                  <c:v>4480.7638266108825</c:v>
                </c:pt>
                <c:pt idx="722">
                  <c:v>4480.83339635423</c:v>
                </c:pt>
                <c:pt idx="723">
                  <c:v>4480.8167773366231</c:v>
                </c:pt>
                <c:pt idx="724">
                  <c:v>4480.8736654094546</c:v>
                </c:pt>
                <c:pt idx="725">
                  <c:v>4480.9076302620315</c:v>
                </c:pt>
                <c:pt idx="726">
                  <c:v>4480.8680441516963</c:v>
                </c:pt>
                <c:pt idx="727">
                  <c:v>4480.8647738124064</c:v>
                </c:pt>
                <c:pt idx="728">
                  <c:v>4480.857450785501</c:v>
                </c:pt>
                <c:pt idx="729">
                  <c:v>4480.7317013232268</c:v>
                </c:pt>
                <c:pt idx="730">
                  <c:v>4480.7391759851344</c:v>
                </c:pt>
                <c:pt idx="731">
                  <c:v>4480.8347118520178</c:v>
                </c:pt>
                <c:pt idx="732">
                  <c:v>4480.8528731067545</c:v>
                </c:pt>
                <c:pt idx="733">
                  <c:v>4480.8173272913682</c:v>
                </c:pt>
                <c:pt idx="734">
                  <c:v>4480.8424706053474</c:v>
                </c:pt>
                <c:pt idx="735">
                  <c:v>4480.9527175683397</c:v>
                </c:pt>
                <c:pt idx="736">
                  <c:v>4480.9491635715021</c:v>
                </c:pt>
                <c:pt idx="737">
                  <c:v>4480.9917178217183</c:v>
                </c:pt>
                <c:pt idx="738">
                  <c:v>4481.0427507134709</c:v>
                </c:pt>
                <c:pt idx="739">
                  <c:v>4480.9927757323912</c:v>
                </c:pt>
                <c:pt idx="740">
                  <c:v>4481.0430233565567</c:v>
                </c:pt>
                <c:pt idx="741">
                  <c:v>4481.0537445375967</c:v>
                </c:pt>
                <c:pt idx="742">
                  <c:v>4481.1126665449347</c:v>
                </c:pt>
                <c:pt idx="743">
                  <c:v>4481.03805808378</c:v>
                </c:pt>
                <c:pt idx="744">
                  <c:v>4481.011546987389</c:v>
                </c:pt>
                <c:pt idx="745">
                  <c:v>4480.8930857158448</c:v>
                </c:pt>
                <c:pt idx="746">
                  <c:v>4480.9668029902332</c:v>
                </c:pt>
                <c:pt idx="747">
                  <c:v>4481.0126358001889</c:v>
                </c:pt>
                <c:pt idx="748">
                  <c:v>4481.0083171271872</c:v>
                </c:pt>
                <c:pt idx="749">
                  <c:v>4481.0494902879827</c:v>
                </c:pt>
                <c:pt idx="750">
                  <c:v>4481.0834984880375</c:v>
                </c:pt>
                <c:pt idx="751">
                  <c:v>4481.0954143523149</c:v>
                </c:pt>
                <c:pt idx="752">
                  <c:v>4481.1361751051945</c:v>
                </c:pt>
                <c:pt idx="753">
                  <c:v>4481.1911948522275</c:v>
                </c:pt>
                <c:pt idx="754">
                  <c:v>4481.1247987055249</c:v>
                </c:pt>
                <c:pt idx="755">
                  <c:v>4481.1272782282458</c:v>
                </c:pt>
                <c:pt idx="756">
                  <c:v>4481.1420875299364</c:v>
                </c:pt>
                <c:pt idx="757">
                  <c:v>4481.1450285474957</c:v>
                </c:pt>
                <c:pt idx="758">
                  <c:v>4481.1702599656992</c:v>
                </c:pt>
                <c:pt idx="759">
                  <c:v>4481.2303869585076</c:v>
                </c:pt>
                <c:pt idx="760">
                  <c:v>4481.2806676149639</c:v>
                </c:pt>
                <c:pt idx="761">
                  <c:v>4481.3142392734935</c:v>
                </c:pt>
                <c:pt idx="762">
                  <c:v>4481.2162633990856</c:v>
                </c:pt>
                <c:pt idx="763">
                  <c:v>4481.1122792394863</c:v>
                </c:pt>
                <c:pt idx="764">
                  <c:v>4481.1898403491305</c:v>
                </c:pt>
                <c:pt idx="765">
                  <c:v>4481.2839597873544</c:v>
                </c:pt>
                <c:pt idx="766">
                  <c:v>4481.2169447306096</c:v>
                </c:pt>
                <c:pt idx="767">
                  <c:v>4481.1187036689853</c:v>
                </c:pt>
                <c:pt idx="768">
                  <c:v>4481.0425545509652</c:v>
                </c:pt>
                <c:pt idx="769">
                  <c:v>4481.0136143036916</c:v>
                </c:pt>
                <c:pt idx="770">
                  <c:v>4480.9984266611436</c:v>
                </c:pt>
                <c:pt idx="771">
                  <c:v>4480.9992467322754</c:v>
                </c:pt>
                <c:pt idx="772">
                  <c:v>4481.0404772629654</c:v>
                </c:pt>
                <c:pt idx="773">
                  <c:v>4481.0039628276472</c:v>
                </c:pt>
                <c:pt idx="774">
                  <c:v>4480.9812817637949</c:v>
                </c:pt>
                <c:pt idx="775">
                  <c:v>4480.9798769864919</c:v>
                </c:pt>
                <c:pt idx="776">
                  <c:v>4480.9793148921281</c:v>
                </c:pt>
                <c:pt idx="777">
                  <c:v>4481.0433400123011</c:v>
                </c:pt>
                <c:pt idx="778">
                  <c:v>4481.0483931745548</c:v>
                </c:pt>
                <c:pt idx="779">
                  <c:v>4480.9674275799289</c:v>
                </c:pt>
                <c:pt idx="780">
                  <c:v>4480.9722486934434</c:v>
                </c:pt>
                <c:pt idx="781">
                  <c:v>4481.0114844115596</c:v>
                </c:pt>
                <c:pt idx="782">
                  <c:v>4480.8554338819713</c:v>
                </c:pt>
                <c:pt idx="783">
                  <c:v>4480.8474111433088</c:v>
                </c:pt>
                <c:pt idx="784">
                  <c:v>4480.8617264053119</c:v>
                </c:pt>
                <c:pt idx="785">
                  <c:v>4480.8352443974181</c:v>
                </c:pt>
                <c:pt idx="786">
                  <c:v>4480.9212006149392</c:v>
                </c:pt>
                <c:pt idx="787">
                  <c:v>4480.8586034818827</c:v>
                </c:pt>
                <c:pt idx="788">
                  <c:v>4480.9874328005517</c:v>
                </c:pt>
                <c:pt idx="789">
                  <c:v>4480.8920757724536</c:v>
                </c:pt>
                <c:pt idx="790">
                  <c:v>4480.8621986433791</c:v>
                </c:pt>
                <c:pt idx="791">
                  <c:v>4480.9415340592259</c:v>
                </c:pt>
                <c:pt idx="792">
                  <c:v>4480.9709943592079</c:v>
                </c:pt>
                <c:pt idx="793">
                  <c:v>4481.0016762575424</c:v>
                </c:pt>
                <c:pt idx="794">
                  <c:v>4480.8834500238563</c:v>
                </c:pt>
                <c:pt idx="795">
                  <c:v>4480.8870349628824</c:v>
                </c:pt>
                <c:pt idx="796">
                  <c:v>4480.9351350683664</c:v>
                </c:pt>
                <c:pt idx="797">
                  <c:v>4480.8511125183059</c:v>
                </c:pt>
                <c:pt idx="798">
                  <c:v>4480.9153503126345</c:v>
                </c:pt>
                <c:pt idx="799">
                  <c:v>4480.9197638117512</c:v>
                </c:pt>
                <c:pt idx="800">
                  <c:v>4480.945984507488</c:v>
                </c:pt>
                <c:pt idx="801">
                  <c:v>4480.9283752408983</c:v>
                </c:pt>
                <c:pt idx="802">
                  <c:v>4480.8944942992466</c:v>
                </c:pt>
                <c:pt idx="803">
                  <c:v>4480.8878963784646</c:v>
                </c:pt>
                <c:pt idx="804">
                  <c:v>4480.9129221285748</c:v>
                </c:pt>
                <c:pt idx="805">
                  <c:v>4480.8604996037093</c:v>
                </c:pt>
                <c:pt idx="806">
                  <c:v>4480.9023278846571</c:v>
                </c:pt>
                <c:pt idx="807">
                  <c:v>4480.9191843336139</c:v>
                </c:pt>
                <c:pt idx="808">
                  <c:v>4481.0018493468497</c:v>
                </c:pt>
                <c:pt idx="809">
                  <c:v>4480.9604401457482</c:v>
                </c:pt>
                <c:pt idx="810">
                  <c:v>4480.894820047668</c:v>
                </c:pt>
                <c:pt idx="811">
                  <c:v>4480.9845715031761</c:v>
                </c:pt>
                <c:pt idx="812">
                  <c:v>4480.9002591379094</c:v>
                </c:pt>
                <c:pt idx="813">
                  <c:v>4480.9134030705991</c:v>
                </c:pt>
                <c:pt idx="814">
                  <c:v>4480.8855542130032</c:v>
                </c:pt>
                <c:pt idx="815">
                  <c:v>4480.9182517133941</c:v>
                </c:pt>
                <c:pt idx="816">
                  <c:v>4480.9468944637802</c:v>
                </c:pt>
                <c:pt idx="817">
                  <c:v>4480.9283929322792</c:v>
                </c:pt>
                <c:pt idx="818">
                  <c:v>4480.9714239351351</c:v>
                </c:pt>
                <c:pt idx="819">
                  <c:v>4480.9291498113198</c:v>
                </c:pt>
                <c:pt idx="820">
                  <c:v>4480.9504034181227</c:v>
                </c:pt>
                <c:pt idx="821">
                  <c:v>4480.8899747082787</c:v>
                </c:pt>
                <c:pt idx="822">
                  <c:v>4481.0091542136015</c:v>
                </c:pt>
                <c:pt idx="823">
                  <c:v>4480.9237779590721</c:v>
                </c:pt>
                <c:pt idx="824">
                  <c:v>4480.9252315934427</c:v>
                </c:pt>
                <c:pt idx="825">
                  <c:v>4480.929897739391</c:v>
                </c:pt>
                <c:pt idx="826">
                  <c:v>4480.9010542237911</c:v>
                </c:pt>
                <c:pt idx="827">
                  <c:v>4480.8880290246852</c:v>
                </c:pt>
                <c:pt idx="828">
                  <c:v>4480.9074428354443</c:v>
                </c:pt>
                <c:pt idx="829">
                  <c:v>4480.8388946012819</c:v>
                </c:pt>
                <c:pt idx="830">
                  <c:v>4480.8767363005372</c:v>
                </c:pt>
                <c:pt idx="831">
                  <c:v>4480.851485111767</c:v>
                </c:pt>
                <c:pt idx="832">
                  <c:v>4480.8627871691988</c:v>
                </c:pt>
                <c:pt idx="833">
                  <c:v>4480.8554667711069</c:v>
                </c:pt>
                <c:pt idx="834">
                  <c:v>4480.8381922866683</c:v>
                </c:pt>
                <c:pt idx="835">
                  <c:v>4480.9123052209352</c:v>
                </c:pt>
                <c:pt idx="836">
                  <c:v>4480.9451243389749</c:v>
                </c:pt>
                <c:pt idx="837">
                  <c:v>4480.9202576606403</c:v>
                </c:pt>
                <c:pt idx="838">
                  <c:v>4480.9228948009732</c:v>
                </c:pt>
                <c:pt idx="839">
                  <c:v>4480.8868147286948</c:v>
                </c:pt>
                <c:pt idx="840">
                  <c:v>4480.9046664952984</c:v>
                </c:pt>
                <c:pt idx="841">
                  <c:v>4480.8764474770305</c:v>
                </c:pt>
                <c:pt idx="842">
                  <c:v>4480.9062450340025</c:v>
                </c:pt>
                <c:pt idx="843">
                  <c:v>4480.8942521423041</c:v>
                </c:pt>
                <c:pt idx="844">
                  <c:v>4480.9342957468443</c:v>
                </c:pt>
                <c:pt idx="845">
                  <c:v>4480.9488036096709</c:v>
                </c:pt>
                <c:pt idx="846">
                  <c:v>4480.9825262677996</c:v>
                </c:pt>
                <c:pt idx="847">
                  <c:v>4480.9761842662292</c:v>
                </c:pt>
                <c:pt idx="848">
                  <c:v>4481.0813398847449</c:v>
                </c:pt>
                <c:pt idx="849">
                  <c:v>4481.04165699227</c:v>
                </c:pt>
                <c:pt idx="850">
                  <c:v>4481.0511606053478</c:v>
                </c:pt>
                <c:pt idx="851">
                  <c:v>4481.0502156004241</c:v>
                </c:pt>
                <c:pt idx="852">
                  <c:v>4481.1025025688341</c:v>
                </c:pt>
                <c:pt idx="853">
                  <c:v>4481.1964071682087</c:v>
                </c:pt>
                <c:pt idx="854">
                  <c:v>4481.1979471236682</c:v>
                </c:pt>
                <c:pt idx="855">
                  <c:v>4481.1763996686432</c:v>
                </c:pt>
                <c:pt idx="856">
                  <c:v>4481.2100506076313</c:v>
                </c:pt>
                <c:pt idx="857">
                  <c:v>4481.2240329106453</c:v>
                </c:pt>
                <c:pt idx="858">
                  <c:v>4481.2333769434199</c:v>
                </c:pt>
                <c:pt idx="859">
                  <c:v>4481.1621112819275</c:v>
                </c:pt>
                <c:pt idx="860">
                  <c:v>4481.1417883453487</c:v>
                </c:pt>
                <c:pt idx="861">
                  <c:v>4481.2350596835349</c:v>
                </c:pt>
                <c:pt idx="862">
                  <c:v>4481.1488656920501</c:v>
                </c:pt>
                <c:pt idx="863">
                  <c:v>4481.1073014783842</c:v>
                </c:pt>
                <c:pt idx="864">
                  <c:v>4481.1635141701108</c:v>
                </c:pt>
                <c:pt idx="865">
                  <c:v>4481.1778295467666</c:v>
                </c:pt>
                <c:pt idx="866">
                  <c:v>4481.2365198331745</c:v>
                </c:pt>
                <c:pt idx="867">
                  <c:v>4481.1962926036176</c:v>
                </c:pt>
                <c:pt idx="868">
                  <c:v>4481.241876352492</c:v>
                </c:pt>
                <c:pt idx="869">
                  <c:v>4481.2610563549415</c:v>
                </c:pt>
                <c:pt idx="870">
                  <c:v>4481.2480236970096</c:v>
                </c:pt>
                <c:pt idx="871">
                  <c:v>4481.2457378007839</c:v>
                </c:pt>
                <c:pt idx="872">
                  <c:v>4481.2001083457999</c:v>
                </c:pt>
                <c:pt idx="873">
                  <c:v>4481.1759779393569</c:v>
                </c:pt>
                <c:pt idx="874">
                  <c:v>4481.1384634245105</c:v>
                </c:pt>
                <c:pt idx="875">
                  <c:v>4481.1197926993309</c:v>
                </c:pt>
                <c:pt idx="876">
                  <c:v>4481.0324112867402</c:v>
                </c:pt>
                <c:pt idx="877">
                  <c:v>4480.9843495286595</c:v>
                </c:pt>
                <c:pt idx="878">
                  <c:v>4480.9673317876195</c:v>
                </c:pt>
                <c:pt idx="879">
                  <c:v>4480.9565838953549</c:v>
                </c:pt>
                <c:pt idx="880">
                  <c:v>4480.9799636126918</c:v>
                </c:pt>
                <c:pt idx="881">
                  <c:v>4481.0190203524771</c:v>
                </c:pt>
                <c:pt idx="882">
                  <c:v>4481.0099366266259</c:v>
                </c:pt>
                <c:pt idx="883">
                  <c:v>4481.0519733236661</c:v>
                </c:pt>
                <c:pt idx="884">
                  <c:v>4481.049577740303</c:v>
                </c:pt>
                <c:pt idx="885">
                  <c:v>4481.0378452794457</c:v>
                </c:pt>
                <c:pt idx="886">
                  <c:v>4481.0427927883438</c:v>
                </c:pt>
                <c:pt idx="887">
                  <c:v>4480.9784523942235</c:v>
                </c:pt>
                <c:pt idx="888">
                  <c:v>4480.9312518507295</c:v>
                </c:pt>
                <c:pt idx="889">
                  <c:v>4481.0529025543765</c:v>
                </c:pt>
                <c:pt idx="890">
                  <c:v>4481.0338985730259</c:v>
                </c:pt>
                <c:pt idx="891">
                  <c:v>4481.0855370517083</c:v>
                </c:pt>
                <c:pt idx="892">
                  <c:v>4481.0578570005418</c:v>
                </c:pt>
                <c:pt idx="893">
                  <c:v>4481.1179447169552</c:v>
                </c:pt>
                <c:pt idx="894">
                  <c:v>4481.0806751211931</c:v>
                </c:pt>
                <c:pt idx="895">
                  <c:v>4481.1367922803329</c:v>
                </c:pt>
                <c:pt idx="896">
                  <c:v>4481.0771616878355</c:v>
                </c:pt>
                <c:pt idx="897">
                  <c:v>4480.9789778602644</c:v>
                </c:pt>
                <c:pt idx="898">
                  <c:v>4480.9643908407443</c:v>
                </c:pt>
                <c:pt idx="899">
                  <c:v>4480.8333691362914</c:v>
                </c:pt>
                <c:pt idx="900">
                  <c:v>4480.8273774749287</c:v>
                </c:pt>
                <c:pt idx="901">
                  <c:v>4480.8589060833565</c:v>
                </c:pt>
                <c:pt idx="902">
                  <c:v>4480.8358209880689</c:v>
                </c:pt>
                <c:pt idx="903">
                  <c:v>4480.7988868458133</c:v>
                </c:pt>
                <c:pt idx="904">
                  <c:v>4480.780578064554</c:v>
                </c:pt>
                <c:pt idx="905">
                  <c:v>4480.8214032200185</c:v>
                </c:pt>
                <c:pt idx="906">
                  <c:v>4480.8597881625428</c:v>
                </c:pt>
                <c:pt idx="907">
                  <c:v>4480.7840760848694</c:v>
                </c:pt>
                <c:pt idx="908">
                  <c:v>4480.7233426776738</c:v>
                </c:pt>
                <c:pt idx="909">
                  <c:v>4480.6697220955357</c:v>
                </c:pt>
                <c:pt idx="910">
                  <c:v>4480.6422471303995</c:v>
                </c:pt>
                <c:pt idx="911">
                  <c:v>4480.6492816355412</c:v>
                </c:pt>
                <c:pt idx="912">
                  <c:v>4480.7265932036462</c:v>
                </c:pt>
                <c:pt idx="913">
                  <c:v>4480.7378520354814</c:v>
                </c:pt>
                <c:pt idx="914">
                  <c:v>4480.7443823177509</c:v>
                </c:pt>
                <c:pt idx="915">
                  <c:v>4480.7778794671749</c:v>
                </c:pt>
                <c:pt idx="916">
                  <c:v>4480.7501518609797</c:v>
                </c:pt>
                <c:pt idx="917">
                  <c:v>4480.603645698975</c:v>
                </c:pt>
                <c:pt idx="918">
                  <c:v>4480.6500296679669</c:v>
                </c:pt>
                <c:pt idx="919">
                  <c:v>4480.6496402249986</c:v>
                </c:pt>
                <c:pt idx="920">
                  <c:v>4480.6307522937632</c:v>
                </c:pt>
                <c:pt idx="921">
                  <c:v>4480.6584946830772</c:v>
                </c:pt>
                <c:pt idx="922">
                  <c:v>4480.6246599048191</c:v>
                </c:pt>
                <c:pt idx="923">
                  <c:v>4480.6757705755044</c:v>
                </c:pt>
                <c:pt idx="924">
                  <c:v>4480.7911024835948</c:v>
                </c:pt>
                <c:pt idx="925">
                  <c:v>4480.8735738258629</c:v>
                </c:pt>
                <c:pt idx="926">
                  <c:v>4480.8056059329274</c:v>
                </c:pt>
                <c:pt idx="927">
                  <c:v>4480.7299718739405</c:v>
                </c:pt>
                <c:pt idx="928">
                  <c:v>4480.735471932795</c:v>
                </c:pt>
                <c:pt idx="929">
                  <c:v>4480.8311388882048</c:v>
                </c:pt>
                <c:pt idx="930">
                  <c:v>4480.857297354436</c:v>
                </c:pt>
                <c:pt idx="931">
                  <c:v>4480.9451866219633</c:v>
                </c:pt>
                <c:pt idx="932">
                  <c:v>4480.9856358688612</c:v>
                </c:pt>
                <c:pt idx="933">
                  <c:v>4481.0142120648406</c:v>
                </c:pt>
                <c:pt idx="934">
                  <c:v>4480.9706296606628</c:v>
                </c:pt>
                <c:pt idx="935">
                  <c:v>4480.9712422912171</c:v>
                </c:pt>
                <c:pt idx="936">
                  <c:v>4480.9075156025565</c:v>
                </c:pt>
                <c:pt idx="937">
                  <c:v>4480.8928872023989</c:v>
                </c:pt>
                <c:pt idx="938">
                  <c:v>4480.9245346003108</c:v>
                </c:pt>
                <c:pt idx="939">
                  <c:v>4480.886046490501</c:v>
                </c:pt>
                <c:pt idx="940">
                  <c:v>4480.8222092791048</c:v>
                </c:pt>
                <c:pt idx="941">
                  <c:v>4480.7163442741694</c:v>
                </c:pt>
                <c:pt idx="942">
                  <c:v>4480.7183639156692</c:v>
                </c:pt>
                <c:pt idx="943">
                  <c:v>4480.7783888109134</c:v>
                </c:pt>
                <c:pt idx="944">
                  <c:v>4480.7441872117906</c:v>
                </c:pt>
                <c:pt idx="945">
                  <c:v>4480.7527930229789</c:v>
                </c:pt>
                <c:pt idx="946">
                  <c:v>4480.6790240875716</c:v>
                </c:pt>
                <c:pt idx="947">
                  <c:v>4480.7833559848705</c:v>
                </c:pt>
                <c:pt idx="948">
                  <c:v>4480.8266841665754</c:v>
                </c:pt>
                <c:pt idx="949">
                  <c:v>4480.7886185114548</c:v>
                </c:pt>
                <c:pt idx="950">
                  <c:v>4480.7417359747042</c:v>
                </c:pt>
                <c:pt idx="951">
                  <c:v>4480.7032953553289</c:v>
                </c:pt>
                <c:pt idx="952">
                  <c:v>4480.7664279677974</c:v>
                </c:pt>
                <c:pt idx="953">
                  <c:v>4480.9236217148782</c:v>
                </c:pt>
                <c:pt idx="954">
                  <c:v>4481.0075844283547</c:v>
                </c:pt>
                <c:pt idx="955">
                  <c:v>4481.0026655209103</c:v>
                </c:pt>
                <c:pt idx="956">
                  <c:v>4481.0006776314394</c:v>
                </c:pt>
                <c:pt idx="957">
                  <c:v>4480.9513793740398</c:v>
                </c:pt>
                <c:pt idx="958">
                  <c:v>4481.0068447229842</c:v>
                </c:pt>
                <c:pt idx="959">
                  <c:v>4481.0430789856609</c:v>
                </c:pt>
                <c:pt idx="960">
                  <c:v>4481.0822786116223</c:v>
                </c:pt>
                <c:pt idx="961">
                  <c:v>4481.0924064889568</c:v>
                </c:pt>
                <c:pt idx="962">
                  <c:v>4481.1221537367255</c:v>
                </c:pt>
                <c:pt idx="963">
                  <c:v>4481.1003525268943</c:v>
                </c:pt>
                <c:pt idx="964">
                  <c:v>4481.1316148604883</c:v>
                </c:pt>
                <c:pt idx="965">
                  <c:v>4481.1572571184706</c:v>
                </c:pt>
                <c:pt idx="966">
                  <c:v>4481.113507619395</c:v>
                </c:pt>
                <c:pt idx="967">
                  <c:v>4481.0844092273528</c:v>
                </c:pt>
                <c:pt idx="968">
                  <c:v>4481.0573987601629</c:v>
                </c:pt>
                <c:pt idx="969">
                  <c:v>4481.0311751128866</c:v>
                </c:pt>
                <c:pt idx="970">
                  <c:v>4480.9960543918851</c:v>
                </c:pt>
                <c:pt idx="971">
                  <c:v>4481.0749737663991</c:v>
                </c:pt>
                <c:pt idx="972">
                  <c:v>4481.0578953821168</c:v>
                </c:pt>
                <c:pt idx="973">
                  <c:v>4480.9954607760637</c:v>
                </c:pt>
                <c:pt idx="974">
                  <c:v>4480.9804802668741</c:v>
                </c:pt>
                <c:pt idx="975">
                  <c:v>4481.1036367246916</c:v>
                </c:pt>
                <c:pt idx="976">
                  <c:v>4481.1291428112627</c:v>
                </c:pt>
                <c:pt idx="977">
                  <c:v>4481.1281040721851</c:v>
                </c:pt>
                <c:pt idx="978">
                  <c:v>4481.1102959500795</c:v>
                </c:pt>
                <c:pt idx="979">
                  <c:v>4481.2280668362</c:v>
                </c:pt>
                <c:pt idx="980">
                  <c:v>4481.2763731531231</c:v>
                </c:pt>
                <c:pt idx="981">
                  <c:v>4481.3262647196643</c:v>
                </c:pt>
                <c:pt idx="982">
                  <c:v>4481.3130368044267</c:v>
                </c:pt>
                <c:pt idx="983">
                  <c:v>4481.3817572603593</c:v>
                </c:pt>
                <c:pt idx="984">
                  <c:v>4481.3709290353509</c:v>
                </c:pt>
                <c:pt idx="985">
                  <c:v>4481.2995438201187</c:v>
                </c:pt>
                <c:pt idx="986">
                  <c:v>4481.2371479590574</c:v>
                </c:pt>
                <c:pt idx="987">
                  <c:v>4481.1818718412942</c:v>
                </c:pt>
                <c:pt idx="988">
                  <c:v>4481.2580464085195</c:v>
                </c:pt>
                <c:pt idx="989">
                  <c:v>4481.2573897520342</c:v>
                </c:pt>
                <c:pt idx="990">
                  <c:v>4481.2334369207629</c:v>
                </c:pt>
                <c:pt idx="991">
                  <c:v>4481.2419048674547</c:v>
                </c:pt>
                <c:pt idx="992">
                  <c:v>4481.259619134903</c:v>
                </c:pt>
                <c:pt idx="993">
                  <c:v>4481.2310126124612</c:v>
                </c:pt>
                <c:pt idx="994">
                  <c:v>4481.1342597384082</c:v>
                </c:pt>
                <c:pt idx="995">
                  <c:v>4481.1501412910729</c:v>
                </c:pt>
                <c:pt idx="996">
                  <c:v>4481.0997041130158</c:v>
                </c:pt>
                <c:pt idx="997">
                  <c:v>4481.0719884108958</c:v>
                </c:pt>
                <c:pt idx="998">
                  <c:v>4481.0886883479316</c:v>
                </c:pt>
                <c:pt idx="999">
                  <c:v>4481.0503721044188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03-451F-81D0-1D84AEBD0E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1644288"/>
        <c:axId val="817661872"/>
      </c:lineChart>
      <c:catAx>
        <c:axId val="801644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661872"/>
        <c:crosses val="autoZero"/>
        <c:auto val="1"/>
        <c:lblAlgn val="ctr"/>
        <c:lblOffset val="100"/>
        <c:noMultiLvlLbl val="0"/>
      </c:catAx>
      <c:valAx>
        <c:axId val="81766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64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$250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'Simulated Output '!$AF$6:$AF$1005</c:f>
              <c:numCache>
                <c:formatCode>"$"#,##0.00</c:formatCode>
                <c:ptCount val="1000"/>
                <c:pt idx="0">
                  <c:v>4553.7512658309752</c:v>
                </c:pt>
                <c:pt idx="1">
                  <c:v>4503.6479237834465</c:v>
                </c:pt>
                <c:pt idx="2">
                  <c:v>4480.2839135337699</c:v>
                </c:pt>
                <c:pt idx="3">
                  <c:v>4477.450280267276</c:v>
                </c:pt>
                <c:pt idx="4">
                  <c:v>4476.0142926327644</c:v>
                </c:pt>
                <c:pt idx="5">
                  <c:v>4471.8233366272834</c:v>
                </c:pt>
                <c:pt idx="6">
                  <c:v>4460.6224639470938</c:v>
                </c:pt>
                <c:pt idx="7">
                  <c:v>4460.2171824783818</c:v>
                </c:pt>
                <c:pt idx="8">
                  <c:v>4458.4033248477554</c:v>
                </c:pt>
                <c:pt idx="9">
                  <c:v>4461.0831979911845</c:v>
                </c:pt>
                <c:pt idx="10">
                  <c:v>4459.1152856790741</c:v>
                </c:pt>
                <c:pt idx="11">
                  <c:v>4466.975531994477</c:v>
                </c:pt>
                <c:pt idx="12">
                  <c:v>4467.0641129341357</c:v>
                </c:pt>
                <c:pt idx="13">
                  <c:v>4467.1305884438207</c:v>
                </c:pt>
                <c:pt idx="14">
                  <c:v>4469.808298228716</c:v>
                </c:pt>
                <c:pt idx="15">
                  <c:v>4471.4954804905365</c:v>
                </c:pt>
                <c:pt idx="16">
                  <c:v>4472.6598795529208</c:v>
                </c:pt>
                <c:pt idx="17">
                  <c:v>4472.3741051700836</c:v>
                </c:pt>
                <c:pt idx="18">
                  <c:v>4470.9354324624865</c:v>
                </c:pt>
                <c:pt idx="19">
                  <c:v>4475.5749906172787</c:v>
                </c:pt>
                <c:pt idx="20">
                  <c:v>4475.4319230156516</c:v>
                </c:pt>
                <c:pt idx="21">
                  <c:v>4476.9828768180423</c:v>
                </c:pt>
                <c:pt idx="22">
                  <c:v>4475.020364400817</c:v>
                </c:pt>
                <c:pt idx="23">
                  <c:v>4475.0339799656076</c:v>
                </c:pt>
                <c:pt idx="24">
                  <c:v>4475.9017949804147</c:v>
                </c:pt>
                <c:pt idx="25">
                  <c:v>4474.7601041772114</c:v>
                </c:pt>
                <c:pt idx="26">
                  <c:v>4475.4368447854022</c:v>
                </c:pt>
                <c:pt idx="27">
                  <c:v>4471.5811124231104</c:v>
                </c:pt>
                <c:pt idx="28">
                  <c:v>4470.4307868786536</c:v>
                </c:pt>
                <c:pt idx="29">
                  <c:v>4472.5045786639093</c:v>
                </c:pt>
                <c:pt idx="30">
                  <c:v>4472.0902386382113</c:v>
                </c:pt>
                <c:pt idx="31">
                  <c:v>4474.3329908929727</c:v>
                </c:pt>
                <c:pt idx="32">
                  <c:v>4474.2418726029109</c:v>
                </c:pt>
                <c:pt idx="33">
                  <c:v>4473.0149936346061</c:v>
                </c:pt>
                <c:pt idx="34">
                  <c:v>4473.4082599418689</c:v>
                </c:pt>
                <c:pt idx="35">
                  <c:v>4475.2724109933251</c:v>
                </c:pt>
                <c:pt idx="36">
                  <c:v>4474.6042675548042</c:v>
                </c:pt>
                <c:pt idx="37">
                  <c:v>4477.2545994766806</c:v>
                </c:pt>
                <c:pt idx="38">
                  <c:v>4477.5506269456992</c:v>
                </c:pt>
                <c:pt idx="39">
                  <c:v>4479.3300111521094</c:v>
                </c:pt>
                <c:pt idx="40">
                  <c:v>4478.1361757629038</c:v>
                </c:pt>
                <c:pt idx="41">
                  <c:v>4478.2596506160235</c:v>
                </c:pt>
                <c:pt idx="42">
                  <c:v>4478.7007590771336</c:v>
                </c:pt>
                <c:pt idx="43">
                  <c:v>4477.5404440924185</c:v>
                </c:pt>
                <c:pt idx="44">
                  <c:v>4475.6653475070971</c:v>
                </c:pt>
                <c:pt idx="45">
                  <c:v>4474.7811244077866</c:v>
                </c:pt>
                <c:pt idx="46">
                  <c:v>4475.489553539438</c:v>
                </c:pt>
                <c:pt idx="47">
                  <c:v>4474.1139190384747</c:v>
                </c:pt>
                <c:pt idx="48">
                  <c:v>4474.04382957698</c:v>
                </c:pt>
                <c:pt idx="49">
                  <c:v>4472.6295661994072</c:v>
                </c:pt>
                <c:pt idx="50">
                  <c:v>4469.614390181101</c:v>
                </c:pt>
                <c:pt idx="51">
                  <c:v>4469.0293118190702</c:v>
                </c:pt>
                <c:pt idx="52">
                  <c:v>4469.9168691618843</c:v>
                </c:pt>
                <c:pt idx="53">
                  <c:v>4470.0938949879992</c:v>
                </c:pt>
                <c:pt idx="54">
                  <c:v>4471.1952211241987</c:v>
                </c:pt>
                <c:pt idx="55">
                  <c:v>4471.0597262902902</c:v>
                </c:pt>
                <c:pt idx="56">
                  <c:v>4469.4080660807786</c:v>
                </c:pt>
                <c:pt idx="57">
                  <c:v>4468.6523631206383</c:v>
                </c:pt>
                <c:pt idx="58">
                  <c:v>4467.9792019295937</c:v>
                </c:pt>
                <c:pt idx="59">
                  <c:v>4467.4539164775042</c:v>
                </c:pt>
                <c:pt idx="60">
                  <c:v>4468.8460802332256</c:v>
                </c:pt>
                <c:pt idx="61">
                  <c:v>4468.9208504319095</c:v>
                </c:pt>
                <c:pt idx="62">
                  <c:v>4468.7769009924541</c:v>
                </c:pt>
                <c:pt idx="63">
                  <c:v>4468.8354245432784</c:v>
                </c:pt>
                <c:pt idx="64">
                  <c:v>4469.0997567776658</c:v>
                </c:pt>
                <c:pt idx="65">
                  <c:v>4470.0501792052855</c:v>
                </c:pt>
                <c:pt idx="66">
                  <c:v>4469.726554663489</c:v>
                </c:pt>
                <c:pt idx="67">
                  <c:v>4469.2916258345986</c:v>
                </c:pt>
                <c:pt idx="68">
                  <c:v>4469.1912300631084</c:v>
                </c:pt>
                <c:pt idx="69">
                  <c:v>4470.1200048964647</c:v>
                </c:pt>
                <c:pt idx="70">
                  <c:v>4470.1506317618932</c:v>
                </c:pt>
                <c:pt idx="71">
                  <c:v>4471.2864387964255</c:v>
                </c:pt>
                <c:pt idx="72">
                  <c:v>4469.4562008034482</c:v>
                </c:pt>
                <c:pt idx="73">
                  <c:v>4470.5433894767184</c:v>
                </c:pt>
                <c:pt idx="74">
                  <c:v>4470.2182159950371</c:v>
                </c:pt>
                <c:pt idx="75">
                  <c:v>4470.6020956532029</c:v>
                </c:pt>
                <c:pt idx="76">
                  <c:v>4471.2781963307843</c:v>
                </c:pt>
                <c:pt idx="77">
                  <c:v>4471.038483279608</c:v>
                </c:pt>
                <c:pt idx="78">
                  <c:v>4470.725236565786</c:v>
                </c:pt>
                <c:pt idx="79">
                  <c:v>4470.1925546829598</c:v>
                </c:pt>
                <c:pt idx="80">
                  <c:v>4469.7063910415627</c:v>
                </c:pt>
                <c:pt idx="81">
                  <c:v>4470.0067986274435</c:v>
                </c:pt>
                <c:pt idx="82">
                  <c:v>4470.0989551605126</c:v>
                </c:pt>
                <c:pt idx="83">
                  <c:v>4470.2346017545105</c:v>
                </c:pt>
                <c:pt idx="84">
                  <c:v>4470.2229142066753</c:v>
                </c:pt>
                <c:pt idx="85">
                  <c:v>4470.4016712404527</c:v>
                </c:pt>
                <c:pt idx="86">
                  <c:v>4471.2491032632515</c:v>
                </c:pt>
                <c:pt idx="87">
                  <c:v>4472.5928182525822</c:v>
                </c:pt>
                <c:pt idx="88">
                  <c:v>4473.6451679010952</c:v>
                </c:pt>
                <c:pt idx="89">
                  <c:v>4473.2235645040992</c:v>
                </c:pt>
                <c:pt idx="90">
                  <c:v>4473.1746982355935</c:v>
                </c:pt>
                <c:pt idx="91">
                  <c:v>4473.1200398495193</c:v>
                </c:pt>
                <c:pt idx="92">
                  <c:v>4473.279189926101</c:v>
                </c:pt>
                <c:pt idx="93">
                  <c:v>4472.5501746301979</c:v>
                </c:pt>
                <c:pt idx="94">
                  <c:v>4472.6543386059057</c:v>
                </c:pt>
                <c:pt idx="95">
                  <c:v>4473.0951187339697</c:v>
                </c:pt>
                <c:pt idx="96">
                  <c:v>4471.9457818382552</c:v>
                </c:pt>
                <c:pt idx="97">
                  <c:v>4472.2400077272641</c:v>
                </c:pt>
                <c:pt idx="98">
                  <c:v>4472.5383433537518</c:v>
                </c:pt>
                <c:pt idx="99">
                  <c:v>4472.5651770139657</c:v>
                </c:pt>
                <c:pt idx="100">
                  <c:v>4472.8322323550437</c:v>
                </c:pt>
                <c:pt idx="101">
                  <c:v>4473.3508438360486</c:v>
                </c:pt>
                <c:pt idx="102">
                  <c:v>4473.560198560368</c:v>
                </c:pt>
                <c:pt idx="103">
                  <c:v>4474.7251904137947</c:v>
                </c:pt>
                <c:pt idx="104">
                  <c:v>4474.7604064277157</c:v>
                </c:pt>
                <c:pt idx="105">
                  <c:v>4475.0535551113862</c:v>
                </c:pt>
                <c:pt idx="106">
                  <c:v>4475.0884413310059</c:v>
                </c:pt>
                <c:pt idx="107">
                  <c:v>4474.4853207503393</c:v>
                </c:pt>
                <c:pt idx="108">
                  <c:v>4474.6376531943297</c:v>
                </c:pt>
                <c:pt idx="109">
                  <c:v>4474.7629107172943</c:v>
                </c:pt>
                <c:pt idx="110">
                  <c:v>4475.5675539388722</c:v>
                </c:pt>
                <c:pt idx="111">
                  <c:v>4475.8857030269191</c:v>
                </c:pt>
                <c:pt idx="112">
                  <c:v>4476.2655526674607</c:v>
                </c:pt>
                <c:pt idx="113">
                  <c:v>4476.7633886291542</c:v>
                </c:pt>
                <c:pt idx="114">
                  <c:v>4476.7005209644149</c:v>
                </c:pt>
                <c:pt idx="115">
                  <c:v>4477.1567721838883</c:v>
                </c:pt>
                <c:pt idx="116">
                  <c:v>4477.1889538283503</c:v>
                </c:pt>
                <c:pt idx="117">
                  <c:v>4477.6245168082041</c:v>
                </c:pt>
                <c:pt idx="118">
                  <c:v>4477.9344100455728</c:v>
                </c:pt>
                <c:pt idx="119">
                  <c:v>4477.9141774065538</c:v>
                </c:pt>
                <c:pt idx="120">
                  <c:v>4478.5305279558224</c:v>
                </c:pt>
                <c:pt idx="121">
                  <c:v>4478.0979363539154</c:v>
                </c:pt>
                <c:pt idx="122">
                  <c:v>4477.502694454377</c:v>
                </c:pt>
                <c:pt idx="123">
                  <c:v>4477.0727843565146</c:v>
                </c:pt>
                <c:pt idx="124">
                  <c:v>4477.4103557537037</c:v>
                </c:pt>
                <c:pt idx="125">
                  <c:v>4477.0549154996561</c:v>
                </c:pt>
                <c:pt idx="126">
                  <c:v>4476.5176065624764</c:v>
                </c:pt>
                <c:pt idx="127">
                  <c:v>4476.6243991319952</c:v>
                </c:pt>
                <c:pt idx="128">
                  <c:v>4476.490809425457</c:v>
                </c:pt>
                <c:pt idx="129">
                  <c:v>4476.6694601216577</c:v>
                </c:pt>
                <c:pt idx="130">
                  <c:v>4475.6451619760855</c:v>
                </c:pt>
                <c:pt idx="131">
                  <c:v>4475.731679651718</c:v>
                </c:pt>
                <c:pt idx="132">
                  <c:v>4476.1349188792292</c:v>
                </c:pt>
                <c:pt idx="133">
                  <c:v>4475.9797064984414</c:v>
                </c:pt>
                <c:pt idx="134">
                  <c:v>4476.4291223632636</c:v>
                </c:pt>
                <c:pt idx="135">
                  <c:v>4476.7704212858871</c:v>
                </c:pt>
                <c:pt idx="136">
                  <c:v>4476.3358295581902</c:v>
                </c:pt>
                <c:pt idx="137">
                  <c:v>4477.1099236267901</c:v>
                </c:pt>
                <c:pt idx="138">
                  <c:v>4477.4313782188246</c:v>
                </c:pt>
                <c:pt idx="139">
                  <c:v>4476.8175316103916</c:v>
                </c:pt>
                <c:pt idx="140">
                  <c:v>4477.0821494138572</c:v>
                </c:pt>
                <c:pt idx="141">
                  <c:v>4477.3196996305587</c:v>
                </c:pt>
                <c:pt idx="142">
                  <c:v>4477.9246466030299</c:v>
                </c:pt>
                <c:pt idx="143">
                  <c:v>4477.7429556429215</c:v>
                </c:pt>
                <c:pt idx="144">
                  <c:v>4477.425693914799</c:v>
                </c:pt>
                <c:pt idx="145">
                  <c:v>4477.7984050048217</c:v>
                </c:pt>
                <c:pt idx="146">
                  <c:v>4477.9656691090604</c:v>
                </c:pt>
                <c:pt idx="147">
                  <c:v>4478.0586288505629</c:v>
                </c:pt>
                <c:pt idx="148">
                  <c:v>4478.587331653961</c:v>
                </c:pt>
                <c:pt idx="149">
                  <c:v>4479.5174949692391</c:v>
                </c:pt>
                <c:pt idx="150">
                  <c:v>4479.32679693916</c:v>
                </c:pt>
                <c:pt idx="151">
                  <c:v>4479.2022996372034</c:v>
                </c:pt>
                <c:pt idx="152">
                  <c:v>4480.0237228737706</c:v>
                </c:pt>
                <c:pt idx="153">
                  <c:v>4479.9823565385877</c:v>
                </c:pt>
                <c:pt idx="154">
                  <c:v>4479.337907294519</c:v>
                </c:pt>
                <c:pt idx="155">
                  <c:v>4479.0368660711565</c:v>
                </c:pt>
                <c:pt idx="156">
                  <c:v>4479.3523585370849</c:v>
                </c:pt>
                <c:pt idx="157">
                  <c:v>4479.3391699008771</c:v>
                </c:pt>
                <c:pt idx="158">
                  <c:v>4479.0350494378399</c:v>
                </c:pt>
                <c:pt idx="159">
                  <c:v>4479.9677001243826</c:v>
                </c:pt>
                <c:pt idx="160">
                  <c:v>4480.5184796216281</c:v>
                </c:pt>
                <c:pt idx="161">
                  <c:v>4480.5256714495608</c:v>
                </c:pt>
                <c:pt idx="162">
                  <c:v>4480.2700702374605</c:v>
                </c:pt>
                <c:pt idx="163">
                  <c:v>4480.4762821072054</c:v>
                </c:pt>
                <c:pt idx="164">
                  <c:v>4480.4169467484471</c:v>
                </c:pt>
                <c:pt idx="165">
                  <c:v>4480.5007991421899</c:v>
                </c:pt>
                <c:pt idx="166">
                  <c:v>4480.3756656857367</c:v>
                </c:pt>
                <c:pt idx="167">
                  <c:v>4480.2160163155686</c:v>
                </c:pt>
                <c:pt idx="168">
                  <c:v>4480.6334020362337</c:v>
                </c:pt>
                <c:pt idx="169">
                  <c:v>4480.4227473397477</c:v>
                </c:pt>
                <c:pt idx="170">
                  <c:v>4480.3389090456403</c:v>
                </c:pt>
                <c:pt idx="171">
                  <c:v>4480.1189951977667</c:v>
                </c:pt>
                <c:pt idx="172">
                  <c:v>4480.43733847982</c:v>
                </c:pt>
                <c:pt idx="173">
                  <c:v>4480.4203982523159</c:v>
                </c:pt>
                <c:pt idx="174">
                  <c:v>4480.4164009635633</c:v>
                </c:pt>
                <c:pt idx="175">
                  <c:v>4481.1069777192452</c:v>
                </c:pt>
                <c:pt idx="176">
                  <c:v>4481.5869054788445</c:v>
                </c:pt>
                <c:pt idx="177">
                  <c:v>4481.539090898993</c:v>
                </c:pt>
                <c:pt idx="178">
                  <c:v>4481.3954801876935</c:v>
                </c:pt>
                <c:pt idx="179">
                  <c:v>4480.8375358854055</c:v>
                </c:pt>
                <c:pt idx="180">
                  <c:v>4480.8724639388101</c:v>
                </c:pt>
                <c:pt idx="181">
                  <c:v>4480.9533268270134</c:v>
                </c:pt>
                <c:pt idx="182">
                  <c:v>4480.607006820358</c:v>
                </c:pt>
                <c:pt idx="183">
                  <c:v>4480.9018496928356</c:v>
                </c:pt>
                <c:pt idx="184">
                  <c:v>4481.1354016985943</c:v>
                </c:pt>
                <c:pt idx="185">
                  <c:v>4481.4763275048272</c:v>
                </c:pt>
                <c:pt idx="186">
                  <c:v>4481.0311592872404</c:v>
                </c:pt>
                <c:pt idx="187">
                  <c:v>4481.1645847578638</c:v>
                </c:pt>
                <c:pt idx="188">
                  <c:v>4480.8963823674139</c:v>
                </c:pt>
                <c:pt idx="189">
                  <c:v>4480.6922797005691</c:v>
                </c:pt>
                <c:pt idx="190">
                  <c:v>4480.4091659640344</c:v>
                </c:pt>
                <c:pt idx="191">
                  <c:v>4479.9195585265688</c:v>
                </c:pt>
                <c:pt idx="192">
                  <c:v>4480.2429966393174</c:v>
                </c:pt>
                <c:pt idx="193">
                  <c:v>4480.6566864857405</c:v>
                </c:pt>
                <c:pt idx="194">
                  <c:v>4481.0990955883035</c:v>
                </c:pt>
                <c:pt idx="195">
                  <c:v>4480.9450148921978</c:v>
                </c:pt>
                <c:pt idx="196">
                  <c:v>4480.8665132639017</c:v>
                </c:pt>
                <c:pt idx="197">
                  <c:v>4481.0166767877636</c:v>
                </c:pt>
                <c:pt idx="198">
                  <c:v>4480.918641338726</c:v>
                </c:pt>
                <c:pt idx="199">
                  <c:v>4481.3672281427089</c:v>
                </c:pt>
                <c:pt idx="200">
                  <c:v>4481.2771662237374</c:v>
                </c:pt>
                <c:pt idx="201">
                  <c:v>4480.9369551892578</c:v>
                </c:pt>
                <c:pt idx="202">
                  <c:v>4480.8034868076729</c:v>
                </c:pt>
                <c:pt idx="203">
                  <c:v>4480.9010101766671</c:v>
                </c:pt>
                <c:pt idx="204">
                  <c:v>4480.8000670637011</c:v>
                </c:pt>
                <c:pt idx="205">
                  <c:v>4480.919973794812</c:v>
                </c:pt>
                <c:pt idx="206">
                  <c:v>4480.7708756239772</c:v>
                </c:pt>
                <c:pt idx="207">
                  <c:v>4480.8154911361034</c:v>
                </c:pt>
                <c:pt idx="208">
                  <c:v>4480.8428788856818</c:v>
                </c:pt>
                <c:pt idx="209">
                  <c:v>4480.6677794632742</c:v>
                </c:pt>
                <c:pt idx="210">
                  <c:v>4480.4443757977797</c:v>
                </c:pt>
                <c:pt idx="211">
                  <c:v>4480.1272996386524</c:v>
                </c:pt>
                <c:pt idx="212">
                  <c:v>4480.5898435077661</c:v>
                </c:pt>
                <c:pt idx="213">
                  <c:v>4481.0867725446369</c:v>
                </c:pt>
                <c:pt idx="214">
                  <c:v>4480.8992392131031</c:v>
                </c:pt>
                <c:pt idx="215">
                  <c:v>4481.0120138013372</c:v>
                </c:pt>
                <c:pt idx="216">
                  <c:v>4480.9704217205181</c:v>
                </c:pt>
                <c:pt idx="217">
                  <c:v>4481.103885179693</c:v>
                </c:pt>
                <c:pt idx="218">
                  <c:v>4480.9454612918353</c:v>
                </c:pt>
                <c:pt idx="219">
                  <c:v>4480.4687158445622</c:v>
                </c:pt>
                <c:pt idx="220">
                  <c:v>4480.3119794337463</c:v>
                </c:pt>
                <c:pt idx="221">
                  <c:v>4480.2376897514205</c:v>
                </c:pt>
                <c:pt idx="222">
                  <c:v>4480.41123168176</c:v>
                </c:pt>
                <c:pt idx="223">
                  <c:v>4480.1284746612955</c:v>
                </c:pt>
                <c:pt idx="224">
                  <c:v>4480.4369858178179</c:v>
                </c:pt>
                <c:pt idx="225">
                  <c:v>4480.4429227909259</c:v>
                </c:pt>
                <c:pt idx="226">
                  <c:v>4480.2041740965387</c:v>
                </c:pt>
                <c:pt idx="227">
                  <c:v>4480.1829628828873</c:v>
                </c:pt>
                <c:pt idx="228">
                  <c:v>4480.2417590994992</c:v>
                </c:pt>
                <c:pt idx="229">
                  <c:v>4480.409921814562</c:v>
                </c:pt>
                <c:pt idx="230">
                  <c:v>4480.3342554603696</c:v>
                </c:pt>
                <c:pt idx="231">
                  <c:v>4480.4374097444952</c:v>
                </c:pt>
                <c:pt idx="232">
                  <c:v>4480.2621762367135</c:v>
                </c:pt>
                <c:pt idx="233">
                  <c:v>4480.0606107265048</c:v>
                </c:pt>
                <c:pt idx="234">
                  <c:v>4479.7630710421181</c:v>
                </c:pt>
                <c:pt idx="235">
                  <c:v>4480.1320333785461</c:v>
                </c:pt>
                <c:pt idx="236">
                  <c:v>4479.7783380809842</c:v>
                </c:pt>
                <c:pt idx="237">
                  <c:v>4479.9161456630045</c:v>
                </c:pt>
                <c:pt idx="238">
                  <c:v>4479.8184955812549</c:v>
                </c:pt>
                <c:pt idx="239">
                  <c:v>4479.7352818617892</c:v>
                </c:pt>
                <c:pt idx="240">
                  <c:v>4479.3304211028435</c:v>
                </c:pt>
                <c:pt idx="241">
                  <c:v>4479.357499616397</c:v>
                </c:pt>
                <c:pt idx="242">
                  <c:v>4479.0207564289331</c:v>
                </c:pt>
                <c:pt idx="243">
                  <c:v>4479.0570943890179</c:v>
                </c:pt>
                <c:pt idx="244">
                  <c:v>4479.1969378539688</c:v>
                </c:pt>
                <c:pt idx="245">
                  <c:v>4479.4356580173981</c:v>
                </c:pt>
                <c:pt idx="246">
                  <c:v>4479.4467979039982</c:v>
                </c:pt>
                <c:pt idx="247">
                  <c:v>4479.4686987238001</c:v>
                </c:pt>
                <c:pt idx="248">
                  <c:v>4479.5947986740812</c:v>
                </c:pt>
                <c:pt idx="249">
                  <c:v>4480.1347336472854</c:v>
                </c:pt>
                <c:pt idx="250">
                  <c:v>4480.214939745636</c:v>
                </c:pt>
                <c:pt idx="251">
                  <c:v>4480.0700614219922</c:v>
                </c:pt>
                <c:pt idx="252">
                  <c:v>4480.080721166999</c:v>
                </c:pt>
                <c:pt idx="253">
                  <c:v>4479.994866502534</c:v>
                </c:pt>
                <c:pt idx="254">
                  <c:v>4480.1030188614459</c:v>
                </c:pt>
                <c:pt idx="255">
                  <c:v>4480.2515832175841</c:v>
                </c:pt>
                <c:pt idx="256">
                  <c:v>4479.9117976175403</c:v>
                </c:pt>
                <c:pt idx="257">
                  <c:v>4479.6815570807939</c:v>
                </c:pt>
                <c:pt idx="258">
                  <c:v>4479.9534312724873</c:v>
                </c:pt>
                <c:pt idx="259">
                  <c:v>4480.2068845260374</c:v>
                </c:pt>
                <c:pt idx="260">
                  <c:v>4480.3452753064585</c:v>
                </c:pt>
                <c:pt idx="261">
                  <c:v>4480.4227963014573</c:v>
                </c:pt>
                <c:pt idx="262">
                  <c:v>4480.9835182327724</c:v>
                </c:pt>
                <c:pt idx="263">
                  <c:v>4481.0350570662467</c:v>
                </c:pt>
                <c:pt idx="264">
                  <c:v>4480.9486892486975</c:v>
                </c:pt>
                <c:pt idx="265">
                  <c:v>4481.3068029885335</c:v>
                </c:pt>
                <c:pt idx="266">
                  <c:v>4481.1904403186891</c:v>
                </c:pt>
                <c:pt idx="267">
                  <c:v>4481.3499112888703</c:v>
                </c:pt>
                <c:pt idx="268">
                  <c:v>4481.2524316220442</c:v>
                </c:pt>
                <c:pt idx="269">
                  <c:v>4481.2374201809143</c:v>
                </c:pt>
                <c:pt idx="270">
                  <c:v>4481.2124041879606</c:v>
                </c:pt>
                <c:pt idx="271">
                  <c:v>4481.4722005239337</c:v>
                </c:pt>
                <c:pt idx="272">
                  <c:v>4481.5835256169448</c:v>
                </c:pt>
                <c:pt idx="273">
                  <c:v>4481.6566637945261</c:v>
                </c:pt>
                <c:pt idx="274">
                  <c:v>4481.7160932460329</c:v>
                </c:pt>
                <c:pt idx="275">
                  <c:v>4481.501884453678</c:v>
                </c:pt>
                <c:pt idx="276">
                  <c:v>4481.3176078496763</c:v>
                </c:pt>
                <c:pt idx="277">
                  <c:v>4481.2413579110316</c:v>
                </c:pt>
                <c:pt idx="278">
                  <c:v>4481.2157912312286</c:v>
                </c:pt>
                <c:pt idx="279">
                  <c:v>4481.0089994241762</c:v>
                </c:pt>
                <c:pt idx="280">
                  <c:v>4481.1516718169705</c:v>
                </c:pt>
                <c:pt idx="281">
                  <c:v>4481.1563514030504</c:v>
                </c:pt>
                <c:pt idx="282">
                  <c:v>4481.1468051900983</c:v>
                </c:pt>
                <c:pt idx="283">
                  <c:v>4481.305042022982</c:v>
                </c:pt>
                <c:pt idx="284">
                  <c:v>4481.7124417622645</c:v>
                </c:pt>
                <c:pt idx="285">
                  <c:v>4481.7218235073233</c:v>
                </c:pt>
                <c:pt idx="286">
                  <c:v>4481.9116414123901</c:v>
                </c:pt>
                <c:pt idx="287">
                  <c:v>4482.1263248781488</c:v>
                </c:pt>
                <c:pt idx="288">
                  <c:v>4482.0956868568319</c:v>
                </c:pt>
                <c:pt idx="289">
                  <c:v>4482.1482551300924</c:v>
                </c:pt>
                <c:pt idx="290">
                  <c:v>4482.0621997814224</c:v>
                </c:pt>
                <c:pt idx="291">
                  <c:v>4481.9391881001548</c:v>
                </c:pt>
                <c:pt idx="292">
                  <c:v>4482.0959747293746</c:v>
                </c:pt>
                <c:pt idx="293">
                  <c:v>4481.8526172570091</c:v>
                </c:pt>
                <c:pt idx="294">
                  <c:v>4481.9390311169482</c:v>
                </c:pt>
                <c:pt idx="295">
                  <c:v>4481.7625978242049</c:v>
                </c:pt>
                <c:pt idx="296">
                  <c:v>4481.8107268770245</c:v>
                </c:pt>
                <c:pt idx="297">
                  <c:v>4481.9819704505107</c:v>
                </c:pt>
                <c:pt idx="298">
                  <c:v>4481.9729292501188</c:v>
                </c:pt>
                <c:pt idx="299">
                  <c:v>4482.0430427943838</c:v>
                </c:pt>
                <c:pt idx="300">
                  <c:v>4482.0770754750074</c:v>
                </c:pt>
                <c:pt idx="301">
                  <c:v>4482.0934828137024</c:v>
                </c:pt>
                <c:pt idx="302">
                  <c:v>4482.2319211762633</c:v>
                </c:pt>
                <c:pt idx="303">
                  <c:v>4482.3778561018344</c:v>
                </c:pt>
                <c:pt idx="304">
                  <c:v>4482.4952313223002</c:v>
                </c:pt>
                <c:pt idx="305">
                  <c:v>4482.4395520759326</c:v>
                </c:pt>
                <c:pt idx="306">
                  <c:v>4482.2799883584239</c:v>
                </c:pt>
                <c:pt idx="307">
                  <c:v>4482.1077048662964</c:v>
                </c:pt>
                <c:pt idx="308">
                  <c:v>4481.9051682645486</c:v>
                </c:pt>
                <c:pt idx="309">
                  <c:v>4481.8805328963426</c:v>
                </c:pt>
                <c:pt idx="310">
                  <c:v>4481.6090033557839</c:v>
                </c:pt>
                <c:pt idx="311">
                  <c:v>4481.6917163888284</c:v>
                </c:pt>
                <c:pt idx="312">
                  <c:v>4482.0769949120231</c:v>
                </c:pt>
                <c:pt idx="313">
                  <c:v>4481.9437634169208</c:v>
                </c:pt>
                <c:pt idx="314">
                  <c:v>4482.0145210538176</c:v>
                </c:pt>
                <c:pt idx="315">
                  <c:v>4481.8814786761859</c:v>
                </c:pt>
                <c:pt idx="316">
                  <c:v>4481.8390030019254</c:v>
                </c:pt>
                <c:pt idx="317">
                  <c:v>4481.7320840994389</c:v>
                </c:pt>
                <c:pt idx="318">
                  <c:v>4481.6754594367912</c:v>
                </c:pt>
                <c:pt idx="319">
                  <c:v>4481.596786729423</c:v>
                </c:pt>
                <c:pt idx="320">
                  <c:v>4481.7683353087277</c:v>
                </c:pt>
                <c:pt idx="321">
                  <c:v>4481.7244289368837</c:v>
                </c:pt>
                <c:pt idx="322">
                  <c:v>4481.6301074573366</c:v>
                </c:pt>
                <c:pt idx="323">
                  <c:v>4481.6742462349821</c:v>
                </c:pt>
                <c:pt idx="324">
                  <c:v>4481.4815403246303</c:v>
                </c:pt>
                <c:pt idx="325">
                  <c:v>4481.4080055724371</c:v>
                </c:pt>
                <c:pt idx="326">
                  <c:v>4481.2905606056584</c:v>
                </c:pt>
                <c:pt idx="327">
                  <c:v>4481.3171011179056</c:v>
                </c:pt>
                <c:pt idx="328">
                  <c:v>4481.3021442294421</c:v>
                </c:pt>
                <c:pt idx="329">
                  <c:v>4481.5207826602564</c:v>
                </c:pt>
                <c:pt idx="330">
                  <c:v>4481.5878683726969</c:v>
                </c:pt>
                <c:pt idx="331">
                  <c:v>4481.5507391963747</c:v>
                </c:pt>
                <c:pt idx="332">
                  <c:v>4481.5571057293437</c:v>
                </c:pt>
                <c:pt idx="333">
                  <c:v>4481.7599632843758</c:v>
                </c:pt>
                <c:pt idx="334">
                  <c:v>4481.8990767567193</c:v>
                </c:pt>
                <c:pt idx="335">
                  <c:v>4482.1139173824504</c:v>
                </c:pt>
                <c:pt idx="336">
                  <c:v>4482.2819032260377</c:v>
                </c:pt>
                <c:pt idx="337">
                  <c:v>4482.4888801092175</c:v>
                </c:pt>
                <c:pt idx="338">
                  <c:v>4482.6174073682769</c:v>
                </c:pt>
                <c:pt idx="339">
                  <c:v>4482.5065039892315</c:v>
                </c:pt>
                <c:pt idx="340">
                  <c:v>4482.384062309362</c:v>
                </c:pt>
                <c:pt idx="341">
                  <c:v>4482.2731924724676</c:v>
                </c:pt>
                <c:pt idx="342">
                  <c:v>4482.439273744495</c:v>
                </c:pt>
                <c:pt idx="343">
                  <c:v>4482.4438138267888</c:v>
                </c:pt>
                <c:pt idx="344">
                  <c:v>4482.5184149527749</c:v>
                </c:pt>
                <c:pt idx="345">
                  <c:v>4482.3364574334164</c:v>
                </c:pt>
                <c:pt idx="346">
                  <c:v>4482.1992428022331</c:v>
                </c:pt>
                <c:pt idx="347">
                  <c:v>4482.1477394464691</c:v>
                </c:pt>
                <c:pt idx="348">
                  <c:v>4482.3059579696219</c:v>
                </c:pt>
                <c:pt idx="349">
                  <c:v>4482.2106484026017</c:v>
                </c:pt>
                <c:pt idx="350">
                  <c:v>4482.3278830333438</c:v>
                </c:pt>
                <c:pt idx="351">
                  <c:v>4482.373814980976</c:v>
                </c:pt>
                <c:pt idx="352">
                  <c:v>4482.4702395809509</c:v>
                </c:pt>
                <c:pt idx="353">
                  <c:v>4482.4607003580586</c:v>
                </c:pt>
                <c:pt idx="354">
                  <c:v>4482.7163392482589</c:v>
                </c:pt>
                <c:pt idx="355">
                  <c:v>4482.642890602132</c:v>
                </c:pt>
                <c:pt idx="356">
                  <c:v>4482.7065610198742</c:v>
                </c:pt>
                <c:pt idx="357">
                  <c:v>4482.6275405052729</c:v>
                </c:pt>
                <c:pt idx="358">
                  <c:v>4482.7891147908576</c:v>
                </c:pt>
                <c:pt idx="359">
                  <c:v>4482.9307554920297</c:v>
                </c:pt>
                <c:pt idx="360">
                  <c:v>4482.9891621635816</c:v>
                </c:pt>
                <c:pt idx="361">
                  <c:v>4483.1212412164277</c:v>
                </c:pt>
                <c:pt idx="362">
                  <c:v>4483.1527899196908</c:v>
                </c:pt>
                <c:pt idx="363">
                  <c:v>4483.276853166677</c:v>
                </c:pt>
                <c:pt idx="364">
                  <c:v>4483.0843629663404</c:v>
                </c:pt>
                <c:pt idx="365">
                  <c:v>4483.0526183950005</c:v>
                </c:pt>
                <c:pt idx="366">
                  <c:v>4483.035003693295</c:v>
                </c:pt>
                <c:pt idx="367">
                  <c:v>4482.9905358553879</c:v>
                </c:pt>
                <c:pt idx="368">
                  <c:v>4483.0025456307212</c:v>
                </c:pt>
                <c:pt idx="369">
                  <c:v>4483.1200162449577</c:v>
                </c:pt>
                <c:pt idx="370">
                  <c:v>4483.2561470857854</c:v>
                </c:pt>
                <c:pt idx="371">
                  <c:v>4483.2041378056902</c:v>
                </c:pt>
                <c:pt idx="372">
                  <c:v>4483.2864689021853</c:v>
                </c:pt>
                <c:pt idx="373">
                  <c:v>4483.3137601697645</c:v>
                </c:pt>
                <c:pt idx="374">
                  <c:v>4483.1833217120347</c:v>
                </c:pt>
                <c:pt idx="375">
                  <c:v>4483.3121802250143</c:v>
                </c:pt>
                <c:pt idx="376">
                  <c:v>4483.4160454533767</c:v>
                </c:pt>
                <c:pt idx="377">
                  <c:v>4483.5478200813013</c:v>
                </c:pt>
                <c:pt idx="378">
                  <c:v>4483.4359658634366</c:v>
                </c:pt>
                <c:pt idx="379">
                  <c:v>4483.2175570363852</c:v>
                </c:pt>
                <c:pt idx="380">
                  <c:v>4483.2964138948491</c:v>
                </c:pt>
                <c:pt idx="381">
                  <c:v>4483.3688112690052</c:v>
                </c:pt>
                <c:pt idx="382">
                  <c:v>4483.5202405743294</c:v>
                </c:pt>
                <c:pt idx="383">
                  <c:v>4483.4280822315477</c:v>
                </c:pt>
                <c:pt idx="384">
                  <c:v>4483.4473687201189</c:v>
                </c:pt>
                <c:pt idx="385">
                  <c:v>4483.2672891368211</c:v>
                </c:pt>
                <c:pt idx="386">
                  <c:v>4483.4309293459028</c:v>
                </c:pt>
                <c:pt idx="387">
                  <c:v>4483.6664948617108</c:v>
                </c:pt>
                <c:pt idx="388">
                  <c:v>4483.6439522084529</c:v>
                </c:pt>
                <c:pt idx="389">
                  <c:v>4483.6028014816347</c:v>
                </c:pt>
                <c:pt idx="390">
                  <c:v>4483.6654627008729</c:v>
                </c:pt>
                <c:pt idx="391">
                  <c:v>4483.7718787891881</c:v>
                </c:pt>
                <c:pt idx="392">
                  <c:v>4483.8170536453126</c:v>
                </c:pt>
                <c:pt idx="393">
                  <c:v>4483.7612999480116</c:v>
                </c:pt>
                <c:pt idx="394">
                  <c:v>4483.8685641681241</c:v>
                </c:pt>
                <c:pt idx="395">
                  <c:v>4483.7946903637066</c:v>
                </c:pt>
                <c:pt idx="396">
                  <c:v>4483.6753474336592</c:v>
                </c:pt>
                <c:pt idx="397">
                  <c:v>4483.5196679142291</c:v>
                </c:pt>
                <c:pt idx="398">
                  <c:v>4483.5487047906117</c:v>
                </c:pt>
                <c:pt idx="399">
                  <c:v>4483.4290996477785</c:v>
                </c:pt>
                <c:pt idx="400">
                  <c:v>4483.5550850317377</c:v>
                </c:pt>
                <c:pt idx="401">
                  <c:v>4483.718752776068</c:v>
                </c:pt>
                <c:pt idx="402">
                  <c:v>4483.6478731549851</c:v>
                </c:pt>
                <c:pt idx="403">
                  <c:v>4483.7190192359376</c:v>
                </c:pt>
                <c:pt idx="404">
                  <c:v>4483.5644645261618</c:v>
                </c:pt>
                <c:pt idx="405">
                  <c:v>4483.7414527746896</c:v>
                </c:pt>
                <c:pt idx="406">
                  <c:v>4483.662752442815</c:v>
                </c:pt>
                <c:pt idx="407">
                  <c:v>4483.6392633094592</c:v>
                </c:pt>
                <c:pt idx="408">
                  <c:v>4483.6494430654384</c:v>
                </c:pt>
                <c:pt idx="409">
                  <c:v>4483.7080953023178</c:v>
                </c:pt>
                <c:pt idx="410">
                  <c:v>4483.6223693754418</c:v>
                </c:pt>
                <c:pt idx="411">
                  <c:v>4483.561443558001</c:v>
                </c:pt>
                <c:pt idx="412">
                  <c:v>4483.4143881614546</c:v>
                </c:pt>
                <c:pt idx="413">
                  <c:v>4483.4180064714092</c:v>
                </c:pt>
                <c:pt idx="414">
                  <c:v>4483.3733419466516</c:v>
                </c:pt>
                <c:pt idx="415">
                  <c:v>4483.299022767801</c:v>
                </c:pt>
                <c:pt idx="416">
                  <c:v>4483.1937798695662</c:v>
                </c:pt>
                <c:pt idx="417">
                  <c:v>4483.2884137380634</c:v>
                </c:pt>
                <c:pt idx="418">
                  <c:v>4483.2905423407765</c:v>
                </c:pt>
                <c:pt idx="419">
                  <c:v>4483.16574635903</c:v>
                </c:pt>
                <c:pt idx="420">
                  <c:v>4483.0767958830893</c:v>
                </c:pt>
                <c:pt idx="421">
                  <c:v>4483.1057893407997</c:v>
                </c:pt>
                <c:pt idx="422">
                  <c:v>4483.063769894663</c:v>
                </c:pt>
                <c:pt idx="423">
                  <c:v>4483.2204176716596</c:v>
                </c:pt>
                <c:pt idx="424">
                  <c:v>4483.3167575612106</c:v>
                </c:pt>
                <c:pt idx="425">
                  <c:v>4483.3879868393569</c:v>
                </c:pt>
                <c:pt idx="426">
                  <c:v>4483.4530898789126</c:v>
                </c:pt>
                <c:pt idx="427">
                  <c:v>4483.4104988910249</c:v>
                </c:pt>
                <c:pt idx="428">
                  <c:v>4483.3412791926194</c:v>
                </c:pt>
                <c:pt idx="429">
                  <c:v>4483.4563644665768</c:v>
                </c:pt>
                <c:pt idx="430">
                  <c:v>4483.5240860639069</c:v>
                </c:pt>
                <c:pt idx="431">
                  <c:v>4483.624824815769</c:v>
                </c:pt>
                <c:pt idx="432">
                  <c:v>4483.8526579426025</c:v>
                </c:pt>
                <c:pt idx="433">
                  <c:v>4483.8346428748528</c:v>
                </c:pt>
                <c:pt idx="434">
                  <c:v>4483.8325179819058</c:v>
                </c:pt>
                <c:pt idx="435">
                  <c:v>4483.8713844961076</c:v>
                </c:pt>
                <c:pt idx="436">
                  <c:v>4483.7204377720464</c:v>
                </c:pt>
                <c:pt idx="437">
                  <c:v>4483.7352066051762</c:v>
                </c:pt>
                <c:pt idx="438">
                  <c:v>4483.704170799203</c:v>
                </c:pt>
                <c:pt idx="439">
                  <c:v>4483.7535644958234</c:v>
                </c:pt>
                <c:pt idx="440">
                  <c:v>4483.843585052693</c:v>
                </c:pt>
                <c:pt idx="441">
                  <c:v>4484.0673714799996</c:v>
                </c:pt>
                <c:pt idx="442">
                  <c:v>4484.0676742394116</c:v>
                </c:pt>
                <c:pt idx="443">
                  <c:v>4484.2315527926639</c:v>
                </c:pt>
                <c:pt idx="444">
                  <c:v>4484.0511832529282</c:v>
                </c:pt>
                <c:pt idx="445">
                  <c:v>4484.0584268637813</c:v>
                </c:pt>
                <c:pt idx="446">
                  <c:v>4484.1567045509064</c:v>
                </c:pt>
                <c:pt idx="447">
                  <c:v>4484.1263689719535</c:v>
                </c:pt>
                <c:pt idx="448">
                  <c:v>4484.1930508548248</c:v>
                </c:pt>
                <c:pt idx="449">
                  <c:v>4484.2765665931047</c:v>
                </c:pt>
                <c:pt idx="450">
                  <c:v>4484.2236243260031</c:v>
                </c:pt>
                <c:pt idx="451">
                  <c:v>4484.245458862626</c:v>
                </c:pt>
                <c:pt idx="452">
                  <c:v>4484.1815668621275</c:v>
                </c:pt>
                <c:pt idx="453">
                  <c:v>4484.2476077149968</c:v>
                </c:pt>
                <c:pt idx="454">
                  <c:v>4484.2966046061802</c:v>
                </c:pt>
                <c:pt idx="455">
                  <c:v>4484.3408239647451</c:v>
                </c:pt>
                <c:pt idx="456">
                  <c:v>4484.3323905392181</c:v>
                </c:pt>
                <c:pt idx="457">
                  <c:v>4484.1380872408026</c:v>
                </c:pt>
                <c:pt idx="458">
                  <c:v>4484.0287053208704</c:v>
                </c:pt>
                <c:pt idx="459">
                  <c:v>4483.9822101939289</c:v>
                </c:pt>
                <c:pt idx="460">
                  <c:v>4484.0313827640466</c:v>
                </c:pt>
                <c:pt idx="461">
                  <c:v>4484.0292533876827</c:v>
                </c:pt>
                <c:pt idx="462">
                  <c:v>4484.0190679565267</c:v>
                </c:pt>
                <c:pt idx="463">
                  <c:v>4484.0516981931951</c:v>
                </c:pt>
                <c:pt idx="464">
                  <c:v>4484.1800675355798</c:v>
                </c:pt>
                <c:pt idx="465">
                  <c:v>4484.1760849079501</c:v>
                </c:pt>
                <c:pt idx="466">
                  <c:v>4484.2029437529336</c:v>
                </c:pt>
                <c:pt idx="467">
                  <c:v>4484.1311233610322</c:v>
                </c:pt>
                <c:pt idx="468">
                  <c:v>4484.160013157536</c:v>
                </c:pt>
                <c:pt idx="469">
                  <c:v>4483.9388638658165</c:v>
                </c:pt>
                <c:pt idx="470">
                  <c:v>4483.8849430247201</c:v>
                </c:pt>
                <c:pt idx="471">
                  <c:v>4483.8642242943561</c:v>
                </c:pt>
                <c:pt idx="472">
                  <c:v>4484.1991460476556</c:v>
                </c:pt>
                <c:pt idx="473">
                  <c:v>4484.2183652343601</c:v>
                </c:pt>
                <c:pt idx="474">
                  <c:v>4484.2126812950473</c:v>
                </c:pt>
                <c:pt idx="475">
                  <c:v>4484.022403225893</c:v>
                </c:pt>
                <c:pt idx="476">
                  <c:v>4484.0682572414007</c:v>
                </c:pt>
                <c:pt idx="477">
                  <c:v>4484.1735482591121</c:v>
                </c:pt>
                <c:pt idx="478">
                  <c:v>4484.1413686980759</c:v>
                </c:pt>
                <c:pt idx="479">
                  <c:v>4484.1829882945767</c:v>
                </c:pt>
                <c:pt idx="480">
                  <c:v>4484.1056477812626</c:v>
                </c:pt>
                <c:pt idx="481">
                  <c:v>4483.8580536617737</c:v>
                </c:pt>
                <c:pt idx="482">
                  <c:v>4483.8814329186134</c:v>
                </c:pt>
                <c:pt idx="483">
                  <c:v>4483.8198082224308</c:v>
                </c:pt>
                <c:pt idx="484">
                  <c:v>4483.9585112622462</c:v>
                </c:pt>
                <c:pt idx="485">
                  <c:v>4484.1403174241314</c:v>
                </c:pt>
                <c:pt idx="486">
                  <c:v>4484.1851593041656</c:v>
                </c:pt>
                <c:pt idx="487">
                  <c:v>4484.2458910612104</c:v>
                </c:pt>
                <c:pt idx="488">
                  <c:v>4484.211731212531</c:v>
                </c:pt>
                <c:pt idx="489">
                  <c:v>4484.3570777105087</c:v>
                </c:pt>
                <c:pt idx="490">
                  <c:v>4484.37005961871</c:v>
                </c:pt>
                <c:pt idx="491">
                  <c:v>4484.3157945053727</c:v>
                </c:pt>
                <c:pt idx="492">
                  <c:v>4484.1862850076459</c:v>
                </c:pt>
                <c:pt idx="493">
                  <c:v>4484.288180714756</c:v>
                </c:pt>
                <c:pt idx="494">
                  <c:v>4484.0665491959135</c:v>
                </c:pt>
                <c:pt idx="495">
                  <c:v>4484.0741046062531</c:v>
                </c:pt>
                <c:pt idx="496">
                  <c:v>4484.1492672122949</c:v>
                </c:pt>
                <c:pt idx="497">
                  <c:v>4484.116633024023</c:v>
                </c:pt>
                <c:pt idx="498">
                  <c:v>4484.1279754288371</c:v>
                </c:pt>
                <c:pt idx="499">
                  <c:v>4484.0536799691154</c:v>
                </c:pt>
                <c:pt idx="500">
                  <c:v>4484.0178460944262</c:v>
                </c:pt>
                <c:pt idx="501">
                  <c:v>4483.9215934037538</c:v>
                </c:pt>
                <c:pt idx="502">
                  <c:v>4483.924208098475</c:v>
                </c:pt>
                <c:pt idx="503">
                  <c:v>4483.9630214067301</c:v>
                </c:pt>
                <c:pt idx="504">
                  <c:v>4483.8942161138229</c:v>
                </c:pt>
                <c:pt idx="505">
                  <c:v>4483.8586365597002</c:v>
                </c:pt>
                <c:pt idx="506">
                  <c:v>4483.7035423739753</c:v>
                </c:pt>
                <c:pt idx="507">
                  <c:v>4483.7310990599826</c:v>
                </c:pt>
                <c:pt idx="508">
                  <c:v>4483.6036316757163</c:v>
                </c:pt>
                <c:pt idx="509">
                  <c:v>4483.6582429969831</c:v>
                </c:pt>
                <c:pt idx="510">
                  <c:v>4483.7514832511961</c:v>
                </c:pt>
                <c:pt idx="511">
                  <c:v>4483.8992636160256</c:v>
                </c:pt>
                <c:pt idx="512">
                  <c:v>4483.818122418088</c:v>
                </c:pt>
                <c:pt idx="513">
                  <c:v>4483.8385320840925</c:v>
                </c:pt>
                <c:pt idx="514">
                  <c:v>4483.8090168629833</c:v>
                </c:pt>
                <c:pt idx="515">
                  <c:v>4483.9078100703973</c:v>
                </c:pt>
                <c:pt idx="516">
                  <c:v>4483.6852577052186</c:v>
                </c:pt>
                <c:pt idx="517">
                  <c:v>4483.6452284445877</c:v>
                </c:pt>
                <c:pt idx="518">
                  <c:v>4483.4968783016639</c:v>
                </c:pt>
                <c:pt idx="519">
                  <c:v>4483.399005543507</c:v>
                </c:pt>
                <c:pt idx="520">
                  <c:v>4483.3741697561536</c:v>
                </c:pt>
                <c:pt idx="521">
                  <c:v>4483.5022683801772</c:v>
                </c:pt>
                <c:pt idx="522">
                  <c:v>4483.4710833994841</c:v>
                </c:pt>
                <c:pt idx="523">
                  <c:v>4483.4340274583237</c:v>
                </c:pt>
                <c:pt idx="524">
                  <c:v>4483.4542383258913</c:v>
                </c:pt>
                <c:pt idx="525">
                  <c:v>4483.4523218880549</c:v>
                </c:pt>
                <c:pt idx="526">
                  <c:v>4483.4974510925185</c:v>
                </c:pt>
                <c:pt idx="527">
                  <c:v>4483.4973091572292</c:v>
                </c:pt>
                <c:pt idx="528">
                  <c:v>4483.4652881238899</c:v>
                </c:pt>
                <c:pt idx="529">
                  <c:v>4483.6176761416218</c:v>
                </c:pt>
                <c:pt idx="530">
                  <c:v>4483.5569602440501</c:v>
                </c:pt>
                <c:pt idx="531">
                  <c:v>4483.5699019331369</c:v>
                </c:pt>
                <c:pt idx="532">
                  <c:v>4483.6275602894984</c:v>
                </c:pt>
                <c:pt idx="533">
                  <c:v>4483.565668348916</c:v>
                </c:pt>
                <c:pt idx="534">
                  <c:v>4483.6516853502008</c:v>
                </c:pt>
                <c:pt idx="535">
                  <c:v>4483.5343904631991</c:v>
                </c:pt>
                <c:pt idx="536">
                  <c:v>4483.6840935542959</c:v>
                </c:pt>
                <c:pt idx="537">
                  <c:v>4483.7879788588616</c:v>
                </c:pt>
                <c:pt idx="538">
                  <c:v>4483.5911404928866</c:v>
                </c:pt>
                <c:pt idx="539">
                  <c:v>4483.4442809528573</c:v>
                </c:pt>
                <c:pt idx="540">
                  <c:v>4483.5299585868061</c:v>
                </c:pt>
                <c:pt idx="541">
                  <c:v>4483.3189270439561</c:v>
                </c:pt>
                <c:pt idx="542">
                  <c:v>4483.2878256091635</c:v>
                </c:pt>
                <c:pt idx="543">
                  <c:v>4483.2862279599922</c:v>
                </c:pt>
                <c:pt idx="544">
                  <c:v>4483.2376279250811</c:v>
                </c:pt>
                <c:pt idx="545">
                  <c:v>4483.2549304962868</c:v>
                </c:pt>
                <c:pt idx="546">
                  <c:v>4483.1986459911668</c:v>
                </c:pt>
                <c:pt idx="547">
                  <c:v>4483.2054268422662</c:v>
                </c:pt>
                <c:pt idx="548">
                  <c:v>4483.288132851093</c:v>
                </c:pt>
                <c:pt idx="549">
                  <c:v>4483.2251654914953</c:v>
                </c:pt>
                <c:pt idx="550">
                  <c:v>4483.2833052740843</c:v>
                </c:pt>
                <c:pt idx="551">
                  <c:v>4483.3615154673234</c:v>
                </c:pt>
                <c:pt idx="552">
                  <c:v>4483.1932506381218</c:v>
                </c:pt>
                <c:pt idx="553">
                  <c:v>4483.3008940226919</c:v>
                </c:pt>
                <c:pt idx="554">
                  <c:v>4483.1487051796576</c:v>
                </c:pt>
                <c:pt idx="555">
                  <c:v>4483.0924326652421</c:v>
                </c:pt>
                <c:pt idx="556">
                  <c:v>4483.1897557144903</c:v>
                </c:pt>
                <c:pt idx="557">
                  <c:v>4482.931125668978</c:v>
                </c:pt>
                <c:pt idx="558">
                  <c:v>4482.9174841289077</c:v>
                </c:pt>
                <c:pt idx="559">
                  <c:v>4482.9833900147914</c:v>
                </c:pt>
                <c:pt idx="560">
                  <c:v>4483.089563993989</c:v>
                </c:pt>
                <c:pt idx="561">
                  <c:v>4483.1355322637501</c:v>
                </c:pt>
                <c:pt idx="562">
                  <c:v>4483.2591946975945</c:v>
                </c:pt>
                <c:pt idx="563">
                  <c:v>4483.2708475512027</c:v>
                </c:pt>
                <c:pt idx="564">
                  <c:v>4483.3324267588769</c:v>
                </c:pt>
                <c:pt idx="565">
                  <c:v>4483.3090543839262</c:v>
                </c:pt>
                <c:pt idx="566">
                  <c:v>4483.3064403303133</c:v>
                </c:pt>
                <c:pt idx="567">
                  <c:v>4483.4234213890632</c:v>
                </c:pt>
                <c:pt idx="568">
                  <c:v>4483.3349753368166</c:v>
                </c:pt>
                <c:pt idx="569">
                  <c:v>4483.3033877331854</c:v>
                </c:pt>
                <c:pt idx="570">
                  <c:v>4483.4318658031352</c:v>
                </c:pt>
                <c:pt idx="571">
                  <c:v>4483.4335826671186</c:v>
                </c:pt>
                <c:pt idx="572">
                  <c:v>4483.3414613317555</c:v>
                </c:pt>
                <c:pt idx="573">
                  <c:v>4483.3600048599037</c:v>
                </c:pt>
                <c:pt idx="574">
                  <c:v>4483.3062324454149</c:v>
                </c:pt>
                <c:pt idx="575">
                  <c:v>4483.3755617682127</c:v>
                </c:pt>
                <c:pt idx="576">
                  <c:v>4483.3229647591616</c:v>
                </c:pt>
                <c:pt idx="577">
                  <c:v>4483.302457660966</c:v>
                </c:pt>
                <c:pt idx="578">
                  <c:v>4483.3258325522793</c:v>
                </c:pt>
                <c:pt idx="579">
                  <c:v>4483.5528688872464</c:v>
                </c:pt>
                <c:pt idx="580">
                  <c:v>4483.3889954850056</c:v>
                </c:pt>
                <c:pt idx="581">
                  <c:v>4483.3758985414934</c:v>
                </c:pt>
                <c:pt idx="582">
                  <c:v>4483.417239891186</c:v>
                </c:pt>
                <c:pt idx="583">
                  <c:v>4483.2185740664236</c:v>
                </c:pt>
                <c:pt idx="584">
                  <c:v>4483.1775802201182</c:v>
                </c:pt>
                <c:pt idx="585">
                  <c:v>4483.1756924661495</c:v>
                </c:pt>
                <c:pt idx="586">
                  <c:v>4483.1789118293163</c:v>
                </c:pt>
                <c:pt idx="587">
                  <c:v>4483.1315784189828</c:v>
                </c:pt>
                <c:pt idx="588">
                  <c:v>4482.9748948924935</c:v>
                </c:pt>
                <c:pt idx="589">
                  <c:v>4482.9405614036314</c:v>
                </c:pt>
                <c:pt idx="590">
                  <c:v>4483.0358753077262</c:v>
                </c:pt>
                <c:pt idx="591">
                  <c:v>4482.9924125561574</c:v>
                </c:pt>
                <c:pt idx="592">
                  <c:v>4482.9971139360632</c:v>
                </c:pt>
                <c:pt idx="593">
                  <c:v>4482.997894943037</c:v>
                </c:pt>
                <c:pt idx="594">
                  <c:v>4483.020730798341</c:v>
                </c:pt>
                <c:pt idx="595">
                  <c:v>4482.9761079373475</c:v>
                </c:pt>
                <c:pt idx="596">
                  <c:v>4483.0648507802962</c:v>
                </c:pt>
                <c:pt idx="597">
                  <c:v>4483.0510300120341</c:v>
                </c:pt>
                <c:pt idx="598">
                  <c:v>4483.0317828271454</c:v>
                </c:pt>
                <c:pt idx="599">
                  <c:v>4483.0111715945704</c:v>
                </c:pt>
                <c:pt idx="600">
                  <c:v>4483.1189996330377</c:v>
                </c:pt>
                <c:pt idx="601">
                  <c:v>4483.1024283388306</c:v>
                </c:pt>
                <c:pt idx="602">
                  <c:v>4483.0873304274292</c:v>
                </c:pt>
                <c:pt idx="603">
                  <c:v>4483.0912585413307</c:v>
                </c:pt>
                <c:pt idx="604">
                  <c:v>4483.071759160126</c:v>
                </c:pt>
                <c:pt idx="605">
                  <c:v>4483.0120130930245</c:v>
                </c:pt>
                <c:pt idx="606">
                  <c:v>4483.0408930524527</c:v>
                </c:pt>
                <c:pt idx="607">
                  <c:v>4483.037040014472</c:v>
                </c:pt>
                <c:pt idx="608">
                  <c:v>4482.957370268412</c:v>
                </c:pt>
                <c:pt idx="609">
                  <c:v>4482.8825852841692</c:v>
                </c:pt>
                <c:pt idx="610">
                  <c:v>4482.9159965551544</c:v>
                </c:pt>
                <c:pt idx="611">
                  <c:v>4482.8723960814004</c:v>
                </c:pt>
                <c:pt idx="612">
                  <c:v>4482.8873071699363</c:v>
                </c:pt>
                <c:pt idx="613">
                  <c:v>4482.7601206931022</c:v>
                </c:pt>
                <c:pt idx="614">
                  <c:v>4482.7125343836542</c:v>
                </c:pt>
                <c:pt idx="615">
                  <c:v>4482.659073543271</c:v>
                </c:pt>
                <c:pt idx="616">
                  <c:v>4482.634800924473</c:v>
                </c:pt>
                <c:pt idx="617">
                  <c:v>4482.7650792044815</c:v>
                </c:pt>
                <c:pt idx="618">
                  <c:v>4482.8291909516329</c:v>
                </c:pt>
                <c:pt idx="619">
                  <c:v>4483.0182936240799</c:v>
                </c:pt>
                <c:pt idx="620">
                  <c:v>4483.0389049321157</c:v>
                </c:pt>
                <c:pt idx="621">
                  <c:v>4483.0344579785551</c:v>
                </c:pt>
                <c:pt idx="622">
                  <c:v>4482.9402371771848</c:v>
                </c:pt>
                <c:pt idx="623">
                  <c:v>4482.872898576582</c:v>
                </c:pt>
                <c:pt idx="624">
                  <c:v>4482.772519421279</c:v>
                </c:pt>
                <c:pt idx="625">
                  <c:v>4482.8478267592227</c:v>
                </c:pt>
                <c:pt idx="626">
                  <c:v>4482.9442129870376</c:v>
                </c:pt>
                <c:pt idx="627">
                  <c:v>4482.8660139269377</c:v>
                </c:pt>
                <c:pt idx="628">
                  <c:v>4482.8643049334014</c:v>
                </c:pt>
                <c:pt idx="629">
                  <c:v>4482.8596067851568</c:v>
                </c:pt>
                <c:pt idx="630">
                  <c:v>4482.8350770062534</c:v>
                </c:pt>
                <c:pt idx="631">
                  <c:v>4482.7927572131766</c:v>
                </c:pt>
                <c:pt idx="632">
                  <c:v>4482.8368492555555</c:v>
                </c:pt>
                <c:pt idx="633">
                  <c:v>4482.84865382097</c:v>
                </c:pt>
                <c:pt idx="634">
                  <c:v>4482.7698850370216</c:v>
                </c:pt>
                <c:pt idx="635">
                  <c:v>4482.8614456713558</c:v>
                </c:pt>
                <c:pt idx="636">
                  <c:v>4482.7735948567524</c:v>
                </c:pt>
                <c:pt idx="637">
                  <c:v>4482.7517103988075</c:v>
                </c:pt>
                <c:pt idx="638">
                  <c:v>4482.766487127421</c:v>
                </c:pt>
                <c:pt idx="639">
                  <c:v>4482.7386945626631</c:v>
                </c:pt>
                <c:pt idx="640">
                  <c:v>4482.7493283296408</c:v>
                </c:pt>
                <c:pt idx="641">
                  <c:v>4482.5863140973825</c:v>
                </c:pt>
                <c:pt idx="642">
                  <c:v>4482.5589366230515</c:v>
                </c:pt>
                <c:pt idx="643">
                  <c:v>4482.4650237252827</c:v>
                </c:pt>
                <c:pt idx="644">
                  <c:v>4482.4340105750853</c:v>
                </c:pt>
                <c:pt idx="645">
                  <c:v>4482.3753888163237</c:v>
                </c:pt>
                <c:pt idx="646">
                  <c:v>4482.3909478204268</c:v>
                </c:pt>
                <c:pt idx="647">
                  <c:v>4482.2646265927378</c:v>
                </c:pt>
                <c:pt idx="648">
                  <c:v>4482.273874023499</c:v>
                </c:pt>
                <c:pt idx="649">
                  <c:v>4482.2854279595331</c:v>
                </c:pt>
                <c:pt idx="650">
                  <c:v>4482.2724339026345</c:v>
                </c:pt>
                <c:pt idx="651">
                  <c:v>4482.3261155591081</c:v>
                </c:pt>
                <c:pt idx="652">
                  <c:v>4482.2536280097866</c:v>
                </c:pt>
                <c:pt idx="653">
                  <c:v>4482.2196196360856</c:v>
                </c:pt>
                <c:pt idx="654">
                  <c:v>4482.1748502302189</c:v>
                </c:pt>
                <c:pt idx="655">
                  <c:v>4482.1529189186977</c:v>
                </c:pt>
                <c:pt idx="656">
                  <c:v>4482.1900161239546</c:v>
                </c:pt>
                <c:pt idx="657">
                  <c:v>4482.3439789663889</c:v>
                </c:pt>
                <c:pt idx="658">
                  <c:v>4482.0999477132791</c:v>
                </c:pt>
                <c:pt idx="659">
                  <c:v>4481.9868580933153</c:v>
                </c:pt>
                <c:pt idx="660">
                  <c:v>4481.940380624972</c:v>
                </c:pt>
                <c:pt idx="661">
                  <c:v>4481.7641906908966</c:v>
                </c:pt>
                <c:pt idx="662">
                  <c:v>4481.7063426284412</c:v>
                </c:pt>
                <c:pt idx="663">
                  <c:v>4481.7463179756833</c:v>
                </c:pt>
                <c:pt idx="664">
                  <c:v>4481.8162546976746</c:v>
                </c:pt>
                <c:pt idx="665">
                  <c:v>4481.9225050551959</c:v>
                </c:pt>
                <c:pt idx="666">
                  <c:v>4481.9555238959274</c:v>
                </c:pt>
                <c:pt idx="667">
                  <c:v>4481.8957644848815</c:v>
                </c:pt>
                <c:pt idx="668">
                  <c:v>4481.9118619184128</c:v>
                </c:pt>
                <c:pt idx="669">
                  <c:v>4481.9370351860998</c:v>
                </c:pt>
                <c:pt idx="670">
                  <c:v>4481.859304116063</c:v>
                </c:pt>
                <c:pt idx="671">
                  <c:v>4481.8423283545226</c:v>
                </c:pt>
                <c:pt idx="672">
                  <c:v>4481.7646047021726</c:v>
                </c:pt>
                <c:pt idx="673">
                  <c:v>4481.7901652093915</c:v>
                </c:pt>
                <c:pt idx="674">
                  <c:v>4481.8443553115376</c:v>
                </c:pt>
                <c:pt idx="675">
                  <c:v>4481.8789702546492</c:v>
                </c:pt>
                <c:pt idx="676">
                  <c:v>4481.7649561895241</c:v>
                </c:pt>
                <c:pt idx="677">
                  <c:v>4481.8367746845179</c:v>
                </c:pt>
                <c:pt idx="678">
                  <c:v>4481.8460597416279</c:v>
                </c:pt>
                <c:pt idx="679">
                  <c:v>4481.8457157881921</c:v>
                </c:pt>
                <c:pt idx="680">
                  <c:v>4481.9359789516902</c:v>
                </c:pt>
                <c:pt idx="681">
                  <c:v>4481.8269254317484</c:v>
                </c:pt>
                <c:pt idx="682">
                  <c:v>4481.9382955031961</c:v>
                </c:pt>
                <c:pt idx="683">
                  <c:v>4481.9168863022023</c:v>
                </c:pt>
                <c:pt idx="684">
                  <c:v>4481.8550131940619</c:v>
                </c:pt>
                <c:pt idx="685">
                  <c:v>4481.8902569286984</c:v>
                </c:pt>
                <c:pt idx="686">
                  <c:v>4481.9373173153563</c:v>
                </c:pt>
                <c:pt idx="687">
                  <c:v>4481.8046431825042</c:v>
                </c:pt>
                <c:pt idx="688">
                  <c:v>4481.8038812716622</c:v>
                </c:pt>
                <c:pt idx="689">
                  <c:v>4481.7098576354529</c:v>
                </c:pt>
                <c:pt idx="690">
                  <c:v>4481.7003846929856</c:v>
                </c:pt>
                <c:pt idx="691">
                  <c:v>4481.757311604264</c:v>
                </c:pt>
                <c:pt idx="692">
                  <c:v>4481.7855234077997</c:v>
                </c:pt>
                <c:pt idx="693">
                  <c:v>4481.7600139220067</c:v>
                </c:pt>
                <c:pt idx="694">
                  <c:v>4481.8161506168599</c:v>
                </c:pt>
                <c:pt idx="695">
                  <c:v>4481.6139867325764</c:v>
                </c:pt>
                <c:pt idx="696">
                  <c:v>4481.5936875821199</c:v>
                </c:pt>
                <c:pt idx="697">
                  <c:v>4481.546650614303</c:v>
                </c:pt>
                <c:pt idx="698">
                  <c:v>4481.6811958494609</c:v>
                </c:pt>
                <c:pt idx="699">
                  <c:v>4481.5706024855408</c:v>
                </c:pt>
                <c:pt idx="700">
                  <c:v>4481.6164559477775</c:v>
                </c:pt>
                <c:pt idx="701">
                  <c:v>4481.588291613607</c:v>
                </c:pt>
                <c:pt idx="702">
                  <c:v>4481.5974852721465</c:v>
                </c:pt>
                <c:pt idx="703">
                  <c:v>4481.5763985815893</c:v>
                </c:pt>
                <c:pt idx="704">
                  <c:v>4481.4435116262575</c:v>
                </c:pt>
                <c:pt idx="705">
                  <c:v>4481.4693466380904</c:v>
                </c:pt>
                <c:pt idx="706">
                  <c:v>4481.6391832574836</c:v>
                </c:pt>
                <c:pt idx="707">
                  <c:v>4481.7229588101354</c:v>
                </c:pt>
                <c:pt idx="708">
                  <c:v>4481.6338487523899</c:v>
                </c:pt>
                <c:pt idx="709">
                  <c:v>4481.5360424708488</c:v>
                </c:pt>
                <c:pt idx="710">
                  <c:v>4481.5166310418444</c:v>
                </c:pt>
                <c:pt idx="711">
                  <c:v>4481.6521217583359</c:v>
                </c:pt>
                <c:pt idx="712">
                  <c:v>4481.6496007570831</c:v>
                </c:pt>
                <c:pt idx="713">
                  <c:v>4481.6492655546954</c:v>
                </c:pt>
                <c:pt idx="714">
                  <c:v>4481.6221004097633</c:v>
                </c:pt>
                <c:pt idx="715">
                  <c:v>4481.6166040299504</c:v>
                </c:pt>
                <c:pt idx="716">
                  <c:v>4481.6486284873044</c:v>
                </c:pt>
                <c:pt idx="717">
                  <c:v>4481.6247510645399</c:v>
                </c:pt>
                <c:pt idx="718">
                  <c:v>4481.5953528333266</c:v>
                </c:pt>
                <c:pt idx="719">
                  <c:v>4481.5881693676729</c:v>
                </c:pt>
                <c:pt idx="720">
                  <c:v>4481.4452548500021</c:v>
                </c:pt>
                <c:pt idx="721">
                  <c:v>4481.396709882024</c:v>
                </c:pt>
                <c:pt idx="722">
                  <c:v>4481.4195740528339</c:v>
                </c:pt>
                <c:pt idx="723">
                  <c:v>4481.4654479932487</c:v>
                </c:pt>
                <c:pt idx="724">
                  <c:v>4481.4943259326328</c:v>
                </c:pt>
                <c:pt idx="725">
                  <c:v>4481.4942490356489</c:v>
                </c:pt>
                <c:pt idx="726">
                  <c:v>4481.373318381653</c:v>
                </c:pt>
                <c:pt idx="727">
                  <c:v>4481.3976535589927</c:v>
                </c:pt>
                <c:pt idx="728">
                  <c:v>4481.3638214226166</c:v>
                </c:pt>
                <c:pt idx="729">
                  <c:v>4481.413348719474</c:v>
                </c:pt>
                <c:pt idx="730">
                  <c:v>4481.495334633415</c:v>
                </c:pt>
                <c:pt idx="731">
                  <c:v>4481.5421696738558</c:v>
                </c:pt>
                <c:pt idx="732">
                  <c:v>4481.5965487699423</c:v>
                </c:pt>
                <c:pt idx="733">
                  <c:v>4481.580197304067</c:v>
                </c:pt>
                <c:pt idx="734">
                  <c:v>4481.5914193100789</c:v>
                </c:pt>
                <c:pt idx="735">
                  <c:v>4481.4773189689658</c:v>
                </c:pt>
                <c:pt idx="736">
                  <c:v>4481.4571149180929</c:v>
                </c:pt>
                <c:pt idx="737">
                  <c:v>4481.4795512197879</c:v>
                </c:pt>
                <c:pt idx="738">
                  <c:v>4481.5154944384776</c:v>
                </c:pt>
                <c:pt idx="739">
                  <c:v>4481.3770013142603</c:v>
                </c:pt>
                <c:pt idx="740">
                  <c:v>4481.3588122498704</c:v>
                </c:pt>
                <c:pt idx="741">
                  <c:v>4481.3410791315428</c:v>
                </c:pt>
                <c:pt idx="742">
                  <c:v>4481.2575492031765</c:v>
                </c:pt>
                <c:pt idx="743">
                  <c:v>4481.2380349921332</c:v>
                </c:pt>
                <c:pt idx="744">
                  <c:v>4481.2094506328503</c:v>
                </c:pt>
                <c:pt idx="745">
                  <c:v>4481.1754085009279</c:v>
                </c:pt>
                <c:pt idx="746">
                  <c:v>4481.2242051916828</c:v>
                </c:pt>
                <c:pt idx="747">
                  <c:v>4481.1076660221415</c:v>
                </c:pt>
                <c:pt idx="748">
                  <c:v>4480.9854925191939</c:v>
                </c:pt>
                <c:pt idx="749">
                  <c:v>4481.0953454942974</c:v>
                </c:pt>
                <c:pt idx="750">
                  <c:v>4481.2024641416638</c:v>
                </c:pt>
                <c:pt idx="751">
                  <c:v>4481.300911157975</c:v>
                </c:pt>
                <c:pt idx="752">
                  <c:v>4481.4173013192121</c:v>
                </c:pt>
                <c:pt idx="753">
                  <c:v>4481.4079142984365</c:v>
                </c:pt>
                <c:pt idx="754">
                  <c:v>4481.4452153876819</c:v>
                </c:pt>
                <c:pt idx="755">
                  <c:v>4481.4175291379952</c:v>
                </c:pt>
                <c:pt idx="756">
                  <c:v>4481.4524638054827</c:v>
                </c:pt>
                <c:pt idx="757">
                  <c:v>4481.3775974482014</c:v>
                </c:pt>
                <c:pt idx="758">
                  <c:v>4481.2850416455076</c:v>
                </c:pt>
                <c:pt idx="759">
                  <c:v>4481.3388640894009</c:v>
                </c:pt>
                <c:pt idx="760">
                  <c:v>4481.2757817009106</c:v>
                </c:pt>
                <c:pt idx="761">
                  <c:v>4481.1714677426826</c:v>
                </c:pt>
                <c:pt idx="762">
                  <c:v>4481.2074019267939</c:v>
                </c:pt>
                <c:pt idx="763">
                  <c:v>4481.1818986841408</c:v>
                </c:pt>
                <c:pt idx="764">
                  <c:v>4481.2808058690507</c:v>
                </c:pt>
                <c:pt idx="765">
                  <c:v>4481.2757023580461</c:v>
                </c:pt>
                <c:pt idx="766">
                  <c:v>4481.1918369594905</c:v>
                </c:pt>
                <c:pt idx="767">
                  <c:v>4481.1584949098979</c:v>
                </c:pt>
                <c:pt idx="768">
                  <c:v>4481.1485932548703</c:v>
                </c:pt>
                <c:pt idx="769">
                  <c:v>4481.1358973696333</c:v>
                </c:pt>
                <c:pt idx="770">
                  <c:v>4481.0813665020314</c:v>
                </c:pt>
                <c:pt idx="771">
                  <c:v>4481.0460393108906</c:v>
                </c:pt>
                <c:pt idx="772">
                  <c:v>4481.0031073031396</c:v>
                </c:pt>
                <c:pt idx="773">
                  <c:v>4480.9296139149801</c:v>
                </c:pt>
                <c:pt idx="774">
                  <c:v>4480.9930700672867</c:v>
                </c:pt>
                <c:pt idx="775">
                  <c:v>4480.9848547695992</c:v>
                </c:pt>
                <c:pt idx="776">
                  <c:v>4480.9743177018527</c:v>
                </c:pt>
                <c:pt idx="777">
                  <c:v>4480.9967321149761</c:v>
                </c:pt>
                <c:pt idx="778">
                  <c:v>4480.9627272840889</c:v>
                </c:pt>
                <c:pt idx="779">
                  <c:v>4480.9687383972259</c:v>
                </c:pt>
                <c:pt idx="780">
                  <c:v>4481.0254687209308</c:v>
                </c:pt>
                <c:pt idx="781">
                  <c:v>4481.0533582717908</c:v>
                </c:pt>
                <c:pt idx="782">
                  <c:v>4481.1179151303486</c:v>
                </c:pt>
                <c:pt idx="783">
                  <c:v>4481.1043641660317</c:v>
                </c:pt>
                <c:pt idx="784">
                  <c:v>4481.0412430068163</c:v>
                </c:pt>
                <c:pt idx="785">
                  <c:v>4481.0054523125827</c:v>
                </c:pt>
                <c:pt idx="786">
                  <c:v>4481.1126236044602</c:v>
                </c:pt>
                <c:pt idx="787">
                  <c:v>4481.0912944048941</c:v>
                </c:pt>
                <c:pt idx="788">
                  <c:v>4481.0770250295318</c:v>
                </c:pt>
                <c:pt idx="789">
                  <c:v>4481.0513135315132</c:v>
                </c:pt>
                <c:pt idx="790">
                  <c:v>4481.1206258320217</c:v>
                </c:pt>
                <c:pt idx="791">
                  <c:v>4481.0956674506797</c:v>
                </c:pt>
                <c:pt idx="792">
                  <c:v>4481.1056306540804</c:v>
                </c:pt>
                <c:pt idx="793">
                  <c:v>4481.1355216549237</c:v>
                </c:pt>
                <c:pt idx="794">
                  <c:v>4481.2334282216125</c:v>
                </c:pt>
                <c:pt idx="795">
                  <c:v>4481.2459140053306</c:v>
                </c:pt>
                <c:pt idx="796">
                  <c:v>4481.2290923305254</c:v>
                </c:pt>
                <c:pt idx="797">
                  <c:v>4481.1372027530188</c:v>
                </c:pt>
                <c:pt idx="798">
                  <c:v>4480.9016374740495</c:v>
                </c:pt>
                <c:pt idx="799">
                  <c:v>4480.9247051642997</c:v>
                </c:pt>
                <c:pt idx="800">
                  <c:v>4480.7489960387329</c:v>
                </c:pt>
                <c:pt idx="801">
                  <c:v>4480.7776592524679</c:v>
                </c:pt>
                <c:pt idx="802">
                  <c:v>4480.7733603572342</c:v>
                </c:pt>
                <c:pt idx="803">
                  <c:v>4480.7683679281236</c:v>
                </c:pt>
                <c:pt idx="804">
                  <c:v>4480.7214699306032</c:v>
                </c:pt>
                <c:pt idx="805">
                  <c:v>4480.7964069445907</c:v>
                </c:pt>
                <c:pt idx="806">
                  <c:v>4480.7878156141296</c:v>
                </c:pt>
                <c:pt idx="807">
                  <c:v>4480.6958417009037</c:v>
                </c:pt>
                <c:pt idx="808">
                  <c:v>4480.596108806074</c:v>
                </c:pt>
                <c:pt idx="809">
                  <c:v>4480.5814116969586</c:v>
                </c:pt>
                <c:pt idx="810">
                  <c:v>4480.5501736580172</c:v>
                </c:pt>
                <c:pt idx="811">
                  <c:v>4480.5137101006021</c:v>
                </c:pt>
                <c:pt idx="812">
                  <c:v>4480.4677018019975</c:v>
                </c:pt>
                <c:pt idx="813">
                  <c:v>4480.4420420857086</c:v>
                </c:pt>
                <c:pt idx="814">
                  <c:v>4480.4335053840177</c:v>
                </c:pt>
                <c:pt idx="815">
                  <c:v>4480.3414840632904</c:v>
                </c:pt>
                <c:pt idx="816">
                  <c:v>4480.3367581843077</c:v>
                </c:pt>
                <c:pt idx="817">
                  <c:v>4480.337559367611</c:v>
                </c:pt>
                <c:pt idx="818">
                  <c:v>4480.3224922159543</c:v>
                </c:pt>
                <c:pt idx="819">
                  <c:v>4480.2963821676494</c:v>
                </c:pt>
                <c:pt idx="820">
                  <c:v>4480.1649042772824</c:v>
                </c:pt>
                <c:pt idx="821">
                  <c:v>4480.3179998008245</c:v>
                </c:pt>
                <c:pt idx="822">
                  <c:v>4480.4280078590873</c:v>
                </c:pt>
                <c:pt idx="823">
                  <c:v>4480.3541342605595</c:v>
                </c:pt>
                <c:pt idx="824">
                  <c:v>4480.3018849645014</c:v>
                </c:pt>
                <c:pt idx="825">
                  <c:v>4480.2106211118789</c:v>
                </c:pt>
                <c:pt idx="826">
                  <c:v>4480.1675239606366</c:v>
                </c:pt>
                <c:pt idx="827">
                  <c:v>4480.1957098901721</c:v>
                </c:pt>
                <c:pt idx="828">
                  <c:v>4480.2900680272478</c:v>
                </c:pt>
                <c:pt idx="829">
                  <c:v>4480.1826178428901</c:v>
                </c:pt>
                <c:pt idx="830">
                  <c:v>4480.2235668410249</c:v>
                </c:pt>
                <c:pt idx="831">
                  <c:v>4480.1597083145862</c:v>
                </c:pt>
                <c:pt idx="832">
                  <c:v>4480.205097145209</c:v>
                </c:pt>
                <c:pt idx="833">
                  <c:v>4480.0455589346002</c:v>
                </c:pt>
                <c:pt idx="834">
                  <c:v>4480.0667452890111</c:v>
                </c:pt>
                <c:pt idx="835">
                  <c:v>4479.9698980950479</c:v>
                </c:pt>
                <c:pt idx="836">
                  <c:v>4480.0004057027536</c:v>
                </c:pt>
                <c:pt idx="837">
                  <c:v>4480.0801611310662</c:v>
                </c:pt>
                <c:pt idx="838">
                  <c:v>4480.0611907968214</c:v>
                </c:pt>
                <c:pt idx="839">
                  <c:v>4479.9944083797682</c:v>
                </c:pt>
                <c:pt idx="840">
                  <c:v>4479.9766007351163</c:v>
                </c:pt>
                <c:pt idx="841">
                  <c:v>4480.0728540626587</c:v>
                </c:pt>
                <c:pt idx="842">
                  <c:v>4480.0165068898241</c:v>
                </c:pt>
                <c:pt idx="843">
                  <c:v>4479.9328847804509</c:v>
                </c:pt>
                <c:pt idx="844">
                  <c:v>4479.9559206652084</c:v>
                </c:pt>
                <c:pt idx="845">
                  <c:v>4479.8788685783593</c:v>
                </c:pt>
                <c:pt idx="846">
                  <c:v>4479.885492169833</c:v>
                </c:pt>
                <c:pt idx="847">
                  <c:v>4479.9664265547781</c:v>
                </c:pt>
                <c:pt idx="848">
                  <c:v>4480.0103798958253</c:v>
                </c:pt>
                <c:pt idx="849">
                  <c:v>4480.0989853677302</c:v>
                </c:pt>
                <c:pt idx="850">
                  <c:v>4480.0557595491819</c:v>
                </c:pt>
                <c:pt idx="851">
                  <c:v>4479.9663345884646</c:v>
                </c:pt>
                <c:pt idx="852">
                  <c:v>4479.9637498515531</c:v>
                </c:pt>
                <c:pt idx="853">
                  <c:v>4479.9336277135835</c:v>
                </c:pt>
                <c:pt idx="854">
                  <c:v>4479.9514673451185</c:v>
                </c:pt>
                <c:pt idx="855">
                  <c:v>4479.896850484216</c:v>
                </c:pt>
                <c:pt idx="856">
                  <c:v>4479.7563973657634</c:v>
                </c:pt>
                <c:pt idx="857">
                  <c:v>4479.8125766416752</c:v>
                </c:pt>
                <c:pt idx="858">
                  <c:v>4479.8473413866341</c:v>
                </c:pt>
                <c:pt idx="859">
                  <c:v>4479.8961111227391</c:v>
                </c:pt>
                <c:pt idx="860">
                  <c:v>4479.8935012250813</c:v>
                </c:pt>
                <c:pt idx="861">
                  <c:v>4479.8479355271656</c:v>
                </c:pt>
                <c:pt idx="862">
                  <c:v>4479.8234682518223</c:v>
                </c:pt>
                <c:pt idx="863">
                  <c:v>4479.8390159967148</c:v>
                </c:pt>
                <c:pt idx="864">
                  <c:v>4479.8562643213663</c:v>
                </c:pt>
                <c:pt idx="865">
                  <c:v>4479.8192026227753</c:v>
                </c:pt>
                <c:pt idx="866">
                  <c:v>4479.8976634506444</c:v>
                </c:pt>
                <c:pt idx="867">
                  <c:v>4480.0371470373784</c:v>
                </c:pt>
                <c:pt idx="868">
                  <c:v>4480.1521343053691</c:v>
                </c:pt>
                <c:pt idx="869">
                  <c:v>4480.1127567886251</c:v>
                </c:pt>
                <c:pt idx="870">
                  <c:v>4480.0653782507015</c:v>
                </c:pt>
                <c:pt idx="871">
                  <c:v>4480.1071984302698</c:v>
                </c:pt>
                <c:pt idx="872">
                  <c:v>4480.0145307138773</c:v>
                </c:pt>
                <c:pt idx="873">
                  <c:v>4480.0983808413339</c:v>
                </c:pt>
                <c:pt idx="874">
                  <c:v>4480.0471082200875</c:v>
                </c:pt>
                <c:pt idx="875">
                  <c:v>4480.0723345580836</c:v>
                </c:pt>
                <c:pt idx="876">
                  <c:v>4480.0473873277415</c:v>
                </c:pt>
                <c:pt idx="877">
                  <c:v>4480.0166580897085</c:v>
                </c:pt>
                <c:pt idx="878">
                  <c:v>4479.9654248551842</c:v>
                </c:pt>
                <c:pt idx="879">
                  <c:v>4479.9465499607368</c:v>
                </c:pt>
                <c:pt idx="880">
                  <c:v>4479.9394298476145</c:v>
                </c:pt>
                <c:pt idx="881">
                  <c:v>4480.0320258619849</c:v>
                </c:pt>
                <c:pt idx="882">
                  <c:v>4480.0223822683629</c:v>
                </c:pt>
                <c:pt idx="883">
                  <c:v>4480.116839040018</c:v>
                </c:pt>
                <c:pt idx="884">
                  <c:v>4480.0708755895976</c:v>
                </c:pt>
                <c:pt idx="885">
                  <c:v>4480.1242519639809</c:v>
                </c:pt>
                <c:pt idx="886">
                  <c:v>4480.1521237290854</c:v>
                </c:pt>
                <c:pt idx="887">
                  <c:v>4480.1709444743656</c:v>
                </c:pt>
                <c:pt idx="888">
                  <c:v>4480.1411709389977</c:v>
                </c:pt>
                <c:pt idx="889">
                  <c:v>4480.1930204165355</c:v>
                </c:pt>
                <c:pt idx="890">
                  <c:v>4480.2069411266848</c:v>
                </c:pt>
                <c:pt idx="891">
                  <c:v>4480.152369687743</c:v>
                </c:pt>
                <c:pt idx="892">
                  <c:v>4480.1621857934106</c:v>
                </c:pt>
                <c:pt idx="893">
                  <c:v>4480.1979587005862</c:v>
                </c:pt>
                <c:pt idx="894">
                  <c:v>4480.226741487736</c:v>
                </c:pt>
                <c:pt idx="895">
                  <c:v>4480.1697049684044</c:v>
                </c:pt>
                <c:pt idx="896">
                  <c:v>4480.160937260729</c:v>
                </c:pt>
                <c:pt idx="897">
                  <c:v>4480.1918785111275</c:v>
                </c:pt>
                <c:pt idx="898">
                  <c:v>4480.1881448474687</c:v>
                </c:pt>
                <c:pt idx="899">
                  <c:v>4480.1646087544032</c:v>
                </c:pt>
                <c:pt idx="900">
                  <c:v>4480.1190071082992</c:v>
                </c:pt>
                <c:pt idx="901">
                  <c:v>4480.0016727628108</c:v>
                </c:pt>
                <c:pt idx="902">
                  <c:v>4480.095660869958</c:v>
                </c:pt>
                <c:pt idx="903">
                  <c:v>4480.1130757597284</c:v>
                </c:pt>
                <c:pt idx="904">
                  <c:v>4480.0630389753942</c:v>
                </c:pt>
                <c:pt idx="905">
                  <c:v>4480.0853168731292</c:v>
                </c:pt>
                <c:pt idx="906">
                  <c:v>4480.0693292611541</c:v>
                </c:pt>
                <c:pt idx="907">
                  <c:v>4479.9849284025067</c:v>
                </c:pt>
                <c:pt idx="908">
                  <c:v>4479.9337785846983</c:v>
                </c:pt>
                <c:pt idx="909">
                  <c:v>4480.0039519140637</c:v>
                </c:pt>
                <c:pt idx="910">
                  <c:v>4480.0503909043446</c:v>
                </c:pt>
                <c:pt idx="911">
                  <c:v>4480.0811514798397</c:v>
                </c:pt>
                <c:pt idx="912">
                  <c:v>4480.030558492942</c:v>
                </c:pt>
                <c:pt idx="913">
                  <c:v>4480.1654721769492</c:v>
                </c:pt>
                <c:pt idx="914">
                  <c:v>4480.0948826651938</c:v>
                </c:pt>
                <c:pt idx="915">
                  <c:v>4480.008781065223</c:v>
                </c:pt>
                <c:pt idx="916">
                  <c:v>4479.9742737784991</c:v>
                </c:pt>
                <c:pt idx="917">
                  <c:v>4479.9775470630348</c:v>
                </c:pt>
                <c:pt idx="918">
                  <c:v>4479.9447521588982</c:v>
                </c:pt>
                <c:pt idx="919">
                  <c:v>4479.9803180031413</c:v>
                </c:pt>
                <c:pt idx="920">
                  <c:v>4479.9588770621522</c:v>
                </c:pt>
                <c:pt idx="921">
                  <c:v>4479.9353551409977</c:v>
                </c:pt>
                <c:pt idx="922">
                  <c:v>4480.0141653967639</c:v>
                </c:pt>
                <c:pt idx="923">
                  <c:v>4479.9381586684958</c:v>
                </c:pt>
                <c:pt idx="924">
                  <c:v>4479.9241656443091</c:v>
                </c:pt>
                <c:pt idx="925">
                  <c:v>4479.8643424736001</c:v>
                </c:pt>
                <c:pt idx="926">
                  <c:v>4479.867484303466</c:v>
                </c:pt>
                <c:pt idx="927">
                  <c:v>4479.8527037671129</c:v>
                </c:pt>
                <c:pt idx="928">
                  <c:v>4479.8827504887986</c:v>
                </c:pt>
                <c:pt idx="929">
                  <c:v>4479.8830349793388</c:v>
                </c:pt>
                <c:pt idx="930">
                  <c:v>4479.8525831400411</c:v>
                </c:pt>
                <c:pt idx="931">
                  <c:v>4479.8912184346482</c:v>
                </c:pt>
                <c:pt idx="932">
                  <c:v>4479.8103062704822</c:v>
                </c:pt>
                <c:pt idx="933">
                  <c:v>4479.9059094257846</c:v>
                </c:pt>
                <c:pt idx="934">
                  <c:v>4479.955233857544</c:v>
                </c:pt>
                <c:pt idx="935">
                  <c:v>4479.8923820597138</c:v>
                </c:pt>
                <c:pt idx="936">
                  <c:v>4479.8648315511919</c:v>
                </c:pt>
                <c:pt idx="937">
                  <c:v>4479.8320715189902</c:v>
                </c:pt>
                <c:pt idx="938">
                  <c:v>4479.786645344524</c:v>
                </c:pt>
                <c:pt idx="939">
                  <c:v>4479.7176661100539</c:v>
                </c:pt>
                <c:pt idx="940">
                  <c:v>4479.8245645516745</c:v>
                </c:pt>
                <c:pt idx="941">
                  <c:v>4479.871233999801</c:v>
                </c:pt>
                <c:pt idx="942">
                  <c:v>4479.9285641657925</c:v>
                </c:pt>
                <c:pt idx="943">
                  <c:v>4479.9719803068665</c:v>
                </c:pt>
                <c:pt idx="944">
                  <c:v>4479.965099847569</c:v>
                </c:pt>
                <c:pt idx="945">
                  <c:v>4479.9320844961212</c:v>
                </c:pt>
                <c:pt idx="946">
                  <c:v>4479.9456922135878</c:v>
                </c:pt>
                <c:pt idx="947">
                  <c:v>4479.9602971648037</c:v>
                </c:pt>
                <c:pt idx="948">
                  <c:v>4480.0327735699539</c:v>
                </c:pt>
                <c:pt idx="949">
                  <c:v>4480.1141129852485</c:v>
                </c:pt>
                <c:pt idx="950">
                  <c:v>4480.1436065217713</c:v>
                </c:pt>
                <c:pt idx="951">
                  <c:v>4480.1466965653617</c:v>
                </c:pt>
                <c:pt idx="952">
                  <c:v>4480.1642838090047</c:v>
                </c:pt>
                <c:pt idx="953">
                  <c:v>4480.0951164220987</c:v>
                </c:pt>
                <c:pt idx="954">
                  <c:v>4480.1663789113154</c:v>
                </c:pt>
                <c:pt idx="955">
                  <c:v>4480.1629210059564</c:v>
                </c:pt>
                <c:pt idx="956">
                  <c:v>4480.1171705435163</c:v>
                </c:pt>
                <c:pt idx="957">
                  <c:v>4480.1538986220685</c:v>
                </c:pt>
                <c:pt idx="958">
                  <c:v>4480.1308764004825</c:v>
                </c:pt>
                <c:pt idx="959">
                  <c:v>4480.2398945742252</c:v>
                </c:pt>
                <c:pt idx="960">
                  <c:v>4480.2280518927028</c:v>
                </c:pt>
                <c:pt idx="961">
                  <c:v>4480.216091255953</c:v>
                </c:pt>
                <c:pt idx="962">
                  <c:v>4480.2893069316715</c:v>
                </c:pt>
                <c:pt idx="963">
                  <c:v>4480.2447962495307</c:v>
                </c:pt>
                <c:pt idx="964">
                  <c:v>4480.1556768271512</c:v>
                </c:pt>
                <c:pt idx="965">
                  <c:v>4480.1877825480678</c:v>
                </c:pt>
                <c:pt idx="966">
                  <c:v>4480.2684438891683</c:v>
                </c:pt>
                <c:pt idx="967">
                  <c:v>4480.2772427746759</c:v>
                </c:pt>
                <c:pt idx="968">
                  <c:v>4480.2603653060842</c:v>
                </c:pt>
                <c:pt idx="969">
                  <c:v>4480.3152254565375</c:v>
                </c:pt>
                <c:pt idx="970">
                  <c:v>4480.262000762491</c:v>
                </c:pt>
                <c:pt idx="971">
                  <c:v>4480.2241835447167</c:v>
                </c:pt>
                <c:pt idx="972">
                  <c:v>4480.154010474319</c:v>
                </c:pt>
                <c:pt idx="973">
                  <c:v>4480.1842873799424</c:v>
                </c:pt>
                <c:pt idx="974">
                  <c:v>4480.2003034249728</c:v>
                </c:pt>
                <c:pt idx="975">
                  <c:v>4480.2093750048734</c:v>
                </c:pt>
                <c:pt idx="976">
                  <c:v>4480.2435116207034</c:v>
                </c:pt>
                <c:pt idx="977">
                  <c:v>4480.2281575529096</c:v>
                </c:pt>
                <c:pt idx="978">
                  <c:v>4480.1288635101537</c:v>
                </c:pt>
                <c:pt idx="979">
                  <c:v>4480.1633259398222</c:v>
                </c:pt>
                <c:pt idx="980">
                  <c:v>4480.1968244866766</c:v>
                </c:pt>
                <c:pt idx="981">
                  <c:v>4480.1788813030053</c:v>
                </c:pt>
                <c:pt idx="982">
                  <c:v>4480.1327256305176</c:v>
                </c:pt>
                <c:pt idx="983">
                  <c:v>4480.1109549444345</c:v>
                </c:pt>
                <c:pt idx="984">
                  <c:v>4480.0305211521272</c:v>
                </c:pt>
                <c:pt idx="985">
                  <c:v>4480.0303051272458</c:v>
                </c:pt>
                <c:pt idx="986">
                  <c:v>4480.0769675552965</c:v>
                </c:pt>
                <c:pt idx="987">
                  <c:v>4480.0894476737058</c:v>
                </c:pt>
                <c:pt idx="988">
                  <c:v>4480.0670890214415</c:v>
                </c:pt>
                <c:pt idx="989">
                  <c:v>4480.0869891572302</c:v>
                </c:pt>
                <c:pt idx="990">
                  <c:v>4480.1276761245736</c:v>
                </c:pt>
                <c:pt idx="991">
                  <c:v>4480.0743861927995</c:v>
                </c:pt>
                <c:pt idx="992">
                  <c:v>4480.0219075050745</c:v>
                </c:pt>
                <c:pt idx="993">
                  <c:v>4480.0299684623424</c:v>
                </c:pt>
                <c:pt idx="994">
                  <c:v>4480.0643329786917</c:v>
                </c:pt>
                <c:pt idx="995">
                  <c:v>4480.106171994772</c:v>
                </c:pt>
                <c:pt idx="996">
                  <c:v>4480.1112654615463</c:v>
                </c:pt>
                <c:pt idx="997">
                  <c:v>4480.0915590029117</c:v>
                </c:pt>
                <c:pt idx="998">
                  <c:v>4479.9837024646131</c:v>
                </c:pt>
                <c:pt idx="999">
                  <c:v>4480.0006100807641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1F-4541-B763-684F1400F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3225120"/>
        <c:axId val="1743228480"/>
      </c:lineChart>
      <c:catAx>
        <c:axId val="174322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228480"/>
        <c:crosses val="autoZero"/>
        <c:auto val="1"/>
        <c:lblAlgn val="ctr"/>
        <c:lblOffset val="100"/>
        <c:noMultiLvlLbl val="0"/>
      </c:catAx>
      <c:valAx>
        <c:axId val="174322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22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'Output summary'!$J$9:$J$21</c:f>
              <c:strCache>
                <c:ptCount val="13"/>
                <c:pt idx="0">
                  <c:v>1345</c:v>
                </c:pt>
                <c:pt idx="1">
                  <c:v>14100</c:v>
                </c:pt>
                <c:pt idx="2">
                  <c:v>16130</c:v>
                </c:pt>
                <c:pt idx="3">
                  <c:v>17360</c:v>
                </c:pt>
                <c:pt idx="4">
                  <c:v>18250</c:v>
                </c:pt>
                <c:pt idx="5">
                  <c:v>20050</c:v>
                </c:pt>
                <c:pt idx="6">
                  <c:v>22025</c:v>
                </c:pt>
                <c:pt idx="7">
                  <c:v>22760</c:v>
                </c:pt>
                <c:pt idx="8">
                  <c:v>24175</c:v>
                </c:pt>
                <c:pt idx="9">
                  <c:v>25440</c:v>
                </c:pt>
                <c:pt idx="10">
                  <c:v>28225</c:v>
                </c:pt>
                <c:pt idx="11">
                  <c:v>28900</c:v>
                </c:pt>
                <c:pt idx="12">
                  <c:v>More</c:v>
                </c:pt>
              </c:strCache>
            </c:strRef>
          </c:cat>
          <c:val>
            <c:numRef>
              <c:f>'Output summary'!$K$9:$K$21</c:f>
              <c:numCache>
                <c:formatCode>General</c:formatCode>
                <c:ptCount val="13"/>
                <c:pt idx="0">
                  <c:v>0</c:v>
                </c:pt>
                <c:pt idx="1">
                  <c:v>102</c:v>
                </c:pt>
                <c:pt idx="2">
                  <c:v>251</c:v>
                </c:pt>
                <c:pt idx="3">
                  <c:v>215</c:v>
                </c:pt>
                <c:pt idx="4">
                  <c:v>151</c:v>
                </c:pt>
                <c:pt idx="5">
                  <c:v>178</c:v>
                </c:pt>
                <c:pt idx="6">
                  <c:v>80</c:v>
                </c:pt>
                <c:pt idx="7">
                  <c:v>14</c:v>
                </c:pt>
                <c:pt idx="8">
                  <c:v>8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D7-434C-AEF9-2CEC8FA33A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17663792"/>
        <c:axId val="817664272"/>
      </c:barChart>
      <c:catAx>
        <c:axId val="817663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7664272"/>
        <c:crosses val="autoZero"/>
        <c:auto val="1"/>
        <c:lblAlgn val="ctr"/>
        <c:lblOffset val="100"/>
        <c:noMultiLvlLbl val="0"/>
      </c:catAx>
      <c:valAx>
        <c:axId val="817664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766379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'Output summary'!$J$25:$J$37</c:f>
              <c:strCache>
                <c:ptCount val="13"/>
                <c:pt idx="0">
                  <c:v>1545</c:v>
                </c:pt>
                <c:pt idx="1">
                  <c:v>14850</c:v>
                </c:pt>
                <c:pt idx="2">
                  <c:v>16495</c:v>
                </c:pt>
                <c:pt idx="3">
                  <c:v>17000</c:v>
                </c:pt>
                <c:pt idx="4">
                  <c:v>17455</c:v>
                </c:pt>
                <c:pt idx="5">
                  <c:v>20210</c:v>
                </c:pt>
                <c:pt idx="6">
                  <c:v>22150</c:v>
                </c:pt>
                <c:pt idx="7">
                  <c:v>22490</c:v>
                </c:pt>
                <c:pt idx="8">
                  <c:v>24565</c:v>
                </c:pt>
                <c:pt idx="9">
                  <c:v>25290</c:v>
                </c:pt>
                <c:pt idx="10">
                  <c:v>28105</c:v>
                </c:pt>
                <c:pt idx="11">
                  <c:v>28900</c:v>
                </c:pt>
                <c:pt idx="12">
                  <c:v>More</c:v>
                </c:pt>
              </c:strCache>
            </c:strRef>
          </c:cat>
          <c:val>
            <c:numRef>
              <c:f>'Output summary'!$K$25:$K$37</c:f>
              <c:numCache>
                <c:formatCode>General</c:formatCode>
                <c:ptCount val="13"/>
                <c:pt idx="0">
                  <c:v>0</c:v>
                </c:pt>
                <c:pt idx="1">
                  <c:v>170</c:v>
                </c:pt>
                <c:pt idx="2">
                  <c:v>230</c:v>
                </c:pt>
                <c:pt idx="3">
                  <c:v>102</c:v>
                </c:pt>
                <c:pt idx="4">
                  <c:v>68</c:v>
                </c:pt>
                <c:pt idx="5">
                  <c:v>339</c:v>
                </c:pt>
                <c:pt idx="6">
                  <c:v>77</c:v>
                </c:pt>
                <c:pt idx="7">
                  <c:v>5</c:v>
                </c:pt>
                <c:pt idx="8">
                  <c:v>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58-442F-80A0-493E7132C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17663312"/>
        <c:axId val="1789891872"/>
      </c:barChart>
      <c:catAx>
        <c:axId val="817663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89891872"/>
        <c:crosses val="autoZero"/>
        <c:auto val="1"/>
        <c:lblAlgn val="ctr"/>
        <c:lblOffset val="100"/>
        <c:noMultiLvlLbl val="0"/>
      </c:catAx>
      <c:valAx>
        <c:axId val="17898918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766331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7216</xdr:colOff>
      <xdr:row>2</xdr:row>
      <xdr:rowOff>50511</xdr:rowOff>
    </xdr:from>
    <xdr:to>
      <xdr:col>14</xdr:col>
      <xdr:colOff>32831</xdr:colOff>
      <xdr:row>25</xdr:row>
      <xdr:rowOff>158750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B56F07-ACD4-4413-0F13-8FD309803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489" y="505113"/>
          <a:ext cx="7299251" cy="44233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3</xdr:row>
      <xdr:rowOff>0</xdr:rowOff>
    </xdr:from>
    <xdr:to>
      <xdr:col>41</xdr:col>
      <xdr:colOff>317500</xdr:colOff>
      <xdr:row>15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F8A74F6-3D5C-420A-A090-62F39B7A36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0</xdr:colOff>
      <xdr:row>18</xdr:row>
      <xdr:rowOff>0</xdr:rowOff>
    </xdr:from>
    <xdr:to>
      <xdr:col>41</xdr:col>
      <xdr:colOff>317500</xdr:colOff>
      <xdr:row>31</xdr:row>
      <xdr:rowOff>148772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36509DB-F9F1-4F65-8C56-7ED3A7C7FB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247650</xdr:colOff>
      <xdr:row>3</xdr:row>
      <xdr:rowOff>82550</xdr:rowOff>
    </xdr:from>
    <xdr:to>
      <xdr:col>18</xdr:col>
      <xdr:colOff>247650</xdr:colOff>
      <xdr:row>13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40ADAD-9D9B-A86C-6932-863D92AEAA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260908</xdr:colOff>
      <xdr:row>14</xdr:row>
      <xdr:rowOff>180195</xdr:rowOff>
    </xdr:from>
    <xdr:to>
      <xdr:col>18</xdr:col>
      <xdr:colOff>260908</xdr:colOff>
      <xdr:row>24</xdr:row>
      <xdr:rowOff>122611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AEC964-74E8-189F-52C5-6D63D7A1C6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nagha\Downloads\MIS775_Topic_9_Workings%20(1).xlsx" TargetMode="External"/><Relationship Id="rId1" Type="http://schemas.openxmlformats.org/officeDocument/2006/relationships/externalLinkPath" Target="file:///C:\Users\Anagha\Downloads\MIS775_Topic_9_Workings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nagha\Downloads\XRealStats.xlam" TargetMode="External"/><Relationship Id="rId1" Type="http://schemas.openxmlformats.org/officeDocument/2006/relationships/externalLinkPath" Target="file:///C:\Users\Anagha\Downloads\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structions"/>
      <sheetName val="Manager Page"/>
      <sheetName val="Conceptual Model"/>
      <sheetName val="Distributions"/>
      <sheetName val="Model"/>
      <sheetName val="Output Summary"/>
      <sheetName val="Simulated Output"/>
      <sheetName val="Risk Analysi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0">
          <cell r="H10">
            <v>249</v>
          </cell>
        </row>
      </sheetData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Kendall Tc"/>
      <sheetName val="Kendall u"/>
      <sheetName val="Page Table"/>
      <sheetName val="Prime"/>
      <sheetName val="MSSD"/>
      <sheetName val="Dict"/>
      <sheetName val="ADict"/>
    </sheetNames>
    <definedNames>
      <definedName name="POISSON_INV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ED561-4124-4FAF-B920-2FF1C7684EC4}">
  <dimension ref="C2"/>
  <sheetViews>
    <sheetView tabSelected="1" zoomScale="88" workbookViewId="0">
      <selection activeCell="Q7" sqref="Q7"/>
    </sheetView>
  </sheetViews>
  <sheetFormatPr defaultRowHeight="14.5" x14ac:dyDescent="0.35"/>
  <sheetData>
    <row r="2" spans="3:3" ht="21" x14ac:dyDescent="0.5">
      <c r="C2" s="96" t="s">
        <v>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B06BA-AEE1-4D0C-8F5C-CCD911799E29}">
  <sheetPr>
    <outlinePr summaryBelow="0"/>
  </sheetPr>
  <dimension ref="B1:G11"/>
  <sheetViews>
    <sheetView showGridLines="0" workbookViewId="0">
      <selection sqref="A1:H12"/>
    </sheetView>
  </sheetViews>
  <sheetFormatPr defaultRowHeight="14.5" outlineLevelRow="1" outlineLevelCol="1" x14ac:dyDescent="0.35"/>
  <cols>
    <col min="3" max="3" width="5.90625" bestFit="1" customWidth="1"/>
    <col min="4" max="7" width="12.54296875" bestFit="1" customWidth="1" outlineLevel="1"/>
  </cols>
  <sheetData>
    <row r="1" spans="2:7" ht="15" thickBot="1" x14ac:dyDescent="0.4"/>
    <row r="2" spans="2:7" ht="15.5" x14ac:dyDescent="0.35">
      <c r="B2" s="37" t="s">
        <v>39</v>
      </c>
      <c r="C2" s="37"/>
      <c r="D2" s="42"/>
      <c r="E2" s="42"/>
      <c r="F2" s="42"/>
      <c r="G2" s="42"/>
    </row>
    <row r="3" spans="2:7" ht="15.5" collapsed="1" x14ac:dyDescent="0.35">
      <c r="B3" s="36"/>
      <c r="C3" s="36"/>
      <c r="D3" s="43" t="s">
        <v>41</v>
      </c>
      <c r="E3" s="43" t="s">
        <v>35</v>
      </c>
      <c r="F3" s="43" t="s">
        <v>37</v>
      </c>
      <c r="G3" s="43" t="s">
        <v>38</v>
      </c>
    </row>
    <row r="4" spans="2:7" ht="52.5" hidden="1" outlineLevel="1" x14ac:dyDescent="0.35">
      <c r="B4" s="39"/>
      <c r="C4" s="39"/>
      <c r="E4" s="45" t="s">
        <v>36</v>
      </c>
      <c r="F4" s="45" t="s">
        <v>48</v>
      </c>
      <c r="G4" s="45" t="s">
        <v>48</v>
      </c>
    </row>
    <row r="5" spans="2:7" x14ac:dyDescent="0.35">
      <c r="B5" s="40" t="s">
        <v>40</v>
      </c>
      <c r="C5" s="40"/>
      <c r="D5" s="38"/>
      <c r="E5" s="38"/>
      <c r="F5" s="38"/>
      <c r="G5" s="38"/>
    </row>
    <row r="6" spans="2:7" outlineLevel="1" x14ac:dyDescent="0.35">
      <c r="B6" s="39"/>
      <c r="C6" s="39" t="s">
        <v>34</v>
      </c>
      <c r="D6" s="34">
        <v>80</v>
      </c>
      <c r="E6" s="44">
        <v>100</v>
      </c>
      <c r="F6" s="44">
        <v>80</v>
      </c>
      <c r="G6" s="44">
        <v>0</v>
      </c>
    </row>
    <row r="7" spans="2:7" x14ac:dyDescent="0.35">
      <c r="B7" s="40" t="s">
        <v>42</v>
      </c>
      <c r="C7" s="40"/>
      <c r="D7" s="38"/>
      <c r="E7" s="38"/>
      <c r="F7" s="38"/>
      <c r="G7" s="38"/>
    </row>
    <row r="8" spans="2:7" ht="15" outlineLevel="1" thickBot="1" x14ac:dyDescent="0.4">
      <c r="B8" s="41"/>
      <c r="C8" s="41" t="s">
        <v>46</v>
      </c>
      <c r="D8" s="35">
        <v>12820</v>
      </c>
      <c r="E8" s="35">
        <v>16820</v>
      </c>
      <c r="F8" s="35">
        <v>12820</v>
      </c>
      <c r="G8" s="35">
        <v>-3180</v>
      </c>
    </row>
    <row r="9" spans="2:7" x14ac:dyDescent="0.35">
      <c r="B9" t="s">
        <v>43</v>
      </c>
    </row>
    <row r="10" spans="2:7" x14ac:dyDescent="0.35">
      <c r="B10" t="s">
        <v>44</v>
      </c>
    </row>
    <row r="11" spans="2:7" x14ac:dyDescent="0.35">
      <c r="B1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344FA-0FB1-45B3-92F7-385201EA5D36}">
  <sheetPr>
    <outlinePr summaryBelow="0"/>
  </sheetPr>
  <dimension ref="B1:G11"/>
  <sheetViews>
    <sheetView showGridLines="0" workbookViewId="0">
      <selection sqref="A1:H11"/>
    </sheetView>
  </sheetViews>
  <sheetFormatPr defaultRowHeight="14.5" outlineLevelRow="1" outlineLevelCol="1" x14ac:dyDescent="0.35"/>
  <cols>
    <col min="3" max="3" width="5.90625" bestFit="1" customWidth="1"/>
    <col min="4" max="7" width="12.54296875" bestFit="1" customWidth="1" outlineLevel="1"/>
  </cols>
  <sheetData>
    <row r="1" spans="2:7" ht="15" thickBot="1" x14ac:dyDescent="0.4"/>
    <row r="2" spans="2:7" ht="15.5" x14ac:dyDescent="0.35">
      <c r="B2" s="37" t="s">
        <v>39</v>
      </c>
      <c r="C2" s="37"/>
      <c r="D2" s="42"/>
      <c r="E2" s="42"/>
      <c r="F2" s="42"/>
      <c r="G2" s="42"/>
    </row>
    <row r="3" spans="2:7" ht="15.5" collapsed="1" x14ac:dyDescent="0.35">
      <c r="B3" s="36"/>
      <c r="C3" s="36"/>
      <c r="D3" s="43" t="s">
        <v>41</v>
      </c>
      <c r="E3" s="43" t="s">
        <v>35</v>
      </c>
      <c r="F3" s="43" t="s">
        <v>37</v>
      </c>
      <c r="G3" s="43" t="s">
        <v>38</v>
      </c>
    </row>
    <row r="4" spans="2:7" ht="52.5" hidden="1" outlineLevel="1" x14ac:dyDescent="0.35">
      <c r="B4" s="39"/>
      <c r="C4" s="39"/>
      <c r="E4" s="45" t="s">
        <v>36</v>
      </c>
      <c r="F4" s="45" t="s">
        <v>48</v>
      </c>
      <c r="G4" s="45" t="s">
        <v>48</v>
      </c>
    </row>
    <row r="5" spans="2:7" x14ac:dyDescent="0.35">
      <c r="B5" s="40" t="s">
        <v>40</v>
      </c>
      <c r="C5" s="40"/>
      <c r="D5" s="38"/>
      <c r="E5" s="38"/>
      <c r="F5" s="38"/>
      <c r="G5" s="38"/>
    </row>
    <row r="6" spans="2:7" outlineLevel="1" x14ac:dyDescent="0.35">
      <c r="B6" s="39"/>
      <c r="C6" s="39" t="s">
        <v>47</v>
      </c>
      <c r="D6" s="34">
        <v>10</v>
      </c>
      <c r="E6" s="44">
        <v>0</v>
      </c>
      <c r="F6" s="44">
        <v>10</v>
      </c>
      <c r="G6" s="44">
        <v>100</v>
      </c>
    </row>
    <row r="7" spans="2:7" x14ac:dyDescent="0.35">
      <c r="B7" s="40" t="s">
        <v>42</v>
      </c>
      <c r="C7" s="40"/>
      <c r="D7" s="38"/>
      <c r="E7" s="38"/>
      <c r="F7" s="38"/>
      <c r="G7" s="38"/>
    </row>
    <row r="8" spans="2:7" ht="15" outlineLevel="1" thickBot="1" x14ac:dyDescent="0.4">
      <c r="B8" s="41"/>
      <c r="C8" s="41" t="s">
        <v>46</v>
      </c>
      <c r="D8" s="35">
        <v>16820</v>
      </c>
      <c r="E8" s="35">
        <v>15520</v>
      </c>
      <c r="F8" s="35">
        <v>16820</v>
      </c>
      <c r="G8" s="35">
        <v>21320</v>
      </c>
    </row>
    <row r="9" spans="2:7" x14ac:dyDescent="0.35">
      <c r="B9" t="s">
        <v>43</v>
      </c>
    </row>
    <row r="10" spans="2:7" x14ac:dyDescent="0.35">
      <c r="B10" t="s">
        <v>44</v>
      </c>
    </row>
    <row r="11" spans="2:7" x14ac:dyDescent="0.35">
      <c r="B1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FE6BC-1222-45C5-B84A-B0C8E0475CE5}">
  <sheetPr>
    <outlinePr summaryBelow="0"/>
  </sheetPr>
  <dimension ref="B1:G11"/>
  <sheetViews>
    <sheetView showGridLines="0" workbookViewId="0">
      <selection sqref="A1:G12"/>
    </sheetView>
  </sheetViews>
  <sheetFormatPr defaultRowHeight="14.5" outlineLevelRow="1" outlineLevelCol="1" x14ac:dyDescent="0.35"/>
  <cols>
    <col min="3" max="3" width="5.90625" bestFit="1" customWidth="1"/>
    <col min="4" max="7" width="12.54296875" bestFit="1" customWidth="1" outlineLevel="1"/>
  </cols>
  <sheetData>
    <row r="1" spans="2:7" ht="15" thickBot="1" x14ac:dyDescent="0.4"/>
    <row r="2" spans="2:7" ht="15.5" x14ac:dyDescent="0.35">
      <c r="B2" s="37" t="s">
        <v>39</v>
      </c>
      <c r="C2" s="37"/>
      <c r="D2" s="42"/>
      <c r="E2" s="42"/>
      <c r="F2" s="42"/>
      <c r="G2" s="42"/>
    </row>
    <row r="3" spans="2:7" ht="15.5" collapsed="1" x14ac:dyDescent="0.35">
      <c r="B3" s="36"/>
      <c r="C3" s="36"/>
      <c r="D3" s="43" t="s">
        <v>41</v>
      </c>
      <c r="E3" s="43" t="s">
        <v>35</v>
      </c>
      <c r="F3" s="43" t="s">
        <v>37</v>
      </c>
      <c r="G3" s="43" t="s">
        <v>38</v>
      </c>
    </row>
    <row r="4" spans="2:7" ht="52.5" hidden="1" outlineLevel="1" x14ac:dyDescent="0.35">
      <c r="B4" s="39"/>
      <c r="C4" s="39"/>
      <c r="E4" s="45" t="s">
        <v>36</v>
      </c>
      <c r="F4" s="45" t="s">
        <v>48</v>
      </c>
      <c r="G4" s="45" t="s">
        <v>48</v>
      </c>
    </row>
    <row r="5" spans="2:7" x14ac:dyDescent="0.35">
      <c r="B5" s="40" t="s">
        <v>40</v>
      </c>
      <c r="C5" s="40"/>
      <c r="D5" s="38"/>
      <c r="E5" s="38"/>
      <c r="F5" s="38"/>
      <c r="G5" s="38"/>
    </row>
    <row r="6" spans="2:7" outlineLevel="1" x14ac:dyDescent="0.35">
      <c r="B6" s="39"/>
      <c r="C6" s="39" t="s">
        <v>49</v>
      </c>
      <c r="D6">
        <v>350</v>
      </c>
      <c r="E6" s="46">
        <v>350</v>
      </c>
      <c r="F6" s="46">
        <v>350</v>
      </c>
      <c r="G6" s="46">
        <v>500</v>
      </c>
    </row>
    <row r="7" spans="2:7" x14ac:dyDescent="0.35">
      <c r="B7" s="40" t="s">
        <v>42</v>
      </c>
      <c r="C7" s="40"/>
      <c r="D7" s="38"/>
      <c r="E7" s="38"/>
      <c r="F7" s="38"/>
      <c r="G7" s="38"/>
    </row>
    <row r="8" spans="2:7" ht="15" outlineLevel="1" thickBot="1" x14ac:dyDescent="0.4">
      <c r="B8" s="41"/>
      <c r="C8" s="41" t="s">
        <v>46</v>
      </c>
      <c r="D8" s="35">
        <v>16820</v>
      </c>
      <c r="E8" s="35">
        <v>16820</v>
      </c>
      <c r="F8" s="35">
        <v>16820</v>
      </c>
      <c r="G8" s="35">
        <v>16670</v>
      </c>
    </row>
    <row r="9" spans="2:7" x14ac:dyDescent="0.35">
      <c r="B9" t="s">
        <v>43</v>
      </c>
    </row>
    <row r="10" spans="2:7" x14ac:dyDescent="0.35">
      <c r="B10" t="s">
        <v>44</v>
      </c>
    </row>
    <row r="11" spans="2:7" x14ac:dyDescent="0.35">
      <c r="B11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42AF7-3580-44D7-933E-31D54A122F99}">
  <sheetPr>
    <outlinePr summaryBelow="0"/>
  </sheetPr>
  <dimension ref="B1:G11"/>
  <sheetViews>
    <sheetView showGridLines="0" workbookViewId="0">
      <selection sqref="A1:G11"/>
    </sheetView>
  </sheetViews>
  <sheetFormatPr defaultRowHeight="14.5" outlineLevelRow="1" outlineLevelCol="1" x14ac:dyDescent="0.35"/>
  <cols>
    <col min="3" max="3" width="5.90625" bestFit="1" customWidth="1"/>
    <col min="4" max="7" width="12.54296875" bestFit="1" customWidth="1" outlineLevel="1"/>
  </cols>
  <sheetData>
    <row r="1" spans="2:7" ht="15" thickBot="1" x14ac:dyDescent="0.4"/>
    <row r="2" spans="2:7" ht="15.5" x14ac:dyDescent="0.35">
      <c r="B2" s="37" t="s">
        <v>39</v>
      </c>
      <c r="C2" s="37"/>
      <c r="D2" s="42"/>
      <c r="E2" s="42"/>
      <c r="F2" s="42"/>
      <c r="G2" s="42"/>
    </row>
    <row r="3" spans="2:7" ht="15.5" collapsed="1" x14ac:dyDescent="0.35">
      <c r="B3" s="36"/>
      <c r="C3" s="36"/>
      <c r="D3" s="43" t="s">
        <v>41</v>
      </c>
      <c r="E3" s="43" t="s">
        <v>35</v>
      </c>
      <c r="F3" s="43" t="s">
        <v>37</v>
      </c>
      <c r="G3" s="43" t="s">
        <v>38</v>
      </c>
    </row>
    <row r="4" spans="2:7" ht="52.5" hidden="1" outlineLevel="1" x14ac:dyDescent="0.35">
      <c r="B4" s="39"/>
      <c r="C4" s="39"/>
      <c r="E4" s="45" t="s">
        <v>36</v>
      </c>
      <c r="F4" s="45" t="s">
        <v>48</v>
      </c>
      <c r="G4" s="45" t="s">
        <v>48</v>
      </c>
    </row>
    <row r="5" spans="2:7" x14ac:dyDescent="0.35">
      <c r="B5" s="40" t="s">
        <v>40</v>
      </c>
      <c r="C5" s="40"/>
      <c r="D5" s="38"/>
      <c r="E5" s="38"/>
      <c r="F5" s="38"/>
      <c r="G5" s="38"/>
    </row>
    <row r="6" spans="2:7" outlineLevel="1" x14ac:dyDescent="0.35">
      <c r="B6" s="39"/>
      <c r="C6" s="39" t="s">
        <v>50</v>
      </c>
      <c r="D6" s="34">
        <v>4</v>
      </c>
      <c r="E6" s="44">
        <v>10</v>
      </c>
      <c r="F6" s="44">
        <v>4</v>
      </c>
      <c r="G6" s="44">
        <v>0</v>
      </c>
    </row>
    <row r="7" spans="2:7" x14ac:dyDescent="0.35">
      <c r="B7" s="40" t="s">
        <v>42</v>
      </c>
      <c r="C7" s="40"/>
      <c r="D7" s="38"/>
      <c r="E7" s="38"/>
      <c r="F7" s="38"/>
      <c r="G7" s="38"/>
    </row>
    <row r="8" spans="2:7" ht="15" outlineLevel="1" thickBot="1" x14ac:dyDescent="0.4">
      <c r="B8" s="41"/>
      <c r="C8" s="41" t="s">
        <v>46</v>
      </c>
      <c r="D8" s="35">
        <v>16820</v>
      </c>
      <c r="E8" s="35">
        <v>18020</v>
      </c>
      <c r="F8" s="35">
        <v>16820</v>
      </c>
      <c r="G8" s="35">
        <v>16020</v>
      </c>
    </row>
    <row r="9" spans="2:7" x14ac:dyDescent="0.35">
      <c r="B9" t="s">
        <v>43</v>
      </c>
    </row>
    <row r="10" spans="2:7" x14ac:dyDescent="0.35">
      <c r="B10" t="s">
        <v>44</v>
      </c>
    </row>
    <row r="11" spans="2:7" x14ac:dyDescent="0.35">
      <c r="B1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58F2B-344E-4254-ACC5-CE0ED3F13743}">
  <sheetPr>
    <outlinePr summaryBelow="0"/>
  </sheetPr>
  <dimension ref="B1:G11"/>
  <sheetViews>
    <sheetView showGridLines="0" workbookViewId="0">
      <selection activeCell="G16" sqref="G16"/>
    </sheetView>
  </sheetViews>
  <sheetFormatPr defaultRowHeight="14.5" outlineLevelRow="1" outlineLevelCol="1" x14ac:dyDescent="0.35"/>
  <cols>
    <col min="3" max="3" width="5.90625" bestFit="1" customWidth="1"/>
    <col min="4" max="7" width="12.54296875" bestFit="1" customWidth="1" outlineLevel="1"/>
  </cols>
  <sheetData>
    <row r="1" spans="2:7" ht="15" thickBot="1" x14ac:dyDescent="0.4"/>
    <row r="2" spans="2:7" ht="15.5" x14ac:dyDescent="0.35">
      <c r="B2" s="37" t="s">
        <v>39</v>
      </c>
      <c r="C2" s="37"/>
      <c r="D2" s="42"/>
      <c r="E2" s="42"/>
      <c r="F2" s="42"/>
      <c r="G2" s="42"/>
    </row>
    <row r="3" spans="2:7" ht="15.5" collapsed="1" x14ac:dyDescent="0.35">
      <c r="B3" s="36"/>
      <c r="C3" s="36"/>
      <c r="D3" s="43" t="s">
        <v>41</v>
      </c>
      <c r="E3" s="43" t="s">
        <v>35</v>
      </c>
      <c r="F3" s="43" t="s">
        <v>37</v>
      </c>
      <c r="G3" s="43" t="s">
        <v>38</v>
      </c>
    </row>
    <row r="4" spans="2:7" ht="52.5" hidden="1" outlineLevel="1" x14ac:dyDescent="0.35">
      <c r="B4" s="39"/>
      <c r="C4" s="39"/>
      <c r="E4" s="45" t="s">
        <v>36</v>
      </c>
      <c r="F4" s="45" t="s">
        <v>48</v>
      </c>
      <c r="G4" s="45" t="s">
        <v>48</v>
      </c>
    </row>
    <row r="5" spans="2:7" x14ac:dyDescent="0.35">
      <c r="B5" s="40" t="s">
        <v>40</v>
      </c>
      <c r="C5" s="40"/>
      <c r="D5" s="38"/>
      <c r="E5" s="38"/>
      <c r="F5" s="38"/>
      <c r="G5" s="38"/>
    </row>
    <row r="6" spans="2:7" outlineLevel="1" x14ac:dyDescent="0.35">
      <c r="B6" s="39"/>
      <c r="C6" s="39" t="s">
        <v>34</v>
      </c>
      <c r="D6" s="34">
        <v>80</v>
      </c>
      <c r="E6" s="44">
        <v>100</v>
      </c>
      <c r="F6" s="44">
        <v>80</v>
      </c>
      <c r="G6" s="44">
        <v>0</v>
      </c>
    </row>
    <row r="7" spans="2:7" x14ac:dyDescent="0.35">
      <c r="B7" s="40" t="s">
        <v>42</v>
      </c>
      <c r="C7" s="40"/>
      <c r="D7" s="38"/>
      <c r="E7" s="38"/>
      <c r="F7" s="38"/>
      <c r="G7" s="38"/>
    </row>
    <row r="8" spans="2:7" ht="15" outlineLevel="1" thickBot="1" x14ac:dyDescent="0.4">
      <c r="B8" s="41"/>
      <c r="C8" s="41" t="s">
        <v>46</v>
      </c>
      <c r="D8" s="35">
        <v>17020</v>
      </c>
      <c r="E8" s="35">
        <v>22020</v>
      </c>
      <c r="F8" s="35">
        <v>17020</v>
      </c>
      <c r="G8" s="35">
        <v>-2980</v>
      </c>
    </row>
    <row r="9" spans="2:7" x14ac:dyDescent="0.35">
      <c r="B9" t="s">
        <v>43</v>
      </c>
    </row>
    <row r="10" spans="2:7" x14ac:dyDescent="0.35">
      <c r="B10" t="s">
        <v>44</v>
      </c>
    </row>
    <row r="11" spans="2:7" x14ac:dyDescent="0.35">
      <c r="B11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BD101-8D68-4AB3-9084-72410FAD345A}">
  <sheetPr>
    <outlinePr summaryBelow="0"/>
  </sheetPr>
  <dimension ref="B1:G11"/>
  <sheetViews>
    <sheetView showGridLines="0" workbookViewId="0">
      <selection sqref="A1:G13"/>
    </sheetView>
  </sheetViews>
  <sheetFormatPr defaultRowHeight="14.5" outlineLevelRow="1" outlineLevelCol="1" x14ac:dyDescent="0.35"/>
  <cols>
    <col min="3" max="3" width="5.90625" bestFit="1" customWidth="1"/>
    <col min="4" max="7" width="12.54296875" bestFit="1" customWidth="1" outlineLevel="1"/>
  </cols>
  <sheetData>
    <row r="1" spans="2:7" ht="15" thickBot="1" x14ac:dyDescent="0.4"/>
    <row r="2" spans="2:7" ht="15.5" x14ac:dyDescent="0.35">
      <c r="B2" s="37" t="s">
        <v>39</v>
      </c>
      <c r="C2" s="37"/>
      <c r="D2" s="42"/>
      <c r="E2" s="42"/>
      <c r="F2" s="42"/>
      <c r="G2" s="42"/>
    </row>
    <row r="3" spans="2:7" ht="15.5" collapsed="1" x14ac:dyDescent="0.35">
      <c r="B3" s="36"/>
      <c r="C3" s="36"/>
      <c r="D3" s="43" t="s">
        <v>41</v>
      </c>
      <c r="E3" s="43" t="s">
        <v>35</v>
      </c>
      <c r="F3" s="43" t="s">
        <v>37</v>
      </c>
      <c r="G3" s="43" t="s">
        <v>38</v>
      </c>
    </row>
    <row r="4" spans="2:7" ht="52.5" hidden="1" outlineLevel="1" x14ac:dyDescent="0.35">
      <c r="B4" s="39"/>
      <c r="C4" s="39"/>
      <c r="E4" s="45" t="s">
        <v>36</v>
      </c>
      <c r="F4" s="45" t="s">
        <v>48</v>
      </c>
      <c r="G4" s="45" t="s">
        <v>48</v>
      </c>
    </row>
    <row r="5" spans="2:7" x14ac:dyDescent="0.35">
      <c r="B5" s="40" t="s">
        <v>40</v>
      </c>
      <c r="C5" s="40"/>
      <c r="D5" s="38"/>
      <c r="E5" s="38"/>
      <c r="F5" s="38"/>
      <c r="G5" s="38"/>
    </row>
    <row r="6" spans="2:7" outlineLevel="1" x14ac:dyDescent="0.35">
      <c r="B6" s="39"/>
      <c r="C6" s="39" t="s">
        <v>47</v>
      </c>
      <c r="D6" s="34">
        <v>10</v>
      </c>
      <c r="E6" s="44">
        <v>0</v>
      </c>
      <c r="F6" s="44">
        <v>10</v>
      </c>
      <c r="G6" s="44">
        <v>100</v>
      </c>
    </row>
    <row r="7" spans="2:7" x14ac:dyDescent="0.35">
      <c r="B7" s="40" t="s">
        <v>42</v>
      </c>
      <c r="C7" s="40"/>
      <c r="D7" s="38"/>
      <c r="E7" s="38"/>
      <c r="F7" s="38"/>
      <c r="G7" s="38"/>
    </row>
    <row r="8" spans="2:7" ht="15" outlineLevel="1" thickBot="1" x14ac:dyDescent="0.4">
      <c r="B8" s="41"/>
      <c r="C8" s="41" t="s">
        <v>46</v>
      </c>
      <c r="D8" s="35">
        <v>17020</v>
      </c>
      <c r="E8" s="35">
        <v>16520</v>
      </c>
      <c r="F8" s="35">
        <v>17020</v>
      </c>
      <c r="G8" s="35">
        <v>21520</v>
      </c>
    </row>
    <row r="9" spans="2:7" x14ac:dyDescent="0.35">
      <c r="B9" t="s">
        <v>43</v>
      </c>
    </row>
    <row r="10" spans="2:7" x14ac:dyDescent="0.35">
      <c r="B10" t="s">
        <v>44</v>
      </c>
    </row>
    <row r="11" spans="2:7" x14ac:dyDescent="0.35">
      <c r="B11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25CA7-B425-4C1B-9BE6-C38FC91DB7A5}">
  <sheetPr>
    <outlinePr summaryBelow="0"/>
  </sheetPr>
  <dimension ref="B1:G11"/>
  <sheetViews>
    <sheetView showGridLines="0" workbookViewId="0">
      <selection activeCell="G9" sqref="G9"/>
    </sheetView>
  </sheetViews>
  <sheetFormatPr defaultRowHeight="14.5" outlineLevelRow="1" outlineLevelCol="1" x14ac:dyDescent="0.35"/>
  <cols>
    <col min="3" max="3" width="5.90625" bestFit="1" customWidth="1"/>
    <col min="4" max="7" width="12.54296875" bestFit="1" customWidth="1" outlineLevel="1"/>
  </cols>
  <sheetData>
    <row r="1" spans="2:7" ht="15" thickBot="1" x14ac:dyDescent="0.4"/>
    <row r="2" spans="2:7" ht="15.5" x14ac:dyDescent="0.35">
      <c r="B2" s="37" t="s">
        <v>39</v>
      </c>
      <c r="C2" s="37"/>
      <c r="D2" s="42"/>
      <c r="E2" s="42"/>
      <c r="F2" s="42"/>
      <c r="G2" s="42"/>
    </row>
    <row r="3" spans="2:7" ht="15.5" collapsed="1" x14ac:dyDescent="0.35">
      <c r="B3" s="36"/>
      <c r="C3" s="36"/>
      <c r="D3" s="43" t="s">
        <v>41</v>
      </c>
      <c r="E3" s="43" t="s">
        <v>35</v>
      </c>
      <c r="F3" s="43" t="s">
        <v>37</v>
      </c>
      <c r="G3" s="43" t="s">
        <v>38</v>
      </c>
    </row>
    <row r="4" spans="2:7" ht="52.5" hidden="1" outlineLevel="1" x14ac:dyDescent="0.35">
      <c r="B4" s="39"/>
      <c r="C4" s="39"/>
      <c r="E4" s="45" t="s">
        <v>36</v>
      </c>
      <c r="F4" s="45" t="s">
        <v>48</v>
      </c>
      <c r="G4" s="45" t="s">
        <v>48</v>
      </c>
    </row>
    <row r="5" spans="2:7" x14ac:dyDescent="0.35">
      <c r="B5" s="40" t="s">
        <v>40</v>
      </c>
      <c r="C5" s="40"/>
      <c r="D5" s="38"/>
      <c r="E5" s="38"/>
      <c r="F5" s="38"/>
      <c r="G5" s="38"/>
    </row>
    <row r="6" spans="2:7" outlineLevel="1" x14ac:dyDescent="0.35">
      <c r="B6" s="39"/>
      <c r="C6" s="39" t="s">
        <v>49</v>
      </c>
      <c r="D6">
        <v>350</v>
      </c>
      <c r="E6" s="46">
        <v>350</v>
      </c>
      <c r="F6" s="46">
        <v>350</v>
      </c>
      <c r="G6" s="46">
        <v>500</v>
      </c>
    </row>
    <row r="7" spans="2:7" x14ac:dyDescent="0.35">
      <c r="B7" s="40" t="s">
        <v>42</v>
      </c>
      <c r="C7" s="40"/>
      <c r="D7" s="38"/>
      <c r="E7" s="38"/>
      <c r="F7" s="38"/>
      <c r="G7" s="38"/>
    </row>
    <row r="8" spans="2:7" ht="15" outlineLevel="1" thickBot="1" x14ac:dyDescent="0.4">
      <c r="B8" s="41"/>
      <c r="C8" s="41" t="s">
        <v>46</v>
      </c>
      <c r="D8" s="35">
        <v>17020</v>
      </c>
      <c r="E8" s="35">
        <v>17020</v>
      </c>
      <c r="F8" s="35">
        <v>17020</v>
      </c>
      <c r="G8" s="35">
        <v>16870</v>
      </c>
    </row>
    <row r="9" spans="2:7" x14ac:dyDescent="0.35">
      <c r="B9" t="s">
        <v>43</v>
      </c>
    </row>
    <row r="10" spans="2:7" x14ac:dyDescent="0.35">
      <c r="B10" t="s">
        <v>44</v>
      </c>
    </row>
    <row r="11" spans="2:7" x14ac:dyDescent="0.35">
      <c r="B11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F0D84-E2ED-41C8-AAC6-C100BFA3E9DC}">
  <sheetPr>
    <outlinePr summaryBelow="0"/>
  </sheetPr>
  <dimension ref="B1:G11"/>
  <sheetViews>
    <sheetView showGridLines="0" workbookViewId="0">
      <selection activeCell="E17" sqref="E17"/>
    </sheetView>
  </sheetViews>
  <sheetFormatPr defaultRowHeight="14.5" outlineLevelRow="1" outlineLevelCol="1" x14ac:dyDescent="0.35"/>
  <cols>
    <col min="3" max="3" width="5.90625" bestFit="1" customWidth="1"/>
    <col min="4" max="7" width="12.54296875" bestFit="1" customWidth="1" outlineLevel="1"/>
  </cols>
  <sheetData>
    <row r="1" spans="2:7" ht="15" thickBot="1" x14ac:dyDescent="0.4"/>
    <row r="2" spans="2:7" ht="15.5" x14ac:dyDescent="0.35">
      <c r="B2" s="37" t="s">
        <v>39</v>
      </c>
      <c r="C2" s="37"/>
      <c r="D2" s="42"/>
      <c r="E2" s="42"/>
      <c r="F2" s="42"/>
      <c r="G2" s="42"/>
    </row>
    <row r="3" spans="2:7" ht="15.5" collapsed="1" x14ac:dyDescent="0.35">
      <c r="B3" s="36"/>
      <c r="C3" s="36"/>
      <c r="D3" s="43" t="s">
        <v>41</v>
      </c>
      <c r="E3" s="43" t="s">
        <v>35</v>
      </c>
      <c r="F3" s="43" t="s">
        <v>37</v>
      </c>
      <c r="G3" s="43" t="s">
        <v>38</v>
      </c>
    </row>
    <row r="4" spans="2:7" ht="52.5" hidden="1" outlineLevel="1" x14ac:dyDescent="0.35">
      <c r="B4" s="39"/>
      <c r="C4" s="39"/>
      <c r="E4" s="45" t="s">
        <v>36</v>
      </c>
      <c r="F4" s="45" t="s">
        <v>48</v>
      </c>
      <c r="G4" s="45" t="s">
        <v>48</v>
      </c>
    </row>
    <row r="5" spans="2:7" x14ac:dyDescent="0.35">
      <c r="B5" s="40" t="s">
        <v>40</v>
      </c>
      <c r="C5" s="40"/>
      <c r="D5" s="38"/>
      <c r="E5" s="38"/>
      <c r="F5" s="38"/>
      <c r="G5" s="38"/>
    </row>
    <row r="6" spans="2:7" outlineLevel="1" x14ac:dyDescent="0.35">
      <c r="B6" s="39"/>
      <c r="C6" s="39" t="s">
        <v>50</v>
      </c>
      <c r="D6" s="34">
        <v>4</v>
      </c>
      <c r="E6" s="44">
        <v>10</v>
      </c>
      <c r="F6" s="44">
        <v>4</v>
      </c>
      <c r="G6" s="44">
        <v>0</v>
      </c>
    </row>
    <row r="7" spans="2:7" x14ac:dyDescent="0.35">
      <c r="B7" s="40" t="s">
        <v>42</v>
      </c>
      <c r="C7" s="40"/>
      <c r="D7" s="38"/>
      <c r="E7" s="38"/>
      <c r="F7" s="38"/>
      <c r="G7" s="38"/>
    </row>
    <row r="8" spans="2:7" ht="15" outlineLevel="1" thickBot="1" x14ac:dyDescent="0.4">
      <c r="B8" s="41"/>
      <c r="C8" s="41" t="s">
        <v>46</v>
      </c>
      <c r="D8" s="35">
        <v>17020</v>
      </c>
      <c r="E8" s="35">
        <v>18520</v>
      </c>
      <c r="F8" s="35">
        <v>17020</v>
      </c>
      <c r="G8" s="35">
        <v>16020</v>
      </c>
    </row>
    <row r="9" spans="2:7" x14ac:dyDescent="0.35">
      <c r="B9" t="s">
        <v>43</v>
      </c>
    </row>
    <row r="10" spans="2:7" x14ac:dyDescent="0.35">
      <c r="B10" t="s">
        <v>44</v>
      </c>
    </row>
    <row r="11" spans="2:7" x14ac:dyDescent="0.35">
      <c r="B11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6408F-3DFC-43C0-941F-15A75A8F7D4D}">
  <sheetPr>
    <tabColor rgb="FFC00000"/>
  </sheetPr>
  <dimension ref="B2:Q33"/>
  <sheetViews>
    <sheetView showGridLines="0" zoomScale="74" zoomScaleNormal="100" workbookViewId="0">
      <selection activeCell="N21" sqref="N21"/>
    </sheetView>
  </sheetViews>
  <sheetFormatPr defaultColWidth="9.1796875" defaultRowHeight="15.5" x14ac:dyDescent="0.35"/>
  <cols>
    <col min="1" max="1" width="5.453125" style="5" customWidth="1"/>
    <col min="2" max="2" width="46" style="5" customWidth="1"/>
    <col min="3" max="3" width="11.81640625" style="5" bestFit="1" customWidth="1"/>
    <col min="4" max="4" width="5.1796875" style="5" customWidth="1"/>
    <col min="5" max="5" width="3.453125" style="5" customWidth="1"/>
    <col min="6" max="6" width="4.7265625" style="5" customWidth="1"/>
    <col min="7" max="7" width="51.54296875" style="5" bestFit="1" customWidth="1"/>
    <col min="8" max="8" width="13.26953125" style="5" customWidth="1"/>
    <col min="9" max="11" width="9.54296875" style="5" customWidth="1"/>
    <col min="12" max="16384" width="9.1796875" style="5"/>
  </cols>
  <sheetData>
    <row r="2" spans="2:17" ht="18.5" x14ac:dyDescent="0.45">
      <c r="B2" s="1" t="s">
        <v>0</v>
      </c>
      <c r="C2" s="2"/>
      <c r="D2" s="2"/>
      <c r="E2" s="3"/>
      <c r="F2" s="2"/>
      <c r="G2" s="4" t="s">
        <v>1</v>
      </c>
    </row>
    <row r="3" spans="2:17" x14ac:dyDescent="0.35">
      <c r="C3"/>
      <c r="E3" s="6"/>
      <c r="G3" s="16" t="s">
        <v>2</v>
      </c>
      <c r="H3"/>
    </row>
    <row r="4" spans="2:17" ht="15.65" customHeight="1" x14ac:dyDescent="0.35">
      <c r="B4" s="10" t="s">
        <v>6</v>
      </c>
      <c r="C4" s="30">
        <f>MIN(H16,H4-H5+H7)</f>
        <v>74</v>
      </c>
      <c r="E4" s="6"/>
      <c r="G4" s="7" t="s">
        <v>13</v>
      </c>
      <c r="H4" s="24">
        <v>80</v>
      </c>
      <c r="I4" s="8" t="s">
        <v>99</v>
      </c>
      <c r="J4" s="8"/>
      <c r="K4" s="8"/>
      <c r="L4" s="8"/>
    </row>
    <row r="5" spans="2:17" x14ac:dyDescent="0.35">
      <c r="B5" s="10" t="s">
        <v>7</v>
      </c>
      <c r="C5" s="30">
        <f>IF(H4-H5&lt;H16,H16-H4+H5,0)</f>
        <v>30</v>
      </c>
      <c r="E5" s="6"/>
      <c r="G5" s="7" t="s">
        <v>14</v>
      </c>
      <c r="H5" s="24">
        <v>10</v>
      </c>
      <c r="I5" t="s">
        <v>99</v>
      </c>
      <c r="J5"/>
      <c r="K5"/>
      <c r="L5"/>
      <c r="M5"/>
      <c r="N5"/>
      <c r="O5"/>
      <c r="P5"/>
      <c r="Q5"/>
    </row>
    <row r="6" spans="2:17" x14ac:dyDescent="0.35">
      <c r="B6" s="10" t="s">
        <v>8</v>
      </c>
      <c r="C6" s="33">
        <f>IF(H7&gt;C5,C5*H11,H7*H11)</f>
        <v>800</v>
      </c>
      <c r="E6" s="6"/>
      <c r="G6" s="7" t="s">
        <v>15</v>
      </c>
      <c r="H6" s="24">
        <v>350</v>
      </c>
      <c r="I6" t="s">
        <v>99</v>
      </c>
      <c r="J6"/>
      <c r="K6"/>
      <c r="L6"/>
      <c r="M6"/>
      <c r="N6"/>
      <c r="O6"/>
      <c r="P6"/>
      <c r="Q6"/>
    </row>
    <row r="7" spans="2:17" x14ac:dyDescent="0.35">
      <c r="B7" s="15" t="s">
        <v>9</v>
      </c>
      <c r="C7" s="15">
        <f>(H4*H11+H5*H12+C6)</f>
        <v>17300</v>
      </c>
      <c r="E7" s="6"/>
      <c r="G7" s="7" t="s">
        <v>16</v>
      </c>
      <c r="H7" s="24">
        <v>4</v>
      </c>
      <c r="I7" t="s">
        <v>99</v>
      </c>
      <c r="J7"/>
      <c r="K7"/>
      <c r="L7"/>
      <c r="M7"/>
      <c r="N7"/>
      <c r="O7"/>
      <c r="P7"/>
      <c r="Q7"/>
    </row>
    <row r="8" spans="2:17" x14ac:dyDescent="0.35">
      <c r="B8" s="15" t="s">
        <v>10</v>
      </c>
      <c r="C8" s="15">
        <f>(H16*H17+H18+H6)</f>
        <v>4480</v>
      </c>
      <c r="E8" s="6"/>
      <c r="G8"/>
      <c r="H8"/>
      <c r="I8"/>
      <c r="J8"/>
      <c r="K8"/>
      <c r="L8"/>
      <c r="M8"/>
      <c r="N8"/>
      <c r="O8"/>
      <c r="P8"/>
      <c r="Q8"/>
    </row>
    <row r="9" spans="2:17" x14ac:dyDescent="0.35">
      <c r="B9" s="21"/>
      <c r="C9" s="21"/>
      <c r="E9" s="6"/>
      <c r="G9"/>
      <c r="H9"/>
      <c r="I9"/>
      <c r="J9"/>
      <c r="K9"/>
      <c r="L9"/>
      <c r="M9"/>
      <c r="N9"/>
      <c r="O9"/>
      <c r="P9"/>
      <c r="Q9"/>
    </row>
    <row r="10" spans="2:17" x14ac:dyDescent="0.35">
      <c r="B10" s="32" t="s">
        <v>33</v>
      </c>
      <c r="C10" s="21"/>
      <c r="E10" s="6"/>
      <c r="G10" s="16" t="s">
        <v>3</v>
      </c>
      <c r="H10"/>
      <c r="I10"/>
      <c r="J10"/>
      <c r="K10"/>
      <c r="L10"/>
      <c r="M10"/>
      <c r="N10"/>
      <c r="O10"/>
      <c r="P10"/>
      <c r="Q10"/>
    </row>
    <row r="11" spans="2:17" x14ac:dyDescent="0.35">
      <c r="B11" s="17" t="s">
        <v>11</v>
      </c>
      <c r="C11" s="77">
        <f>C4/H16</f>
        <v>0.74</v>
      </c>
      <c r="E11" s="6"/>
      <c r="G11" s="12" t="s">
        <v>17</v>
      </c>
      <c r="H11" s="26">
        <v>200</v>
      </c>
      <c r="I11"/>
      <c r="J11"/>
      <c r="K11"/>
      <c r="L11"/>
      <c r="M11"/>
      <c r="N11"/>
      <c r="O11"/>
      <c r="P11"/>
      <c r="Q11"/>
    </row>
    <row r="12" spans="2:17" x14ac:dyDescent="0.35">
      <c r="B12" s="18" t="s">
        <v>12</v>
      </c>
      <c r="C12" s="18">
        <f>C7-C8</f>
        <v>12820</v>
      </c>
      <c r="E12" s="6"/>
      <c r="G12" s="19" t="s">
        <v>18</v>
      </c>
      <c r="H12" s="20">
        <v>50</v>
      </c>
      <c r="I12"/>
      <c r="J12"/>
      <c r="K12"/>
      <c r="L12"/>
      <c r="M12"/>
      <c r="N12"/>
      <c r="O12"/>
      <c r="P12"/>
      <c r="Q12"/>
    </row>
    <row r="13" spans="2:17" x14ac:dyDescent="0.35">
      <c r="B13" s="31"/>
      <c r="C13" s="31"/>
      <c r="E13" s="6"/>
      <c r="G13"/>
      <c r="H13"/>
      <c r="I13"/>
      <c r="J13"/>
      <c r="K13"/>
      <c r="L13"/>
      <c r="M13"/>
      <c r="N13"/>
      <c r="O13"/>
    </row>
    <row r="14" spans="2:17" x14ac:dyDescent="0.35">
      <c r="B14" s="11"/>
      <c r="C14" s="11"/>
      <c r="E14" s="6"/>
      <c r="I14"/>
      <c r="J14"/>
      <c r="K14"/>
      <c r="L14"/>
      <c r="M14"/>
      <c r="N14"/>
      <c r="O14"/>
      <c r="P14"/>
      <c r="Q14"/>
    </row>
    <row r="15" spans="2:17" x14ac:dyDescent="0.35">
      <c r="E15" s="6"/>
      <c r="G15" s="16" t="s">
        <v>5</v>
      </c>
      <c r="H15"/>
      <c r="I15"/>
      <c r="J15"/>
      <c r="K15"/>
      <c r="L15"/>
      <c r="M15"/>
      <c r="N15"/>
      <c r="O15"/>
      <c r="P15"/>
      <c r="Q15"/>
    </row>
    <row r="16" spans="2:17" ht="15.65" customHeight="1" x14ac:dyDescent="0.35">
      <c r="E16" s="6"/>
      <c r="G16" s="13" t="s">
        <v>19</v>
      </c>
      <c r="H16" s="25">
        <v>100</v>
      </c>
      <c r="I16"/>
      <c r="J16"/>
      <c r="K16"/>
      <c r="L16"/>
      <c r="M16"/>
      <c r="N16"/>
      <c r="O16"/>
      <c r="P16"/>
      <c r="Q16"/>
    </row>
    <row r="17" spans="2:17" ht="18" customHeight="1" x14ac:dyDescent="0.35">
      <c r="E17" s="6"/>
      <c r="G17" s="13" t="s">
        <v>20</v>
      </c>
      <c r="H17" s="25">
        <v>40</v>
      </c>
      <c r="I17"/>
      <c r="J17"/>
      <c r="K17"/>
      <c r="L17"/>
      <c r="M17"/>
      <c r="N17"/>
      <c r="O17"/>
      <c r="P17"/>
      <c r="Q17"/>
    </row>
    <row r="18" spans="2:17" ht="18.399999999999999" customHeight="1" x14ac:dyDescent="0.35">
      <c r="E18" s="6"/>
      <c r="G18" s="13" t="s">
        <v>21</v>
      </c>
      <c r="H18" s="27">
        <v>130</v>
      </c>
      <c r="I18"/>
      <c r="J18"/>
      <c r="K18"/>
      <c r="L18"/>
      <c r="M18"/>
      <c r="N18"/>
      <c r="O18"/>
      <c r="P18"/>
      <c r="Q18"/>
    </row>
    <row r="19" spans="2:17" x14ac:dyDescent="0.35">
      <c r="E19" s="6"/>
      <c r="G19" s="28"/>
      <c r="H19" s="29"/>
      <c r="I19"/>
      <c r="J19"/>
      <c r="K19"/>
      <c r="L19"/>
      <c r="M19"/>
      <c r="N19"/>
      <c r="O19"/>
      <c r="P19"/>
      <c r="Q19"/>
    </row>
    <row r="20" spans="2:17" x14ac:dyDescent="0.35">
      <c r="B20" s="23" t="s">
        <v>22</v>
      </c>
      <c r="E20" s="6"/>
    </row>
    <row r="21" spans="2:17" x14ac:dyDescent="0.35">
      <c r="E21" s="21"/>
      <c r="G21" s="14"/>
    </row>
    <row r="22" spans="2:17" x14ac:dyDescent="0.35">
      <c r="B22" s="11" t="s">
        <v>23</v>
      </c>
      <c r="C22" s="11"/>
      <c r="D22" s="11"/>
      <c r="E22" s="22"/>
      <c r="F22" s="11"/>
      <c r="G22"/>
      <c r="H22"/>
    </row>
    <row r="23" spans="2:17" x14ac:dyDescent="0.35">
      <c r="B23" s="11" t="s">
        <v>24</v>
      </c>
      <c r="C23" s="11"/>
      <c r="D23" s="11"/>
      <c r="E23" s="22"/>
      <c r="F23" s="11"/>
      <c r="G23"/>
      <c r="H23"/>
    </row>
    <row r="24" spans="2:17" x14ac:dyDescent="0.35">
      <c r="B24" s="11" t="s">
        <v>32</v>
      </c>
      <c r="E24" s="21"/>
      <c r="G24"/>
      <c r="H24"/>
    </row>
    <row r="25" spans="2:17" x14ac:dyDescent="0.35">
      <c r="B25" s="11" t="s">
        <v>25</v>
      </c>
      <c r="C25" s="11"/>
      <c r="D25" s="11"/>
      <c r="E25" s="22"/>
      <c r="F25" s="11"/>
      <c r="G25" s="11"/>
    </row>
    <row r="26" spans="2:17" x14ac:dyDescent="0.35">
      <c r="B26" s="11" t="s">
        <v>26</v>
      </c>
      <c r="C26" s="11"/>
      <c r="D26" s="11"/>
      <c r="E26" s="22"/>
      <c r="F26" s="11"/>
      <c r="G26" s="11"/>
    </row>
    <row r="27" spans="2:17" x14ac:dyDescent="0.35">
      <c r="B27" s="11" t="s">
        <v>27</v>
      </c>
      <c r="C27" s="11"/>
      <c r="D27" s="11"/>
      <c r="E27" s="11"/>
      <c r="F27" s="11"/>
      <c r="G27" s="11"/>
    </row>
    <row r="28" spans="2:17" x14ac:dyDescent="0.35">
      <c r="B28" s="11" t="s">
        <v>28</v>
      </c>
      <c r="C28" s="11"/>
      <c r="D28" s="11"/>
      <c r="E28" s="11"/>
      <c r="F28" s="11"/>
      <c r="G28" s="11"/>
      <c r="J28" s="5" t="s">
        <v>4</v>
      </c>
    </row>
    <row r="30" spans="2:17" x14ac:dyDescent="0.35">
      <c r="B30" s="5" t="s">
        <v>29</v>
      </c>
    </row>
    <row r="32" spans="2:17" x14ac:dyDescent="0.35">
      <c r="B32" s="11" t="s">
        <v>30</v>
      </c>
      <c r="C32" s="11"/>
    </row>
    <row r="33" spans="2:3" x14ac:dyDescent="0.35">
      <c r="B33" s="11" t="s">
        <v>31</v>
      </c>
      <c r="C33" s="11"/>
    </row>
  </sheetData>
  <sheetProtection formatCells="0" formatColumns="0" formatRows="0" insertColumns="0" insertRows="0" insertHyperlinks="0" deleteColumns="0" deleteRows="0" sort="0" autoFilter="0" pivotTables="0"/>
  <scenarios current="2" show="0" sqref="C12">
    <scenario name="Best Case " locked="1" count="1" user="Anagha" comment="Created by David Stewart on 16/08/2019_x000a_Modified by Anagha on 26-05-2024_x000a_Modified by Anagha on 27-05-2024">
      <inputCells r="H4" val="100" numFmtId="1"/>
    </scenario>
    <scenario name="Base case" locked="1" count="1" user="Anagha" comment="Created by Anagha on 26-05-2024_x000a_Modified by Anagha on 26-05-2024_x000a_Modified by Anagha on 27-05-2024">
      <inputCells r="H4" val="80" numFmtId="1"/>
    </scenario>
    <scenario name="Worst case" locked="1" count="1" user="Anagha" comment="Created by Anagha on 26-05-2024_x000a_Modified by Anagha on 26-05-2024_x000a_Modified by Anagha on 27-05-2024">
      <inputCells r="H4" val="0" numFmtId="1"/>
    </scenario>
  </scenarios>
  <dataValidations count="1">
    <dataValidation type="list" allowBlank="1" showInputMessage="1" showErrorMessage="1" sqref="H11" xr:uid="{4A245385-9053-4F94-AD7F-423A339B854D}">
      <formula1>"200,250"</formula1>
    </dataValidation>
  </dataValidations>
  <pageMargins left="0.25" right="0.25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9B8F-01FA-4262-88A5-1B738C3D16FF}">
  <sheetPr>
    <tabColor rgb="FFC00000"/>
  </sheetPr>
  <dimension ref="B2:Q28"/>
  <sheetViews>
    <sheetView showGridLines="0" zoomScale="76" zoomScaleNormal="100" workbookViewId="0">
      <selection activeCell="N22" sqref="N22"/>
    </sheetView>
  </sheetViews>
  <sheetFormatPr defaultColWidth="9.1796875" defaultRowHeight="15.5" x14ac:dyDescent="0.35"/>
  <cols>
    <col min="1" max="1" width="5.453125" style="5" customWidth="1"/>
    <col min="2" max="2" width="46" style="5" customWidth="1"/>
    <col min="3" max="3" width="11.81640625" style="5" bestFit="1" customWidth="1"/>
    <col min="4" max="4" width="5.1796875" style="5" customWidth="1"/>
    <col min="5" max="5" width="3.453125" style="5" customWidth="1"/>
    <col min="6" max="6" width="4.7265625" style="5" customWidth="1"/>
    <col min="7" max="7" width="51.54296875" style="5" bestFit="1" customWidth="1"/>
    <col min="8" max="8" width="13.26953125" style="5" customWidth="1"/>
    <col min="9" max="9" width="20" style="5" customWidth="1"/>
    <col min="10" max="11" width="9.54296875" style="5" customWidth="1"/>
    <col min="12" max="16384" width="9.1796875" style="5"/>
  </cols>
  <sheetData>
    <row r="2" spans="2:17" ht="18.5" x14ac:dyDescent="0.45">
      <c r="B2" s="1" t="s">
        <v>0</v>
      </c>
      <c r="C2" s="2"/>
      <c r="D2" s="2"/>
      <c r="E2" s="3"/>
      <c r="F2" s="2"/>
      <c r="G2" s="4" t="s">
        <v>1</v>
      </c>
    </row>
    <row r="3" spans="2:17" x14ac:dyDescent="0.35">
      <c r="C3"/>
      <c r="E3" s="6"/>
      <c r="G3" s="16" t="s">
        <v>2</v>
      </c>
      <c r="H3"/>
    </row>
    <row r="4" spans="2:17" ht="15.65" customHeight="1" x14ac:dyDescent="0.35">
      <c r="B4" s="10" t="s">
        <v>6</v>
      </c>
      <c r="C4" s="30">
        <f ca="1">MIN(H16,H4-H5+H7)</f>
        <v>78</v>
      </c>
      <c r="E4" s="6"/>
      <c r="G4" s="7" t="s">
        <v>13</v>
      </c>
      <c r="H4" s="80" cm="1">
        <f t="array" aca="1" ref="H4" ca="1">[2]!POISSON_INV(RAND(),80)</f>
        <v>81</v>
      </c>
      <c r="I4" s="8" t="s">
        <v>92</v>
      </c>
      <c r="J4" s="8"/>
      <c r="K4" s="8"/>
      <c r="L4" s="8"/>
    </row>
    <row r="5" spans="2:17" x14ac:dyDescent="0.35">
      <c r="B5" s="10" t="s">
        <v>7</v>
      </c>
      <c r="C5" s="30">
        <f ca="1">IF(H4-H5&lt;H16,H16-H4+H5,0)</f>
        <v>26</v>
      </c>
      <c r="E5" s="6"/>
      <c r="G5" s="7" t="s">
        <v>14</v>
      </c>
      <c r="H5" s="80" cm="1">
        <f t="array" aca="1" ref="H5" ca="1">[2]!POISSON_INV(RAND(),10)</f>
        <v>7</v>
      </c>
      <c r="I5" s="8" t="s">
        <v>92</v>
      </c>
      <c r="J5"/>
      <c r="K5"/>
      <c r="L5"/>
      <c r="M5"/>
      <c r="N5"/>
      <c r="O5"/>
      <c r="P5"/>
      <c r="Q5"/>
    </row>
    <row r="6" spans="2:17" x14ac:dyDescent="0.35">
      <c r="B6" s="10" t="s">
        <v>8</v>
      </c>
      <c r="C6" s="33">
        <f ca="1">IF(H7&gt;C5,C5*H11,H7*H11)</f>
        <v>1000</v>
      </c>
      <c r="E6" s="6"/>
      <c r="G6" s="7" t="s">
        <v>15</v>
      </c>
      <c r="H6" s="9">
        <f ca="1">_xlfn.NORM.INV(RAND(),350,50)</f>
        <v>397.04149047745653</v>
      </c>
      <c r="I6" s="8" t="s">
        <v>92</v>
      </c>
      <c r="J6"/>
      <c r="K6"/>
      <c r="L6"/>
      <c r="M6"/>
      <c r="N6"/>
      <c r="O6"/>
      <c r="P6"/>
      <c r="Q6"/>
    </row>
    <row r="7" spans="2:17" x14ac:dyDescent="0.35">
      <c r="B7" s="15" t="s">
        <v>9</v>
      </c>
      <c r="C7" s="15">
        <f ca="1">(H4*H11+H5*H12+C6)</f>
        <v>21600</v>
      </c>
      <c r="E7" s="6"/>
      <c r="G7" s="7" t="s">
        <v>16</v>
      </c>
      <c r="H7" s="79" cm="1">
        <f t="array" aca="1" ref="H7" ca="1">[2]!POISSON_INV(RAND(),4)</f>
        <v>4</v>
      </c>
      <c r="I7" s="8" t="s">
        <v>92</v>
      </c>
      <c r="J7"/>
      <c r="K7"/>
      <c r="L7"/>
      <c r="M7"/>
      <c r="N7"/>
      <c r="O7"/>
      <c r="P7"/>
      <c r="Q7"/>
    </row>
    <row r="8" spans="2:17" x14ac:dyDescent="0.35">
      <c r="B8" s="15" t="s">
        <v>10</v>
      </c>
      <c r="C8" s="78">
        <f ca="1">(H16*H17+H18+H6)</f>
        <v>4527.0414904774561</v>
      </c>
      <c r="E8" s="6"/>
      <c r="G8"/>
      <c r="H8"/>
      <c r="I8"/>
      <c r="J8"/>
      <c r="K8"/>
      <c r="L8"/>
      <c r="M8"/>
      <c r="N8"/>
      <c r="O8"/>
      <c r="P8"/>
      <c r="Q8"/>
    </row>
    <row r="9" spans="2:17" x14ac:dyDescent="0.35">
      <c r="B9" s="21"/>
      <c r="C9" s="21"/>
      <c r="E9" s="6"/>
      <c r="G9"/>
      <c r="H9"/>
      <c r="I9"/>
      <c r="J9"/>
      <c r="K9"/>
      <c r="L9"/>
      <c r="M9"/>
      <c r="N9"/>
      <c r="O9"/>
      <c r="P9"/>
      <c r="Q9"/>
    </row>
    <row r="10" spans="2:17" x14ac:dyDescent="0.35">
      <c r="B10" s="32" t="s">
        <v>33</v>
      </c>
      <c r="C10" s="21"/>
      <c r="E10" s="6"/>
      <c r="G10" s="16" t="s">
        <v>3</v>
      </c>
      <c r="H10"/>
      <c r="I10"/>
      <c r="J10"/>
      <c r="K10"/>
      <c r="L10"/>
      <c r="M10"/>
      <c r="N10"/>
      <c r="O10"/>
      <c r="P10"/>
      <c r="Q10"/>
    </row>
    <row r="11" spans="2:17" x14ac:dyDescent="0.35">
      <c r="B11" s="17" t="s">
        <v>11</v>
      </c>
      <c r="C11" s="77">
        <f ca="1">C4/H16</f>
        <v>0.78</v>
      </c>
      <c r="E11" s="6"/>
      <c r="G11" s="12" t="s">
        <v>17</v>
      </c>
      <c r="H11" s="26">
        <v>250</v>
      </c>
      <c r="I11"/>
      <c r="J11"/>
      <c r="K11"/>
      <c r="L11"/>
      <c r="M11"/>
      <c r="N11"/>
      <c r="O11"/>
      <c r="P11"/>
      <c r="Q11"/>
    </row>
    <row r="12" spans="2:17" x14ac:dyDescent="0.35">
      <c r="B12" s="18" t="s">
        <v>12</v>
      </c>
      <c r="C12" s="18">
        <f ca="1">C7-C8</f>
        <v>17072.958509522545</v>
      </c>
      <c r="E12" s="6"/>
      <c r="G12" s="12" t="s">
        <v>18</v>
      </c>
      <c r="H12" s="98">
        <v>50</v>
      </c>
      <c r="I12"/>
      <c r="J12"/>
      <c r="K12"/>
      <c r="L12"/>
      <c r="M12"/>
      <c r="N12"/>
      <c r="O12"/>
      <c r="P12"/>
      <c r="Q12"/>
    </row>
    <row r="13" spans="2:17" x14ac:dyDescent="0.35">
      <c r="B13"/>
      <c r="C13"/>
      <c r="E13" s="6"/>
      <c r="H13"/>
      <c r="I13"/>
      <c r="J13"/>
      <c r="K13"/>
      <c r="L13"/>
      <c r="M13"/>
      <c r="N13"/>
      <c r="O13"/>
      <c r="P13"/>
      <c r="Q13"/>
    </row>
    <row r="14" spans="2:17" x14ac:dyDescent="0.35">
      <c r="B14" s="11"/>
      <c r="C14" s="11"/>
      <c r="E14" s="6"/>
      <c r="G14" s="16"/>
      <c r="I14"/>
      <c r="J14"/>
      <c r="K14"/>
      <c r="L14"/>
      <c r="M14"/>
      <c r="N14"/>
      <c r="O14"/>
      <c r="P14"/>
      <c r="Q14"/>
    </row>
    <row r="15" spans="2:17" x14ac:dyDescent="0.35">
      <c r="E15" s="6"/>
      <c r="G15" s="16" t="s">
        <v>5</v>
      </c>
      <c r="H15"/>
      <c r="I15"/>
      <c r="J15"/>
      <c r="K15"/>
      <c r="L15"/>
      <c r="M15"/>
      <c r="N15"/>
      <c r="O15"/>
      <c r="P15"/>
      <c r="Q15"/>
    </row>
    <row r="16" spans="2:17" ht="15.65" customHeight="1" x14ac:dyDescent="0.35">
      <c r="E16" s="6"/>
      <c r="G16" s="13" t="s">
        <v>19</v>
      </c>
      <c r="H16" s="25">
        <v>100</v>
      </c>
      <c r="I16"/>
      <c r="J16"/>
      <c r="K16"/>
      <c r="L16"/>
      <c r="M16"/>
      <c r="N16"/>
      <c r="O16"/>
      <c r="P16"/>
      <c r="Q16"/>
    </row>
    <row r="17" spans="5:17" ht="18" customHeight="1" x14ac:dyDescent="0.35">
      <c r="E17" s="6"/>
      <c r="G17" s="13" t="s">
        <v>20</v>
      </c>
      <c r="H17" s="25">
        <v>40</v>
      </c>
      <c r="I17"/>
      <c r="J17"/>
      <c r="K17"/>
      <c r="L17"/>
      <c r="M17"/>
      <c r="N17"/>
      <c r="O17"/>
      <c r="P17"/>
      <c r="Q17"/>
    </row>
    <row r="18" spans="5:17" ht="18.399999999999999" customHeight="1" x14ac:dyDescent="0.35">
      <c r="E18" s="6"/>
      <c r="G18" s="13" t="s">
        <v>21</v>
      </c>
      <c r="H18" s="27">
        <v>130</v>
      </c>
      <c r="I18"/>
      <c r="J18"/>
      <c r="K18"/>
      <c r="L18"/>
      <c r="M18"/>
      <c r="N18"/>
      <c r="O18"/>
      <c r="P18"/>
      <c r="Q18"/>
    </row>
    <row r="19" spans="5:17" x14ac:dyDescent="0.35">
      <c r="E19" s="6"/>
      <c r="G19" s="28"/>
      <c r="H19" s="47"/>
      <c r="I19"/>
      <c r="J19"/>
      <c r="K19"/>
      <c r="L19"/>
      <c r="M19"/>
      <c r="N19"/>
      <c r="O19"/>
      <c r="P19"/>
      <c r="Q19"/>
    </row>
    <row r="20" spans="5:17" x14ac:dyDescent="0.35">
      <c r="E20" s="6"/>
      <c r="G20" s="28"/>
      <c r="H20" s="47"/>
    </row>
    <row r="21" spans="5:17" x14ac:dyDescent="0.35">
      <c r="E21" s="6"/>
      <c r="G21"/>
      <c r="H21" s="47"/>
      <c r="I21" s="14"/>
    </row>
    <row r="22" spans="5:17" x14ac:dyDescent="0.35">
      <c r="E22" s="6"/>
      <c r="G22"/>
      <c r="H22"/>
    </row>
    <row r="23" spans="5:17" x14ac:dyDescent="0.35">
      <c r="E23" s="6"/>
      <c r="G23"/>
      <c r="H23"/>
    </row>
    <row r="24" spans="5:17" x14ac:dyDescent="0.35">
      <c r="E24" s="6"/>
      <c r="H24"/>
    </row>
    <row r="25" spans="5:17" x14ac:dyDescent="0.35">
      <c r="E25" s="6"/>
    </row>
    <row r="26" spans="5:17" x14ac:dyDescent="0.35">
      <c r="E26" s="6"/>
    </row>
    <row r="28" spans="5:17" x14ac:dyDescent="0.35">
      <c r="J28" s="5" t="s">
        <v>4</v>
      </c>
    </row>
  </sheetData>
  <sheetProtection formatCells="0" formatColumns="0" formatRows="0" insertColumns="0" insertRows="0" insertHyperlinks="0" deleteColumns="0" deleteRows="0" sort="0" autoFilter="0" pivotTables="0"/>
  <scenarios current="0" sqref="C14 C6">
    <scenario name="Reduce cost of on-boarding" locked="1" count="1" user="David Stewart" comment="Created by David Stewart on 16/08/2019">
      <inputCells r="H17" val="35"/>
    </scenario>
  </scenarios>
  <dataValidations count="1">
    <dataValidation type="list" allowBlank="1" showInputMessage="1" showErrorMessage="1" sqref="H11" xr:uid="{42B896B0-1361-4198-901A-8BA17A433106}">
      <formula1>"200,250"</formula1>
    </dataValidation>
  </dataValidations>
  <pageMargins left="0.25" right="0.25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1150E-3187-4602-9408-1832077C6BE6}">
  <sheetPr>
    <tabColor rgb="FF00B050"/>
  </sheetPr>
  <dimension ref="B2:AF1007"/>
  <sheetViews>
    <sheetView showGridLines="0" topLeftCell="A2" zoomScale="66" workbookViewId="0">
      <selection activeCell="N6" sqref="N6"/>
    </sheetView>
  </sheetViews>
  <sheetFormatPr defaultRowHeight="14.5" x14ac:dyDescent="0.35"/>
  <cols>
    <col min="1" max="1" width="4.54296875" customWidth="1"/>
    <col min="2" max="2" width="10.6328125" customWidth="1"/>
    <col min="3" max="3" width="12.26953125" customWidth="1"/>
    <col min="4" max="4" width="13.7265625" customWidth="1"/>
    <col min="5" max="6" width="14.81640625" customWidth="1"/>
    <col min="7" max="11" width="17" customWidth="1"/>
    <col min="12" max="12" width="12.81640625" customWidth="1"/>
    <col min="14" max="14" width="17" customWidth="1"/>
    <col min="15" max="15" width="12.81640625" customWidth="1"/>
    <col min="17" max="17" width="3" customWidth="1"/>
    <col min="19" max="19" width="9.6328125" customWidth="1"/>
    <col min="20" max="20" width="12.26953125" customWidth="1"/>
    <col min="21" max="21" width="12.1796875" customWidth="1"/>
    <col min="22" max="22" width="13.26953125" customWidth="1"/>
    <col min="23" max="23" width="10.90625" customWidth="1"/>
    <col min="24" max="28" width="17.1796875" customWidth="1"/>
    <col min="29" max="29" width="12.81640625" customWidth="1"/>
    <col min="31" max="31" width="17" customWidth="1"/>
    <col min="32" max="32" width="12.81640625" customWidth="1"/>
  </cols>
  <sheetData>
    <row r="2" spans="2:32" ht="18.5" x14ac:dyDescent="0.45">
      <c r="B2" s="1" t="s">
        <v>53</v>
      </c>
      <c r="N2" s="99" t="s">
        <v>51</v>
      </c>
      <c r="O2" s="99"/>
      <c r="Q2" s="3"/>
      <c r="S2" s="1" t="s">
        <v>64</v>
      </c>
      <c r="AE2" s="99" t="s">
        <v>51</v>
      </c>
      <c r="AF2" s="99"/>
    </row>
    <row r="3" spans="2:32" ht="22.65" customHeight="1" x14ac:dyDescent="0.35">
      <c r="N3" s="100"/>
      <c r="O3" s="100"/>
      <c r="Q3" s="6"/>
      <c r="AE3" s="100"/>
      <c r="AF3" s="100"/>
    </row>
    <row r="4" spans="2:32" ht="32" customHeight="1" x14ac:dyDescent="0.35">
      <c r="B4" s="56" t="s">
        <v>52</v>
      </c>
      <c r="C4" s="54" t="s">
        <v>54</v>
      </c>
      <c r="D4" s="54" t="s">
        <v>55</v>
      </c>
      <c r="E4" s="54" t="s">
        <v>56</v>
      </c>
      <c r="F4" s="54" t="s">
        <v>57</v>
      </c>
      <c r="G4" s="55" t="s">
        <v>58</v>
      </c>
      <c r="H4" s="55" t="s">
        <v>59</v>
      </c>
      <c r="I4" s="55" t="s">
        <v>8</v>
      </c>
      <c r="J4" s="55" t="s">
        <v>9</v>
      </c>
      <c r="K4" s="55" t="s">
        <v>60</v>
      </c>
      <c r="L4" s="57" t="s">
        <v>61</v>
      </c>
      <c r="M4" s="58"/>
      <c r="N4" s="55" t="s">
        <v>62</v>
      </c>
      <c r="O4" s="57" t="s">
        <v>63</v>
      </c>
      <c r="Q4" s="6"/>
      <c r="S4" s="59" t="s">
        <v>52</v>
      </c>
      <c r="T4" s="60" t="s">
        <v>54</v>
      </c>
      <c r="U4" s="60" t="s">
        <v>55</v>
      </c>
      <c r="V4" s="60" t="s">
        <v>56</v>
      </c>
      <c r="W4" s="60" t="s">
        <v>57</v>
      </c>
      <c r="X4" s="61" t="s">
        <v>58</v>
      </c>
      <c r="Y4" s="61" t="s">
        <v>59</v>
      </c>
      <c r="Z4" s="61" t="s">
        <v>8</v>
      </c>
      <c r="AA4" s="61" t="s">
        <v>9</v>
      </c>
      <c r="AB4" s="61" t="s">
        <v>60</v>
      </c>
      <c r="AC4" s="62" t="s">
        <v>61</v>
      </c>
      <c r="AE4" s="61" t="s">
        <v>62</v>
      </c>
      <c r="AF4" s="62" t="s">
        <v>63</v>
      </c>
    </row>
    <row r="5" spans="2:32" ht="15.5" x14ac:dyDescent="0.35">
      <c r="B5" s="48"/>
      <c r="C5" s="49">
        <f ca="1">'Model_Simulated Data'!H4</f>
        <v>81</v>
      </c>
      <c r="D5" s="50">
        <f ca="1">'Model_Simulated Data'!H5</f>
        <v>7</v>
      </c>
      <c r="E5" s="51">
        <f ca="1">'Model_Simulated Data'!H6</f>
        <v>397.04149047745653</v>
      </c>
      <c r="F5" s="51">
        <f ca="1">'Model_Simulated Data'!H7</f>
        <v>4</v>
      </c>
      <c r="G5" s="49">
        <f ca="1">'Model_Simulated Data'!C4</f>
        <v>78</v>
      </c>
      <c r="H5" s="50">
        <f ca="1">'Model_Simulated Data'!C5</f>
        <v>26</v>
      </c>
      <c r="I5" s="49">
        <f ca="1">'Model_Simulated Data'!C6</f>
        <v>1000</v>
      </c>
      <c r="J5" s="49">
        <f ca="1">'Model_Simulated Data'!C7</f>
        <v>21600</v>
      </c>
      <c r="K5" s="50">
        <f ca="1">'Model_Simulated Data'!C8</f>
        <v>4527.0414904774561</v>
      </c>
      <c r="L5" s="49">
        <f ca="1">'Model_Simulated Data'!C12</f>
        <v>17072.958509522545</v>
      </c>
      <c r="N5" s="50">
        <f ca="1">'Model_Simulated Data'!C7</f>
        <v>21600</v>
      </c>
      <c r="O5" s="50">
        <f ca="1">'Model_Simulated Data'!C12</f>
        <v>17072.958509522545</v>
      </c>
      <c r="Q5" s="6"/>
      <c r="S5" s="48"/>
      <c r="T5" s="49">
        <f ca="1">'Model_Simulated Data'!H4</f>
        <v>81</v>
      </c>
      <c r="U5" s="50">
        <f ca="1">'Model_Simulated Data'!H5</f>
        <v>7</v>
      </c>
      <c r="V5" s="51">
        <f ca="1">'Model_Simulated Data'!H6</f>
        <v>397.04149047745653</v>
      </c>
      <c r="W5" s="51">
        <f ca="1">'Model_Simulated Data'!H7</f>
        <v>4</v>
      </c>
      <c r="X5" s="50">
        <f ca="1">'Model_Simulated Data'!C4</f>
        <v>78</v>
      </c>
      <c r="Y5" s="50">
        <f ca="1">'Model_Simulated Data'!C5</f>
        <v>26</v>
      </c>
      <c r="Z5" s="50">
        <f ca="1">'Model_Simulated Data'!C6</f>
        <v>1000</v>
      </c>
      <c r="AA5" s="49">
        <f ca="1">'Model_Simulated Data'!C7</f>
        <v>21600</v>
      </c>
      <c r="AB5" s="50">
        <f ca="1">'Model_Simulated Data'!C8</f>
        <v>4527.0414904774561</v>
      </c>
      <c r="AC5" s="49">
        <f ca="1">'Model_Simulated Data'!C12</f>
        <v>17072.958509522545</v>
      </c>
      <c r="AE5" s="50">
        <f ca="1">'Model_Simulated Data'!C7</f>
        <v>21600</v>
      </c>
      <c r="AF5" s="50">
        <f ca="1">'Model_Simulated Data'!C12</f>
        <v>17072.958509522545</v>
      </c>
    </row>
    <row r="6" spans="2:32" ht="15.5" x14ac:dyDescent="0.35">
      <c r="B6" s="48">
        <v>1</v>
      </c>
      <c r="C6" s="49">
        <v>78</v>
      </c>
      <c r="D6" s="50">
        <v>8</v>
      </c>
      <c r="E6" s="51">
        <v>311.91895681256989</v>
      </c>
      <c r="F6" s="51">
        <v>2</v>
      </c>
      <c r="G6" s="52">
        <v>72</v>
      </c>
      <c r="H6" s="52">
        <v>30</v>
      </c>
      <c r="I6" s="52">
        <v>500</v>
      </c>
      <c r="J6" s="52">
        <v>20400</v>
      </c>
      <c r="K6" s="52">
        <v>4441.9189568125703</v>
      </c>
      <c r="L6" s="49">
        <v>15958.081043187431</v>
      </c>
      <c r="N6" s="50">
        <f>AVERAGE(J$6:J6)</f>
        <v>20400</v>
      </c>
      <c r="O6" s="50">
        <f>AVERAGE(K$6:K6)</f>
        <v>4441.9189568125703</v>
      </c>
      <c r="Q6" s="6"/>
      <c r="S6" s="48">
        <v>1</v>
      </c>
      <c r="T6" s="49">
        <v>84</v>
      </c>
      <c r="U6" s="50">
        <v>9</v>
      </c>
      <c r="V6" s="51">
        <v>423.75126583097517</v>
      </c>
      <c r="W6" s="51">
        <v>6</v>
      </c>
      <c r="X6" s="52">
        <v>81</v>
      </c>
      <c r="Y6" s="52">
        <v>25</v>
      </c>
      <c r="Z6" s="52">
        <v>1500</v>
      </c>
      <c r="AA6" s="52">
        <v>22950</v>
      </c>
      <c r="AB6" s="52">
        <v>4553.7512658309752</v>
      </c>
      <c r="AC6" s="49">
        <v>18396.248734169025</v>
      </c>
      <c r="AE6" s="50">
        <f>AVERAGE(AA$6:AA6)</f>
        <v>22950</v>
      </c>
      <c r="AF6" s="50">
        <f>AVERAGE(AB$6:AB6)</f>
        <v>4553.7512658309752</v>
      </c>
    </row>
    <row r="7" spans="2:32" ht="15.5" x14ac:dyDescent="0.35">
      <c r="B7" s="48">
        <v>2</v>
      </c>
      <c r="C7" s="49">
        <v>78</v>
      </c>
      <c r="D7" s="50">
        <v>11</v>
      </c>
      <c r="E7" s="51">
        <v>394.12537510291043</v>
      </c>
      <c r="F7" s="51">
        <v>3</v>
      </c>
      <c r="G7" s="52">
        <v>70</v>
      </c>
      <c r="H7" s="52">
        <v>33</v>
      </c>
      <c r="I7" s="52">
        <v>750</v>
      </c>
      <c r="J7" s="52">
        <v>20800</v>
      </c>
      <c r="K7" s="52">
        <v>4524.1253751029108</v>
      </c>
      <c r="L7" s="49">
        <v>16275.874624897089</v>
      </c>
      <c r="N7" s="50">
        <f>AVERAGE(J$6:J7)</f>
        <v>20600</v>
      </c>
      <c r="O7" s="50">
        <f>AVERAGE(K$6:K7)</f>
        <v>4483.0221659577401</v>
      </c>
      <c r="Q7" s="6"/>
      <c r="S7" s="48">
        <v>2</v>
      </c>
      <c r="T7" s="49">
        <v>85</v>
      </c>
      <c r="U7" s="50">
        <v>11</v>
      </c>
      <c r="V7" s="51">
        <v>323.5445817359174</v>
      </c>
      <c r="W7" s="51">
        <v>6</v>
      </c>
      <c r="X7" s="52">
        <v>80</v>
      </c>
      <c r="Y7" s="52">
        <v>26</v>
      </c>
      <c r="Z7" s="52">
        <v>1500</v>
      </c>
      <c r="AA7" s="52">
        <v>23300</v>
      </c>
      <c r="AB7" s="52">
        <v>4453.5445817359177</v>
      </c>
      <c r="AC7" s="49">
        <v>18846.455418264082</v>
      </c>
      <c r="AE7" s="50">
        <f>AVERAGE(AA$6:AA7)</f>
        <v>23125</v>
      </c>
      <c r="AF7" s="50">
        <f>AVERAGE(AB$6:AB7)</f>
        <v>4503.6479237834465</v>
      </c>
    </row>
    <row r="8" spans="2:32" ht="15.5" x14ac:dyDescent="0.35">
      <c r="B8" s="48">
        <v>3</v>
      </c>
      <c r="C8" s="49">
        <v>81</v>
      </c>
      <c r="D8" s="50">
        <v>5</v>
      </c>
      <c r="E8" s="51">
        <v>358.5268397193073</v>
      </c>
      <c r="F8" s="51">
        <v>1</v>
      </c>
      <c r="G8" s="52">
        <v>77</v>
      </c>
      <c r="H8" s="52">
        <v>24</v>
      </c>
      <c r="I8" s="52">
        <v>250</v>
      </c>
      <c r="J8" s="52">
        <v>20750</v>
      </c>
      <c r="K8" s="52">
        <v>4488.5268397193076</v>
      </c>
      <c r="L8" s="49">
        <v>16261.473160280693</v>
      </c>
      <c r="N8" s="50">
        <f>AVERAGE(J$6:J8)</f>
        <v>20650</v>
      </c>
      <c r="O8" s="50">
        <f>AVERAGE(K$6:K8)</f>
        <v>4484.8570572115959</v>
      </c>
      <c r="Q8" s="6"/>
      <c r="S8" s="48">
        <v>3</v>
      </c>
      <c r="T8" s="49">
        <v>81</v>
      </c>
      <c r="U8" s="50">
        <v>7</v>
      </c>
      <c r="V8" s="51">
        <v>303.55589303441673</v>
      </c>
      <c r="W8" s="51">
        <v>2</v>
      </c>
      <c r="X8" s="52">
        <v>76</v>
      </c>
      <c r="Y8" s="52">
        <v>26</v>
      </c>
      <c r="Z8" s="52">
        <v>500</v>
      </c>
      <c r="AA8" s="52">
        <v>21100</v>
      </c>
      <c r="AB8" s="52">
        <v>4433.5558930344168</v>
      </c>
      <c r="AC8" s="49">
        <v>16666.444106965584</v>
      </c>
      <c r="AE8" s="50">
        <f>AVERAGE(AA$6:AA8)</f>
        <v>22450</v>
      </c>
      <c r="AF8" s="50">
        <f>AVERAGE(AB$6:AB8)</f>
        <v>4480.2839135337699</v>
      </c>
    </row>
    <row r="9" spans="2:32" ht="15.5" x14ac:dyDescent="0.35">
      <c r="B9" s="48">
        <v>4</v>
      </c>
      <c r="C9" s="49">
        <v>79</v>
      </c>
      <c r="D9" s="50">
        <v>10</v>
      </c>
      <c r="E9" s="51">
        <v>363.24789121328661</v>
      </c>
      <c r="F9" s="51">
        <v>8</v>
      </c>
      <c r="G9" s="52">
        <v>77</v>
      </c>
      <c r="H9" s="52">
        <v>31</v>
      </c>
      <c r="I9" s="52">
        <v>2000</v>
      </c>
      <c r="J9" s="52">
        <v>22250</v>
      </c>
      <c r="K9" s="52">
        <v>4493.2478912132865</v>
      </c>
      <c r="L9" s="49">
        <v>17756.752108786714</v>
      </c>
      <c r="N9" s="50">
        <f>AVERAGE(J$6:J9)</f>
        <v>21050</v>
      </c>
      <c r="O9" s="50">
        <f>AVERAGE(K$6:K9)</f>
        <v>4486.9547657120183</v>
      </c>
      <c r="Q9" s="6"/>
      <c r="S9" s="48">
        <v>4</v>
      </c>
      <c r="T9" s="49">
        <v>68</v>
      </c>
      <c r="U9" s="50">
        <v>7</v>
      </c>
      <c r="V9" s="51">
        <v>338.94938046779345</v>
      </c>
      <c r="W9" s="51">
        <v>3</v>
      </c>
      <c r="X9" s="52">
        <v>64</v>
      </c>
      <c r="Y9" s="52">
        <v>39</v>
      </c>
      <c r="Z9" s="52">
        <v>750</v>
      </c>
      <c r="AA9" s="52">
        <v>18100</v>
      </c>
      <c r="AB9" s="52">
        <v>4468.9493804677932</v>
      </c>
      <c r="AC9" s="49">
        <v>13631.050619532207</v>
      </c>
      <c r="AE9" s="50">
        <f>AVERAGE(AA$6:AA9)</f>
        <v>21362.5</v>
      </c>
      <c r="AF9" s="50">
        <f>AVERAGE(AB$6:AB9)</f>
        <v>4477.450280267276</v>
      </c>
    </row>
    <row r="10" spans="2:32" ht="15.5" x14ac:dyDescent="0.35">
      <c r="B10" s="48">
        <v>5</v>
      </c>
      <c r="C10" s="49">
        <v>79</v>
      </c>
      <c r="D10" s="50">
        <v>9</v>
      </c>
      <c r="E10" s="51">
        <v>416.66487789793797</v>
      </c>
      <c r="F10" s="51">
        <v>3</v>
      </c>
      <c r="G10" s="52">
        <v>73</v>
      </c>
      <c r="H10" s="52">
        <v>30</v>
      </c>
      <c r="I10" s="52">
        <v>750</v>
      </c>
      <c r="J10" s="52">
        <v>20950</v>
      </c>
      <c r="K10" s="52">
        <v>4546.6648778979379</v>
      </c>
      <c r="L10" s="49">
        <v>16403.335122102064</v>
      </c>
      <c r="N10" s="50">
        <f>AVERAGE(J$6:J10)</f>
        <v>21030</v>
      </c>
      <c r="O10" s="50">
        <f>AVERAGE(K$6:K10)</f>
        <v>4498.8967881492017</v>
      </c>
      <c r="Q10" s="6"/>
      <c r="S10" s="48">
        <v>5</v>
      </c>
      <c r="T10" s="49">
        <v>70</v>
      </c>
      <c r="U10" s="50">
        <v>7</v>
      </c>
      <c r="V10" s="51">
        <v>340.27034209471822</v>
      </c>
      <c r="W10" s="51">
        <v>4</v>
      </c>
      <c r="X10" s="52">
        <v>67</v>
      </c>
      <c r="Y10" s="52">
        <v>37</v>
      </c>
      <c r="Z10" s="52">
        <v>1000</v>
      </c>
      <c r="AA10" s="52">
        <v>18850</v>
      </c>
      <c r="AB10" s="52">
        <v>4470.2703420947182</v>
      </c>
      <c r="AC10" s="49">
        <v>14379.729657905282</v>
      </c>
      <c r="AE10" s="50">
        <f>AVERAGE(AA$6:AA10)</f>
        <v>20860</v>
      </c>
      <c r="AF10" s="50">
        <f>AVERAGE(AB$6:AB10)</f>
        <v>4476.0142926327644</v>
      </c>
    </row>
    <row r="11" spans="2:32" ht="15.5" x14ac:dyDescent="0.35">
      <c r="B11" s="48">
        <v>6</v>
      </c>
      <c r="C11" s="49">
        <v>73</v>
      </c>
      <c r="D11" s="50">
        <v>12</v>
      </c>
      <c r="E11" s="51">
        <v>283.9730627033934</v>
      </c>
      <c r="F11" s="51">
        <v>3</v>
      </c>
      <c r="G11" s="52">
        <v>64</v>
      </c>
      <c r="H11" s="52">
        <v>39</v>
      </c>
      <c r="I11" s="52">
        <v>750</v>
      </c>
      <c r="J11" s="52">
        <v>19600</v>
      </c>
      <c r="K11" s="52">
        <v>4413.9730627033932</v>
      </c>
      <c r="L11" s="49">
        <v>15186.026937296607</v>
      </c>
      <c r="N11" s="50">
        <f>AVERAGE(J$6:J11)</f>
        <v>20791.666666666668</v>
      </c>
      <c r="O11" s="50">
        <f>AVERAGE(K$6:K11)</f>
        <v>4484.7428339082335</v>
      </c>
      <c r="Q11" s="6"/>
      <c r="S11" s="48">
        <v>6</v>
      </c>
      <c r="T11" s="49">
        <v>81</v>
      </c>
      <c r="U11" s="50">
        <v>8</v>
      </c>
      <c r="V11" s="51">
        <v>320.86855659987924</v>
      </c>
      <c r="W11" s="51">
        <v>2</v>
      </c>
      <c r="X11" s="52">
        <v>75</v>
      </c>
      <c r="Y11" s="52">
        <v>27</v>
      </c>
      <c r="Z11" s="52">
        <v>500</v>
      </c>
      <c r="AA11" s="52">
        <v>21150</v>
      </c>
      <c r="AB11" s="52">
        <v>4450.8685565998794</v>
      </c>
      <c r="AC11" s="49">
        <v>16699.131443400121</v>
      </c>
      <c r="AE11" s="50">
        <f>AVERAGE(AA$6:AA11)</f>
        <v>20908.333333333332</v>
      </c>
      <c r="AF11" s="50">
        <f>AVERAGE(AB$6:AB11)</f>
        <v>4471.8233366272834</v>
      </c>
    </row>
    <row r="12" spans="2:32" ht="15.5" x14ac:dyDescent="0.35">
      <c r="B12" s="48">
        <v>7</v>
      </c>
      <c r="C12" s="49">
        <v>82</v>
      </c>
      <c r="D12" s="50">
        <v>18</v>
      </c>
      <c r="E12" s="51">
        <v>401.78755703775079</v>
      </c>
      <c r="F12" s="51">
        <v>1</v>
      </c>
      <c r="G12" s="52">
        <v>65</v>
      </c>
      <c r="H12" s="52">
        <v>36</v>
      </c>
      <c r="I12" s="52">
        <v>250</v>
      </c>
      <c r="J12" s="52">
        <v>21650</v>
      </c>
      <c r="K12" s="52">
        <v>4531.787557037751</v>
      </c>
      <c r="L12" s="49">
        <v>17118.212442962249</v>
      </c>
      <c r="N12" s="50">
        <f>AVERAGE(J$6:J12)</f>
        <v>20914.285714285714</v>
      </c>
      <c r="O12" s="50">
        <f>AVERAGE(K$6:K12)</f>
        <v>4491.4635086410217</v>
      </c>
      <c r="Q12" s="6"/>
      <c r="S12" s="48">
        <v>7</v>
      </c>
      <c r="T12" s="49">
        <v>83</v>
      </c>
      <c r="U12" s="50">
        <v>13</v>
      </c>
      <c r="V12" s="51">
        <v>263.41722786595562</v>
      </c>
      <c r="W12" s="51">
        <v>6</v>
      </c>
      <c r="X12" s="52">
        <v>76</v>
      </c>
      <c r="Y12" s="52">
        <v>30</v>
      </c>
      <c r="Z12" s="52">
        <v>1500</v>
      </c>
      <c r="AA12" s="52">
        <v>22900</v>
      </c>
      <c r="AB12" s="52">
        <v>4393.4172278659553</v>
      </c>
      <c r="AC12" s="49">
        <v>18506.582772134047</v>
      </c>
      <c r="AE12" s="50">
        <f>AVERAGE(AA$6:AA12)</f>
        <v>21192.857142857141</v>
      </c>
      <c r="AF12" s="50">
        <f>AVERAGE(AB$6:AB12)</f>
        <v>4460.6224639470938</v>
      </c>
    </row>
    <row r="13" spans="2:32" ht="15.5" x14ac:dyDescent="0.35">
      <c r="B13" s="48">
        <v>8</v>
      </c>
      <c r="C13" s="49">
        <v>74</v>
      </c>
      <c r="D13" s="50">
        <v>8</v>
      </c>
      <c r="E13" s="51">
        <v>373.68966160908354</v>
      </c>
      <c r="F13" s="51">
        <v>3</v>
      </c>
      <c r="G13" s="52">
        <v>69</v>
      </c>
      <c r="H13" s="52">
        <v>34</v>
      </c>
      <c r="I13" s="52">
        <v>750</v>
      </c>
      <c r="J13" s="52">
        <v>19650</v>
      </c>
      <c r="K13" s="52">
        <v>4503.6896616090835</v>
      </c>
      <c r="L13" s="49">
        <v>15146.310338390917</v>
      </c>
      <c r="N13" s="50">
        <f>AVERAGE(J$6:J13)</f>
        <v>20756.25</v>
      </c>
      <c r="O13" s="50">
        <f>AVERAGE(K$6:K13)</f>
        <v>4492.9917777620294</v>
      </c>
      <c r="Q13" s="6"/>
      <c r="S13" s="48">
        <v>8</v>
      </c>
      <c r="T13" s="49">
        <v>100</v>
      </c>
      <c r="U13" s="50">
        <v>11</v>
      </c>
      <c r="V13" s="51">
        <v>327.38021219740352</v>
      </c>
      <c r="W13" s="51">
        <v>4</v>
      </c>
      <c r="X13" s="52">
        <v>93</v>
      </c>
      <c r="Y13" s="52">
        <v>11</v>
      </c>
      <c r="Z13" s="52">
        <v>1000</v>
      </c>
      <c r="AA13" s="52">
        <v>26550</v>
      </c>
      <c r="AB13" s="52">
        <v>4457.3802121974031</v>
      </c>
      <c r="AC13" s="49">
        <v>22092.619787802596</v>
      </c>
      <c r="AE13" s="50">
        <f>AVERAGE(AA$6:AA13)</f>
        <v>21862.5</v>
      </c>
      <c r="AF13" s="50">
        <f>AVERAGE(AB$6:AB13)</f>
        <v>4460.2171824783818</v>
      </c>
    </row>
    <row r="14" spans="2:32" ht="15.5" x14ac:dyDescent="0.35">
      <c r="B14" s="48">
        <v>9</v>
      </c>
      <c r="C14" s="49">
        <v>98</v>
      </c>
      <c r="D14" s="50">
        <v>10</v>
      </c>
      <c r="E14" s="51">
        <v>428.12171906833612</v>
      </c>
      <c r="F14" s="51">
        <v>9</v>
      </c>
      <c r="G14" s="52">
        <v>97</v>
      </c>
      <c r="H14" s="52">
        <v>12</v>
      </c>
      <c r="I14" s="52">
        <v>2250</v>
      </c>
      <c r="J14" s="52">
        <v>27250</v>
      </c>
      <c r="K14" s="52">
        <v>4558.1217190683365</v>
      </c>
      <c r="L14" s="49">
        <v>22691.878280931662</v>
      </c>
      <c r="N14" s="50">
        <f>AVERAGE(J$6:J14)</f>
        <v>21477.777777777777</v>
      </c>
      <c r="O14" s="50">
        <f>AVERAGE(K$6:K14)</f>
        <v>4500.2284379071752</v>
      </c>
      <c r="Q14" s="6"/>
      <c r="S14" s="48">
        <v>9</v>
      </c>
      <c r="T14" s="49">
        <v>69</v>
      </c>
      <c r="U14" s="50">
        <v>9</v>
      </c>
      <c r="V14" s="51">
        <v>313.89246380274528</v>
      </c>
      <c r="W14" s="51">
        <v>5</v>
      </c>
      <c r="X14" s="52">
        <v>65</v>
      </c>
      <c r="Y14" s="52">
        <v>40</v>
      </c>
      <c r="Z14" s="52">
        <v>1250</v>
      </c>
      <c r="AA14" s="52">
        <v>18950</v>
      </c>
      <c r="AB14" s="52">
        <v>4443.8924638027456</v>
      </c>
      <c r="AC14" s="49">
        <v>14506.107536197254</v>
      </c>
      <c r="AE14" s="50">
        <f>AVERAGE(AA$6:AA14)</f>
        <v>21538.888888888891</v>
      </c>
      <c r="AF14" s="50">
        <f>AVERAGE(AB$6:AB14)</f>
        <v>4458.4033248477554</v>
      </c>
    </row>
    <row r="15" spans="2:32" ht="15.5" x14ac:dyDescent="0.35">
      <c r="B15" s="48">
        <v>10</v>
      </c>
      <c r="C15" s="49">
        <v>80</v>
      </c>
      <c r="D15" s="50">
        <v>8</v>
      </c>
      <c r="E15" s="51">
        <v>405.22961257742321</v>
      </c>
      <c r="F15" s="51">
        <v>4</v>
      </c>
      <c r="G15" s="52">
        <v>76</v>
      </c>
      <c r="H15" s="52">
        <v>28</v>
      </c>
      <c r="I15" s="52">
        <v>1000</v>
      </c>
      <c r="J15" s="52">
        <v>21400</v>
      </c>
      <c r="K15" s="52">
        <v>4535.2296125774228</v>
      </c>
      <c r="L15" s="49">
        <v>16864.770387422577</v>
      </c>
      <c r="N15" s="50">
        <f>AVERAGE(J$6:J15)</f>
        <v>21470</v>
      </c>
      <c r="O15" s="50">
        <f>AVERAGE(K$6:K15)</f>
        <v>4503.7285553741995</v>
      </c>
      <c r="Q15" s="6"/>
      <c r="S15" s="48">
        <v>10</v>
      </c>
      <c r="T15" s="49">
        <v>74</v>
      </c>
      <c r="U15" s="50">
        <v>7</v>
      </c>
      <c r="V15" s="51">
        <v>355.20205628204485</v>
      </c>
      <c r="W15" s="51">
        <v>0</v>
      </c>
      <c r="X15" s="52">
        <v>67</v>
      </c>
      <c r="Y15" s="52">
        <v>33</v>
      </c>
      <c r="Z15" s="52">
        <v>0</v>
      </c>
      <c r="AA15" s="52">
        <v>18850</v>
      </c>
      <c r="AB15" s="52">
        <v>4485.2020562820453</v>
      </c>
      <c r="AC15" s="49">
        <v>14364.797943717955</v>
      </c>
      <c r="AE15" s="50">
        <f>AVERAGE(AA$6:AA15)</f>
        <v>21270</v>
      </c>
      <c r="AF15" s="50">
        <f>AVERAGE(AB$6:AB15)</f>
        <v>4461.0831979911845</v>
      </c>
    </row>
    <row r="16" spans="2:32" ht="15.5" x14ac:dyDescent="0.35">
      <c r="B16" s="48">
        <v>11</v>
      </c>
      <c r="C16" s="49">
        <v>81</v>
      </c>
      <c r="D16" s="50">
        <v>15</v>
      </c>
      <c r="E16" s="51">
        <v>348.6082799723676</v>
      </c>
      <c r="F16" s="51">
        <v>4</v>
      </c>
      <c r="G16" s="52">
        <v>70</v>
      </c>
      <c r="H16" s="52">
        <v>34</v>
      </c>
      <c r="I16" s="52">
        <v>1000</v>
      </c>
      <c r="J16" s="52">
        <v>22000</v>
      </c>
      <c r="K16" s="52">
        <v>4478.6082799723672</v>
      </c>
      <c r="L16" s="49">
        <v>17521.391720027634</v>
      </c>
      <c r="N16" s="50">
        <f>AVERAGE(J$6:J16)</f>
        <v>21518.18181818182</v>
      </c>
      <c r="O16" s="50">
        <f>AVERAGE(K$6:K16)</f>
        <v>4501.4448939740332</v>
      </c>
      <c r="Q16" s="6"/>
      <c r="S16" s="48">
        <v>11</v>
      </c>
      <c r="T16" s="49">
        <v>79</v>
      </c>
      <c r="U16" s="50">
        <v>14</v>
      </c>
      <c r="V16" s="51">
        <v>309.43616255797235</v>
      </c>
      <c r="W16" s="51">
        <v>3</v>
      </c>
      <c r="X16" s="52">
        <v>68</v>
      </c>
      <c r="Y16" s="52">
        <v>35</v>
      </c>
      <c r="Z16" s="52">
        <v>750</v>
      </c>
      <c r="AA16" s="52">
        <v>21200</v>
      </c>
      <c r="AB16" s="52">
        <v>4439.4361625579722</v>
      </c>
      <c r="AC16" s="49">
        <v>16760.563837442027</v>
      </c>
      <c r="AE16" s="50">
        <f>AVERAGE(AA$6:AA16)</f>
        <v>21263.636363636364</v>
      </c>
      <c r="AF16" s="50">
        <f>AVERAGE(AB$6:AB16)</f>
        <v>4459.1152856790741</v>
      </c>
    </row>
    <row r="17" spans="2:32" ht="15.5" x14ac:dyDescent="0.35">
      <c r="B17" s="48">
        <v>12</v>
      </c>
      <c r="C17" s="49">
        <v>71</v>
      </c>
      <c r="D17" s="50">
        <v>14</v>
      </c>
      <c r="E17" s="51">
        <v>514.95155551221023</v>
      </c>
      <c r="F17" s="51">
        <v>3</v>
      </c>
      <c r="G17" s="52">
        <v>60</v>
      </c>
      <c r="H17" s="52">
        <v>43</v>
      </c>
      <c r="I17" s="52">
        <v>750</v>
      </c>
      <c r="J17" s="52">
        <v>19200</v>
      </c>
      <c r="K17" s="52">
        <v>4644.9515555122107</v>
      </c>
      <c r="L17" s="49">
        <v>14555.048444487789</v>
      </c>
      <c r="N17" s="50">
        <f>AVERAGE(J$6:J17)</f>
        <v>21325</v>
      </c>
      <c r="O17" s="50">
        <f>AVERAGE(K$6:K17)</f>
        <v>4513.4037824355482</v>
      </c>
      <c r="Q17" s="6"/>
      <c r="S17" s="48">
        <v>12</v>
      </c>
      <c r="T17" s="49">
        <v>81</v>
      </c>
      <c r="U17" s="50">
        <v>10</v>
      </c>
      <c r="V17" s="51">
        <v>423.43824146390932</v>
      </c>
      <c r="W17" s="51">
        <v>5</v>
      </c>
      <c r="X17" s="52">
        <v>76</v>
      </c>
      <c r="Y17" s="52">
        <v>29</v>
      </c>
      <c r="Z17" s="52">
        <v>1250</v>
      </c>
      <c r="AA17" s="52">
        <v>22000</v>
      </c>
      <c r="AB17" s="52">
        <v>4553.4382414639094</v>
      </c>
      <c r="AC17" s="49">
        <v>17446.561758536089</v>
      </c>
      <c r="AE17" s="50">
        <f>AVERAGE(AA$6:AA17)</f>
        <v>21325</v>
      </c>
      <c r="AF17" s="50">
        <f>AVERAGE(AB$6:AB17)</f>
        <v>4466.975531994477</v>
      </c>
    </row>
    <row r="18" spans="2:32" ht="15.5" x14ac:dyDescent="0.35">
      <c r="B18" s="48">
        <v>13</v>
      </c>
      <c r="C18" s="49">
        <v>85</v>
      </c>
      <c r="D18" s="50">
        <v>8</v>
      </c>
      <c r="E18" s="51">
        <v>357.08600314713152</v>
      </c>
      <c r="F18" s="51">
        <v>6</v>
      </c>
      <c r="G18" s="52">
        <v>83</v>
      </c>
      <c r="H18" s="52">
        <v>23</v>
      </c>
      <c r="I18" s="52">
        <v>1500</v>
      </c>
      <c r="J18" s="52">
        <v>23150</v>
      </c>
      <c r="K18" s="52">
        <v>4487.0860031471311</v>
      </c>
      <c r="L18" s="49">
        <v>18662.913996852869</v>
      </c>
      <c r="N18" s="50">
        <f>AVERAGE(J$6:J18)</f>
        <v>21465.384615384617</v>
      </c>
      <c r="O18" s="50">
        <f>AVERAGE(K$6:K18)</f>
        <v>4511.3793378749006</v>
      </c>
      <c r="Q18" s="6"/>
      <c r="S18" s="48">
        <v>13</v>
      </c>
      <c r="T18" s="49">
        <v>81</v>
      </c>
      <c r="U18" s="50">
        <v>10</v>
      </c>
      <c r="V18" s="51">
        <v>338.12708421003254</v>
      </c>
      <c r="W18" s="51">
        <v>6</v>
      </c>
      <c r="X18" s="52">
        <v>77</v>
      </c>
      <c r="Y18" s="52">
        <v>29</v>
      </c>
      <c r="Z18" s="52">
        <v>1500</v>
      </c>
      <c r="AA18" s="52">
        <v>22250</v>
      </c>
      <c r="AB18" s="52">
        <v>4468.127084210033</v>
      </c>
      <c r="AC18" s="49">
        <v>17781.872915789965</v>
      </c>
      <c r="AE18" s="50">
        <f>AVERAGE(AA$6:AA18)</f>
        <v>21396.153846153848</v>
      </c>
      <c r="AF18" s="50">
        <f>AVERAGE(AB$6:AB18)</f>
        <v>4467.0641129341357</v>
      </c>
    </row>
    <row r="19" spans="2:32" ht="15.5" x14ac:dyDescent="0.35">
      <c r="B19" s="48">
        <v>14</v>
      </c>
      <c r="C19" s="49">
        <v>75</v>
      </c>
      <c r="D19" s="50">
        <v>12</v>
      </c>
      <c r="E19" s="51">
        <v>368.54854704318603</v>
      </c>
      <c r="F19" s="51">
        <v>3</v>
      </c>
      <c r="G19" s="52">
        <v>66</v>
      </c>
      <c r="H19" s="52">
        <v>37</v>
      </c>
      <c r="I19" s="52">
        <v>750</v>
      </c>
      <c r="J19" s="52">
        <v>20100</v>
      </c>
      <c r="K19" s="52">
        <v>4498.5485470431859</v>
      </c>
      <c r="L19" s="49">
        <v>15601.451452956815</v>
      </c>
      <c r="N19" s="50">
        <f>AVERAGE(J$6:J19)</f>
        <v>21367.857142857141</v>
      </c>
      <c r="O19" s="50">
        <f>AVERAGE(K$6:K19)</f>
        <v>4510.4628528154926</v>
      </c>
      <c r="Q19" s="6"/>
      <c r="S19" s="48">
        <v>14</v>
      </c>
      <c r="T19" s="49">
        <v>78</v>
      </c>
      <c r="U19" s="50">
        <v>9</v>
      </c>
      <c r="V19" s="51">
        <v>337.99477006973439</v>
      </c>
      <c r="W19" s="51">
        <v>4</v>
      </c>
      <c r="X19" s="52">
        <v>73</v>
      </c>
      <c r="Y19" s="52">
        <v>31</v>
      </c>
      <c r="Z19" s="52">
        <v>1000</v>
      </c>
      <c r="AA19" s="52">
        <v>20950</v>
      </c>
      <c r="AB19" s="52">
        <v>4467.9947700697339</v>
      </c>
      <c r="AC19" s="49">
        <v>16482.005229930266</v>
      </c>
      <c r="AE19" s="50">
        <f>AVERAGE(AA$6:AA19)</f>
        <v>21364.285714285714</v>
      </c>
      <c r="AF19" s="50">
        <f>AVERAGE(AB$6:AB19)</f>
        <v>4467.1305884438207</v>
      </c>
    </row>
    <row r="20" spans="2:32" ht="15.5" x14ac:dyDescent="0.35">
      <c r="B20" s="48">
        <v>15</v>
      </c>
      <c r="C20" s="49">
        <v>73</v>
      </c>
      <c r="D20" s="50">
        <v>9</v>
      </c>
      <c r="E20" s="51">
        <v>400.59772696980627</v>
      </c>
      <c r="F20" s="51">
        <v>4</v>
      </c>
      <c r="G20" s="52">
        <v>68</v>
      </c>
      <c r="H20" s="52">
        <v>36</v>
      </c>
      <c r="I20" s="52">
        <v>1000</v>
      </c>
      <c r="J20" s="52">
        <v>19700</v>
      </c>
      <c r="K20" s="52">
        <v>4530.597726969806</v>
      </c>
      <c r="L20" s="49">
        <v>15169.402273030195</v>
      </c>
      <c r="N20" s="50">
        <f>AVERAGE(J$6:J20)</f>
        <v>21256.666666666668</v>
      </c>
      <c r="O20" s="50">
        <f>AVERAGE(K$6:K20)</f>
        <v>4511.8051777591136</v>
      </c>
      <c r="Q20" s="6"/>
      <c r="S20" s="48">
        <v>15</v>
      </c>
      <c r="T20" s="49">
        <v>86</v>
      </c>
      <c r="U20" s="50">
        <v>8</v>
      </c>
      <c r="V20" s="51">
        <v>377.2962352172421</v>
      </c>
      <c r="W20" s="51">
        <v>1</v>
      </c>
      <c r="X20" s="52">
        <v>79</v>
      </c>
      <c r="Y20" s="52">
        <v>22</v>
      </c>
      <c r="Z20" s="52">
        <v>250</v>
      </c>
      <c r="AA20" s="52">
        <v>22150</v>
      </c>
      <c r="AB20" s="52">
        <v>4507.2962352172417</v>
      </c>
      <c r="AC20" s="49">
        <v>17642.70376478276</v>
      </c>
      <c r="AE20" s="50">
        <f>AVERAGE(AA$6:AA20)</f>
        <v>21416.666666666668</v>
      </c>
      <c r="AF20" s="50">
        <f>AVERAGE(AB$6:AB20)</f>
        <v>4469.808298228716</v>
      </c>
    </row>
    <row r="21" spans="2:32" ht="15.5" x14ac:dyDescent="0.35">
      <c r="B21" s="48">
        <v>16</v>
      </c>
      <c r="C21" s="49">
        <v>89</v>
      </c>
      <c r="D21" s="50">
        <v>6</v>
      </c>
      <c r="E21" s="51">
        <v>381.29645739546447</v>
      </c>
      <c r="F21" s="51">
        <v>2</v>
      </c>
      <c r="G21" s="52">
        <v>85</v>
      </c>
      <c r="H21" s="52">
        <v>17</v>
      </c>
      <c r="I21" s="52">
        <v>500</v>
      </c>
      <c r="J21" s="52">
        <v>23050</v>
      </c>
      <c r="K21" s="52">
        <v>4511.2964573954641</v>
      </c>
      <c r="L21" s="49">
        <v>18538.703542604537</v>
      </c>
      <c r="N21" s="50">
        <f>AVERAGE(J$6:J21)</f>
        <v>21368.75</v>
      </c>
      <c r="O21" s="50">
        <f>AVERAGE(K$6:K21)</f>
        <v>4511.7733827363854</v>
      </c>
      <c r="Q21" s="6"/>
      <c r="S21" s="48">
        <v>16</v>
      </c>
      <c r="T21" s="49">
        <v>77</v>
      </c>
      <c r="U21" s="50">
        <v>10</v>
      </c>
      <c r="V21" s="51">
        <v>366.80321441784128</v>
      </c>
      <c r="W21" s="51">
        <v>2</v>
      </c>
      <c r="X21" s="52">
        <v>69</v>
      </c>
      <c r="Y21" s="52">
        <v>33</v>
      </c>
      <c r="Z21" s="52">
        <v>500</v>
      </c>
      <c r="AA21" s="52">
        <v>20250</v>
      </c>
      <c r="AB21" s="52">
        <v>4496.8032144178414</v>
      </c>
      <c r="AC21" s="49">
        <v>15753.196785582159</v>
      </c>
      <c r="AE21" s="50">
        <f>AVERAGE(AA$6:AA21)</f>
        <v>21343.75</v>
      </c>
      <c r="AF21" s="50">
        <f>AVERAGE(AB$6:AB21)</f>
        <v>4471.4954804905365</v>
      </c>
    </row>
    <row r="22" spans="2:32" ht="15.5" x14ac:dyDescent="0.35">
      <c r="B22" s="48">
        <v>17</v>
      </c>
      <c r="C22" s="49">
        <v>73</v>
      </c>
      <c r="D22" s="50">
        <v>11</v>
      </c>
      <c r="E22" s="51">
        <v>273.20077841905766</v>
      </c>
      <c r="F22" s="51">
        <v>6</v>
      </c>
      <c r="G22" s="52">
        <v>68</v>
      </c>
      <c r="H22" s="52">
        <v>38</v>
      </c>
      <c r="I22" s="52">
        <v>1500</v>
      </c>
      <c r="J22" s="52">
        <v>20300</v>
      </c>
      <c r="K22" s="52">
        <v>4403.2007784190573</v>
      </c>
      <c r="L22" s="49">
        <v>15896.799221580943</v>
      </c>
      <c r="N22" s="50">
        <f>AVERAGE(J$6:J22)</f>
        <v>21305.882352941175</v>
      </c>
      <c r="O22" s="50">
        <f>AVERAGE(K$6:K22)</f>
        <v>4505.3867589530128</v>
      </c>
      <c r="Q22" s="6"/>
      <c r="S22" s="48">
        <v>17</v>
      </c>
      <c r="T22" s="49">
        <v>71</v>
      </c>
      <c r="U22" s="50">
        <v>11</v>
      </c>
      <c r="V22" s="51">
        <v>361.29026455106174</v>
      </c>
      <c r="W22" s="51">
        <v>3</v>
      </c>
      <c r="X22" s="52">
        <v>63</v>
      </c>
      <c r="Y22" s="52">
        <v>40</v>
      </c>
      <c r="Z22" s="52">
        <v>750</v>
      </c>
      <c r="AA22" s="52">
        <v>19050</v>
      </c>
      <c r="AB22" s="52">
        <v>4491.2902645510621</v>
      </c>
      <c r="AC22" s="49">
        <v>14558.709735448938</v>
      </c>
      <c r="AE22" s="50">
        <f>AVERAGE(AA$6:AA22)</f>
        <v>21208.823529411766</v>
      </c>
      <c r="AF22" s="50">
        <f>AVERAGE(AB$6:AB22)</f>
        <v>4472.6598795529208</v>
      </c>
    </row>
    <row r="23" spans="2:32" ht="15.5" x14ac:dyDescent="0.35">
      <c r="B23" s="48">
        <v>18</v>
      </c>
      <c r="C23" s="49">
        <v>88</v>
      </c>
      <c r="D23" s="50">
        <v>7</v>
      </c>
      <c r="E23" s="51">
        <v>218.31461820630091</v>
      </c>
      <c r="F23" s="51">
        <v>3</v>
      </c>
      <c r="G23" s="52">
        <v>84</v>
      </c>
      <c r="H23" s="52">
        <v>19</v>
      </c>
      <c r="I23" s="52">
        <v>750</v>
      </c>
      <c r="J23" s="52">
        <v>23100</v>
      </c>
      <c r="K23" s="52">
        <v>4348.314618206301</v>
      </c>
      <c r="L23" s="49">
        <v>18751.685381793701</v>
      </c>
      <c r="N23" s="50">
        <f>AVERAGE(J$6:J23)</f>
        <v>21405.555555555555</v>
      </c>
      <c r="O23" s="50">
        <f>AVERAGE(K$6:K23)</f>
        <v>4496.6605289115287</v>
      </c>
      <c r="Q23" s="6"/>
      <c r="S23" s="48">
        <v>18</v>
      </c>
      <c r="T23" s="49">
        <v>75</v>
      </c>
      <c r="U23" s="50">
        <v>8</v>
      </c>
      <c r="V23" s="51">
        <v>337.51594066185726</v>
      </c>
      <c r="W23" s="51">
        <v>2</v>
      </c>
      <c r="X23" s="52">
        <v>69</v>
      </c>
      <c r="Y23" s="52">
        <v>33</v>
      </c>
      <c r="Z23" s="52">
        <v>500</v>
      </c>
      <c r="AA23" s="52">
        <v>19650</v>
      </c>
      <c r="AB23" s="52">
        <v>4467.5159406618568</v>
      </c>
      <c r="AC23" s="49">
        <v>15182.484059338143</v>
      </c>
      <c r="AE23" s="50">
        <f>AVERAGE(AA$6:AA23)</f>
        <v>21122.222222222223</v>
      </c>
      <c r="AF23" s="50">
        <f>AVERAGE(AB$6:AB23)</f>
        <v>4472.3741051700836</v>
      </c>
    </row>
    <row r="24" spans="2:32" ht="15.5" x14ac:dyDescent="0.35">
      <c r="B24" s="48">
        <v>19</v>
      </c>
      <c r="C24" s="49">
        <v>88</v>
      </c>
      <c r="D24" s="50">
        <v>9</v>
      </c>
      <c r="E24" s="51">
        <v>320.99362085126853</v>
      </c>
      <c r="F24" s="51">
        <v>4</v>
      </c>
      <c r="G24" s="52">
        <v>83</v>
      </c>
      <c r="H24" s="52">
        <v>21</v>
      </c>
      <c r="I24" s="52">
        <v>1000</v>
      </c>
      <c r="J24" s="52">
        <v>23450</v>
      </c>
      <c r="K24" s="52">
        <v>4450.9936208512681</v>
      </c>
      <c r="L24" s="49">
        <v>18999.006379148734</v>
      </c>
      <c r="N24" s="50">
        <f>AVERAGE(J$6:J24)</f>
        <v>21513.157894736843</v>
      </c>
      <c r="O24" s="50">
        <f>AVERAGE(K$6:K24)</f>
        <v>4494.2570074346731</v>
      </c>
      <c r="Q24" s="6"/>
      <c r="S24" s="48">
        <v>19</v>
      </c>
      <c r="T24" s="49">
        <v>70</v>
      </c>
      <c r="U24" s="50">
        <v>11</v>
      </c>
      <c r="V24" s="51">
        <v>315.03932372573547</v>
      </c>
      <c r="W24" s="51">
        <v>1</v>
      </c>
      <c r="X24" s="52">
        <v>60</v>
      </c>
      <c r="Y24" s="52">
        <v>41</v>
      </c>
      <c r="Z24" s="52">
        <v>250</v>
      </c>
      <c r="AA24" s="52">
        <v>18300</v>
      </c>
      <c r="AB24" s="52">
        <v>4445.0393237257358</v>
      </c>
      <c r="AC24" s="49">
        <v>13854.960676274264</v>
      </c>
      <c r="AE24" s="50">
        <f>AVERAGE(AA$6:AA24)</f>
        <v>20973.684210526317</v>
      </c>
      <c r="AF24" s="50">
        <f>AVERAGE(AB$6:AB24)</f>
        <v>4470.9354324624865</v>
      </c>
    </row>
    <row r="25" spans="2:32" ht="15.5" x14ac:dyDescent="0.35">
      <c r="B25" s="48">
        <v>20</v>
      </c>
      <c r="C25" s="49">
        <v>88</v>
      </c>
      <c r="D25" s="50">
        <v>6</v>
      </c>
      <c r="E25" s="51">
        <v>275.0635634964832</v>
      </c>
      <c r="F25" s="51">
        <v>5</v>
      </c>
      <c r="G25" s="52">
        <v>87</v>
      </c>
      <c r="H25" s="52">
        <v>18</v>
      </c>
      <c r="I25" s="52">
        <v>1250</v>
      </c>
      <c r="J25" s="52">
        <v>23550</v>
      </c>
      <c r="K25" s="52">
        <v>4405.0635634964829</v>
      </c>
      <c r="L25" s="49">
        <v>19144.936436503518</v>
      </c>
      <c r="N25" s="50">
        <f>AVERAGE(J$6:J25)</f>
        <v>21615</v>
      </c>
      <c r="O25" s="50">
        <f>AVERAGE(K$6:K25)</f>
        <v>4489.7973352377639</v>
      </c>
      <c r="Q25" s="6"/>
      <c r="S25" s="48">
        <v>20</v>
      </c>
      <c r="T25" s="49">
        <v>77</v>
      </c>
      <c r="U25" s="50">
        <v>9</v>
      </c>
      <c r="V25" s="51">
        <v>433.72659555833025</v>
      </c>
      <c r="W25" s="51">
        <v>5</v>
      </c>
      <c r="X25" s="52">
        <v>73</v>
      </c>
      <c r="Y25" s="52">
        <v>32</v>
      </c>
      <c r="Z25" s="52">
        <v>1250</v>
      </c>
      <c r="AA25" s="52">
        <v>20950</v>
      </c>
      <c r="AB25" s="52">
        <v>4563.7265955583298</v>
      </c>
      <c r="AC25" s="49">
        <v>16386.273404441672</v>
      </c>
      <c r="AE25" s="50">
        <f>AVERAGE(AA$6:AA25)</f>
        <v>20972.5</v>
      </c>
      <c r="AF25" s="50">
        <f>AVERAGE(AB$6:AB25)</f>
        <v>4475.5749906172787</v>
      </c>
    </row>
    <row r="26" spans="2:32" ht="15.5" x14ac:dyDescent="0.35">
      <c r="B26" s="48">
        <v>21</v>
      </c>
      <c r="C26" s="49">
        <v>84</v>
      </c>
      <c r="D26" s="50">
        <v>14</v>
      </c>
      <c r="E26" s="51">
        <v>367.95661223893336</v>
      </c>
      <c r="F26" s="51">
        <v>2</v>
      </c>
      <c r="G26" s="52">
        <v>72</v>
      </c>
      <c r="H26" s="52">
        <v>30</v>
      </c>
      <c r="I26" s="52">
        <v>500</v>
      </c>
      <c r="J26" s="52">
        <v>22200</v>
      </c>
      <c r="K26" s="52">
        <v>4497.9566122389333</v>
      </c>
      <c r="L26" s="49">
        <v>17702.043387761067</v>
      </c>
      <c r="N26" s="50">
        <f>AVERAGE(J$6:J26)</f>
        <v>21642.857142857141</v>
      </c>
      <c r="O26" s="50">
        <f>AVERAGE(K$6:K26)</f>
        <v>4490.1858722378192</v>
      </c>
      <c r="Q26" s="6"/>
      <c r="S26" s="48">
        <v>21</v>
      </c>
      <c r="T26" s="49">
        <v>78</v>
      </c>
      <c r="U26" s="50">
        <v>8</v>
      </c>
      <c r="V26" s="51">
        <v>342.57057098311191</v>
      </c>
      <c r="W26" s="51">
        <v>10</v>
      </c>
      <c r="X26" s="52">
        <v>80</v>
      </c>
      <c r="Y26" s="52">
        <v>30</v>
      </c>
      <c r="Z26" s="52">
        <v>2500</v>
      </c>
      <c r="AA26" s="52">
        <v>22400</v>
      </c>
      <c r="AB26" s="52">
        <v>4472.5705709831118</v>
      </c>
      <c r="AC26" s="49">
        <v>17927.429429016887</v>
      </c>
      <c r="AE26" s="50">
        <f>AVERAGE(AA$6:AA26)</f>
        <v>21040.476190476191</v>
      </c>
      <c r="AF26" s="50">
        <f>AVERAGE(AB$6:AB26)</f>
        <v>4475.4319230156516</v>
      </c>
    </row>
    <row r="27" spans="2:32" ht="15.5" x14ac:dyDescent="0.35">
      <c r="B27" s="48">
        <v>22</v>
      </c>
      <c r="C27" s="49">
        <v>90</v>
      </c>
      <c r="D27" s="50">
        <v>9</v>
      </c>
      <c r="E27" s="51">
        <v>351.07158359955855</v>
      </c>
      <c r="F27" s="51">
        <v>9</v>
      </c>
      <c r="G27" s="52">
        <v>90</v>
      </c>
      <c r="H27" s="52">
        <v>19</v>
      </c>
      <c r="I27" s="52">
        <v>2250</v>
      </c>
      <c r="J27" s="52">
        <v>25200</v>
      </c>
      <c r="K27" s="52">
        <v>4481.0715835995588</v>
      </c>
      <c r="L27" s="49">
        <v>20718.928416400442</v>
      </c>
      <c r="N27" s="50">
        <f>AVERAGE(J$6:J27)</f>
        <v>21804.545454545456</v>
      </c>
      <c r="O27" s="50">
        <f>AVERAGE(K$6:K27)</f>
        <v>4489.771586390626</v>
      </c>
      <c r="Q27" s="6"/>
      <c r="S27" s="48">
        <v>22</v>
      </c>
      <c r="T27" s="49">
        <v>84</v>
      </c>
      <c r="U27" s="50">
        <v>9</v>
      </c>
      <c r="V27" s="51">
        <v>379.55290666825636</v>
      </c>
      <c r="W27" s="51">
        <v>3</v>
      </c>
      <c r="X27" s="52">
        <v>78</v>
      </c>
      <c r="Y27" s="52">
        <v>25</v>
      </c>
      <c r="Z27" s="52">
        <v>750</v>
      </c>
      <c r="AA27" s="52">
        <v>22200</v>
      </c>
      <c r="AB27" s="52">
        <v>4509.5529066682566</v>
      </c>
      <c r="AC27" s="49">
        <v>17690.447093331743</v>
      </c>
      <c r="AE27" s="50">
        <f>AVERAGE(AA$6:AA27)</f>
        <v>21093.18181818182</v>
      </c>
      <c r="AF27" s="50">
        <f>AVERAGE(AB$6:AB27)</f>
        <v>4476.9828768180423</v>
      </c>
    </row>
    <row r="28" spans="2:32" ht="15.5" x14ac:dyDescent="0.35">
      <c r="B28" s="48">
        <v>23</v>
      </c>
      <c r="C28" s="49">
        <v>80</v>
      </c>
      <c r="D28" s="50">
        <v>6</v>
      </c>
      <c r="E28" s="51">
        <v>278.32113668937643</v>
      </c>
      <c r="F28" s="51">
        <v>4</v>
      </c>
      <c r="G28" s="52">
        <v>78</v>
      </c>
      <c r="H28" s="52">
        <v>26</v>
      </c>
      <c r="I28" s="52">
        <v>1000</v>
      </c>
      <c r="J28" s="52">
        <v>21300</v>
      </c>
      <c r="K28" s="52">
        <v>4408.3211366893765</v>
      </c>
      <c r="L28" s="49">
        <v>16891.678863310623</v>
      </c>
      <c r="N28" s="50">
        <f>AVERAGE(J$6:J28)</f>
        <v>21782.608695652172</v>
      </c>
      <c r="O28" s="50">
        <f>AVERAGE(K$6:K28)</f>
        <v>4486.2302624905724</v>
      </c>
      <c r="Q28" s="6"/>
      <c r="S28" s="48">
        <v>23</v>
      </c>
      <c r="T28" s="49">
        <v>76</v>
      </c>
      <c r="U28" s="50">
        <v>4</v>
      </c>
      <c r="V28" s="51">
        <v>301.84509122185773</v>
      </c>
      <c r="W28" s="51">
        <v>5</v>
      </c>
      <c r="X28" s="52">
        <v>77</v>
      </c>
      <c r="Y28" s="52">
        <v>28</v>
      </c>
      <c r="Z28" s="52">
        <v>1250</v>
      </c>
      <c r="AA28" s="52">
        <v>20450</v>
      </c>
      <c r="AB28" s="52">
        <v>4431.8450912218577</v>
      </c>
      <c r="AC28" s="49">
        <v>16018.154908778142</v>
      </c>
      <c r="AE28" s="50">
        <f>AVERAGE(AA$6:AA28)</f>
        <v>21065.217391304348</v>
      </c>
      <c r="AF28" s="50">
        <f>AVERAGE(AB$6:AB28)</f>
        <v>4475.020364400817</v>
      </c>
    </row>
    <row r="29" spans="2:32" ht="15.5" x14ac:dyDescent="0.35">
      <c r="B29" s="48">
        <v>24</v>
      </c>
      <c r="C29" s="49">
        <v>103</v>
      </c>
      <c r="D29" s="50">
        <v>7</v>
      </c>
      <c r="E29" s="51">
        <v>259.79688940530338</v>
      </c>
      <c r="F29" s="51">
        <v>6</v>
      </c>
      <c r="G29" s="52">
        <v>100</v>
      </c>
      <c r="H29" s="52">
        <v>4</v>
      </c>
      <c r="I29" s="52">
        <v>1000</v>
      </c>
      <c r="J29" s="52">
        <v>27100</v>
      </c>
      <c r="K29" s="52">
        <v>4389.7968894053038</v>
      </c>
      <c r="L29" s="49">
        <v>22710.203110594695</v>
      </c>
      <c r="N29" s="50">
        <f>AVERAGE(J$6:J29)</f>
        <v>22004.166666666668</v>
      </c>
      <c r="O29" s="50">
        <f>AVERAGE(K$6:K29)</f>
        <v>4482.2122052786863</v>
      </c>
      <c r="Q29" s="6"/>
      <c r="S29" s="48">
        <v>24</v>
      </c>
      <c r="T29" s="49">
        <v>99</v>
      </c>
      <c r="U29" s="50">
        <v>13</v>
      </c>
      <c r="V29" s="51">
        <v>345.3471379557941</v>
      </c>
      <c r="W29" s="51">
        <v>3</v>
      </c>
      <c r="X29" s="52">
        <v>89</v>
      </c>
      <c r="Y29" s="52">
        <v>14</v>
      </c>
      <c r="Z29" s="52">
        <v>750</v>
      </c>
      <c r="AA29" s="52">
        <v>26150</v>
      </c>
      <c r="AB29" s="52">
        <v>4475.3471379557941</v>
      </c>
      <c r="AC29" s="49">
        <v>21674.652862044204</v>
      </c>
      <c r="AE29" s="50">
        <f>AVERAGE(AA$6:AA29)</f>
        <v>21277.083333333332</v>
      </c>
      <c r="AF29" s="50">
        <f>AVERAGE(AB$6:AB29)</f>
        <v>4475.0339799656076</v>
      </c>
    </row>
    <row r="30" spans="2:32" ht="15.5" x14ac:dyDescent="0.35">
      <c r="B30" s="48">
        <v>25</v>
      </c>
      <c r="C30" s="49">
        <v>73</v>
      </c>
      <c r="D30" s="50">
        <v>13</v>
      </c>
      <c r="E30" s="51">
        <v>371.69809426717853</v>
      </c>
      <c r="F30" s="51">
        <v>2</v>
      </c>
      <c r="G30" s="52">
        <v>62</v>
      </c>
      <c r="H30" s="52">
        <v>40</v>
      </c>
      <c r="I30" s="52">
        <v>500</v>
      </c>
      <c r="J30" s="52">
        <v>19400</v>
      </c>
      <c r="K30" s="52">
        <v>4501.6980942671789</v>
      </c>
      <c r="L30" s="49">
        <v>14898.30190573282</v>
      </c>
      <c r="N30" s="50">
        <f>AVERAGE(J$6:J30)</f>
        <v>21900</v>
      </c>
      <c r="O30" s="50">
        <f>AVERAGE(K$6:K30)</f>
        <v>4482.991640838226</v>
      </c>
      <c r="Q30" s="6"/>
      <c r="S30" s="48">
        <v>25</v>
      </c>
      <c r="T30" s="49">
        <v>78</v>
      </c>
      <c r="U30" s="50">
        <v>8</v>
      </c>
      <c r="V30" s="51">
        <v>366.72935533580647</v>
      </c>
      <c r="W30" s="51">
        <v>1</v>
      </c>
      <c r="X30" s="52">
        <v>71</v>
      </c>
      <c r="Y30" s="52">
        <v>30</v>
      </c>
      <c r="Z30" s="52">
        <v>250</v>
      </c>
      <c r="AA30" s="52">
        <v>20150</v>
      </c>
      <c r="AB30" s="52">
        <v>4496.7293553358068</v>
      </c>
      <c r="AC30" s="49">
        <v>15653.270644664193</v>
      </c>
      <c r="AE30" s="50">
        <f>AVERAGE(AA$6:AA30)</f>
        <v>21232</v>
      </c>
      <c r="AF30" s="50">
        <f>AVERAGE(AB$6:AB30)</f>
        <v>4475.9017949804147</v>
      </c>
    </row>
    <row r="31" spans="2:32" ht="15.5" x14ac:dyDescent="0.35">
      <c r="B31" s="48">
        <v>26</v>
      </c>
      <c r="C31" s="49">
        <v>97</v>
      </c>
      <c r="D31" s="50">
        <v>13</v>
      </c>
      <c r="E31" s="51">
        <v>346.42333826981354</v>
      </c>
      <c r="F31" s="51">
        <v>5</v>
      </c>
      <c r="G31" s="52">
        <v>89</v>
      </c>
      <c r="H31" s="52">
        <v>16</v>
      </c>
      <c r="I31" s="52">
        <v>1250</v>
      </c>
      <c r="J31" s="52">
        <v>26150</v>
      </c>
      <c r="K31" s="52">
        <v>4476.4233382698139</v>
      </c>
      <c r="L31" s="49">
        <v>21673.576661730185</v>
      </c>
      <c r="N31" s="50">
        <f>AVERAGE(J$6:J31)</f>
        <v>22063.461538461539</v>
      </c>
      <c r="O31" s="50">
        <f>AVERAGE(K$6:K31)</f>
        <v>4482.7390138163637</v>
      </c>
      <c r="Q31" s="6"/>
      <c r="S31" s="48">
        <v>26</v>
      </c>
      <c r="T31" s="49">
        <v>85</v>
      </c>
      <c r="U31" s="50">
        <v>12</v>
      </c>
      <c r="V31" s="51">
        <v>316.21783409711759</v>
      </c>
      <c r="W31" s="51">
        <v>2</v>
      </c>
      <c r="X31" s="52">
        <v>75</v>
      </c>
      <c r="Y31" s="52">
        <v>27</v>
      </c>
      <c r="Z31" s="52">
        <v>500</v>
      </c>
      <c r="AA31" s="52">
        <v>22350</v>
      </c>
      <c r="AB31" s="52">
        <v>4446.2178340971177</v>
      </c>
      <c r="AC31" s="49">
        <v>17903.782165902881</v>
      </c>
      <c r="AE31" s="50">
        <f>AVERAGE(AA$6:AA31)</f>
        <v>21275</v>
      </c>
      <c r="AF31" s="50">
        <f>AVERAGE(AB$6:AB31)</f>
        <v>4474.7601041772114</v>
      </c>
    </row>
    <row r="32" spans="2:32" ht="15.5" x14ac:dyDescent="0.35">
      <c r="B32" s="48">
        <v>27</v>
      </c>
      <c r="C32" s="49">
        <v>89</v>
      </c>
      <c r="D32" s="50">
        <v>9</v>
      </c>
      <c r="E32" s="51">
        <v>457.88023998670002</v>
      </c>
      <c r="F32" s="51">
        <v>4</v>
      </c>
      <c r="G32" s="52">
        <v>84</v>
      </c>
      <c r="H32" s="52">
        <v>20</v>
      </c>
      <c r="I32" s="52">
        <v>1000</v>
      </c>
      <c r="J32" s="52">
        <v>23700</v>
      </c>
      <c r="K32" s="52">
        <v>4587.8802399867</v>
      </c>
      <c r="L32" s="49">
        <v>19112.119760013302</v>
      </c>
      <c r="N32" s="50">
        <f>AVERAGE(J$6:J32)</f>
        <v>22124.074074074073</v>
      </c>
      <c r="O32" s="50">
        <f>AVERAGE(K$6:K32)</f>
        <v>4486.6331333041535</v>
      </c>
      <c r="Q32" s="6"/>
      <c r="S32" s="48">
        <v>27</v>
      </c>
      <c r="T32" s="49">
        <v>81</v>
      </c>
      <c r="U32" s="50">
        <v>7</v>
      </c>
      <c r="V32" s="51">
        <v>363.03210059836698</v>
      </c>
      <c r="W32" s="51">
        <v>4</v>
      </c>
      <c r="X32" s="52">
        <v>78</v>
      </c>
      <c r="Y32" s="52">
        <v>26</v>
      </c>
      <c r="Z32" s="52">
        <v>1000</v>
      </c>
      <c r="AA32" s="52">
        <v>21600</v>
      </c>
      <c r="AB32" s="52">
        <v>4493.0321005983669</v>
      </c>
      <c r="AC32" s="49">
        <v>17106.967899401632</v>
      </c>
      <c r="AE32" s="50">
        <f>AVERAGE(AA$6:AA32)</f>
        <v>21287.037037037036</v>
      </c>
      <c r="AF32" s="50">
        <f>AVERAGE(AB$6:AB32)</f>
        <v>4475.4368447854022</v>
      </c>
    </row>
    <row r="33" spans="2:32" ht="15.5" x14ac:dyDescent="0.35">
      <c r="B33" s="48">
        <v>28</v>
      </c>
      <c r="C33" s="49">
        <v>84</v>
      </c>
      <c r="D33" s="50">
        <v>8</v>
      </c>
      <c r="E33" s="51">
        <v>324.11945235032528</v>
      </c>
      <c r="F33" s="51">
        <v>5</v>
      </c>
      <c r="G33" s="52">
        <v>81</v>
      </c>
      <c r="H33" s="52">
        <v>24</v>
      </c>
      <c r="I33" s="52">
        <v>1250</v>
      </c>
      <c r="J33" s="52">
        <v>22650</v>
      </c>
      <c r="K33" s="52">
        <v>4454.1194523503254</v>
      </c>
      <c r="L33" s="49">
        <v>18195.880547649675</v>
      </c>
      <c r="N33" s="50">
        <f>AVERAGE(J$6:J33)</f>
        <v>22142.857142857141</v>
      </c>
      <c r="O33" s="50">
        <f>AVERAGE(K$6:K33)</f>
        <v>4485.4719304129458</v>
      </c>
      <c r="Q33" s="6"/>
      <c r="S33" s="48">
        <v>28</v>
      </c>
      <c r="T33" s="49">
        <v>82</v>
      </c>
      <c r="U33" s="50">
        <v>11</v>
      </c>
      <c r="V33" s="51">
        <v>237.47633864121596</v>
      </c>
      <c r="W33" s="51">
        <v>3</v>
      </c>
      <c r="X33" s="52">
        <v>74</v>
      </c>
      <c r="Y33" s="52">
        <v>29</v>
      </c>
      <c r="Z33" s="52">
        <v>750</v>
      </c>
      <c r="AA33" s="52">
        <v>21800</v>
      </c>
      <c r="AB33" s="52">
        <v>4367.476338641216</v>
      </c>
      <c r="AC33" s="49">
        <v>17432.523661358784</v>
      </c>
      <c r="AE33" s="50">
        <f>AVERAGE(AA$6:AA33)</f>
        <v>21305.357142857141</v>
      </c>
      <c r="AF33" s="50">
        <f>AVERAGE(AB$6:AB33)</f>
        <v>4471.5811124231104</v>
      </c>
    </row>
    <row r="34" spans="2:32" ht="15.5" x14ac:dyDescent="0.35">
      <c r="B34" s="48">
        <v>29</v>
      </c>
      <c r="C34" s="49">
        <v>83</v>
      </c>
      <c r="D34" s="50">
        <v>7</v>
      </c>
      <c r="E34" s="51">
        <v>408.37323613775527</v>
      </c>
      <c r="F34" s="51">
        <v>3</v>
      </c>
      <c r="G34" s="52">
        <v>79</v>
      </c>
      <c r="H34" s="52">
        <v>24</v>
      </c>
      <c r="I34" s="52">
        <v>750</v>
      </c>
      <c r="J34" s="52">
        <v>21850</v>
      </c>
      <c r="K34" s="52">
        <v>4538.3732361377552</v>
      </c>
      <c r="L34" s="49">
        <v>17311.626763862245</v>
      </c>
      <c r="N34" s="50">
        <f>AVERAGE(J$6:J34)</f>
        <v>22132.758620689656</v>
      </c>
      <c r="O34" s="50">
        <f>AVERAGE(K$6:K34)</f>
        <v>4487.2961133689741</v>
      </c>
      <c r="Q34" s="6"/>
      <c r="S34" s="48">
        <v>29</v>
      </c>
      <c r="T34" s="49">
        <v>96</v>
      </c>
      <c r="U34" s="50">
        <v>7</v>
      </c>
      <c r="V34" s="51">
        <v>308.22167163387184</v>
      </c>
      <c r="W34" s="51">
        <v>4</v>
      </c>
      <c r="X34" s="52">
        <v>93</v>
      </c>
      <c r="Y34" s="52">
        <v>11</v>
      </c>
      <c r="Z34" s="52">
        <v>1000</v>
      </c>
      <c r="AA34" s="52">
        <v>25350</v>
      </c>
      <c r="AB34" s="52">
        <v>4438.2216716338717</v>
      </c>
      <c r="AC34" s="49">
        <v>20911.778328366127</v>
      </c>
      <c r="AE34" s="50">
        <f>AVERAGE(AA$6:AA34)</f>
        <v>21444.827586206895</v>
      </c>
      <c r="AF34" s="50">
        <f>AVERAGE(AB$6:AB34)</f>
        <v>4470.4307868786536</v>
      </c>
    </row>
    <row r="35" spans="2:32" ht="15.5" x14ac:dyDescent="0.35">
      <c r="B35" s="48">
        <v>30</v>
      </c>
      <c r="C35" s="49">
        <v>87</v>
      </c>
      <c r="D35" s="50">
        <v>13</v>
      </c>
      <c r="E35" s="51">
        <v>344.63534555604241</v>
      </c>
      <c r="F35" s="51">
        <v>3</v>
      </c>
      <c r="G35" s="52">
        <v>77</v>
      </c>
      <c r="H35" s="52">
        <v>26</v>
      </c>
      <c r="I35" s="52">
        <v>750</v>
      </c>
      <c r="J35" s="52">
        <v>23150</v>
      </c>
      <c r="K35" s="52">
        <v>4474.635345556042</v>
      </c>
      <c r="L35" s="49">
        <v>18675.364654443958</v>
      </c>
      <c r="N35" s="50">
        <f>AVERAGE(J$6:J35)</f>
        <v>22166.666666666668</v>
      </c>
      <c r="O35" s="50">
        <f>AVERAGE(K$6:K35)</f>
        <v>4486.8740877752098</v>
      </c>
      <c r="Q35" s="6"/>
      <c r="S35" s="48">
        <v>30</v>
      </c>
      <c r="T35" s="49">
        <v>77</v>
      </c>
      <c r="U35" s="50">
        <v>9</v>
      </c>
      <c r="V35" s="51">
        <v>402.64454043632134</v>
      </c>
      <c r="W35" s="51">
        <v>5</v>
      </c>
      <c r="X35" s="52">
        <v>73</v>
      </c>
      <c r="Y35" s="52">
        <v>32</v>
      </c>
      <c r="Z35" s="52">
        <v>1250</v>
      </c>
      <c r="AA35" s="52">
        <v>20950</v>
      </c>
      <c r="AB35" s="52">
        <v>4532.6445404363212</v>
      </c>
      <c r="AC35" s="49">
        <v>16417.355459563678</v>
      </c>
      <c r="AE35" s="50">
        <f>AVERAGE(AA$6:AA35)</f>
        <v>21428.333333333332</v>
      </c>
      <c r="AF35" s="50">
        <f>AVERAGE(AB$6:AB35)</f>
        <v>4472.5045786639093</v>
      </c>
    </row>
    <row r="36" spans="2:32" ht="15.5" x14ac:dyDescent="0.35">
      <c r="B36" s="48">
        <v>31</v>
      </c>
      <c r="C36" s="49">
        <v>61</v>
      </c>
      <c r="D36" s="50">
        <v>8</v>
      </c>
      <c r="E36" s="51">
        <v>357.06276049176495</v>
      </c>
      <c r="F36" s="51">
        <v>0</v>
      </c>
      <c r="G36" s="52">
        <v>53</v>
      </c>
      <c r="H36" s="52">
        <v>47</v>
      </c>
      <c r="I36" s="52">
        <v>0</v>
      </c>
      <c r="J36" s="52">
        <v>15650</v>
      </c>
      <c r="K36" s="52">
        <v>4487.0627604917645</v>
      </c>
      <c r="L36" s="49">
        <v>11162.937239508236</v>
      </c>
      <c r="N36" s="50">
        <f>AVERAGE(J$6:J36)</f>
        <v>21956.451612903227</v>
      </c>
      <c r="O36" s="50">
        <f>AVERAGE(K$6:K36)</f>
        <v>4486.8801739918727</v>
      </c>
      <c r="Q36" s="6"/>
      <c r="S36" s="48">
        <v>31</v>
      </c>
      <c r="T36" s="49">
        <v>84</v>
      </c>
      <c r="U36" s="50">
        <v>11</v>
      </c>
      <c r="V36" s="51">
        <v>329.66003786725071</v>
      </c>
      <c r="W36" s="51">
        <v>6</v>
      </c>
      <c r="X36" s="52">
        <v>79</v>
      </c>
      <c r="Y36" s="52">
        <v>27</v>
      </c>
      <c r="Z36" s="52">
        <v>1500</v>
      </c>
      <c r="AA36" s="52">
        <v>23050</v>
      </c>
      <c r="AB36" s="52">
        <v>4459.660037867251</v>
      </c>
      <c r="AC36" s="49">
        <v>18590.339962132748</v>
      </c>
      <c r="AE36" s="50">
        <f>AVERAGE(AA$6:AA36)</f>
        <v>21480.645161290322</v>
      </c>
      <c r="AF36" s="50">
        <f>AVERAGE(AB$6:AB36)</f>
        <v>4472.0902386382113</v>
      </c>
    </row>
    <row r="37" spans="2:32" ht="15.5" x14ac:dyDescent="0.35">
      <c r="B37" s="48">
        <v>32</v>
      </c>
      <c r="C37" s="49">
        <v>78</v>
      </c>
      <c r="D37" s="50">
        <v>14</v>
      </c>
      <c r="E37" s="51">
        <v>423.54828902989073</v>
      </c>
      <c r="F37" s="51">
        <v>4</v>
      </c>
      <c r="G37" s="52">
        <v>68</v>
      </c>
      <c r="H37" s="52">
        <v>36</v>
      </c>
      <c r="I37" s="52">
        <v>1000</v>
      </c>
      <c r="J37" s="52">
        <v>21200</v>
      </c>
      <c r="K37" s="52">
        <v>4553.5482890298908</v>
      </c>
      <c r="L37" s="49">
        <v>16646.451710970108</v>
      </c>
      <c r="N37" s="50">
        <f>AVERAGE(J$6:J37)</f>
        <v>21932.8125</v>
      </c>
      <c r="O37" s="50">
        <f>AVERAGE(K$6:K37)</f>
        <v>4488.9635525868107</v>
      </c>
      <c r="Q37" s="6"/>
      <c r="S37" s="48">
        <v>32</v>
      </c>
      <c r="T37" s="49">
        <v>72</v>
      </c>
      <c r="U37" s="50">
        <v>18</v>
      </c>
      <c r="V37" s="51">
        <v>413.85831079058033</v>
      </c>
      <c r="W37" s="51">
        <v>3</v>
      </c>
      <c r="X37" s="52">
        <v>57</v>
      </c>
      <c r="Y37" s="52">
        <v>46</v>
      </c>
      <c r="Z37" s="52">
        <v>750</v>
      </c>
      <c r="AA37" s="52">
        <v>19650</v>
      </c>
      <c r="AB37" s="52">
        <v>4543.8583107905806</v>
      </c>
      <c r="AC37" s="49">
        <v>15106.14168920942</v>
      </c>
      <c r="AE37" s="50">
        <f>AVERAGE(AA$6:AA37)</f>
        <v>21423.4375</v>
      </c>
      <c r="AF37" s="50">
        <f>AVERAGE(AB$6:AB37)</f>
        <v>4474.3329908929727</v>
      </c>
    </row>
    <row r="38" spans="2:32" ht="15.5" x14ac:dyDescent="0.35">
      <c r="B38" s="48">
        <v>33</v>
      </c>
      <c r="C38" s="49">
        <v>71</v>
      </c>
      <c r="D38" s="50">
        <v>11</v>
      </c>
      <c r="E38" s="51">
        <v>346.17195376819018</v>
      </c>
      <c r="F38" s="51">
        <v>1</v>
      </c>
      <c r="G38" s="52">
        <v>61</v>
      </c>
      <c r="H38" s="52">
        <v>40</v>
      </c>
      <c r="I38" s="52">
        <v>250</v>
      </c>
      <c r="J38" s="52">
        <v>18550</v>
      </c>
      <c r="K38" s="52">
        <v>4476.1719537681902</v>
      </c>
      <c r="L38" s="49">
        <v>14073.828046231811</v>
      </c>
      <c r="N38" s="50">
        <f>AVERAGE(J$6:J38)</f>
        <v>21830.303030303032</v>
      </c>
      <c r="O38" s="50">
        <f>AVERAGE(K$6:K38)</f>
        <v>4488.5759283801854</v>
      </c>
      <c r="Q38" s="6"/>
      <c r="S38" s="48">
        <v>33</v>
      </c>
      <c r="T38" s="49">
        <v>69</v>
      </c>
      <c r="U38" s="50">
        <v>6</v>
      </c>
      <c r="V38" s="51">
        <v>341.32608732092143</v>
      </c>
      <c r="W38" s="51">
        <v>3</v>
      </c>
      <c r="X38" s="52">
        <v>66</v>
      </c>
      <c r="Y38" s="52">
        <v>37</v>
      </c>
      <c r="Z38" s="52">
        <v>750</v>
      </c>
      <c r="AA38" s="52">
        <v>18300</v>
      </c>
      <c r="AB38" s="52">
        <v>4471.326087320921</v>
      </c>
      <c r="AC38" s="49">
        <v>13828.673912679078</v>
      </c>
      <c r="AE38" s="50">
        <f>AVERAGE(AA$6:AA38)</f>
        <v>21328.78787878788</v>
      </c>
      <c r="AF38" s="50">
        <f>AVERAGE(AB$6:AB38)</f>
        <v>4474.2418726029109</v>
      </c>
    </row>
    <row r="39" spans="2:32" ht="15.5" x14ac:dyDescent="0.35">
      <c r="B39" s="48">
        <v>34</v>
      </c>
      <c r="C39" s="49">
        <v>84</v>
      </c>
      <c r="D39" s="50">
        <v>14</v>
      </c>
      <c r="E39" s="51">
        <v>403.13251729450997</v>
      </c>
      <c r="F39" s="51">
        <v>2</v>
      </c>
      <c r="G39" s="52">
        <v>72</v>
      </c>
      <c r="H39" s="52">
        <v>30</v>
      </c>
      <c r="I39" s="52">
        <v>500</v>
      </c>
      <c r="J39" s="52">
        <v>22200</v>
      </c>
      <c r="K39" s="52">
        <v>4533.1325172945099</v>
      </c>
      <c r="L39" s="49">
        <v>17666.867482705489</v>
      </c>
      <c r="N39" s="50">
        <f>AVERAGE(J$6:J39)</f>
        <v>21841.176470588234</v>
      </c>
      <c r="O39" s="50">
        <f>AVERAGE(K$6:K39)</f>
        <v>4489.8864162894306</v>
      </c>
      <c r="Q39" s="6"/>
      <c r="S39" s="48">
        <v>34</v>
      </c>
      <c r="T39" s="49">
        <v>76</v>
      </c>
      <c r="U39" s="50">
        <v>15</v>
      </c>
      <c r="V39" s="51">
        <v>302.527987680546</v>
      </c>
      <c r="W39" s="51">
        <v>3</v>
      </c>
      <c r="X39" s="52">
        <v>64</v>
      </c>
      <c r="Y39" s="52">
        <v>39</v>
      </c>
      <c r="Z39" s="52">
        <v>750</v>
      </c>
      <c r="AA39" s="52">
        <v>20500</v>
      </c>
      <c r="AB39" s="52">
        <v>4432.5279876805462</v>
      </c>
      <c r="AC39" s="49">
        <v>16067.472012319453</v>
      </c>
      <c r="AE39" s="50">
        <f>AVERAGE(AA$6:AA39)</f>
        <v>21304.411764705881</v>
      </c>
      <c r="AF39" s="50">
        <f>AVERAGE(AB$6:AB39)</f>
        <v>4473.0149936346061</v>
      </c>
    </row>
    <row r="40" spans="2:32" ht="15.5" x14ac:dyDescent="0.35">
      <c r="B40" s="48">
        <v>35</v>
      </c>
      <c r="C40" s="49">
        <v>80</v>
      </c>
      <c r="D40" s="50">
        <v>10</v>
      </c>
      <c r="E40" s="51">
        <v>369.42827266392607</v>
      </c>
      <c r="F40" s="51">
        <v>3</v>
      </c>
      <c r="G40" s="52">
        <v>73</v>
      </c>
      <c r="H40" s="52">
        <v>30</v>
      </c>
      <c r="I40" s="52">
        <v>750</v>
      </c>
      <c r="J40" s="52">
        <v>21250</v>
      </c>
      <c r="K40" s="52">
        <v>4499.4282726639258</v>
      </c>
      <c r="L40" s="49">
        <v>16750.571727336075</v>
      </c>
      <c r="N40" s="50">
        <f>AVERAGE(J$6:J40)</f>
        <v>21824.285714285714</v>
      </c>
      <c r="O40" s="50">
        <f>AVERAGE(K$6:K40)</f>
        <v>4490.1590407572739</v>
      </c>
      <c r="Q40" s="6"/>
      <c r="S40" s="48">
        <v>35</v>
      </c>
      <c r="T40" s="49">
        <v>74</v>
      </c>
      <c r="U40" s="50">
        <v>12</v>
      </c>
      <c r="V40" s="51">
        <v>356.77931438879716</v>
      </c>
      <c r="W40" s="51">
        <v>4</v>
      </c>
      <c r="X40" s="52">
        <v>66</v>
      </c>
      <c r="Y40" s="52">
        <v>38</v>
      </c>
      <c r="Z40" s="52">
        <v>1000</v>
      </c>
      <c r="AA40" s="52">
        <v>20100</v>
      </c>
      <c r="AB40" s="52">
        <v>4486.7793143887975</v>
      </c>
      <c r="AC40" s="49">
        <v>15613.220685611202</v>
      </c>
      <c r="AE40" s="50">
        <f>AVERAGE(AA$6:AA40)</f>
        <v>21270</v>
      </c>
      <c r="AF40" s="50">
        <f>AVERAGE(AB$6:AB40)</f>
        <v>4473.4082599418689</v>
      </c>
    </row>
    <row r="41" spans="2:32" ht="15.5" x14ac:dyDescent="0.35">
      <c r="B41" s="48">
        <v>36</v>
      </c>
      <c r="C41" s="49">
        <v>76</v>
      </c>
      <c r="D41" s="50">
        <v>5</v>
      </c>
      <c r="E41" s="51">
        <v>340.35414595952409</v>
      </c>
      <c r="F41" s="51">
        <v>4</v>
      </c>
      <c r="G41" s="52">
        <v>75</v>
      </c>
      <c r="H41" s="52">
        <v>29</v>
      </c>
      <c r="I41" s="52">
        <v>1000</v>
      </c>
      <c r="J41" s="52">
        <v>20250</v>
      </c>
      <c r="K41" s="52">
        <v>4470.3541459595244</v>
      </c>
      <c r="L41" s="49">
        <v>15779.645854040475</v>
      </c>
      <c r="N41" s="50">
        <f>AVERAGE(J$6:J41)</f>
        <v>21780.555555555555</v>
      </c>
      <c r="O41" s="50">
        <f>AVERAGE(K$6:K41)</f>
        <v>4489.6089047906689</v>
      </c>
      <c r="Q41" s="6"/>
      <c r="S41" s="48">
        <v>36</v>
      </c>
      <c r="T41" s="49">
        <v>83</v>
      </c>
      <c r="U41" s="50">
        <v>14</v>
      </c>
      <c r="V41" s="51">
        <v>410.51769779431123</v>
      </c>
      <c r="W41" s="51">
        <v>3</v>
      </c>
      <c r="X41" s="52">
        <v>72</v>
      </c>
      <c r="Y41" s="52">
        <v>31</v>
      </c>
      <c r="Z41" s="52">
        <v>750</v>
      </c>
      <c r="AA41" s="52">
        <v>22200</v>
      </c>
      <c r="AB41" s="52">
        <v>4540.5176977943111</v>
      </c>
      <c r="AC41" s="49">
        <v>17659.482302205688</v>
      </c>
      <c r="AE41" s="50">
        <f>AVERAGE(AA$6:AA41)</f>
        <v>21295.833333333332</v>
      </c>
      <c r="AF41" s="50">
        <f>AVERAGE(AB$6:AB41)</f>
        <v>4475.2724109933251</v>
      </c>
    </row>
    <row r="42" spans="2:32" ht="15.5" x14ac:dyDescent="0.35">
      <c r="B42" s="48">
        <v>37</v>
      </c>
      <c r="C42" s="49">
        <v>85</v>
      </c>
      <c r="D42" s="50">
        <v>10</v>
      </c>
      <c r="E42" s="51">
        <v>355.84978230356774</v>
      </c>
      <c r="F42" s="51">
        <v>2</v>
      </c>
      <c r="G42" s="52">
        <v>77</v>
      </c>
      <c r="H42" s="52">
        <v>25</v>
      </c>
      <c r="I42" s="52">
        <v>500</v>
      </c>
      <c r="J42" s="52">
        <v>22250</v>
      </c>
      <c r="K42" s="52">
        <v>4485.8497823035677</v>
      </c>
      <c r="L42" s="49">
        <v>17764.150217696431</v>
      </c>
      <c r="N42" s="50">
        <f>AVERAGE(J$6:J42)</f>
        <v>21793.243243243243</v>
      </c>
      <c r="O42" s="50">
        <f>AVERAGE(K$6:K42)</f>
        <v>4489.5073068856118</v>
      </c>
      <c r="Q42" s="6"/>
      <c r="S42" s="48">
        <v>37</v>
      </c>
      <c r="T42" s="49">
        <v>69</v>
      </c>
      <c r="U42" s="50">
        <v>8</v>
      </c>
      <c r="V42" s="51">
        <v>320.55110376805715</v>
      </c>
      <c r="W42" s="51">
        <v>4</v>
      </c>
      <c r="X42" s="52">
        <v>65</v>
      </c>
      <c r="Y42" s="52">
        <v>39</v>
      </c>
      <c r="Z42" s="52">
        <v>1000</v>
      </c>
      <c r="AA42" s="52">
        <v>18650</v>
      </c>
      <c r="AB42" s="52">
        <v>4450.5511037680571</v>
      </c>
      <c r="AC42" s="49">
        <v>14199.448896231943</v>
      </c>
      <c r="AE42" s="50">
        <f>AVERAGE(AA$6:AA42)</f>
        <v>21224.324324324323</v>
      </c>
      <c r="AF42" s="50">
        <f>AVERAGE(AB$6:AB42)</f>
        <v>4474.6042675548042</v>
      </c>
    </row>
    <row r="43" spans="2:32" ht="15.5" x14ac:dyDescent="0.35">
      <c r="B43" s="48">
        <v>38</v>
      </c>
      <c r="C43" s="49">
        <v>79</v>
      </c>
      <c r="D43" s="50">
        <v>9</v>
      </c>
      <c r="E43" s="51">
        <v>312.29146722395029</v>
      </c>
      <c r="F43" s="51">
        <v>6</v>
      </c>
      <c r="G43" s="52">
        <v>76</v>
      </c>
      <c r="H43" s="52">
        <v>30</v>
      </c>
      <c r="I43" s="52">
        <v>1500</v>
      </c>
      <c r="J43" s="52">
        <v>21700</v>
      </c>
      <c r="K43" s="52">
        <v>4442.2914672239503</v>
      </c>
      <c r="L43" s="49">
        <v>17257.708532776051</v>
      </c>
      <c r="N43" s="50">
        <f>AVERAGE(J$6:J43)</f>
        <v>21790.78947368421</v>
      </c>
      <c r="O43" s="50">
        <f>AVERAGE(K$6:K43)</f>
        <v>4488.2647847892531</v>
      </c>
      <c r="Q43" s="6"/>
      <c r="S43" s="48">
        <v>38</v>
      </c>
      <c r="T43" s="49">
        <v>73</v>
      </c>
      <c r="U43" s="50">
        <v>6</v>
      </c>
      <c r="V43" s="51">
        <v>445.31688058608279</v>
      </c>
      <c r="W43" s="51">
        <v>6</v>
      </c>
      <c r="X43" s="52">
        <v>73</v>
      </c>
      <c r="Y43" s="52">
        <v>33</v>
      </c>
      <c r="Z43" s="52">
        <v>1500</v>
      </c>
      <c r="AA43" s="52">
        <v>20050</v>
      </c>
      <c r="AB43" s="52">
        <v>4575.3168805860823</v>
      </c>
      <c r="AC43" s="49">
        <v>15474.683119413918</v>
      </c>
      <c r="AE43" s="50">
        <f>AVERAGE(AA$6:AA43)</f>
        <v>21193.42105263158</v>
      </c>
      <c r="AF43" s="50">
        <f>AVERAGE(AB$6:AB43)</f>
        <v>4477.2545994766806</v>
      </c>
    </row>
    <row r="44" spans="2:32" ht="15.5" x14ac:dyDescent="0.35">
      <c r="B44" s="48">
        <v>39</v>
      </c>
      <c r="C44" s="49">
        <v>78</v>
      </c>
      <c r="D44" s="50">
        <v>12</v>
      </c>
      <c r="E44" s="51">
        <v>451.0837631654112</v>
      </c>
      <c r="F44" s="51">
        <v>2</v>
      </c>
      <c r="G44" s="52">
        <v>68</v>
      </c>
      <c r="H44" s="52">
        <v>34</v>
      </c>
      <c r="I44" s="52">
        <v>500</v>
      </c>
      <c r="J44" s="52">
        <v>20600</v>
      </c>
      <c r="K44" s="52">
        <v>4581.0837631654113</v>
      </c>
      <c r="L44" s="49">
        <v>16018.91623683459</v>
      </c>
      <c r="N44" s="50">
        <f>AVERAGE(J$6:J44)</f>
        <v>21760.25641025641</v>
      </c>
      <c r="O44" s="50">
        <f>AVERAGE(K$6:K44)</f>
        <v>4490.6447585937694</v>
      </c>
      <c r="Q44" s="6"/>
      <c r="S44" s="48">
        <v>39</v>
      </c>
      <c r="T44" s="49">
        <v>81</v>
      </c>
      <c r="U44" s="50">
        <v>7</v>
      </c>
      <c r="V44" s="51">
        <v>358.79967076841319</v>
      </c>
      <c r="W44" s="51">
        <v>6</v>
      </c>
      <c r="X44" s="52">
        <v>80</v>
      </c>
      <c r="Y44" s="52">
        <v>26</v>
      </c>
      <c r="Z44" s="52">
        <v>1500</v>
      </c>
      <c r="AA44" s="52">
        <v>22100</v>
      </c>
      <c r="AB44" s="52">
        <v>4488.7996707684133</v>
      </c>
      <c r="AC44" s="49">
        <v>17611.200329231586</v>
      </c>
      <c r="AE44" s="50">
        <f>AVERAGE(AA$6:AA44)</f>
        <v>21216.666666666668</v>
      </c>
      <c r="AF44" s="50">
        <f>AVERAGE(AB$6:AB44)</f>
        <v>4477.5506269456992</v>
      </c>
    </row>
    <row r="45" spans="2:32" ht="15.5" x14ac:dyDescent="0.35">
      <c r="B45" s="48">
        <v>40</v>
      </c>
      <c r="C45" s="49">
        <v>88</v>
      </c>
      <c r="D45" s="50">
        <v>6</v>
      </c>
      <c r="E45" s="51">
        <v>330.51933867665929</v>
      </c>
      <c r="F45" s="51">
        <v>1</v>
      </c>
      <c r="G45" s="52">
        <v>83</v>
      </c>
      <c r="H45" s="52">
        <v>18</v>
      </c>
      <c r="I45" s="52">
        <v>250</v>
      </c>
      <c r="J45" s="52">
        <v>22550</v>
      </c>
      <c r="K45" s="52">
        <v>4460.5193386766596</v>
      </c>
      <c r="L45" s="49">
        <v>18089.480661323341</v>
      </c>
      <c r="N45" s="50">
        <f>AVERAGE(J$6:J45)</f>
        <v>21780</v>
      </c>
      <c r="O45" s="50">
        <f>AVERAGE(K$6:K45)</f>
        <v>4489.8916230958412</v>
      </c>
      <c r="Q45" s="6"/>
      <c r="S45" s="48">
        <v>40</v>
      </c>
      <c r="T45" s="49">
        <v>69</v>
      </c>
      <c r="U45" s="50">
        <v>13</v>
      </c>
      <c r="V45" s="51">
        <v>418.72599520212117</v>
      </c>
      <c r="W45" s="51">
        <v>4</v>
      </c>
      <c r="X45" s="52">
        <v>60</v>
      </c>
      <c r="Y45" s="52">
        <v>44</v>
      </c>
      <c r="Z45" s="52">
        <v>1000</v>
      </c>
      <c r="AA45" s="52">
        <v>18900</v>
      </c>
      <c r="AB45" s="52">
        <v>4548.7259952021213</v>
      </c>
      <c r="AC45" s="49">
        <v>14351.274004797879</v>
      </c>
      <c r="AE45" s="50">
        <f>AVERAGE(AA$6:AA45)</f>
        <v>21158.75</v>
      </c>
      <c r="AF45" s="50">
        <f>AVERAGE(AB$6:AB45)</f>
        <v>4479.3300111521094</v>
      </c>
    </row>
    <row r="46" spans="2:32" ht="15.5" x14ac:dyDescent="0.35">
      <c r="B46" s="48">
        <v>41</v>
      </c>
      <c r="C46" s="49">
        <v>70</v>
      </c>
      <c r="D46" s="50">
        <v>11</v>
      </c>
      <c r="E46" s="51">
        <v>430.46917324741105</v>
      </c>
      <c r="F46" s="51">
        <v>4</v>
      </c>
      <c r="G46" s="52">
        <v>63</v>
      </c>
      <c r="H46" s="52">
        <v>41</v>
      </c>
      <c r="I46" s="52">
        <v>1000</v>
      </c>
      <c r="J46" s="52">
        <v>19050</v>
      </c>
      <c r="K46" s="52">
        <v>4560.4691732474112</v>
      </c>
      <c r="L46" s="49">
        <v>14489.530826752589</v>
      </c>
      <c r="N46" s="50">
        <f>AVERAGE(J$6:J46)</f>
        <v>21713.414634146342</v>
      </c>
      <c r="O46" s="50">
        <f>AVERAGE(K$6:K46)</f>
        <v>4491.6130267580747</v>
      </c>
      <c r="Q46" s="6"/>
      <c r="S46" s="48">
        <v>41</v>
      </c>
      <c r="T46" s="49">
        <v>73</v>
      </c>
      <c r="U46" s="50">
        <v>12</v>
      </c>
      <c r="V46" s="51">
        <v>300.38276019468759</v>
      </c>
      <c r="W46" s="51">
        <v>1</v>
      </c>
      <c r="X46" s="52">
        <v>62</v>
      </c>
      <c r="Y46" s="52">
        <v>39</v>
      </c>
      <c r="Z46" s="52">
        <v>250</v>
      </c>
      <c r="AA46" s="52">
        <v>19100</v>
      </c>
      <c r="AB46" s="52">
        <v>4430.3827601946878</v>
      </c>
      <c r="AC46" s="49">
        <v>14669.617239805313</v>
      </c>
      <c r="AE46" s="50">
        <f>AVERAGE(AA$6:AA46)</f>
        <v>21108.536585365855</v>
      </c>
      <c r="AF46" s="50">
        <f>AVERAGE(AB$6:AB46)</f>
        <v>4478.1361757629038</v>
      </c>
    </row>
    <row r="47" spans="2:32" ht="15.5" x14ac:dyDescent="0.35">
      <c r="B47" s="48">
        <v>42</v>
      </c>
      <c r="C47" s="49">
        <v>79</v>
      </c>
      <c r="D47" s="50">
        <v>9</v>
      </c>
      <c r="E47" s="51">
        <v>401.26633347497335</v>
      </c>
      <c r="F47" s="51">
        <v>1</v>
      </c>
      <c r="G47" s="52">
        <v>71</v>
      </c>
      <c r="H47" s="52">
        <v>30</v>
      </c>
      <c r="I47" s="52">
        <v>250</v>
      </c>
      <c r="J47" s="52">
        <v>20450</v>
      </c>
      <c r="K47" s="52">
        <v>4531.2663334749732</v>
      </c>
      <c r="L47" s="49">
        <v>15918.733666525026</v>
      </c>
      <c r="N47" s="50">
        <f>AVERAGE(J$6:J47)</f>
        <v>21683.333333333332</v>
      </c>
      <c r="O47" s="50">
        <f>AVERAGE(K$6:K47)</f>
        <v>4492.557153108477</v>
      </c>
      <c r="Q47" s="6"/>
      <c r="S47" s="48">
        <v>42</v>
      </c>
      <c r="T47" s="49">
        <v>87</v>
      </c>
      <c r="U47" s="50">
        <v>15</v>
      </c>
      <c r="V47" s="51">
        <v>353.32211959392788</v>
      </c>
      <c r="W47" s="51">
        <v>6</v>
      </c>
      <c r="X47" s="52">
        <v>78</v>
      </c>
      <c r="Y47" s="52">
        <v>28</v>
      </c>
      <c r="Z47" s="52">
        <v>1500</v>
      </c>
      <c r="AA47" s="52">
        <v>24000</v>
      </c>
      <c r="AB47" s="52">
        <v>4483.3221195939277</v>
      </c>
      <c r="AC47" s="49">
        <v>19516.677880406074</v>
      </c>
      <c r="AE47" s="50">
        <f>AVERAGE(AA$6:AA47)</f>
        <v>21177.380952380954</v>
      </c>
      <c r="AF47" s="50">
        <f>AVERAGE(AB$6:AB47)</f>
        <v>4478.2596506160235</v>
      </c>
    </row>
    <row r="48" spans="2:32" ht="15.5" x14ac:dyDescent="0.35">
      <c r="B48" s="48">
        <v>43</v>
      </c>
      <c r="C48" s="49">
        <v>78</v>
      </c>
      <c r="D48" s="50">
        <v>6</v>
      </c>
      <c r="E48" s="51">
        <v>329.48756959665405</v>
      </c>
      <c r="F48" s="51">
        <v>1</v>
      </c>
      <c r="G48" s="52">
        <v>73</v>
      </c>
      <c r="H48" s="52">
        <v>28</v>
      </c>
      <c r="I48" s="52">
        <v>250</v>
      </c>
      <c r="J48" s="52">
        <v>20050</v>
      </c>
      <c r="K48" s="52">
        <v>4459.4875695966539</v>
      </c>
      <c r="L48" s="49">
        <v>15590.512430403345</v>
      </c>
      <c r="N48" s="50">
        <f>AVERAGE(J$6:J48)</f>
        <v>21645.348837209302</v>
      </c>
      <c r="O48" s="50">
        <f>AVERAGE(K$6:K48)</f>
        <v>4491.7880930268066</v>
      </c>
      <c r="Q48" s="6"/>
      <c r="S48" s="48">
        <v>43</v>
      </c>
      <c r="T48" s="49">
        <v>71</v>
      </c>
      <c r="U48" s="50">
        <v>8</v>
      </c>
      <c r="V48" s="51">
        <v>367.22731444374341</v>
      </c>
      <c r="W48" s="51">
        <v>3</v>
      </c>
      <c r="X48" s="52">
        <v>66</v>
      </c>
      <c r="Y48" s="52">
        <v>37</v>
      </c>
      <c r="Z48" s="52">
        <v>750</v>
      </c>
      <c r="AA48" s="52">
        <v>18900</v>
      </c>
      <c r="AB48" s="52">
        <v>4497.2273144437431</v>
      </c>
      <c r="AC48" s="49">
        <v>14402.772685556258</v>
      </c>
      <c r="AE48" s="50">
        <f>AVERAGE(AA$6:AA48)</f>
        <v>21124.418604651164</v>
      </c>
      <c r="AF48" s="50">
        <f>AVERAGE(AB$6:AB48)</f>
        <v>4478.7007590771336</v>
      </c>
    </row>
    <row r="49" spans="2:32" ht="15.5" x14ac:dyDescent="0.35">
      <c r="B49" s="48">
        <v>44</v>
      </c>
      <c r="C49" s="49">
        <v>74</v>
      </c>
      <c r="D49" s="50">
        <v>10</v>
      </c>
      <c r="E49" s="51">
        <v>360.03418294353719</v>
      </c>
      <c r="F49" s="51">
        <v>5</v>
      </c>
      <c r="G49" s="52">
        <v>69</v>
      </c>
      <c r="H49" s="52">
        <v>36</v>
      </c>
      <c r="I49" s="52">
        <v>1250</v>
      </c>
      <c r="J49" s="52">
        <v>20250</v>
      </c>
      <c r="K49" s="52">
        <v>4490.0341829435374</v>
      </c>
      <c r="L49" s="49">
        <v>15759.965817056462</v>
      </c>
      <c r="N49" s="50">
        <f>AVERAGE(J$6:J49)</f>
        <v>21613.636363636364</v>
      </c>
      <c r="O49" s="50">
        <f>AVERAGE(K$6:K49)</f>
        <v>4491.748231434005</v>
      </c>
      <c r="Q49" s="6"/>
      <c r="S49" s="48">
        <v>44</v>
      </c>
      <c r="T49" s="49">
        <v>68</v>
      </c>
      <c r="U49" s="50">
        <v>4</v>
      </c>
      <c r="V49" s="51">
        <v>297.64689974970554</v>
      </c>
      <c r="W49" s="51">
        <v>5</v>
      </c>
      <c r="X49" s="52">
        <v>69</v>
      </c>
      <c r="Y49" s="52">
        <v>36</v>
      </c>
      <c r="Z49" s="52">
        <v>1250</v>
      </c>
      <c r="AA49" s="52">
        <v>18450</v>
      </c>
      <c r="AB49" s="52">
        <v>4427.6468997497059</v>
      </c>
      <c r="AC49" s="49">
        <v>14022.353100250293</v>
      </c>
      <c r="AE49" s="50">
        <f>AVERAGE(AA$6:AA49)</f>
        <v>21063.636363636364</v>
      </c>
      <c r="AF49" s="50">
        <f>AVERAGE(AB$6:AB49)</f>
        <v>4477.5404440924185</v>
      </c>
    </row>
    <row r="50" spans="2:32" ht="15.5" x14ac:dyDescent="0.35">
      <c r="B50" s="48">
        <v>45</v>
      </c>
      <c r="C50" s="49">
        <v>73</v>
      </c>
      <c r="D50" s="50">
        <v>9</v>
      </c>
      <c r="E50" s="51">
        <v>326.23651334223723</v>
      </c>
      <c r="F50" s="51">
        <v>4</v>
      </c>
      <c r="G50" s="52">
        <v>68</v>
      </c>
      <c r="H50" s="52">
        <v>36</v>
      </c>
      <c r="I50" s="52">
        <v>1000</v>
      </c>
      <c r="J50" s="52">
        <v>19700</v>
      </c>
      <c r="K50" s="52">
        <v>4456.2365133422372</v>
      </c>
      <c r="L50" s="49">
        <v>15243.763486657763</v>
      </c>
      <c r="N50" s="50">
        <f>AVERAGE(J$6:J50)</f>
        <v>21571.111111111109</v>
      </c>
      <c r="O50" s="50">
        <f>AVERAGE(K$6:K50)</f>
        <v>4490.9590821430775</v>
      </c>
      <c r="Q50" s="6"/>
      <c r="S50" s="48">
        <v>45</v>
      </c>
      <c r="T50" s="49">
        <v>79</v>
      </c>
      <c r="U50" s="50">
        <v>11</v>
      </c>
      <c r="V50" s="51">
        <v>263.16109775296013</v>
      </c>
      <c r="W50" s="51">
        <v>4</v>
      </c>
      <c r="X50" s="52">
        <v>72</v>
      </c>
      <c r="Y50" s="52">
        <v>32</v>
      </c>
      <c r="Z50" s="52">
        <v>1000</v>
      </c>
      <c r="AA50" s="52">
        <v>21300</v>
      </c>
      <c r="AB50" s="52">
        <v>4393.1610977529599</v>
      </c>
      <c r="AC50" s="49">
        <v>16906.83890224704</v>
      </c>
      <c r="AE50" s="50">
        <f>AVERAGE(AA$6:AA50)</f>
        <v>21068.888888888891</v>
      </c>
      <c r="AF50" s="50">
        <f>AVERAGE(AB$6:AB50)</f>
        <v>4475.6653475070971</v>
      </c>
    </row>
    <row r="51" spans="2:32" ht="15.5" x14ac:dyDescent="0.35">
      <c r="B51" s="48">
        <v>46</v>
      </c>
      <c r="C51" s="49">
        <v>79</v>
      </c>
      <c r="D51" s="50">
        <v>9</v>
      </c>
      <c r="E51" s="51">
        <v>385.44954976866495</v>
      </c>
      <c r="F51" s="51">
        <v>3</v>
      </c>
      <c r="G51" s="52">
        <v>73</v>
      </c>
      <c r="H51" s="52">
        <v>30</v>
      </c>
      <c r="I51" s="52">
        <v>750</v>
      </c>
      <c r="J51" s="52">
        <v>20950</v>
      </c>
      <c r="K51" s="52">
        <v>4515.4495497686648</v>
      </c>
      <c r="L51" s="49">
        <v>16434.550450231334</v>
      </c>
      <c r="N51" s="50">
        <f>AVERAGE(J$6:J51)</f>
        <v>21557.608695652172</v>
      </c>
      <c r="O51" s="50">
        <f>AVERAGE(K$6:K51)</f>
        <v>4491.4914836131993</v>
      </c>
      <c r="Q51" s="6"/>
      <c r="S51" s="48">
        <v>46</v>
      </c>
      <c r="T51" s="49">
        <v>83</v>
      </c>
      <c r="U51" s="50">
        <v>7</v>
      </c>
      <c r="V51" s="51">
        <v>304.99108493882153</v>
      </c>
      <c r="W51" s="51">
        <v>6</v>
      </c>
      <c r="X51" s="52">
        <v>82</v>
      </c>
      <c r="Y51" s="52">
        <v>24</v>
      </c>
      <c r="Z51" s="52">
        <v>1500</v>
      </c>
      <c r="AA51" s="52">
        <v>22600</v>
      </c>
      <c r="AB51" s="52">
        <v>4434.9910849388216</v>
      </c>
      <c r="AC51" s="49">
        <v>18165.008915061178</v>
      </c>
      <c r="AE51" s="50">
        <f>AVERAGE(AA$6:AA51)</f>
        <v>21102.17391304348</v>
      </c>
      <c r="AF51" s="50">
        <f>AVERAGE(AB$6:AB51)</f>
        <v>4474.7811244077866</v>
      </c>
    </row>
    <row r="52" spans="2:32" ht="15.5" x14ac:dyDescent="0.35">
      <c r="B52" s="48">
        <v>47</v>
      </c>
      <c r="C52" s="49">
        <v>69</v>
      </c>
      <c r="D52" s="50">
        <v>10</v>
      </c>
      <c r="E52" s="51">
        <v>396.77719744670736</v>
      </c>
      <c r="F52" s="51">
        <v>4</v>
      </c>
      <c r="G52" s="52">
        <v>63</v>
      </c>
      <c r="H52" s="52">
        <v>41</v>
      </c>
      <c r="I52" s="52">
        <v>1000</v>
      </c>
      <c r="J52" s="52">
        <v>18750</v>
      </c>
      <c r="K52" s="52">
        <v>4526.7771974467078</v>
      </c>
      <c r="L52" s="49">
        <v>14223.222802553293</v>
      </c>
      <c r="N52" s="50">
        <f>AVERAGE(J$6:J52)</f>
        <v>21497.872340425532</v>
      </c>
      <c r="O52" s="50">
        <f>AVERAGE(K$6:K52)</f>
        <v>4492.2422434819973</v>
      </c>
      <c r="Q52" s="6"/>
      <c r="S52" s="48">
        <v>47</v>
      </c>
      <c r="T52" s="49">
        <v>79</v>
      </c>
      <c r="U52" s="50">
        <v>10</v>
      </c>
      <c r="V52" s="51">
        <v>378.07729359538803</v>
      </c>
      <c r="W52" s="51">
        <v>2</v>
      </c>
      <c r="X52" s="52">
        <v>71</v>
      </c>
      <c r="Y52" s="52">
        <v>31</v>
      </c>
      <c r="Z52" s="52">
        <v>500</v>
      </c>
      <c r="AA52" s="52">
        <v>20750</v>
      </c>
      <c r="AB52" s="52">
        <v>4508.0772935953883</v>
      </c>
      <c r="AC52" s="49">
        <v>16241.922706404612</v>
      </c>
      <c r="AE52" s="50">
        <f>AVERAGE(AA$6:AA52)</f>
        <v>21094.680851063829</v>
      </c>
      <c r="AF52" s="50">
        <f>AVERAGE(AB$6:AB52)</f>
        <v>4475.489553539438</v>
      </c>
    </row>
    <row r="53" spans="2:32" ht="15.5" x14ac:dyDescent="0.35">
      <c r="B53" s="48">
        <v>48</v>
      </c>
      <c r="C53" s="49">
        <v>77</v>
      </c>
      <c r="D53" s="50">
        <v>8</v>
      </c>
      <c r="E53" s="51">
        <v>332.54949316230221</v>
      </c>
      <c r="F53" s="51">
        <v>4</v>
      </c>
      <c r="G53" s="52">
        <v>73</v>
      </c>
      <c r="H53" s="52">
        <v>31</v>
      </c>
      <c r="I53" s="52">
        <v>1000</v>
      </c>
      <c r="J53" s="52">
        <v>20650</v>
      </c>
      <c r="K53" s="52">
        <v>4462.5494931623025</v>
      </c>
      <c r="L53" s="49">
        <v>16187.450506837697</v>
      </c>
      <c r="N53" s="50">
        <f>AVERAGE(J$6:J53)</f>
        <v>21480.208333333332</v>
      </c>
      <c r="O53" s="50">
        <f>AVERAGE(K$6:K53)</f>
        <v>4491.6236445170034</v>
      </c>
      <c r="Q53" s="6"/>
      <c r="S53" s="48">
        <v>48</v>
      </c>
      <c r="T53" s="49">
        <v>96</v>
      </c>
      <c r="U53" s="50">
        <v>9</v>
      </c>
      <c r="V53" s="51">
        <v>279.45909749320015</v>
      </c>
      <c r="W53" s="51">
        <v>4</v>
      </c>
      <c r="X53" s="52">
        <v>91</v>
      </c>
      <c r="Y53" s="52">
        <v>13</v>
      </c>
      <c r="Z53" s="52">
        <v>1000</v>
      </c>
      <c r="AA53" s="52">
        <v>25450</v>
      </c>
      <c r="AB53" s="52">
        <v>4409.4590974931998</v>
      </c>
      <c r="AC53" s="49">
        <v>21040.5409025068</v>
      </c>
      <c r="AE53" s="50">
        <f>AVERAGE(AA$6:AA53)</f>
        <v>21185.416666666668</v>
      </c>
      <c r="AF53" s="50">
        <f>AVERAGE(AB$6:AB53)</f>
        <v>4474.1139190384747</v>
      </c>
    </row>
    <row r="54" spans="2:32" ht="15.5" x14ac:dyDescent="0.35">
      <c r="B54" s="48">
        <v>49</v>
      </c>
      <c r="C54" s="49">
        <v>72</v>
      </c>
      <c r="D54" s="50">
        <v>9</v>
      </c>
      <c r="E54" s="51">
        <v>362.74275590812482</v>
      </c>
      <c r="F54" s="51">
        <v>8</v>
      </c>
      <c r="G54" s="52">
        <v>71</v>
      </c>
      <c r="H54" s="52">
        <v>37</v>
      </c>
      <c r="I54" s="52">
        <v>2000</v>
      </c>
      <c r="J54" s="52">
        <v>20450</v>
      </c>
      <c r="K54" s="52">
        <v>4492.7427559081252</v>
      </c>
      <c r="L54" s="49">
        <v>15957.257244091874</v>
      </c>
      <c r="N54" s="50">
        <f>AVERAGE(J$6:J54)</f>
        <v>21459.183673469386</v>
      </c>
      <c r="O54" s="50">
        <f>AVERAGE(K$6:K54)</f>
        <v>4491.6464835249853</v>
      </c>
      <c r="Q54" s="6"/>
      <c r="S54" s="48">
        <v>49</v>
      </c>
      <c r="T54" s="49">
        <v>90</v>
      </c>
      <c r="U54" s="50">
        <v>12</v>
      </c>
      <c r="V54" s="51">
        <v>340.679535425236</v>
      </c>
      <c r="W54" s="51">
        <v>6</v>
      </c>
      <c r="X54" s="52">
        <v>84</v>
      </c>
      <c r="Y54" s="52">
        <v>22</v>
      </c>
      <c r="Z54" s="52">
        <v>1500</v>
      </c>
      <c r="AA54" s="52">
        <v>24600</v>
      </c>
      <c r="AB54" s="52">
        <v>4470.6795354252363</v>
      </c>
      <c r="AC54" s="49">
        <v>20129.320464574765</v>
      </c>
      <c r="AE54" s="50">
        <f>AVERAGE(AA$6:AA54)</f>
        <v>21255.102040816328</v>
      </c>
      <c r="AF54" s="50">
        <f>AVERAGE(AB$6:AB54)</f>
        <v>4474.04382957698</v>
      </c>
    </row>
    <row r="55" spans="2:32" ht="15.5" x14ac:dyDescent="0.35">
      <c r="B55" s="48">
        <v>50</v>
      </c>
      <c r="C55" s="49">
        <v>75</v>
      </c>
      <c r="D55" s="50">
        <v>14</v>
      </c>
      <c r="E55" s="51">
        <v>355.23636008775179</v>
      </c>
      <c r="F55" s="51">
        <v>4</v>
      </c>
      <c r="G55" s="52">
        <v>65</v>
      </c>
      <c r="H55" s="52">
        <v>39</v>
      </c>
      <c r="I55" s="52">
        <v>1000</v>
      </c>
      <c r="J55" s="52">
        <v>20450</v>
      </c>
      <c r="K55" s="52">
        <v>4485.2363600877516</v>
      </c>
      <c r="L55" s="49">
        <v>15964.763639912249</v>
      </c>
      <c r="N55" s="50">
        <f>AVERAGE(J$6:J55)</f>
        <v>21439</v>
      </c>
      <c r="O55" s="50">
        <f>AVERAGE(K$6:K55)</f>
        <v>4491.518281056241</v>
      </c>
      <c r="Q55" s="6"/>
      <c r="S55" s="48">
        <v>50</v>
      </c>
      <c r="T55" s="49">
        <v>83</v>
      </c>
      <c r="U55" s="50">
        <v>12</v>
      </c>
      <c r="V55" s="51">
        <v>273.33066069836394</v>
      </c>
      <c r="W55" s="51">
        <v>2</v>
      </c>
      <c r="X55" s="52">
        <v>73</v>
      </c>
      <c r="Y55" s="52">
        <v>29</v>
      </c>
      <c r="Z55" s="52">
        <v>500</v>
      </c>
      <c r="AA55" s="52">
        <v>21850</v>
      </c>
      <c r="AB55" s="52">
        <v>4403.3306606983642</v>
      </c>
      <c r="AC55" s="49">
        <v>17446.669339301636</v>
      </c>
      <c r="AE55" s="50">
        <f>AVERAGE(AA$6:AA55)</f>
        <v>21267</v>
      </c>
      <c r="AF55" s="50">
        <f>AVERAGE(AB$6:AB55)</f>
        <v>4472.6295661994072</v>
      </c>
    </row>
    <row r="56" spans="2:32" ht="15.5" x14ac:dyDescent="0.35">
      <c r="B56" s="48">
        <v>51</v>
      </c>
      <c r="C56" s="49">
        <v>82</v>
      </c>
      <c r="D56" s="50">
        <v>12</v>
      </c>
      <c r="E56" s="51">
        <v>368.50761155294214</v>
      </c>
      <c r="F56" s="51">
        <v>2</v>
      </c>
      <c r="G56" s="52">
        <v>72</v>
      </c>
      <c r="H56" s="52">
        <v>30</v>
      </c>
      <c r="I56" s="52">
        <v>500</v>
      </c>
      <c r="J56" s="52">
        <v>21600</v>
      </c>
      <c r="K56" s="52">
        <v>4498.5076115529419</v>
      </c>
      <c r="L56" s="49">
        <v>17101.492388447059</v>
      </c>
      <c r="N56" s="50">
        <f>AVERAGE(J$6:J56)</f>
        <v>21442.156862745098</v>
      </c>
      <c r="O56" s="50">
        <f>AVERAGE(K$6:K56)</f>
        <v>4491.655326752255</v>
      </c>
      <c r="Q56" s="6"/>
      <c r="S56" s="48">
        <v>51</v>
      </c>
      <c r="T56" s="49">
        <v>75</v>
      </c>
      <c r="U56" s="50">
        <v>18</v>
      </c>
      <c r="V56" s="51">
        <v>188.85558926579651</v>
      </c>
      <c r="W56" s="51">
        <v>3</v>
      </c>
      <c r="X56" s="52">
        <v>60</v>
      </c>
      <c r="Y56" s="52">
        <v>43</v>
      </c>
      <c r="Z56" s="52">
        <v>750</v>
      </c>
      <c r="AA56" s="52">
        <v>20400</v>
      </c>
      <c r="AB56" s="52">
        <v>4318.8555892657969</v>
      </c>
      <c r="AC56" s="49">
        <v>16081.144410734203</v>
      </c>
      <c r="AE56" s="50">
        <f>AVERAGE(AA$6:AA56)</f>
        <v>21250</v>
      </c>
      <c r="AF56" s="50">
        <f>AVERAGE(AB$6:AB56)</f>
        <v>4469.614390181101</v>
      </c>
    </row>
    <row r="57" spans="2:32" ht="15.5" x14ac:dyDescent="0.35">
      <c r="B57" s="48">
        <v>52</v>
      </c>
      <c r="C57" s="49">
        <v>68</v>
      </c>
      <c r="D57" s="50">
        <v>5</v>
      </c>
      <c r="E57" s="51">
        <v>350.54527729950013</v>
      </c>
      <c r="F57" s="51">
        <v>6</v>
      </c>
      <c r="G57" s="52">
        <v>69</v>
      </c>
      <c r="H57" s="52">
        <v>37</v>
      </c>
      <c r="I57" s="52">
        <v>1500</v>
      </c>
      <c r="J57" s="52">
        <v>18750</v>
      </c>
      <c r="K57" s="52">
        <v>4480.5452772995004</v>
      </c>
      <c r="L57" s="49">
        <v>14269.454722700499</v>
      </c>
      <c r="N57" s="50">
        <f>AVERAGE(J$6:J57)</f>
        <v>21390.384615384617</v>
      </c>
      <c r="O57" s="50">
        <f>AVERAGE(K$6:K57)</f>
        <v>4491.4416719550863</v>
      </c>
      <c r="Q57" s="6"/>
      <c r="S57" s="48">
        <v>52</v>
      </c>
      <c r="T57" s="49">
        <v>76</v>
      </c>
      <c r="U57" s="50">
        <v>9</v>
      </c>
      <c r="V57" s="51">
        <v>309.19031535548476</v>
      </c>
      <c r="W57" s="51">
        <v>3</v>
      </c>
      <c r="X57" s="52">
        <v>70</v>
      </c>
      <c r="Y57" s="52">
        <v>33</v>
      </c>
      <c r="Z57" s="52">
        <v>750</v>
      </c>
      <c r="AA57" s="52">
        <v>20200</v>
      </c>
      <c r="AB57" s="52">
        <v>4439.1903153554849</v>
      </c>
      <c r="AC57" s="49">
        <v>15760.809684644515</v>
      </c>
      <c r="AE57" s="50">
        <f>AVERAGE(AA$6:AA57)</f>
        <v>21229.807692307691</v>
      </c>
      <c r="AF57" s="50">
        <f>AVERAGE(AB$6:AB57)</f>
        <v>4469.0293118190702</v>
      </c>
    </row>
    <row r="58" spans="2:32" ht="15.5" x14ac:dyDescent="0.35">
      <c r="B58" s="48">
        <v>53</v>
      </c>
      <c r="C58" s="49">
        <v>90</v>
      </c>
      <c r="D58" s="50">
        <v>5</v>
      </c>
      <c r="E58" s="51">
        <v>298.56754356884653</v>
      </c>
      <c r="F58" s="51">
        <v>7</v>
      </c>
      <c r="G58" s="52">
        <v>92</v>
      </c>
      <c r="H58" s="52">
        <v>15</v>
      </c>
      <c r="I58" s="52">
        <v>1750</v>
      </c>
      <c r="J58" s="52">
        <v>24500</v>
      </c>
      <c r="K58" s="52">
        <v>4428.5675435688463</v>
      </c>
      <c r="L58" s="49">
        <v>20071.432456431154</v>
      </c>
      <c r="N58" s="50">
        <f>AVERAGE(J$6:J58)</f>
        <v>21449.056603773584</v>
      </c>
      <c r="O58" s="50">
        <f>AVERAGE(K$6:K58)</f>
        <v>4490.255367645912</v>
      </c>
      <c r="Q58" s="6"/>
      <c r="S58" s="48">
        <v>53</v>
      </c>
      <c r="T58" s="49">
        <v>82</v>
      </c>
      <c r="U58" s="50">
        <v>12</v>
      </c>
      <c r="V58" s="51">
        <v>386.06985098823355</v>
      </c>
      <c r="W58" s="51">
        <v>3</v>
      </c>
      <c r="X58" s="52">
        <v>73</v>
      </c>
      <c r="Y58" s="52">
        <v>30</v>
      </c>
      <c r="Z58" s="52">
        <v>750</v>
      </c>
      <c r="AA58" s="52">
        <v>21850</v>
      </c>
      <c r="AB58" s="52">
        <v>4516.0698509882332</v>
      </c>
      <c r="AC58" s="49">
        <v>17333.930149011765</v>
      </c>
      <c r="AE58" s="50">
        <f>AVERAGE(AA$6:AA58)</f>
        <v>21241.509433962263</v>
      </c>
      <c r="AF58" s="50">
        <f>AVERAGE(AB$6:AB58)</f>
        <v>4469.9168691618843</v>
      </c>
    </row>
    <row r="59" spans="2:32" ht="15.5" x14ac:dyDescent="0.35">
      <c r="B59" s="48">
        <v>54</v>
      </c>
      <c r="C59" s="49">
        <v>76</v>
      </c>
      <c r="D59" s="50">
        <v>4</v>
      </c>
      <c r="E59" s="51">
        <v>397.43501521800181</v>
      </c>
      <c r="F59" s="51">
        <v>4</v>
      </c>
      <c r="G59" s="52">
        <v>76</v>
      </c>
      <c r="H59" s="52">
        <v>28</v>
      </c>
      <c r="I59" s="52">
        <v>1000</v>
      </c>
      <c r="J59" s="52">
        <v>20200</v>
      </c>
      <c r="K59" s="52">
        <v>4527.4350152180014</v>
      </c>
      <c r="L59" s="49">
        <v>15672.564984781999</v>
      </c>
      <c r="N59" s="50">
        <f>AVERAGE(J$6:J59)</f>
        <v>21425.925925925927</v>
      </c>
      <c r="O59" s="50">
        <f>AVERAGE(K$6:K59)</f>
        <v>4490.9438796379882</v>
      </c>
      <c r="Q59" s="6"/>
      <c r="S59" s="48">
        <v>54</v>
      </c>
      <c r="T59" s="49">
        <v>91</v>
      </c>
      <c r="U59" s="50">
        <v>9</v>
      </c>
      <c r="V59" s="51">
        <v>349.4762637720525</v>
      </c>
      <c r="W59" s="51">
        <v>4</v>
      </c>
      <c r="X59" s="52">
        <v>86</v>
      </c>
      <c r="Y59" s="52">
        <v>18</v>
      </c>
      <c r="Z59" s="52">
        <v>1000</v>
      </c>
      <c r="AA59" s="52">
        <v>24200</v>
      </c>
      <c r="AB59" s="52">
        <v>4479.4762637720523</v>
      </c>
      <c r="AC59" s="49">
        <v>19720.523736227948</v>
      </c>
      <c r="AE59" s="50">
        <f>AVERAGE(AA$6:AA59)</f>
        <v>21296.296296296296</v>
      </c>
      <c r="AF59" s="50">
        <f>AVERAGE(AB$6:AB59)</f>
        <v>4470.0938949879992</v>
      </c>
    </row>
    <row r="60" spans="2:32" ht="15.5" x14ac:dyDescent="0.35">
      <c r="B60" s="48">
        <v>55</v>
      </c>
      <c r="C60" s="49">
        <v>79</v>
      </c>
      <c r="D60" s="50">
        <v>12</v>
      </c>
      <c r="E60" s="51">
        <v>428.7722141044062</v>
      </c>
      <c r="F60" s="51">
        <v>7</v>
      </c>
      <c r="G60" s="52">
        <v>74</v>
      </c>
      <c r="H60" s="52">
        <v>33</v>
      </c>
      <c r="I60" s="52">
        <v>1750</v>
      </c>
      <c r="J60" s="52">
        <v>22100</v>
      </c>
      <c r="K60" s="52">
        <v>4558.772214104406</v>
      </c>
      <c r="L60" s="49">
        <v>17541.227785895593</v>
      </c>
      <c r="N60" s="50">
        <f>AVERAGE(J$6:J60)</f>
        <v>21438.18181818182</v>
      </c>
      <c r="O60" s="50">
        <f>AVERAGE(K$6:K60)</f>
        <v>4492.1771220828314</v>
      </c>
      <c r="Q60" s="6"/>
      <c r="S60" s="48">
        <v>55</v>
      </c>
      <c r="T60" s="49">
        <v>104</v>
      </c>
      <c r="U60" s="50">
        <v>11</v>
      </c>
      <c r="V60" s="51">
        <v>400.66683247900448</v>
      </c>
      <c r="W60" s="51">
        <v>3</v>
      </c>
      <c r="X60" s="52">
        <v>96</v>
      </c>
      <c r="Y60" s="52">
        <v>7</v>
      </c>
      <c r="Z60" s="52">
        <v>750</v>
      </c>
      <c r="AA60" s="52">
        <v>27300</v>
      </c>
      <c r="AB60" s="52">
        <v>4530.6668324790044</v>
      </c>
      <c r="AC60" s="49">
        <v>22769.333167520996</v>
      </c>
      <c r="AE60" s="50">
        <f>AVERAGE(AA$6:AA60)</f>
        <v>21405.454545454544</v>
      </c>
      <c r="AF60" s="50">
        <f>AVERAGE(AB$6:AB60)</f>
        <v>4471.1952211241987</v>
      </c>
    </row>
    <row r="61" spans="2:32" ht="15.5" x14ac:dyDescent="0.35">
      <c r="B61" s="48">
        <v>56</v>
      </c>
      <c r="C61" s="49">
        <v>94</v>
      </c>
      <c r="D61" s="50">
        <v>14</v>
      </c>
      <c r="E61" s="51">
        <v>302.86155377972227</v>
      </c>
      <c r="F61" s="51">
        <v>7</v>
      </c>
      <c r="G61" s="52">
        <v>87</v>
      </c>
      <c r="H61" s="52">
        <v>20</v>
      </c>
      <c r="I61" s="52">
        <v>1750</v>
      </c>
      <c r="J61" s="52">
        <v>25950</v>
      </c>
      <c r="K61" s="52">
        <v>4432.8615537797223</v>
      </c>
      <c r="L61" s="49">
        <v>21517.138446220277</v>
      </c>
      <c r="N61" s="50">
        <f>AVERAGE(J$6:J61)</f>
        <v>21518.75</v>
      </c>
      <c r="O61" s="50">
        <f>AVERAGE(K$6:K61)</f>
        <v>4491.1179155059899</v>
      </c>
      <c r="Q61" s="6"/>
      <c r="S61" s="48">
        <v>56</v>
      </c>
      <c r="T61" s="49">
        <v>80</v>
      </c>
      <c r="U61" s="50">
        <v>14</v>
      </c>
      <c r="V61" s="51">
        <v>333.60751042531138</v>
      </c>
      <c r="W61" s="51">
        <v>3</v>
      </c>
      <c r="X61" s="52">
        <v>69</v>
      </c>
      <c r="Y61" s="52">
        <v>34</v>
      </c>
      <c r="Z61" s="52">
        <v>750</v>
      </c>
      <c r="AA61" s="52">
        <v>21450</v>
      </c>
      <c r="AB61" s="52">
        <v>4463.6075104253114</v>
      </c>
      <c r="AC61" s="49">
        <v>16986.39248957469</v>
      </c>
      <c r="AE61" s="50">
        <f>AVERAGE(AA$6:AA61)</f>
        <v>21406.25</v>
      </c>
      <c r="AF61" s="50">
        <f>AVERAGE(AB$6:AB61)</f>
        <v>4471.0597262902902</v>
      </c>
    </row>
    <row r="62" spans="2:32" ht="15.5" x14ac:dyDescent="0.35">
      <c r="B62" s="48">
        <v>57</v>
      </c>
      <c r="C62" s="49">
        <v>93</v>
      </c>
      <c r="D62" s="50">
        <v>18</v>
      </c>
      <c r="E62" s="51">
        <v>354.26598571746547</v>
      </c>
      <c r="F62" s="51">
        <v>7</v>
      </c>
      <c r="G62" s="52">
        <v>82</v>
      </c>
      <c r="H62" s="52">
        <v>25</v>
      </c>
      <c r="I62" s="52">
        <v>1750</v>
      </c>
      <c r="J62" s="52">
        <v>25900</v>
      </c>
      <c r="K62" s="52">
        <v>4484.2659857174658</v>
      </c>
      <c r="L62" s="49">
        <v>21415.734014282534</v>
      </c>
      <c r="N62" s="50">
        <f>AVERAGE(J$6:J62)</f>
        <v>21595.614035087718</v>
      </c>
      <c r="O62" s="50">
        <f>AVERAGE(K$6:K62)</f>
        <v>4490.9977062114549</v>
      </c>
      <c r="Q62" s="6"/>
      <c r="S62" s="48">
        <v>57</v>
      </c>
      <c r="T62" s="49">
        <v>88</v>
      </c>
      <c r="U62" s="50">
        <v>9</v>
      </c>
      <c r="V62" s="51">
        <v>246.91509434810627</v>
      </c>
      <c r="W62" s="51">
        <v>5</v>
      </c>
      <c r="X62" s="52">
        <v>84</v>
      </c>
      <c r="Y62" s="52">
        <v>21</v>
      </c>
      <c r="Z62" s="52">
        <v>1250</v>
      </c>
      <c r="AA62" s="52">
        <v>23700</v>
      </c>
      <c r="AB62" s="52">
        <v>4376.9150943481063</v>
      </c>
      <c r="AC62" s="49">
        <v>19323.084905651893</v>
      </c>
      <c r="AE62" s="50">
        <f>AVERAGE(AA$6:AA62)</f>
        <v>21446.491228070176</v>
      </c>
      <c r="AF62" s="50">
        <f>AVERAGE(AB$6:AB62)</f>
        <v>4469.4080660807786</v>
      </c>
    </row>
    <row r="63" spans="2:32" ht="15.5" x14ac:dyDescent="0.35">
      <c r="B63" s="48">
        <v>58</v>
      </c>
      <c r="C63" s="49">
        <v>89</v>
      </c>
      <c r="D63" s="50">
        <v>13</v>
      </c>
      <c r="E63" s="51">
        <v>304.85094490820592</v>
      </c>
      <c r="F63" s="51">
        <v>3</v>
      </c>
      <c r="G63" s="52">
        <v>79</v>
      </c>
      <c r="H63" s="52">
        <v>24</v>
      </c>
      <c r="I63" s="52">
        <v>750</v>
      </c>
      <c r="J63" s="52">
        <v>23650</v>
      </c>
      <c r="K63" s="52">
        <v>4434.8509449082057</v>
      </c>
      <c r="L63" s="49">
        <v>19215.149055091795</v>
      </c>
      <c r="N63" s="50">
        <f>AVERAGE(J$6:J63)</f>
        <v>21631.03448275862</v>
      </c>
      <c r="O63" s="50">
        <f>AVERAGE(K$6:K63)</f>
        <v>4490.029658602778</v>
      </c>
      <c r="Q63" s="6"/>
      <c r="S63" s="48">
        <v>58</v>
      </c>
      <c r="T63" s="49">
        <v>84</v>
      </c>
      <c r="U63" s="50">
        <v>11</v>
      </c>
      <c r="V63" s="51">
        <v>295.57729439266052</v>
      </c>
      <c r="W63" s="51">
        <v>9</v>
      </c>
      <c r="X63" s="52">
        <v>82</v>
      </c>
      <c r="Y63" s="52">
        <v>27</v>
      </c>
      <c r="Z63" s="52">
        <v>2250</v>
      </c>
      <c r="AA63" s="52">
        <v>23800</v>
      </c>
      <c r="AB63" s="52">
        <v>4425.5772943926604</v>
      </c>
      <c r="AC63" s="49">
        <v>19374.42270560734</v>
      </c>
      <c r="AE63" s="50">
        <f>AVERAGE(AA$6:AA63)</f>
        <v>21487.068965517243</v>
      </c>
      <c r="AF63" s="50">
        <f>AVERAGE(AB$6:AB63)</f>
        <v>4468.6523631206383</v>
      </c>
    </row>
    <row r="64" spans="2:32" ht="15.5" x14ac:dyDescent="0.35">
      <c r="B64" s="48">
        <v>59</v>
      </c>
      <c r="C64" s="49">
        <v>79</v>
      </c>
      <c r="D64" s="50">
        <v>12</v>
      </c>
      <c r="E64" s="51">
        <v>336.76241277346816</v>
      </c>
      <c r="F64" s="51">
        <v>5</v>
      </c>
      <c r="G64" s="52">
        <v>72</v>
      </c>
      <c r="H64" s="52">
        <v>33</v>
      </c>
      <c r="I64" s="52">
        <v>1250</v>
      </c>
      <c r="J64" s="52">
        <v>21600</v>
      </c>
      <c r="K64" s="52">
        <v>4466.762412773468</v>
      </c>
      <c r="L64" s="49">
        <v>17133.237587226533</v>
      </c>
      <c r="N64" s="50">
        <f>AVERAGE(J$6:J64)</f>
        <v>21630.508474576272</v>
      </c>
      <c r="O64" s="50">
        <f>AVERAGE(K$6:K64)</f>
        <v>4489.6352985039766</v>
      </c>
      <c r="Q64" s="6"/>
      <c r="S64" s="48">
        <v>59</v>
      </c>
      <c r="T64" s="49">
        <v>78</v>
      </c>
      <c r="U64" s="50">
        <v>9</v>
      </c>
      <c r="V64" s="51">
        <v>298.93585284897847</v>
      </c>
      <c r="W64" s="51">
        <v>8</v>
      </c>
      <c r="X64" s="52">
        <v>77</v>
      </c>
      <c r="Y64" s="52">
        <v>31</v>
      </c>
      <c r="Z64" s="52">
        <v>2000</v>
      </c>
      <c r="AA64" s="52">
        <v>21950</v>
      </c>
      <c r="AB64" s="52">
        <v>4428.9358528489784</v>
      </c>
      <c r="AC64" s="49">
        <v>17521.064147151021</v>
      </c>
      <c r="AE64" s="50">
        <f>AVERAGE(AA$6:AA64)</f>
        <v>21494.915254237287</v>
      </c>
      <c r="AF64" s="50">
        <f>AVERAGE(AB$6:AB64)</f>
        <v>4467.9792019295937</v>
      </c>
    </row>
    <row r="65" spans="2:32" ht="15.5" x14ac:dyDescent="0.35">
      <c r="B65" s="48">
        <v>60</v>
      </c>
      <c r="C65" s="49">
        <v>84</v>
      </c>
      <c r="D65" s="50">
        <v>12</v>
      </c>
      <c r="E65" s="51">
        <v>367.06598668344776</v>
      </c>
      <c r="F65" s="51">
        <v>2</v>
      </c>
      <c r="G65" s="52">
        <v>74</v>
      </c>
      <c r="H65" s="52">
        <v>28</v>
      </c>
      <c r="I65" s="52">
        <v>500</v>
      </c>
      <c r="J65" s="52">
        <v>22100</v>
      </c>
      <c r="K65" s="52">
        <v>4497.0659866834476</v>
      </c>
      <c r="L65" s="49">
        <v>17602.934013316553</v>
      </c>
      <c r="N65" s="50">
        <f>AVERAGE(J$6:J65)</f>
        <v>21638.333333333332</v>
      </c>
      <c r="O65" s="50">
        <f>AVERAGE(K$6:K65)</f>
        <v>4489.7591433069674</v>
      </c>
      <c r="Q65" s="6"/>
      <c r="S65" s="48">
        <v>60</v>
      </c>
      <c r="T65" s="49">
        <v>76</v>
      </c>
      <c r="U65" s="50">
        <v>19</v>
      </c>
      <c r="V65" s="51">
        <v>306.46207480425841</v>
      </c>
      <c r="W65" s="51">
        <v>5</v>
      </c>
      <c r="X65" s="52">
        <v>62</v>
      </c>
      <c r="Y65" s="52">
        <v>43</v>
      </c>
      <c r="Z65" s="52">
        <v>1250</v>
      </c>
      <c r="AA65" s="52">
        <v>21200</v>
      </c>
      <c r="AB65" s="52">
        <v>4436.462074804258</v>
      </c>
      <c r="AC65" s="49">
        <v>16763.537925195742</v>
      </c>
      <c r="AE65" s="50">
        <f>AVERAGE(AA$6:AA65)</f>
        <v>21490</v>
      </c>
      <c r="AF65" s="50">
        <f>AVERAGE(AB$6:AB65)</f>
        <v>4467.4539164775042</v>
      </c>
    </row>
    <row r="66" spans="2:32" ht="15.5" x14ac:dyDescent="0.35">
      <c r="B66" s="48">
        <v>61</v>
      </c>
      <c r="C66" s="49">
        <v>78</v>
      </c>
      <c r="D66" s="50">
        <v>15</v>
      </c>
      <c r="E66" s="51">
        <v>455.1870325021174</v>
      </c>
      <c r="F66" s="51">
        <v>4</v>
      </c>
      <c r="G66" s="52">
        <v>67</v>
      </c>
      <c r="H66" s="52">
        <v>37</v>
      </c>
      <c r="I66" s="52">
        <v>1000</v>
      </c>
      <c r="J66" s="52">
        <v>21250</v>
      </c>
      <c r="K66" s="52">
        <v>4585.1870325021173</v>
      </c>
      <c r="L66" s="49">
        <v>16664.812967497885</v>
      </c>
      <c r="N66" s="50">
        <f>AVERAGE(J$6:J66)</f>
        <v>21631.967213114753</v>
      </c>
      <c r="O66" s="50">
        <f>AVERAGE(K$6:K66)</f>
        <v>4491.323534933118</v>
      </c>
      <c r="Q66" s="6"/>
      <c r="S66" s="48">
        <v>61</v>
      </c>
      <c r="T66" s="49">
        <v>76</v>
      </c>
      <c r="U66" s="50">
        <v>11</v>
      </c>
      <c r="V66" s="51">
        <v>422.37590557650299</v>
      </c>
      <c r="W66" s="51">
        <v>3</v>
      </c>
      <c r="X66" s="52">
        <v>68</v>
      </c>
      <c r="Y66" s="52">
        <v>35</v>
      </c>
      <c r="Z66" s="52">
        <v>750</v>
      </c>
      <c r="AA66" s="52">
        <v>20300</v>
      </c>
      <c r="AB66" s="52">
        <v>4552.3759055765031</v>
      </c>
      <c r="AC66" s="49">
        <v>15747.624094423496</v>
      </c>
      <c r="AE66" s="50">
        <f>AVERAGE(AA$6:AA66)</f>
        <v>21470.491803278688</v>
      </c>
      <c r="AF66" s="50">
        <f>AVERAGE(AB$6:AB66)</f>
        <v>4468.8460802332256</v>
      </c>
    </row>
    <row r="67" spans="2:32" ht="15.5" x14ac:dyDescent="0.35">
      <c r="B67" s="48">
        <v>62</v>
      </c>
      <c r="C67" s="49">
        <v>78</v>
      </c>
      <c r="D67" s="50">
        <v>9</v>
      </c>
      <c r="E67" s="51">
        <v>386.2280628486921</v>
      </c>
      <c r="F67" s="51">
        <v>6</v>
      </c>
      <c r="G67" s="52">
        <v>75</v>
      </c>
      <c r="H67" s="52">
        <v>31</v>
      </c>
      <c r="I67" s="52">
        <v>1500</v>
      </c>
      <c r="J67" s="52">
        <v>21450</v>
      </c>
      <c r="K67" s="52">
        <v>4516.2280628486924</v>
      </c>
      <c r="L67" s="49">
        <v>16933.771937151309</v>
      </c>
      <c r="N67" s="50">
        <f>AVERAGE(J$6:J67)</f>
        <v>21629.032258064515</v>
      </c>
      <c r="O67" s="50">
        <f>AVERAGE(K$6:K67)</f>
        <v>4491.7252208672398</v>
      </c>
      <c r="Q67" s="6"/>
      <c r="S67" s="48">
        <v>62</v>
      </c>
      <c r="T67" s="49">
        <v>84</v>
      </c>
      <c r="U67" s="50">
        <v>11</v>
      </c>
      <c r="V67" s="51">
        <v>343.48183255165304</v>
      </c>
      <c r="W67" s="51">
        <v>5</v>
      </c>
      <c r="X67" s="52">
        <v>78</v>
      </c>
      <c r="Y67" s="52">
        <v>27</v>
      </c>
      <c r="Z67" s="52">
        <v>1250</v>
      </c>
      <c r="AA67" s="52">
        <v>22800</v>
      </c>
      <c r="AB67" s="52">
        <v>4473.4818325516535</v>
      </c>
      <c r="AC67" s="49">
        <v>18326.518167448347</v>
      </c>
      <c r="AE67" s="50">
        <f>AVERAGE(AA$6:AA67)</f>
        <v>21491.935483870966</v>
      </c>
      <c r="AF67" s="50">
        <f>AVERAGE(AB$6:AB67)</f>
        <v>4468.9208504319095</v>
      </c>
    </row>
    <row r="68" spans="2:32" ht="15.5" x14ac:dyDescent="0.35">
      <c r="B68" s="48">
        <v>63</v>
      </c>
      <c r="C68" s="49">
        <v>68</v>
      </c>
      <c r="D68" s="50">
        <v>8</v>
      </c>
      <c r="E68" s="51">
        <v>384.91925774828923</v>
      </c>
      <c r="F68" s="51">
        <v>2</v>
      </c>
      <c r="G68" s="52">
        <v>62</v>
      </c>
      <c r="H68" s="52">
        <v>40</v>
      </c>
      <c r="I68" s="52">
        <v>500</v>
      </c>
      <c r="J68" s="52">
        <v>17900</v>
      </c>
      <c r="K68" s="52">
        <v>4514.9192577482891</v>
      </c>
      <c r="L68" s="49">
        <v>13385.08074225171</v>
      </c>
      <c r="N68" s="50">
        <f>AVERAGE(J$6:J68)</f>
        <v>21569.841269841269</v>
      </c>
      <c r="O68" s="50">
        <f>AVERAGE(K$6:K68)</f>
        <v>4492.0933801828123</v>
      </c>
      <c r="Q68" s="6"/>
      <c r="S68" s="48">
        <v>63</v>
      </c>
      <c r="T68" s="49">
        <v>76</v>
      </c>
      <c r="U68" s="50">
        <v>11</v>
      </c>
      <c r="V68" s="51">
        <v>329.85203574623785</v>
      </c>
      <c r="W68" s="51">
        <v>5</v>
      </c>
      <c r="X68" s="52">
        <v>70</v>
      </c>
      <c r="Y68" s="52">
        <v>35</v>
      </c>
      <c r="Z68" s="52">
        <v>1250</v>
      </c>
      <c r="AA68" s="52">
        <v>20800</v>
      </c>
      <c r="AB68" s="52">
        <v>4459.8520357462376</v>
      </c>
      <c r="AC68" s="49">
        <v>16340.147964253763</v>
      </c>
      <c r="AE68" s="50">
        <f>AVERAGE(AA$6:AA68)</f>
        <v>21480.952380952382</v>
      </c>
      <c r="AF68" s="50">
        <f>AVERAGE(AB$6:AB68)</f>
        <v>4468.7769009924541</v>
      </c>
    </row>
    <row r="69" spans="2:32" ht="15.5" x14ac:dyDescent="0.35">
      <c r="B69" s="48">
        <v>64</v>
      </c>
      <c r="C69" s="49">
        <v>95</v>
      </c>
      <c r="D69" s="50">
        <v>7</v>
      </c>
      <c r="E69" s="51">
        <v>327.48282335623009</v>
      </c>
      <c r="F69" s="51">
        <v>5</v>
      </c>
      <c r="G69" s="52">
        <v>93</v>
      </c>
      <c r="H69" s="52">
        <v>12</v>
      </c>
      <c r="I69" s="52">
        <v>1250</v>
      </c>
      <c r="J69" s="52">
        <v>25350</v>
      </c>
      <c r="K69" s="52">
        <v>4457.4828233562303</v>
      </c>
      <c r="L69" s="49">
        <v>20892.517176643771</v>
      </c>
      <c r="N69" s="50">
        <f>AVERAGE(J$6:J69)</f>
        <v>21628.90625</v>
      </c>
      <c r="O69" s="50">
        <f>AVERAGE(K$6:K69)</f>
        <v>4491.5525902323971</v>
      </c>
      <c r="Q69" s="6"/>
      <c r="S69" s="48">
        <v>64</v>
      </c>
      <c r="T69" s="49">
        <v>83</v>
      </c>
      <c r="U69" s="50">
        <v>13</v>
      </c>
      <c r="V69" s="51">
        <v>342.52240824518628</v>
      </c>
      <c r="W69" s="51">
        <v>4</v>
      </c>
      <c r="X69" s="52">
        <v>74</v>
      </c>
      <c r="Y69" s="52">
        <v>30</v>
      </c>
      <c r="Z69" s="52">
        <v>1000</v>
      </c>
      <c r="AA69" s="52">
        <v>22400</v>
      </c>
      <c r="AB69" s="52">
        <v>4472.5224082451859</v>
      </c>
      <c r="AC69" s="49">
        <v>17927.477591754814</v>
      </c>
      <c r="AE69" s="50">
        <f>AVERAGE(AA$6:AA69)</f>
        <v>21495.3125</v>
      </c>
      <c r="AF69" s="50">
        <f>AVERAGE(AB$6:AB69)</f>
        <v>4468.8354245432784</v>
      </c>
    </row>
    <row r="70" spans="2:32" ht="15.5" x14ac:dyDescent="0.35">
      <c r="B70" s="48">
        <v>65</v>
      </c>
      <c r="C70" s="49">
        <v>91</v>
      </c>
      <c r="D70" s="50">
        <v>14</v>
      </c>
      <c r="E70" s="51">
        <v>217.35487079862565</v>
      </c>
      <c r="F70" s="51">
        <v>5</v>
      </c>
      <c r="G70" s="52">
        <v>82</v>
      </c>
      <c r="H70" s="52">
        <v>23</v>
      </c>
      <c r="I70" s="52">
        <v>1250</v>
      </c>
      <c r="J70" s="52">
        <v>24700</v>
      </c>
      <c r="K70" s="52">
        <v>4347.3548707986256</v>
      </c>
      <c r="L70" s="49">
        <v>20352.645129201373</v>
      </c>
      <c r="N70" s="50">
        <f>AVERAGE(J$6:J70)</f>
        <v>21676.153846153848</v>
      </c>
      <c r="O70" s="50">
        <f>AVERAGE(K$6:K70)</f>
        <v>4489.3341637795702</v>
      </c>
      <c r="Q70" s="6"/>
      <c r="S70" s="48">
        <v>65</v>
      </c>
      <c r="T70" s="49">
        <v>70</v>
      </c>
      <c r="U70" s="50">
        <v>14</v>
      </c>
      <c r="V70" s="51">
        <v>356.01701977851297</v>
      </c>
      <c r="W70" s="51">
        <v>1</v>
      </c>
      <c r="X70" s="52">
        <v>57</v>
      </c>
      <c r="Y70" s="52">
        <v>44</v>
      </c>
      <c r="Z70" s="52">
        <v>250</v>
      </c>
      <c r="AA70" s="52">
        <v>18450</v>
      </c>
      <c r="AB70" s="52">
        <v>4486.0170197785128</v>
      </c>
      <c r="AC70" s="49">
        <v>13963.982980221488</v>
      </c>
      <c r="AE70" s="50">
        <f>AVERAGE(AA$6:AA70)</f>
        <v>21448.461538461539</v>
      </c>
      <c r="AF70" s="50">
        <f>AVERAGE(AB$6:AB70)</f>
        <v>4469.0997567776658</v>
      </c>
    </row>
    <row r="71" spans="2:32" ht="15.5" x14ac:dyDescent="0.35">
      <c r="B71" s="48">
        <v>66</v>
      </c>
      <c r="C71" s="49">
        <v>88</v>
      </c>
      <c r="D71" s="50">
        <v>7</v>
      </c>
      <c r="E71" s="51">
        <v>346.30738264955238</v>
      </c>
      <c r="F71" s="51">
        <v>3</v>
      </c>
      <c r="G71" s="52">
        <v>84</v>
      </c>
      <c r="H71" s="52">
        <v>19</v>
      </c>
      <c r="I71" s="52">
        <v>750</v>
      </c>
      <c r="J71" s="52">
        <v>23100</v>
      </c>
      <c r="K71" s="52">
        <v>4476.307382649552</v>
      </c>
      <c r="L71" s="49">
        <v>18623.692617350447</v>
      </c>
      <c r="N71" s="50">
        <f>AVERAGE(J$6:J71)</f>
        <v>21697.727272727272</v>
      </c>
      <c r="O71" s="50">
        <f>AVERAGE(K$6:K71)</f>
        <v>4489.1367883079038</v>
      </c>
      <c r="Q71" s="6"/>
      <c r="S71" s="48">
        <v>66</v>
      </c>
      <c r="T71" s="49">
        <v>94</v>
      </c>
      <c r="U71" s="50">
        <v>13</v>
      </c>
      <c r="V71" s="51">
        <v>401.82763700055244</v>
      </c>
      <c r="W71" s="51">
        <v>5</v>
      </c>
      <c r="X71" s="52">
        <v>86</v>
      </c>
      <c r="Y71" s="52">
        <v>19</v>
      </c>
      <c r="Z71" s="52">
        <v>1250</v>
      </c>
      <c r="AA71" s="52">
        <v>25400</v>
      </c>
      <c r="AB71" s="52">
        <v>4531.8276370005524</v>
      </c>
      <c r="AC71" s="49">
        <v>20868.172362999449</v>
      </c>
      <c r="AE71" s="50">
        <f>AVERAGE(AA$6:AA71)</f>
        <v>21508.333333333332</v>
      </c>
      <c r="AF71" s="50">
        <f>AVERAGE(AB$6:AB71)</f>
        <v>4470.0501792052855</v>
      </c>
    </row>
    <row r="72" spans="2:32" ht="15.5" x14ac:dyDescent="0.35">
      <c r="B72" s="48">
        <v>67</v>
      </c>
      <c r="C72" s="49">
        <v>77</v>
      </c>
      <c r="D72" s="50">
        <v>9</v>
      </c>
      <c r="E72" s="51">
        <v>319.1486373842265</v>
      </c>
      <c r="F72" s="51">
        <v>6</v>
      </c>
      <c r="G72" s="52">
        <v>74</v>
      </c>
      <c r="H72" s="52">
        <v>32</v>
      </c>
      <c r="I72" s="52">
        <v>1500</v>
      </c>
      <c r="J72" s="52">
        <v>21200</v>
      </c>
      <c r="K72" s="52">
        <v>4449.1486373842263</v>
      </c>
      <c r="L72" s="49">
        <v>16750.851362615773</v>
      </c>
      <c r="N72" s="50">
        <f>AVERAGE(J$6:J72)</f>
        <v>21690.298507462685</v>
      </c>
      <c r="O72" s="50">
        <f>AVERAGE(K$6:K72)</f>
        <v>4488.5399502344162</v>
      </c>
      <c r="Q72" s="6"/>
      <c r="S72" s="48">
        <v>67</v>
      </c>
      <c r="T72" s="49">
        <v>87</v>
      </c>
      <c r="U72" s="50">
        <v>11</v>
      </c>
      <c r="V72" s="51">
        <v>318.36733490489098</v>
      </c>
      <c r="W72" s="51">
        <v>6</v>
      </c>
      <c r="X72" s="52">
        <v>82</v>
      </c>
      <c r="Y72" s="52">
        <v>24</v>
      </c>
      <c r="Z72" s="52">
        <v>1500</v>
      </c>
      <c r="AA72" s="52">
        <v>23800</v>
      </c>
      <c r="AB72" s="52">
        <v>4448.3673349048913</v>
      </c>
      <c r="AC72" s="49">
        <v>19351.632665095109</v>
      </c>
      <c r="AE72" s="50">
        <f>AVERAGE(AA$6:AA72)</f>
        <v>21542.537313432837</v>
      </c>
      <c r="AF72" s="50">
        <f>AVERAGE(AB$6:AB72)</f>
        <v>4469.726554663489</v>
      </c>
    </row>
    <row r="73" spans="2:32" ht="15.5" x14ac:dyDescent="0.35">
      <c r="B73" s="48">
        <v>68</v>
      </c>
      <c r="C73" s="49">
        <v>67</v>
      </c>
      <c r="D73" s="50">
        <v>10</v>
      </c>
      <c r="E73" s="51">
        <v>366.60008009814538</v>
      </c>
      <c r="F73" s="51">
        <v>5</v>
      </c>
      <c r="G73" s="52">
        <v>62</v>
      </c>
      <c r="H73" s="52">
        <v>43</v>
      </c>
      <c r="I73" s="52">
        <v>1250</v>
      </c>
      <c r="J73" s="52">
        <v>18500</v>
      </c>
      <c r="K73" s="52">
        <v>4496.6000800981456</v>
      </c>
      <c r="L73" s="49">
        <v>14003.399919901854</v>
      </c>
      <c r="N73" s="50">
        <f>AVERAGE(J$6:J73)</f>
        <v>21643.382352941175</v>
      </c>
      <c r="O73" s="50">
        <f>AVERAGE(K$6:K73)</f>
        <v>4488.6584815559409</v>
      </c>
      <c r="Q73" s="6"/>
      <c r="S73" s="48">
        <v>68</v>
      </c>
      <c r="T73" s="49">
        <v>67</v>
      </c>
      <c r="U73" s="50">
        <v>7</v>
      </c>
      <c r="V73" s="51">
        <v>310.15139429892014</v>
      </c>
      <c r="W73" s="51">
        <v>2</v>
      </c>
      <c r="X73" s="52">
        <v>62</v>
      </c>
      <c r="Y73" s="52">
        <v>40</v>
      </c>
      <c r="Z73" s="52">
        <v>500</v>
      </c>
      <c r="AA73" s="52">
        <v>17600</v>
      </c>
      <c r="AB73" s="52">
        <v>4440.1513942989204</v>
      </c>
      <c r="AC73" s="49">
        <v>13159.84860570108</v>
      </c>
      <c r="AE73" s="50">
        <f>AVERAGE(AA$6:AA73)</f>
        <v>21484.558823529413</v>
      </c>
      <c r="AF73" s="50">
        <f>AVERAGE(AB$6:AB73)</f>
        <v>4469.2916258345986</v>
      </c>
    </row>
    <row r="74" spans="2:32" ht="15.5" x14ac:dyDescent="0.35">
      <c r="B74" s="48">
        <v>69</v>
      </c>
      <c r="C74" s="49">
        <v>76</v>
      </c>
      <c r="D74" s="50">
        <v>16</v>
      </c>
      <c r="E74" s="51">
        <v>455.53952669095429</v>
      </c>
      <c r="F74" s="51">
        <v>5</v>
      </c>
      <c r="G74" s="52">
        <v>65</v>
      </c>
      <c r="H74" s="52">
        <v>40</v>
      </c>
      <c r="I74" s="52">
        <v>1250</v>
      </c>
      <c r="J74" s="52">
        <v>21050</v>
      </c>
      <c r="K74" s="52">
        <v>4585.5395266909545</v>
      </c>
      <c r="L74" s="49">
        <v>16464.460473309045</v>
      </c>
      <c r="N74" s="50">
        <f>AVERAGE(J$6:J74)</f>
        <v>21634.782608695652</v>
      </c>
      <c r="O74" s="50">
        <f>AVERAGE(K$6:K74)</f>
        <v>4490.0625546738402</v>
      </c>
      <c r="Q74" s="6"/>
      <c r="S74" s="48">
        <v>69</v>
      </c>
      <c r="T74" s="49">
        <v>80</v>
      </c>
      <c r="U74" s="50">
        <v>4</v>
      </c>
      <c r="V74" s="51">
        <v>332.36431760178675</v>
      </c>
      <c r="W74" s="51">
        <v>8</v>
      </c>
      <c r="X74" s="52">
        <v>84</v>
      </c>
      <c r="Y74" s="52">
        <v>24</v>
      </c>
      <c r="Z74" s="52">
        <v>2000</v>
      </c>
      <c r="AA74" s="52">
        <v>22200</v>
      </c>
      <c r="AB74" s="52">
        <v>4462.3643176017868</v>
      </c>
      <c r="AC74" s="49">
        <v>17737.635682398213</v>
      </c>
      <c r="AE74" s="50">
        <f>AVERAGE(AA$6:AA74)</f>
        <v>21494.927536231884</v>
      </c>
      <c r="AF74" s="50">
        <f>AVERAGE(AB$6:AB74)</f>
        <v>4469.1912300631084</v>
      </c>
    </row>
    <row r="75" spans="2:32" ht="15.5" x14ac:dyDescent="0.35">
      <c r="B75" s="48">
        <v>70</v>
      </c>
      <c r="C75" s="49">
        <v>79</v>
      </c>
      <c r="D75" s="50">
        <v>7</v>
      </c>
      <c r="E75" s="51">
        <v>309.9238693016344</v>
      </c>
      <c r="F75" s="51">
        <v>4</v>
      </c>
      <c r="G75" s="52">
        <v>76</v>
      </c>
      <c r="H75" s="52">
        <v>28</v>
      </c>
      <c r="I75" s="52">
        <v>1000</v>
      </c>
      <c r="J75" s="52">
        <v>21100</v>
      </c>
      <c r="K75" s="52">
        <v>4439.9238693016341</v>
      </c>
      <c r="L75" s="49">
        <v>16660.076130698366</v>
      </c>
      <c r="N75" s="50">
        <f>AVERAGE(J$6:J75)</f>
        <v>21627.142857142859</v>
      </c>
      <c r="O75" s="50">
        <f>AVERAGE(K$6:K75)</f>
        <v>4489.3462877399515</v>
      </c>
      <c r="Q75" s="6"/>
      <c r="S75" s="48">
        <v>70</v>
      </c>
      <c r="T75" s="49">
        <v>88</v>
      </c>
      <c r="U75" s="50">
        <v>20</v>
      </c>
      <c r="V75" s="51">
        <v>404.20546839805274</v>
      </c>
      <c r="W75" s="51">
        <v>9</v>
      </c>
      <c r="X75" s="52">
        <v>77</v>
      </c>
      <c r="Y75" s="52">
        <v>32</v>
      </c>
      <c r="Z75" s="52">
        <v>2250</v>
      </c>
      <c r="AA75" s="52">
        <v>25250</v>
      </c>
      <c r="AB75" s="52">
        <v>4534.2054683980532</v>
      </c>
      <c r="AC75" s="49">
        <v>20715.794531601947</v>
      </c>
      <c r="AE75" s="50">
        <f>AVERAGE(AA$6:AA75)</f>
        <v>21548.571428571428</v>
      </c>
      <c r="AF75" s="50">
        <f>AVERAGE(AB$6:AB75)</f>
        <v>4470.1200048964647</v>
      </c>
    </row>
    <row r="76" spans="2:32" ht="15.5" x14ac:dyDescent="0.35">
      <c r="B76" s="48">
        <v>71</v>
      </c>
      <c r="C76" s="49">
        <v>76</v>
      </c>
      <c r="D76" s="50">
        <v>6</v>
      </c>
      <c r="E76" s="51">
        <v>457.66989498026442</v>
      </c>
      <c r="F76" s="51">
        <v>5</v>
      </c>
      <c r="G76" s="52">
        <v>75</v>
      </c>
      <c r="H76" s="52">
        <v>30</v>
      </c>
      <c r="I76" s="52">
        <v>1250</v>
      </c>
      <c r="J76" s="52">
        <v>20550</v>
      </c>
      <c r="K76" s="52">
        <v>4587.6698949802649</v>
      </c>
      <c r="L76" s="49">
        <v>15962.330105019735</v>
      </c>
      <c r="N76" s="50">
        <f>AVERAGE(J$6:J76)</f>
        <v>21611.971830985916</v>
      </c>
      <c r="O76" s="50">
        <f>AVERAGE(K$6:K76)</f>
        <v>4490.7311272785473</v>
      </c>
      <c r="Q76" s="6"/>
      <c r="S76" s="48">
        <v>71</v>
      </c>
      <c r="T76" s="49">
        <v>76</v>
      </c>
      <c r="U76" s="50">
        <v>4</v>
      </c>
      <c r="V76" s="51">
        <v>342.29451234188366</v>
      </c>
      <c r="W76" s="51">
        <v>2</v>
      </c>
      <c r="X76" s="52">
        <v>74</v>
      </c>
      <c r="Y76" s="52">
        <v>28</v>
      </c>
      <c r="Z76" s="52">
        <v>500</v>
      </c>
      <c r="AA76" s="52">
        <v>19700</v>
      </c>
      <c r="AB76" s="52">
        <v>4472.294512341884</v>
      </c>
      <c r="AC76" s="49">
        <v>15227.705487658117</v>
      </c>
      <c r="AE76" s="50">
        <f>AVERAGE(AA$6:AA76)</f>
        <v>21522.535211267605</v>
      </c>
      <c r="AF76" s="50">
        <f>AVERAGE(AB$6:AB76)</f>
        <v>4470.1506317618932</v>
      </c>
    </row>
    <row r="77" spans="2:32" ht="15.5" x14ac:dyDescent="0.35">
      <c r="B77" s="48">
        <v>72</v>
      </c>
      <c r="C77" s="49">
        <v>81</v>
      </c>
      <c r="D77" s="50">
        <v>13</v>
      </c>
      <c r="E77" s="51">
        <v>277.91906215232393</v>
      </c>
      <c r="F77" s="51">
        <v>7</v>
      </c>
      <c r="G77" s="52">
        <v>75</v>
      </c>
      <c r="H77" s="52">
        <v>32</v>
      </c>
      <c r="I77" s="52">
        <v>1750</v>
      </c>
      <c r="J77" s="52">
        <v>22650</v>
      </c>
      <c r="K77" s="52">
        <v>4407.9190621523239</v>
      </c>
      <c r="L77" s="49">
        <v>18242.080937847677</v>
      </c>
      <c r="N77" s="50">
        <f>AVERAGE(J$6:J77)</f>
        <v>21626.388888888891</v>
      </c>
      <c r="O77" s="50">
        <f>AVERAGE(K$6:K77)</f>
        <v>4489.5809597073494</v>
      </c>
      <c r="Q77" s="6"/>
      <c r="S77" s="48">
        <v>72</v>
      </c>
      <c r="T77" s="49">
        <v>77</v>
      </c>
      <c r="U77" s="50">
        <v>8</v>
      </c>
      <c r="V77" s="51">
        <v>421.92873824816024</v>
      </c>
      <c r="W77" s="51">
        <v>7</v>
      </c>
      <c r="X77" s="52">
        <v>76</v>
      </c>
      <c r="Y77" s="52">
        <v>31</v>
      </c>
      <c r="Z77" s="52">
        <v>1750</v>
      </c>
      <c r="AA77" s="52">
        <v>21400</v>
      </c>
      <c r="AB77" s="52">
        <v>4551.9287382481598</v>
      </c>
      <c r="AC77" s="49">
        <v>16848.07126175184</v>
      </c>
      <c r="AE77" s="50">
        <f>AVERAGE(AA$6:AA77)</f>
        <v>21520.833333333332</v>
      </c>
      <c r="AF77" s="50">
        <f>AVERAGE(AB$6:AB77)</f>
        <v>4471.2864387964255</v>
      </c>
    </row>
    <row r="78" spans="2:32" ht="15.5" x14ac:dyDescent="0.35">
      <c r="B78" s="48">
        <v>73</v>
      </c>
      <c r="C78" s="49">
        <v>91</v>
      </c>
      <c r="D78" s="50">
        <v>9</v>
      </c>
      <c r="E78" s="51">
        <v>405.04484958914838</v>
      </c>
      <c r="F78" s="51">
        <v>2</v>
      </c>
      <c r="G78" s="52">
        <v>84</v>
      </c>
      <c r="H78" s="52">
        <v>18</v>
      </c>
      <c r="I78" s="52">
        <v>500</v>
      </c>
      <c r="J78" s="52">
        <v>23700</v>
      </c>
      <c r="K78" s="52">
        <v>4535.0448495891487</v>
      </c>
      <c r="L78" s="49">
        <v>19164.955150410853</v>
      </c>
      <c r="N78" s="50">
        <f>AVERAGE(J$6:J78)</f>
        <v>21654.794520547945</v>
      </c>
      <c r="O78" s="50">
        <f>AVERAGE(K$6:K78)</f>
        <v>4490.2037527194298</v>
      </c>
      <c r="Q78" s="6"/>
      <c r="S78" s="48">
        <v>73</v>
      </c>
      <c r="T78" s="49">
        <v>83</v>
      </c>
      <c r="U78" s="50">
        <v>8</v>
      </c>
      <c r="V78" s="51">
        <v>207.67906530912515</v>
      </c>
      <c r="W78" s="51">
        <v>3</v>
      </c>
      <c r="X78" s="52">
        <v>78</v>
      </c>
      <c r="Y78" s="52">
        <v>25</v>
      </c>
      <c r="Z78" s="52">
        <v>750</v>
      </c>
      <c r="AA78" s="52">
        <v>21900</v>
      </c>
      <c r="AB78" s="52">
        <v>4337.6790653091248</v>
      </c>
      <c r="AC78" s="49">
        <v>17562.320934690877</v>
      </c>
      <c r="AE78" s="50">
        <f>AVERAGE(AA$6:AA78)</f>
        <v>21526.027397260274</v>
      </c>
      <c r="AF78" s="50">
        <f>AVERAGE(AB$6:AB78)</f>
        <v>4469.4562008034482</v>
      </c>
    </row>
    <row r="79" spans="2:32" ht="15.5" x14ac:dyDescent="0.35">
      <c r="B79" s="48">
        <v>74</v>
      </c>
      <c r="C79" s="49">
        <v>84</v>
      </c>
      <c r="D79" s="50">
        <v>9</v>
      </c>
      <c r="E79" s="51">
        <v>308.85639226766079</v>
      </c>
      <c r="F79" s="51">
        <v>7</v>
      </c>
      <c r="G79" s="52">
        <v>82</v>
      </c>
      <c r="H79" s="52">
        <v>25</v>
      </c>
      <c r="I79" s="52">
        <v>1750</v>
      </c>
      <c r="J79" s="52">
        <v>23200</v>
      </c>
      <c r="K79" s="52">
        <v>4438.8563922676603</v>
      </c>
      <c r="L79" s="49">
        <v>18761.143607732338</v>
      </c>
      <c r="N79" s="50">
        <f>AVERAGE(J$6:J79)</f>
        <v>21675.675675675677</v>
      </c>
      <c r="O79" s="50">
        <f>AVERAGE(K$6:K79)</f>
        <v>4489.5098694700819</v>
      </c>
      <c r="Q79" s="6"/>
      <c r="S79" s="48">
        <v>74</v>
      </c>
      <c r="T79" s="49">
        <v>81</v>
      </c>
      <c r="U79" s="50">
        <v>13</v>
      </c>
      <c r="V79" s="51">
        <v>419.90816262546036</v>
      </c>
      <c r="W79" s="51">
        <v>3</v>
      </c>
      <c r="X79" s="52">
        <v>71</v>
      </c>
      <c r="Y79" s="52">
        <v>32</v>
      </c>
      <c r="Z79" s="52">
        <v>750</v>
      </c>
      <c r="AA79" s="52">
        <v>21650</v>
      </c>
      <c r="AB79" s="52">
        <v>4549.9081626254601</v>
      </c>
      <c r="AC79" s="49">
        <v>17100.091837374541</v>
      </c>
      <c r="AE79" s="50">
        <f>AVERAGE(AA$6:AA79)</f>
        <v>21527.702702702703</v>
      </c>
      <c r="AF79" s="50">
        <f>AVERAGE(AB$6:AB79)</f>
        <v>4470.5433894767184</v>
      </c>
    </row>
    <row r="80" spans="2:32" ht="15.5" x14ac:dyDescent="0.35">
      <c r="B80" s="48">
        <v>75</v>
      </c>
      <c r="C80" s="49">
        <v>84</v>
      </c>
      <c r="D80" s="50">
        <v>7</v>
      </c>
      <c r="E80" s="51">
        <v>351.00132287827915</v>
      </c>
      <c r="F80" s="51">
        <v>3</v>
      </c>
      <c r="G80" s="52">
        <v>80</v>
      </c>
      <c r="H80" s="52">
        <v>23</v>
      </c>
      <c r="I80" s="52">
        <v>750</v>
      </c>
      <c r="J80" s="52">
        <v>22100</v>
      </c>
      <c r="K80" s="52">
        <v>4481.0013228782791</v>
      </c>
      <c r="L80" s="49">
        <v>17618.998677121723</v>
      </c>
      <c r="N80" s="50">
        <f>AVERAGE(J$6:J80)</f>
        <v>21681.333333333332</v>
      </c>
      <c r="O80" s="50">
        <f>AVERAGE(K$6:K80)</f>
        <v>4489.3964221821916</v>
      </c>
      <c r="Q80" s="6"/>
      <c r="S80" s="48">
        <v>75</v>
      </c>
      <c r="T80" s="49">
        <v>72</v>
      </c>
      <c r="U80" s="50">
        <v>11</v>
      </c>
      <c r="V80" s="51">
        <v>316.15537835062378</v>
      </c>
      <c r="W80" s="51">
        <v>5</v>
      </c>
      <c r="X80" s="52">
        <v>66</v>
      </c>
      <c r="Y80" s="52">
        <v>39</v>
      </c>
      <c r="Z80" s="52">
        <v>1250</v>
      </c>
      <c r="AA80" s="52">
        <v>19800</v>
      </c>
      <c r="AB80" s="52">
        <v>4446.1553783506242</v>
      </c>
      <c r="AC80" s="49">
        <v>15353.844621649376</v>
      </c>
      <c r="AE80" s="50">
        <f>AVERAGE(AA$6:AA80)</f>
        <v>21504.666666666668</v>
      </c>
      <c r="AF80" s="50">
        <f>AVERAGE(AB$6:AB80)</f>
        <v>4470.2182159950371</v>
      </c>
    </row>
    <row r="81" spans="2:32" ht="15.5" x14ac:dyDescent="0.35">
      <c r="B81" s="48">
        <v>76</v>
      </c>
      <c r="C81" s="49">
        <v>79</v>
      </c>
      <c r="D81" s="50">
        <v>9</v>
      </c>
      <c r="E81" s="51">
        <v>310.23459830419898</v>
      </c>
      <c r="F81" s="51">
        <v>3</v>
      </c>
      <c r="G81" s="52">
        <v>73</v>
      </c>
      <c r="H81" s="52">
        <v>30</v>
      </c>
      <c r="I81" s="52">
        <v>750</v>
      </c>
      <c r="J81" s="52">
        <v>20950</v>
      </c>
      <c r="K81" s="52">
        <v>4440.2345983041987</v>
      </c>
      <c r="L81" s="49">
        <v>16509.7654016958</v>
      </c>
      <c r="N81" s="50">
        <f>AVERAGE(J$6:J81)</f>
        <v>21671.71052631579</v>
      </c>
      <c r="O81" s="50">
        <f>AVERAGE(K$6:K81)</f>
        <v>4488.7495560785337</v>
      </c>
      <c r="Q81" s="6"/>
      <c r="S81" s="48">
        <v>76</v>
      </c>
      <c r="T81" s="49">
        <v>82</v>
      </c>
      <c r="U81" s="50">
        <v>6</v>
      </c>
      <c r="V81" s="51">
        <v>369.39307001560928</v>
      </c>
      <c r="W81" s="51">
        <v>2</v>
      </c>
      <c r="X81" s="52">
        <v>78</v>
      </c>
      <c r="Y81" s="52">
        <v>24</v>
      </c>
      <c r="Z81" s="52">
        <v>500</v>
      </c>
      <c r="AA81" s="52">
        <v>21300</v>
      </c>
      <c r="AB81" s="52">
        <v>4499.3930700156088</v>
      </c>
      <c r="AC81" s="49">
        <v>16800.606929984391</v>
      </c>
      <c r="AE81" s="50">
        <f>AVERAGE(AA$6:AA81)</f>
        <v>21501.973684210527</v>
      </c>
      <c r="AF81" s="50">
        <f>AVERAGE(AB$6:AB81)</f>
        <v>4470.6020956532029</v>
      </c>
    </row>
    <row r="82" spans="2:32" ht="15.5" x14ac:dyDescent="0.35">
      <c r="B82" s="48">
        <v>77</v>
      </c>
      <c r="C82" s="49">
        <v>77</v>
      </c>
      <c r="D82" s="50">
        <v>10</v>
      </c>
      <c r="E82" s="51">
        <v>299.63895049916846</v>
      </c>
      <c r="F82" s="51">
        <v>2</v>
      </c>
      <c r="G82" s="52">
        <v>69</v>
      </c>
      <c r="H82" s="52">
        <v>33</v>
      </c>
      <c r="I82" s="52">
        <v>500</v>
      </c>
      <c r="J82" s="52">
        <v>20250</v>
      </c>
      <c r="K82" s="52">
        <v>4429.6389504991685</v>
      </c>
      <c r="L82" s="49">
        <v>15820.361049500832</v>
      </c>
      <c r="N82" s="50">
        <f>AVERAGE(J$6:J82)</f>
        <v>21653.246753246753</v>
      </c>
      <c r="O82" s="50">
        <f>AVERAGE(K$6:K82)</f>
        <v>4487.9818858762046</v>
      </c>
      <c r="Q82" s="6"/>
      <c r="S82" s="48">
        <v>77</v>
      </c>
      <c r="T82" s="49">
        <v>70</v>
      </c>
      <c r="U82" s="50">
        <v>14</v>
      </c>
      <c r="V82" s="51">
        <v>392.66184782703397</v>
      </c>
      <c r="W82" s="51">
        <v>3</v>
      </c>
      <c r="X82" s="52">
        <v>59</v>
      </c>
      <c r="Y82" s="52">
        <v>44</v>
      </c>
      <c r="Z82" s="52">
        <v>750</v>
      </c>
      <c r="AA82" s="52">
        <v>18950</v>
      </c>
      <c r="AB82" s="52">
        <v>4522.6618478270339</v>
      </c>
      <c r="AC82" s="49">
        <v>14427.338152172966</v>
      </c>
      <c r="AE82" s="50">
        <f>AVERAGE(AA$6:AA82)</f>
        <v>21468.83116883117</v>
      </c>
      <c r="AF82" s="50">
        <f>AVERAGE(AB$6:AB82)</f>
        <v>4471.2781963307843</v>
      </c>
    </row>
    <row r="83" spans="2:32" ht="15.5" x14ac:dyDescent="0.35">
      <c r="B83" s="48">
        <v>78</v>
      </c>
      <c r="C83" s="49">
        <v>81</v>
      </c>
      <c r="D83" s="50">
        <v>12</v>
      </c>
      <c r="E83" s="51">
        <v>411.15395733429847</v>
      </c>
      <c r="F83" s="51">
        <v>6</v>
      </c>
      <c r="G83" s="52">
        <v>75</v>
      </c>
      <c r="H83" s="52">
        <v>31</v>
      </c>
      <c r="I83" s="52">
        <v>1500</v>
      </c>
      <c r="J83" s="52">
        <v>22350</v>
      </c>
      <c r="K83" s="52">
        <v>4541.1539573342989</v>
      </c>
      <c r="L83" s="49">
        <v>17808.8460426657</v>
      </c>
      <c r="N83" s="50">
        <f>AVERAGE(J$6:J83)</f>
        <v>21662.179487179488</v>
      </c>
      <c r="O83" s="50">
        <f>AVERAGE(K$6:K83)</f>
        <v>4488.6635791000253</v>
      </c>
      <c r="Q83" s="6"/>
      <c r="S83" s="48">
        <v>78</v>
      </c>
      <c r="T83" s="49">
        <v>87</v>
      </c>
      <c r="U83" s="50">
        <v>10</v>
      </c>
      <c r="V83" s="51">
        <v>322.58057833901864</v>
      </c>
      <c r="W83" s="51">
        <v>4</v>
      </c>
      <c r="X83" s="52">
        <v>81</v>
      </c>
      <c r="Y83" s="52">
        <v>23</v>
      </c>
      <c r="Z83" s="52">
        <v>1000</v>
      </c>
      <c r="AA83" s="52">
        <v>23250</v>
      </c>
      <c r="AB83" s="52">
        <v>4452.5805783390188</v>
      </c>
      <c r="AC83" s="49">
        <v>18797.419421660983</v>
      </c>
      <c r="AE83" s="50">
        <f>AVERAGE(AA$6:AA83)</f>
        <v>21491.666666666668</v>
      </c>
      <c r="AF83" s="50">
        <f>AVERAGE(AB$6:AB83)</f>
        <v>4471.038483279608</v>
      </c>
    </row>
    <row r="84" spans="2:32" ht="15.5" x14ac:dyDescent="0.35">
      <c r="B84" s="48">
        <v>79</v>
      </c>
      <c r="C84" s="49">
        <v>90</v>
      </c>
      <c r="D84" s="50">
        <v>11</v>
      </c>
      <c r="E84" s="51">
        <v>365.8693016632817</v>
      </c>
      <c r="F84" s="51">
        <v>1</v>
      </c>
      <c r="G84" s="52">
        <v>80</v>
      </c>
      <c r="H84" s="52">
        <v>21</v>
      </c>
      <c r="I84" s="52">
        <v>250</v>
      </c>
      <c r="J84" s="52">
        <v>23300</v>
      </c>
      <c r="K84" s="52">
        <v>4495.8693016632815</v>
      </c>
      <c r="L84" s="49">
        <v>18804.130698336718</v>
      </c>
      <c r="N84" s="50">
        <f>AVERAGE(J$6:J84)</f>
        <v>21682.911392405062</v>
      </c>
      <c r="O84" s="50">
        <f>AVERAGE(K$6:K84)</f>
        <v>4488.7547907780418</v>
      </c>
      <c r="Q84" s="6"/>
      <c r="S84" s="48">
        <v>79</v>
      </c>
      <c r="T84" s="49">
        <v>73</v>
      </c>
      <c r="U84" s="50">
        <v>13</v>
      </c>
      <c r="V84" s="51">
        <v>316.29199288767688</v>
      </c>
      <c r="W84" s="51">
        <v>8</v>
      </c>
      <c r="X84" s="52">
        <v>68</v>
      </c>
      <c r="Y84" s="52">
        <v>40</v>
      </c>
      <c r="Z84" s="52">
        <v>2000</v>
      </c>
      <c r="AA84" s="52">
        <v>20900</v>
      </c>
      <c r="AB84" s="52">
        <v>4446.2919928876772</v>
      </c>
      <c r="AC84" s="49">
        <v>16453.708007112324</v>
      </c>
      <c r="AE84" s="50">
        <f>AVERAGE(AA$6:AA84)</f>
        <v>21484.177215189873</v>
      </c>
      <c r="AF84" s="50">
        <f>AVERAGE(AB$6:AB84)</f>
        <v>4470.725236565786</v>
      </c>
    </row>
    <row r="85" spans="2:32" ht="15.5" x14ac:dyDescent="0.35">
      <c r="B85" s="48">
        <v>80</v>
      </c>
      <c r="C85" s="49">
        <v>85</v>
      </c>
      <c r="D85" s="50">
        <v>6</v>
      </c>
      <c r="E85" s="51">
        <v>359.7772099868302</v>
      </c>
      <c r="F85" s="51">
        <v>5</v>
      </c>
      <c r="G85" s="52">
        <v>84</v>
      </c>
      <c r="H85" s="52">
        <v>21</v>
      </c>
      <c r="I85" s="52">
        <v>1250</v>
      </c>
      <c r="J85" s="52">
        <v>22800</v>
      </c>
      <c r="K85" s="52">
        <v>4489.7772099868298</v>
      </c>
      <c r="L85" s="49">
        <v>18310.222790013169</v>
      </c>
      <c r="N85" s="50">
        <f>AVERAGE(J$6:J85)</f>
        <v>21696.875</v>
      </c>
      <c r="O85" s="50">
        <f>AVERAGE(K$6:K85)</f>
        <v>4488.767571018152</v>
      </c>
      <c r="Q85" s="6"/>
      <c r="S85" s="48">
        <v>80</v>
      </c>
      <c r="T85" s="49">
        <v>73</v>
      </c>
      <c r="U85" s="50">
        <v>14</v>
      </c>
      <c r="V85" s="51">
        <v>298.11068593968054</v>
      </c>
      <c r="W85" s="51">
        <v>8</v>
      </c>
      <c r="X85" s="52">
        <v>67</v>
      </c>
      <c r="Y85" s="52">
        <v>41</v>
      </c>
      <c r="Z85" s="52">
        <v>2000</v>
      </c>
      <c r="AA85" s="52">
        <v>20950</v>
      </c>
      <c r="AB85" s="52">
        <v>4428.1106859396805</v>
      </c>
      <c r="AC85" s="49">
        <v>16521.889314060318</v>
      </c>
      <c r="AE85" s="50">
        <f>AVERAGE(AA$6:AA85)</f>
        <v>21477.5</v>
      </c>
      <c r="AF85" s="50">
        <f>AVERAGE(AB$6:AB85)</f>
        <v>4470.1925546829598</v>
      </c>
    </row>
    <row r="86" spans="2:32" ht="15.5" x14ac:dyDescent="0.35">
      <c r="B86" s="48">
        <v>81</v>
      </c>
      <c r="C86" s="49">
        <v>91</v>
      </c>
      <c r="D86" s="50">
        <v>9</v>
      </c>
      <c r="E86" s="51">
        <v>245.78518995806763</v>
      </c>
      <c r="F86" s="51">
        <v>5</v>
      </c>
      <c r="G86" s="52">
        <v>87</v>
      </c>
      <c r="H86" s="52">
        <v>18</v>
      </c>
      <c r="I86" s="52">
        <v>1250</v>
      </c>
      <c r="J86" s="52">
        <v>24450</v>
      </c>
      <c r="K86" s="52">
        <v>4375.7851899580673</v>
      </c>
      <c r="L86" s="49">
        <v>20074.214810041933</v>
      </c>
      <c r="N86" s="50">
        <f>AVERAGE(J$6:J86)</f>
        <v>21730.864197530864</v>
      </c>
      <c r="O86" s="50">
        <f>AVERAGE(K$6:K86)</f>
        <v>4487.3727268075336</v>
      </c>
      <c r="Q86" s="6"/>
      <c r="S86" s="48">
        <v>81</v>
      </c>
      <c r="T86" s="49">
        <v>91</v>
      </c>
      <c r="U86" s="50">
        <v>13</v>
      </c>
      <c r="V86" s="51">
        <v>300.8132997297572</v>
      </c>
      <c r="W86" s="51">
        <v>4</v>
      </c>
      <c r="X86" s="52">
        <v>82</v>
      </c>
      <c r="Y86" s="52">
        <v>22</v>
      </c>
      <c r="Z86" s="52">
        <v>1000</v>
      </c>
      <c r="AA86" s="52">
        <v>24400</v>
      </c>
      <c r="AB86" s="52">
        <v>4430.8132997297571</v>
      </c>
      <c r="AC86" s="49">
        <v>19969.186700270242</v>
      </c>
      <c r="AE86" s="50">
        <f>AVERAGE(AA$6:AA86)</f>
        <v>21513.580246913582</v>
      </c>
      <c r="AF86" s="50">
        <f>AVERAGE(AB$6:AB86)</f>
        <v>4469.7063910415627</v>
      </c>
    </row>
    <row r="87" spans="2:32" ht="15.5" x14ac:dyDescent="0.35">
      <c r="B87" s="48">
        <v>82</v>
      </c>
      <c r="C87" s="49">
        <v>86</v>
      </c>
      <c r="D87" s="50">
        <v>15</v>
      </c>
      <c r="E87" s="51">
        <v>306.81205720749784</v>
      </c>
      <c r="F87" s="51">
        <v>6</v>
      </c>
      <c r="G87" s="52">
        <v>77</v>
      </c>
      <c r="H87" s="52">
        <v>29</v>
      </c>
      <c r="I87" s="52">
        <v>1500</v>
      </c>
      <c r="J87" s="52">
        <v>23750</v>
      </c>
      <c r="K87" s="52">
        <v>4436.8120572074977</v>
      </c>
      <c r="L87" s="49">
        <v>19313.187942792501</v>
      </c>
      <c r="N87" s="50">
        <f>AVERAGE(J$6:J87)</f>
        <v>21755.487804878048</v>
      </c>
      <c r="O87" s="50">
        <f>AVERAGE(K$6:K87)</f>
        <v>4486.756133275826</v>
      </c>
      <c r="Q87" s="6"/>
      <c r="S87" s="48">
        <v>82</v>
      </c>
      <c r="T87" s="49">
        <v>93</v>
      </c>
      <c r="U87" s="50">
        <v>8</v>
      </c>
      <c r="V87" s="51">
        <v>364.33981308379066</v>
      </c>
      <c r="W87" s="51">
        <v>4</v>
      </c>
      <c r="X87" s="52">
        <v>89</v>
      </c>
      <c r="Y87" s="52">
        <v>15</v>
      </c>
      <c r="Z87" s="52">
        <v>1000</v>
      </c>
      <c r="AA87" s="52">
        <v>24650</v>
      </c>
      <c r="AB87" s="52">
        <v>4494.3398130837904</v>
      </c>
      <c r="AC87" s="49">
        <v>20155.660186916211</v>
      </c>
      <c r="AE87" s="50">
        <f>AVERAGE(AA$6:AA87)</f>
        <v>21551.829268292684</v>
      </c>
      <c r="AF87" s="50">
        <f>AVERAGE(AB$6:AB87)</f>
        <v>4470.0067986274435</v>
      </c>
    </row>
    <row r="88" spans="2:32" ht="15.5" x14ac:dyDescent="0.35">
      <c r="B88" s="48">
        <v>83</v>
      </c>
      <c r="C88" s="49">
        <v>73</v>
      </c>
      <c r="D88" s="50">
        <v>14</v>
      </c>
      <c r="E88" s="51">
        <v>333.64132677846743</v>
      </c>
      <c r="F88" s="51">
        <v>4</v>
      </c>
      <c r="G88" s="52">
        <v>63</v>
      </c>
      <c r="H88" s="52">
        <v>41</v>
      </c>
      <c r="I88" s="52">
        <v>1000</v>
      </c>
      <c r="J88" s="52">
        <v>19950</v>
      </c>
      <c r="K88" s="52">
        <v>4463.6413267784674</v>
      </c>
      <c r="L88" s="49">
        <v>15486.358673221534</v>
      </c>
      <c r="N88" s="50">
        <f>AVERAGE(J$6:J88)</f>
        <v>21733.734939759037</v>
      </c>
      <c r="O88" s="50">
        <f>AVERAGE(K$6:K88)</f>
        <v>4486.4776416312789</v>
      </c>
      <c r="Q88" s="6"/>
      <c r="S88" s="48">
        <v>83</v>
      </c>
      <c r="T88" s="49">
        <v>73</v>
      </c>
      <c r="U88" s="50">
        <v>9</v>
      </c>
      <c r="V88" s="51">
        <v>347.65579087214712</v>
      </c>
      <c r="W88" s="51">
        <v>1</v>
      </c>
      <c r="X88" s="52">
        <v>65</v>
      </c>
      <c r="Y88" s="52">
        <v>36</v>
      </c>
      <c r="Z88" s="52">
        <v>250</v>
      </c>
      <c r="AA88" s="52">
        <v>18950</v>
      </c>
      <c r="AB88" s="52">
        <v>4477.655790872147</v>
      </c>
      <c r="AC88" s="49">
        <v>14472.344209127852</v>
      </c>
      <c r="AE88" s="50">
        <f>AVERAGE(AA$6:AA88)</f>
        <v>21520.481927710844</v>
      </c>
      <c r="AF88" s="50">
        <f>AVERAGE(AB$6:AB88)</f>
        <v>4470.0989551605126</v>
      </c>
    </row>
    <row r="89" spans="2:32" ht="15.5" x14ac:dyDescent="0.35">
      <c r="B89" s="48">
        <v>84</v>
      </c>
      <c r="C89" s="49">
        <v>91</v>
      </c>
      <c r="D89" s="50">
        <v>5</v>
      </c>
      <c r="E89" s="51">
        <v>369.70741861721302</v>
      </c>
      <c r="F89" s="51">
        <v>2</v>
      </c>
      <c r="G89" s="52">
        <v>88</v>
      </c>
      <c r="H89" s="52">
        <v>14</v>
      </c>
      <c r="I89" s="52">
        <v>500</v>
      </c>
      <c r="J89" s="52">
        <v>23500</v>
      </c>
      <c r="K89" s="52">
        <v>4499.7074186172131</v>
      </c>
      <c r="L89" s="49">
        <v>19000.292581382786</v>
      </c>
      <c r="N89" s="50">
        <f>AVERAGE(J$6:J89)</f>
        <v>21754.761904761905</v>
      </c>
      <c r="O89" s="50">
        <f>AVERAGE(K$6:K89)</f>
        <v>4486.6351389763495</v>
      </c>
      <c r="Q89" s="6"/>
      <c r="S89" s="48">
        <v>84</v>
      </c>
      <c r="T89" s="49">
        <v>74</v>
      </c>
      <c r="U89" s="50">
        <v>17</v>
      </c>
      <c r="V89" s="51">
        <v>351.49326905638355</v>
      </c>
      <c r="W89" s="51">
        <v>6</v>
      </c>
      <c r="X89" s="52">
        <v>63</v>
      </c>
      <c r="Y89" s="52">
        <v>43</v>
      </c>
      <c r="Z89" s="52">
        <v>1500</v>
      </c>
      <c r="AA89" s="52">
        <v>20850</v>
      </c>
      <c r="AB89" s="52">
        <v>4481.4932690563837</v>
      </c>
      <c r="AC89" s="49">
        <v>16368.506730943616</v>
      </c>
      <c r="AE89" s="50">
        <f>AVERAGE(AA$6:AA89)</f>
        <v>21512.5</v>
      </c>
      <c r="AF89" s="50">
        <f>AVERAGE(AB$6:AB89)</f>
        <v>4470.2346017545105</v>
      </c>
    </row>
    <row r="90" spans="2:32" ht="15.5" x14ac:dyDescent="0.35">
      <c r="B90" s="48">
        <v>85</v>
      </c>
      <c r="C90" s="49">
        <v>82</v>
      </c>
      <c r="D90" s="50">
        <v>9</v>
      </c>
      <c r="E90" s="51">
        <v>312.56313881186304</v>
      </c>
      <c r="F90" s="51">
        <v>11</v>
      </c>
      <c r="G90" s="52">
        <v>84</v>
      </c>
      <c r="H90" s="52">
        <v>27</v>
      </c>
      <c r="I90" s="52">
        <v>2750</v>
      </c>
      <c r="J90" s="52">
        <v>23700</v>
      </c>
      <c r="K90" s="52">
        <v>4442.5631388118627</v>
      </c>
      <c r="L90" s="49">
        <v>19257.436861188136</v>
      </c>
      <c r="N90" s="50">
        <f>AVERAGE(J$6:J90)</f>
        <v>21777.647058823528</v>
      </c>
      <c r="O90" s="50">
        <f>AVERAGE(K$6:K90)</f>
        <v>4486.1166448567674</v>
      </c>
      <c r="Q90" s="6"/>
      <c r="S90" s="48">
        <v>85</v>
      </c>
      <c r="T90" s="49">
        <v>78</v>
      </c>
      <c r="U90" s="50">
        <v>8</v>
      </c>
      <c r="V90" s="51">
        <v>339.24116018848366</v>
      </c>
      <c r="W90" s="51">
        <v>7</v>
      </c>
      <c r="X90" s="52">
        <v>77</v>
      </c>
      <c r="Y90" s="52">
        <v>30</v>
      </c>
      <c r="Z90" s="52">
        <v>1750</v>
      </c>
      <c r="AA90" s="52">
        <v>21650</v>
      </c>
      <c r="AB90" s="52">
        <v>4469.2411601884833</v>
      </c>
      <c r="AC90" s="49">
        <v>17180.758839811519</v>
      </c>
      <c r="AE90" s="50">
        <f>AVERAGE(AA$6:AA90)</f>
        <v>21514.117647058825</v>
      </c>
      <c r="AF90" s="50">
        <f>AVERAGE(AB$6:AB90)</f>
        <v>4470.2229142066753</v>
      </c>
    </row>
    <row r="91" spans="2:32" ht="15.5" x14ac:dyDescent="0.35">
      <c r="B91" s="48">
        <v>86</v>
      </c>
      <c r="C91" s="49">
        <v>76</v>
      </c>
      <c r="D91" s="50">
        <v>9</v>
      </c>
      <c r="E91" s="51">
        <v>341.53384642959469</v>
      </c>
      <c r="F91" s="51">
        <v>4</v>
      </c>
      <c r="G91" s="52">
        <v>71</v>
      </c>
      <c r="H91" s="52">
        <v>33</v>
      </c>
      <c r="I91" s="52">
        <v>1000</v>
      </c>
      <c r="J91" s="52">
        <v>20450</v>
      </c>
      <c r="K91" s="52">
        <v>4471.5338464295946</v>
      </c>
      <c r="L91" s="49">
        <v>15978.466153570405</v>
      </c>
      <c r="N91" s="50">
        <f>AVERAGE(J$6:J91)</f>
        <v>21762.20930232558</v>
      </c>
      <c r="O91" s="50">
        <f>AVERAGE(K$6:K91)</f>
        <v>4485.9470774331958</v>
      </c>
      <c r="Q91" s="6"/>
      <c r="S91" s="48">
        <v>86</v>
      </c>
      <c r="T91" s="49">
        <v>74</v>
      </c>
      <c r="U91" s="50">
        <v>12</v>
      </c>
      <c r="V91" s="51">
        <v>355.59601911150378</v>
      </c>
      <c r="W91" s="51">
        <v>3</v>
      </c>
      <c r="X91" s="52">
        <v>65</v>
      </c>
      <c r="Y91" s="52">
        <v>38</v>
      </c>
      <c r="Z91" s="52">
        <v>750</v>
      </c>
      <c r="AA91" s="52">
        <v>19850</v>
      </c>
      <c r="AB91" s="52">
        <v>4485.5960191115037</v>
      </c>
      <c r="AC91" s="49">
        <v>15364.403980888495</v>
      </c>
      <c r="AE91" s="50">
        <f>AVERAGE(AA$6:AA91)</f>
        <v>21494.767441860466</v>
      </c>
      <c r="AF91" s="50">
        <f>AVERAGE(AB$6:AB91)</f>
        <v>4470.4016712404527</v>
      </c>
    </row>
    <row r="92" spans="2:32" ht="15.5" x14ac:dyDescent="0.35">
      <c r="B92" s="48">
        <v>87</v>
      </c>
      <c r="C92" s="49">
        <v>92</v>
      </c>
      <c r="D92" s="50">
        <v>6</v>
      </c>
      <c r="E92" s="51">
        <v>352.53466252097235</v>
      </c>
      <c r="F92" s="51">
        <v>3</v>
      </c>
      <c r="G92" s="52">
        <v>89</v>
      </c>
      <c r="H92" s="52">
        <v>14</v>
      </c>
      <c r="I92" s="52">
        <v>750</v>
      </c>
      <c r="J92" s="52">
        <v>24050</v>
      </c>
      <c r="K92" s="52">
        <v>4482.5346625209722</v>
      </c>
      <c r="L92" s="49">
        <v>19567.465337479029</v>
      </c>
      <c r="N92" s="50">
        <f>AVERAGE(J$6:J92)</f>
        <v>21788.505747126437</v>
      </c>
      <c r="O92" s="50">
        <f>AVERAGE(K$6:K92)</f>
        <v>4485.907854273285</v>
      </c>
      <c r="Q92" s="6"/>
      <c r="S92" s="48">
        <v>87</v>
      </c>
      <c r="T92" s="49">
        <v>87</v>
      </c>
      <c r="U92" s="50">
        <v>16</v>
      </c>
      <c r="V92" s="51">
        <v>414.12825722392932</v>
      </c>
      <c r="W92" s="51">
        <v>1</v>
      </c>
      <c r="X92" s="52">
        <v>72</v>
      </c>
      <c r="Y92" s="52">
        <v>29</v>
      </c>
      <c r="Z92" s="52">
        <v>250</v>
      </c>
      <c r="AA92" s="52">
        <v>22800</v>
      </c>
      <c r="AB92" s="52">
        <v>4544.1282572239297</v>
      </c>
      <c r="AC92" s="49">
        <v>18255.871742776071</v>
      </c>
      <c r="AE92" s="50">
        <f>AVERAGE(AA$6:AA92)</f>
        <v>21509.77011494253</v>
      </c>
      <c r="AF92" s="50">
        <f>AVERAGE(AB$6:AB92)</f>
        <v>4471.2491032632515</v>
      </c>
    </row>
    <row r="93" spans="2:32" ht="15.5" x14ac:dyDescent="0.35">
      <c r="B93" s="48">
        <v>88</v>
      </c>
      <c r="C93" s="49">
        <v>80</v>
      </c>
      <c r="D93" s="50">
        <v>12</v>
      </c>
      <c r="E93" s="51">
        <v>406.14602779541877</v>
      </c>
      <c r="F93" s="51">
        <v>2</v>
      </c>
      <c r="G93" s="52">
        <v>70</v>
      </c>
      <c r="H93" s="52">
        <v>32</v>
      </c>
      <c r="I93" s="52">
        <v>500</v>
      </c>
      <c r="J93" s="52">
        <v>21100</v>
      </c>
      <c r="K93" s="52">
        <v>4536.1460277954184</v>
      </c>
      <c r="L93" s="49">
        <v>16563.853972204583</v>
      </c>
      <c r="N93" s="50">
        <f>AVERAGE(J$6:J93)</f>
        <v>21780.68181818182</v>
      </c>
      <c r="O93" s="50">
        <f>AVERAGE(K$6:K93)</f>
        <v>4486.4787426087642</v>
      </c>
      <c r="Q93" s="6"/>
      <c r="S93" s="48">
        <v>88</v>
      </c>
      <c r="T93" s="49">
        <v>61</v>
      </c>
      <c r="U93" s="50">
        <v>11</v>
      </c>
      <c r="V93" s="51">
        <v>459.49602232437246</v>
      </c>
      <c r="W93" s="51">
        <v>5</v>
      </c>
      <c r="X93" s="52">
        <v>55</v>
      </c>
      <c r="Y93" s="52">
        <v>50</v>
      </c>
      <c r="Z93" s="52">
        <v>1250</v>
      </c>
      <c r="AA93" s="52">
        <v>17050</v>
      </c>
      <c r="AB93" s="52">
        <v>4589.4960223243725</v>
      </c>
      <c r="AC93" s="49">
        <v>12460.503977675628</v>
      </c>
      <c r="AE93" s="50">
        <f>AVERAGE(AA$6:AA93)</f>
        <v>21459.090909090908</v>
      </c>
      <c r="AF93" s="50">
        <f>AVERAGE(AB$6:AB93)</f>
        <v>4472.5928182525822</v>
      </c>
    </row>
    <row r="94" spans="2:32" ht="15.5" x14ac:dyDescent="0.35">
      <c r="B94" s="48">
        <v>89</v>
      </c>
      <c r="C94" s="49">
        <v>63</v>
      </c>
      <c r="D94" s="50">
        <v>4</v>
      </c>
      <c r="E94" s="51">
        <v>258.99920661056467</v>
      </c>
      <c r="F94" s="51">
        <v>1</v>
      </c>
      <c r="G94" s="52">
        <v>60</v>
      </c>
      <c r="H94" s="52">
        <v>41</v>
      </c>
      <c r="I94" s="52">
        <v>250</v>
      </c>
      <c r="J94" s="52">
        <v>16200</v>
      </c>
      <c r="K94" s="52">
        <v>4388.9992066105642</v>
      </c>
      <c r="L94" s="49">
        <v>11811.000793389436</v>
      </c>
      <c r="N94" s="50">
        <f>AVERAGE(J$6:J94)</f>
        <v>21717.977528089887</v>
      </c>
      <c r="O94" s="50">
        <f>AVERAGE(K$6:K94)</f>
        <v>4485.3834669233911</v>
      </c>
      <c r="Q94" s="6"/>
      <c r="S94" s="48">
        <v>89</v>
      </c>
      <c r="T94" s="49">
        <v>53</v>
      </c>
      <c r="U94" s="50">
        <v>6</v>
      </c>
      <c r="V94" s="51">
        <v>436.25193697019876</v>
      </c>
      <c r="W94" s="51">
        <v>3</v>
      </c>
      <c r="X94" s="52">
        <v>50</v>
      </c>
      <c r="Y94" s="52">
        <v>53</v>
      </c>
      <c r="Z94" s="52">
        <v>750</v>
      </c>
      <c r="AA94" s="52">
        <v>14300</v>
      </c>
      <c r="AB94" s="52">
        <v>4566.2519369701986</v>
      </c>
      <c r="AC94" s="49">
        <v>9733.7480630298014</v>
      </c>
      <c r="AE94" s="50">
        <f>AVERAGE(AA$6:AA94)</f>
        <v>21378.651685393259</v>
      </c>
      <c r="AF94" s="50">
        <f>AVERAGE(AB$6:AB94)</f>
        <v>4473.6451679010952</v>
      </c>
    </row>
    <row r="95" spans="2:32" ht="15.5" x14ac:dyDescent="0.35">
      <c r="B95" s="48">
        <v>90</v>
      </c>
      <c r="C95" s="49">
        <v>85</v>
      </c>
      <c r="D95" s="50">
        <v>8</v>
      </c>
      <c r="E95" s="51">
        <v>336.97264803835481</v>
      </c>
      <c r="F95" s="51">
        <v>9</v>
      </c>
      <c r="G95" s="52">
        <v>86</v>
      </c>
      <c r="H95" s="52">
        <v>23</v>
      </c>
      <c r="I95" s="52">
        <v>2250</v>
      </c>
      <c r="J95" s="52">
        <v>23900</v>
      </c>
      <c r="K95" s="52">
        <v>4466.9726480383551</v>
      </c>
      <c r="L95" s="49">
        <v>19433.027351961646</v>
      </c>
      <c r="N95" s="50">
        <f>AVERAGE(J$6:J95)</f>
        <v>21742.222222222223</v>
      </c>
      <c r="O95" s="50">
        <f>AVERAGE(K$6:K95)</f>
        <v>4485.1789022691128</v>
      </c>
      <c r="Q95" s="6"/>
      <c r="S95" s="48">
        <v>90</v>
      </c>
      <c r="T95" s="49">
        <v>84</v>
      </c>
      <c r="U95" s="50">
        <v>9</v>
      </c>
      <c r="V95" s="51">
        <v>305.70086217149208</v>
      </c>
      <c r="W95" s="51">
        <v>2</v>
      </c>
      <c r="X95" s="52">
        <v>77</v>
      </c>
      <c r="Y95" s="52">
        <v>25</v>
      </c>
      <c r="Z95" s="52">
        <v>500</v>
      </c>
      <c r="AA95" s="52">
        <v>21950</v>
      </c>
      <c r="AB95" s="52">
        <v>4435.7008621714922</v>
      </c>
      <c r="AC95" s="49">
        <v>17514.299137828508</v>
      </c>
      <c r="AE95" s="50">
        <f>AVERAGE(AA$6:AA95)</f>
        <v>21385</v>
      </c>
      <c r="AF95" s="50">
        <f>AVERAGE(AB$6:AB95)</f>
        <v>4473.2235645040992</v>
      </c>
    </row>
    <row r="96" spans="2:32" ht="15.5" x14ac:dyDescent="0.35">
      <c r="B96" s="48">
        <v>91</v>
      </c>
      <c r="C96" s="49">
        <v>88</v>
      </c>
      <c r="D96" s="50">
        <v>12</v>
      </c>
      <c r="E96" s="51">
        <v>376.37746643265893</v>
      </c>
      <c r="F96" s="51">
        <v>7</v>
      </c>
      <c r="G96" s="52">
        <v>83</v>
      </c>
      <c r="H96" s="52">
        <v>24</v>
      </c>
      <c r="I96" s="52">
        <v>1750</v>
      </c>
      <c r="J96" s="52">
        <v>24350</v>
      </c>
      <c r="K96" s="52">
        <v>4506.3774664326593</v>
      </c>
      <c r="L96" s="49">
        <v>19843.622533567341</v>
      </c>
      <c r="N96" s="50">
        <f>AVERAGE(J$6:J96)</f>
        <v>21770.879120879123</v>
      </c>
      <c r="O96" s="50">
        <f>AVERAGE(K$6:K96)</f>
        <v>4485.4118535236566</v>
      </c>
      <c r="Q96" s="6"/>
      <c r="S96" s="48">
        <v>91</v>
      </c>
      <c r="T96" s="49">
        <v>87</v>
      </c>
      <c r="U96" s="50">
        <v>10</v>
      </c>
      <c r="V96" s="51">
        <v>338.77673407002379</v>
      </c>
      <c r="W96" s="51">
        <v>3</v>
      </c>
      <c r="X96" s="52">
        <v>80</v>
      </c>
      <c r="Y96" s="52">
        <v>23</v>
      </c>
      <c r="Z96" s="52">
        <v>750</v>
      </c>
      <c r="AA96" s="52">
        <v>23000</v>
      </c>
      <c r="AB96" s="52">
        <v>4468.7767340700238</v>
      </c>
      <c r="AC96" s="49">
        <v>18531.223265929977</v>
      </c>
      <c r="AE96" s="50">
        <f>AVERAGE(AA$6:AA96)</f>
        <v>21402.747252747253</v>
      </c>
      <c r="AF96" s="50">
        <f>AVERAGE(AB$6:AB96)</f>
        <v>4473.1746982355935</v>
      </c>
    </row>
    <row r="97" spans="2:32" ht="15.5" x14ac:dyDescent="0.35">
      <c r="B97" s="48">
        <v>92</v>
      </c>
      <c r="C97" s="49">
        <v>72</v>
      </c>
      <c r="D97" s="50">
        <v>13</v>
      </c>
      <c r="E97" s="51">
        <v>342.13252003876522</v>
      </c>
      <c r="F97" s="51">
        <v>6</v>
      </c>
      <c r="G97" s="52">
        <v>65</v>
      </c>
      <c r="H97" s="52">
        <v>41</v>
      </c>
      <c r="I97" s="52">
        <v>1500</v>
      </c>
      <c r="J97" s="52">
        <v>20150</v>
      </c>
      <c r="K97" s="52">
        <v>4472.1325200387655</v>
      </c>
      <c r="L97" s="49">
        <v>15677.867479961234</v>
      </c>
      <c r="N97" s="50">
        <f>AVERAGE(J$6:J97)</f>
        <v>21753.260869565216</v>
      </c>
      <c r="O97" s="50">
        <f>AVERAGE(K$6:K97)</f>
        <v>4485.2675129422996</v>
      </c>
      <c r="Q97" s="6"/>
      <c r="S97" s="48">
        <v>92</v>
      </c>
      <c r="T97" s="49">
        <v>84</v>
      </c>
      <c r="U97" s="50">
        <v>8</v>
      </c>
      <c r="V97" s="51">
        <v>338.14612671678367</v>
      </c>
      <c r="W97" s="51">
        <v>6</v>
      </c>
      <c r="X97" s="52">
        <v>82</v>
      </c>
      <c r="Y97" s="52">
        <v>24</v>
      </c>
      <c r="Z97" s="52">
        <v>1500</v>
      </c>
      <c r="AA97" s="52">
        <v>22900</v>
      </c>
      <c r="AB97" s="52">
        <v>4468.1461267167833</v>
      </c>
      <c r="AC97" s="49">
        <v>18431.853873283217</v>
      </c>
      <c r="AE97" s="50">
        <f>AVERAGE(AA$6:AA97)</f>
        <v>21419.021739130436</v>
      </c>
      <c r="AF97" s="50">
        <f>AVERAGE(AB$6:AB97)</f>
        <v>4473.1200398495193</v>
      </c>
    </row>
    <row r="98" spans="2:32" ht="15.5" x14ac:dyDescent="0.35">
      <c r="B98" s="48">
        <v>93</v>
      </c>
      <c r="C98" s="49">
        <v>82</v>
      </c>
      <c r="D98" s="50">
        <v>10</v>
      </c>
      <c r="E98" s="51">
        <v>349.98244986526259</v>
      </c>
      <c r="F98" s="51">
        <v>1</v>
      </c>
      <c r="G98" s="52">
        <v>73</v>
      </c>
      <c r="H98" s="52">
        <v>28</v>
      </c>
      <c r="I98" s="52">
        <v>250</v>
      </c>
      <c r="J98" s="52">
        <v>21250</v>
      </c>
      <c r="K98" s="52">
        <v>4479.9824498652624</v>
      </c>
      <c r="L98" s="49">
        <v>16770.017550134737</v>
      </c>
      <c r="N98" s="50">
        <f>AVERAGE(J$6:J98)</f>
        <v>21747.84946236559</v>
      </c>
      <c r="O98" s="50">
        <f>AVERAGE(K$6:K98)</f>
        <v>4485.2106843070624</v>
      </c>
      <c r="Q98" s="6"/>
      <c r="S98" s="48">
        <v>93</v>
      </c>
      <c r="T98" s="49">
        <v>75</v>
      </c>
      <c r="U98" s="50">
        <v>11</v>
      </c>
      <c r="V98" s="51">
        <v>357.92099697164883</v>
      </c>
      <c r="W98" s="51">
        <v>4</v>
      </c>
      <c r="X98" s="52">
        <v>68</v>
      </c>
      <c r="Y98" s="52">
        <v>36</v>
      </c>
      <c r="Z98" s="52">
        <v>1000</v>
      </c>
      <c r="AA98" s="52">
        <v>20300</v>
      </c>
      <c r="AB98" s="52">
        <v>4487.9209969716485</v>
      </c>
      <c r="AC98" s="49">
        <v>15812.079003028352</v>
      </c>
      <c r="AE98" s="50">
        <f>AVERAGE(AA$6:AA98)</f>
        <v>21406.989247311827</v>
      </c>
      <c r="AF98" s="50">
        <f>AVERAGE(AB$6:AB98)</f>
        <v>4473.279189926101</v>
      </c>
    </row>
    <row r="99" spans="2:32" ht="15.5" x14ac:dyDescent="0.35">
      <c r="B99" s="48">
        <v>94</v>
      </c>
      <c r="C99" s="49">
        <v>78</v>
      </c>
      <c r="D99" s="50">
        <v>9</v>
      </c>
      <c r="E99" s="51">
        <v>301.70799770926277</v>
      </c>
      <c r="F99" s="51">
        <v>5</v>
      </c>
      <c r="G99" s="52">
        <v>74</v>
      </c>
      <c r="H99" s="52">
        <v>31</v>
      </c>
      <c r="I99" s="52">
        <v>1250</v>
      </c>
      <c r="J99" s="52">
        <v>21200</v>
      </c>
      <c r="K99" s="52">
        <v>4431.7079977092626</v>
      </c>
      <c r="L99" s="49">
        <v>16768.292002290738</v>
      </c>
      <c r="N99" s="50">
        <f>AVERAGE(J$6:J99)</f>
        <v>21742.021276595744</v>
      </c>
      <c r="O99" s="50">
        <f>AVERAGE(K$6:K99)</f>
        <v>4484.6415067900643</v>
      </c>
      <c r="Q99" s="6"/>
      <c r="S99" s="48">
        <v>94</v>
      </c>
      <c r="T99" s="49">
        <v>76</v>
      </c>
      <c r="U99" s="50">
        <v>11</v>
      </c>
      <c r="V99" s="51">
        <v>274.75175211114117</v>
      </c>
      <c r="W99" s="51">
        <v>6</v>
      </c>
      <c r="X99" s="52">
        <v>71</v>
      </c>
      <c r="Y99" s="52">
        <v>35</v>
      </c>
      <c r="Z99" s="52">
        <v>1500</v>
      </c>
      <c r="AA99" s="52">
        <v>21050</v>
      </c>
      <c r="AB99" s="52">
        <v>4404.7517521111413</v>
      </c>
      <c r="AC99" s="49">
        <v>16645.24824788886</v>
      </c>
      <c r="AE99" s="50">
        <f>AVERAGE(AA$6:AA99)</f>
        <v>21403.191489361703</v>
      </c>
      <c r="AF99" s="50">
        <f>AVERAGE(AB$6:AB99)</f>
        <v>4472.5501746301979</v>
      </c>
    </row>
    <row r="100" spans="2:32" ht="15.5" x14ac:dyDescent="0.35">
      <c r="B100" s="48">
        <v>95</v>
      </c>
      <c r="C100" s="49">
        <v>70</v>
      </c>
      <c r="D100" s="50">
        <v>8</v>
      </c>
      <c r="E100" s="51">
        <v>361.66486970041473</v>
      </c>
      <c r="F100" s="51">
        <v>6</v>
      </c>
      <c r="G100" s="52">
        <v>68</v>
      </c>
      <c r="H100" s="52">
        <v>38</v>
      </c>
      <c r="I100" s="52">
        <v>1500</v>
      </c>
      <c r="J100" s="52">
        <v>19400</v>
      </c>
      <c r="K100" s="52">
        <v>4491.6648697004148</v>
      </c>
      <c r="L100" s="49">
        <v>14908.335130299585</v>
      </c>
      <c r="N100" s="50">
        <f>AVERAGE(J$6:J100)</f>
        <v>21717.36842105263</v>
      </c>
      <c r="O100" s="50">
        <f>AVERAGE(K$6:K100)</f>
        <v>4484.7154369259633</v>
      </c>
      <c r="Q100" s="6"/>
      <c r="S100" s="48">
        <v>95</v>
      </c>
      <c r="T100" s="49">
        <v>81</v>
      </c>
      <c r="U100" s="50">
        <v>4</v>
      </c>
      <c r="V100" s="51">
        <v>352.44575232246524</v>
      </c>
      <c r="W100" s="51">
        <v>2</v>
      </c>
      <c r="X100" s="52">
        <v>79</v>
      </c>
      <c r="Y100" s="52">
        <v>23</v>
      </c>
      <c r="Z100" s="52">
        <v>500</v>
      </c>
      <c r="AA100" s="52">
        <v>20950</v>
      </c>
      <c r="AB100" s="52">
        <v>4482.4457523224655</v>
      </c>
      <c r="AC100" s="49">
        <v>16467.554247677534</v>
      </c>
      <c r="AE100" s="50">
        <f>AVERAGE(AA$6:AA100)</f>
        <v>21398.42105263158</v>
      </c>
      <c r="AF100" s="50">
        <f>AVERAGE(AB$6:AB100)</f>
        <v>4472.6543386059057</v>
      </c>
    </row>
    <row r="101" spans="2:32" ht="15.5" x14ac:dyDescent="0.35">
      <c r="B101" s="48">
        <v>96</v>
      </c>
      <c r="C101" s="49">
        <v>83</v>
      </c>
      <c r="D101" s="50">
        <v>11</v>
      </c>
      <c r="E101" s="51">
        <v>263.84742858682978</v>
      </c>
      <c r="F101" s="51">
        <v>4</v>
      </c>
      <c r="G101" s="52">
        <v>76</v>
      </c>
      <c r="H101" s="52">
        <v>28</v>
      </c>
      <c r="I101" s="52">
        <v>1000</v>
      </c>
      <c r="J101" s="52">
        <v>22300</v>
      </c>
      <c r="K101" s="52">
        <v>4393.8474285868297</v>
      </c>
      <c r="L101" s="49">
        <v>17906.152571413171</v>
      </c>
      <c r="N101" s="50">
        <f>AVERAGE(J$6:J101)</f>
        <v>21723.4375</v>
      </c>
      <c r="O101" s="50">
        <f>AVERAGE(K$6:K101)</f>
        <v>4483.7688951724313</v>
      </c>
      <c r="Q101" s="6"/>
      <c r="S101" s="48">
        <v>96</v>
      </c>
      <c r="T101" s="49">
        <v>70</v>
      </c>
      <c r="U101" s="50">
        <v>11</v>
      </c>
      <c r="V101" s="51">
        <v>384.96923090005731</v>
      </c>
      <c r="W101" s="51">
        <v>5</v>
      </c>
      <c r="X101" s="52">
        <v>64</v>
      </c>
      <c r="Y101" s="52">
        <v>41</v>
      </c>
      <c r="Z101" s="52">
        <v>1250</v>
      </c>
      <c r="AA101" s="52">
        <v>19300</v>
      </c>
      <c r="AB101" s="52">
        <v>4514.9692309000575</v>
      </c>
      <c r="AC101" s="49">
        <v>14785.030769099943</v>
      </c>
      <c r="AE101" s="50">
        <f>AVERAGE(AA$6:AA101)</f>
        <v>21376.5625</v>
      </c>
      <c r="AF101" s="50">
        <f>AVERAGE(AB$6:AB101)</f>
        <v>4473.0951187339697</v>
      </c>
    </row>
    <row r="102" spans="2:32" ht="15.5" x14ac:dyDescent="0.35">
      <c r="B102" s="48">
        <v>97</v>
      </c>
      <c r="C102" s="49">
        <v>90</v>
      </c>
      <c r="D102" s="50">
        <v>4</v>
      </c>
      <c r="E102" s="51">
        <v>372.31559203924053</v>
      </c>
      <c r="F102" s="51">
        <v>5</v>
      </c>
      <c r="G102" s="52">
        <v>91</v>
      </c>
      <c r="H102" s="52">
        <v>14</v>
      </c>
      <c r="I102" s="52">
        <v>1250</v>
      </c>
      <c r="J102" s="52">
        <v>23950</v>
      </c>
      <c r="K102" s="52">
        <v>4502.3155920392401</v>
      </c>
      <c r="L102" s="49">
        <v>19447.684407960762</v>
      </c>
      <c r="N102" s="50">
        <f>AVERAGE(J$6:J102)</f>
        <v>21746.391752577321</v>
      </c>
      <c r="O102" s="50">
        <f>AVERAGE(K$6:K102)</f>
        <v>4483.9600982329139</v>
      </c>
      <c r="Q102" s="6"/>
      <c r="S102" s="48">
        <v>97</v>
      </c>
      <c r="T102" s="49">
        <v>73</v>
      </c>
      <c r="U102" s="50">
        <v>11</v>
      </c>
      <c r="V102" s="51">
        <v>231.60943984968492</v>
      </c>
      <c r="W102" s="51">
        <v>4</v>
      </c>
      <c r="X102" s="52">
        <v>66</v>
      </c>
      <c r="Y102" s="52">
        <v>38</v>
      </c>
      <c r="Z102" s="52">
        <v>1000</v>
      </c>
      <c r="AA102" s="52">
        <v>19800</v>
      </c>
      <c r="AB102" s="52">
        <v>4361.6094398496853</v>
      </c>
      <c r="AC102" s="49">
        <v>15438.390560150314</v>
      </c>
      <c r="AE102" s="50">
        <f>AVERAGE(AA$6:AA102)</f>
        <v>21360.309278350516</v>
      </c>
      <c r="AF102" s="50">
        <f>AVERAGE(AB$6:AB102)</f>
        <v>4471.9457818382552</v>
      </c>
    </row>
    <row r="103" spans="2:32" ht="15.5" x14ac:dyDescent="0.35">
      <c r="B103" s="48">
        <v>98</v>
      </c>
      <c r="C103" s="49">
        <v>81</v>
      </c>
      <c r="D103" s="50">
        <v>8</v>
      </c>
      <c r="E103" s="51">
        <v>321.88813601954894</v>
      </c>
      <c r="F103" s="51">
        <v>6</v>
      </c>
      <c r="G103" s="52">
        <v>79</v>
      </c>
      <c r="H103" s="52">
        <v>27</v>
      </c>
      <c r="I103" s="52">
        <v>1500</v>
      </c>
      <c r="J103" s="52">
        <v>22150</v>
      </c>
      <c r="K103" s="52">
        <v>4451.8881360195492</v>
      </c>
      <c r="L103" s="49">
        <v>17698.111863980452</v>
      </c>
      <c r="N103" s="50">
        <f>AVERAGE(J$6:J103)</f>
        <v>21750.510204081631</v>
      </c>
      <c r="O103" s="50">
        <f>AVERAGE(K$6:K103)</f>
        <v>4483.6328333123693</v>
      </c>
      <c r="Q103" s="6"/>
      <c r="S103" s="48">
        <v>98</v>
      </c>
      <c r="T103" s="49">
        <v>78</v>
      </c>
      <c r="U103" s="50">
        <v>12</v>
      </c>
      <c r="V103" s="51">
        <v>370.77991896112621</v>
      </c>
      <c r="W103" s="51">
        <v>1</v>
      </c>
      <c r="X103" s="52">
        <v>67</v>
      </c>
      <c r="Y103" s="52">
        <v>34</v>
      </c>
      <c r="Z103" s="52">
        <v>250</v>
      </c>
      <c r="AA103" s="52">
        <v>20350</v>
      </c>
      <c r="AB103" s="52">
        <v>4500.779918961126</v>
      </c>
      <c r="AC103" s="49">
        <v>15849.220081038875</v>
      </c>
      <c r="AE103" s="50">
        <f>AVERAGE(AA$6:AA103)</f>
        <v>21350</v>
      </c>
      <c r="AF103" s="50">
        <f>AVERAGE(AB$6:AB103)</f>
        <v>4472.2400077272641</v>
      </c>
    </row>
    <row r="104" spans="2:32" ht="15.5" x14ac:dyDescent="0.35">
      <c r="B104" s="48">
        <v>99</v>
      </c>
      <c r="C104" s="49">
        <v>96</v>
      </c>
      <c r="D104" s="50">
        <v>8</v>
      </c>
      <c r="E104" s="51">
        <v>236.31153464534168</v>
      </c>
      <c r="F104" s="51">
        <v>6</v>
      </c>
      <c r="G104" s="52">
        <v>94</v>
      </c>
      <c r="H104" s="52">
        <v>12</v>
      </c>
      <c r="I104" s="52">
        <v>1500</v>
      </c>
      <c r="J104" s="52">
        <v>25900</v>
      </c>
      <c r="K104" s="52">
        <v>4366.3115346453415</v>
      </c>
      <c r="L104" s="49">
        <v>21533.688465354659</v>
      </c>
      <c r="N104" s="50">
        <f>AVERAGE(J$6:J104)</f>
        <v>21792.424242424244</v>
      </c>
      <c r="O104" s="50">
        <f>AVERAGE(K$6:K104)</f>
        <v>4482.4477696894692</v>
      </c>
      <c r="Q104" s="6"/>
      <c r="S104" s="48">
        <v>99</v>
      </c>
      <c r="T104" s="49">
        <v>83</v>
      </c>
      <c r="U104" s="50">
        <v>4</v>
      </c>
      <c r="V104" s="51">
        <v>371.77523474952403</v>
      </c>
      <c r="W104" s="51">
        <v>0</v>
      </c>
      <c r="X104" s="52">
        <v>79</v>
      </c>
      <c r="Y104" s="52">
        <v>21</v>
      </c>
      <c r="Z104" s="52">
        <v>0</v>
      </c>
      <c r="AA104" s="52">
        <v>20950</v>
      </c>
      <c r="AB104" s="52">
        <v>4501.7752347495243</v>
      </c>
      <c r="AC104" s="49">
        <v>16448.224765250474</v>
      </c>
      <c r="AE104" s="50">
        <f>AVERAGE(AA$6:AA104)</f>
        <v>21345.959595959597</v>
      </c>
      <c r="AF104" s="50">
        <f>AVERAGE(AB$6:AB104)</f>
        <v>4472.5383433537518</v>
      </c>
    </row>
    <row r="105" spans="2:32" ht="15.5" x14ac:dyDescent="0.35">
      <c r="B105" s="48">
        <v>100</v>
      </c>
      <c r="C105" s="49">
        <v>84</v>
      </c>
      <c r="D105" s="50">
        <v>11</v>
      </c>
      <c r="E105" s="51">
        <v>356.92068314636811</v>
      </c>
      <c r="F105" s="51">
        <v>7</v>
      </c>
      <c r="G105" s="52">
        <v>80</v>
      </c>
      <c r="H105" s="52">
        <v>27</v>
      </c>
      <c r="I105" s="52">
        <v>1750</v>
      </c>
      <c r="J105" s="52">
        <v>23300</v>
      </c>
      <c r="K105" s="52">
        <v>4486.920683146368</v>
      </c>
      <c r="L105" s="49">
        <v>18813.079316853633</v>
      </c>
      <c r="N105" s="50">
        <f>AVERAGE(J$6:J105)</f>
        <v>21807.5</v>
      </c>
      <c r="O105" s="50">
        <f>AVERAGE(K$6:K105)</f>
        <v>4482.4924988240391</v>
      </c>
      <c r="Q105" s="6"/>
      <c r="S105" s="48">
        <v>100</v>
      </c>
      <c r="T105" s="49">
        <v>73</v>
      </c>
      <c r="U105" s="50">
        <v>12</v>
      </c>
      <c r="V105" s="51">
        <v>345.22170937518649</v>
      </c>
      <c r="W105" s="51">
        <v>4</v>
      </c>
      <c r="X105" s="52">
        <v>65</v>
      </c>
      <c r="Y105" s="52">
        <v>39</v>
      </c>
      <c r="Z105" s="52">
        <v>1000</v>
      </c>
      <c r="AA105" s="52">
        <v>19850</v>
      </c>
      <c r="AB105" s="52">
        <v>4475.221709375186</v>
      </c>
      <c r="AC105" s="49">
        <v>15374.778290624814</v>
      </c>
      <c r="AE105" s="50">
        <f>AVERAGE(AA$6:AA105)</f>
        <v>21331</v>
      </c>
      <c r="AF105" s="50">
        <f>AVERAGE(AB$6:AB105)</f>
        <v>4472.5651770139657</v>
      </c>
    </row>
    <row r="106" spans="2:32" ht="15.5" x14ac:dyDescent="0.35">
      <c r="B106" s="48">
        <v>101</v>
      </c>
      <c r="C106" s="49">
        <v>75</v>
      </c>
      <c r="D106" s="50">
        <v>5</v>
      </c>
      <c r="E106" s="51">
        <v>398.31787372159062</v>
      </c>
      <c r="F106" s="51">
        <v>5</v>
      </c>
      <c r="G106" s="52">
        <v>75</v>
      </c>
      <c r="H106" s="52">
        <v>30</v>
      </c>
      <c r="I106" s="52">
        <v>1250</v>
      </c>
      <c r="J106" s="52">
        <v>20250</v>
      </c>
      <c r="K106" s="52">
        <v>4528.3178737215903</v>
      </c>
      <c r="L106" s="49">
        <v>15721.682126278411</v>
      </c>
      <c r="N106" s="50">
        <f>AVERAGE(J$6:J106)</f>
        <v>21792.079207920793</v>
      </c>
      <c r="O106" s="50">
        <f>AVERAGE(K$6:K106)</f>
        <v>4482.9462154071825</v>
      </c>
      <c r="Q106" s="6"/>
      <c r="S106" s="48">
        <v>101</v>
      </c>
      <c r="T106" s="49">
        <v>76</v>
      </c>
      <c r="U106" s="50">
        <v>4</v>
      </c>
      <c r="V106" s="51">
        <v>369.53776646285701</v>
      </c>
      <c r="W106" s="51">
        <v>4</v>
      </c>
      <c r="X106" s="52">
        <v>76</v>
      </c>
      <c r="Y106" s="52">
        <v>28</v>
      </c>
      <c r="Z106" s="52">
        <v>1000</v>
      </c>
      <c r="AA106" s="52">
        <v>20200</v>
      </c>
      <c r="AB106" s="52">
        <v>4499.5377664628568</v>
      </c>
      <c r="AC106" s="49">
        <v>15700.462233537142</v>
      </c>
      <c r="AE106" s="50">
        <f>AVERAGE(AA$6:AA106)</f>
        <v>21319.801980198019</v>
      </c>
      <c r="AF106" s="50">
        <f>AVERAGE(AB$6:AB106)</f>
        <v>4472.8322323550437</v>
      </c>
    </row>
    <row r="107" spans="2:32" ht="15.5" x14ac:dyDescent="0.35">
      <c r="B107" s="48">
        <v>102</v>
      </c>
      <c r="C107" s="49">
        <v>57</v>
      </c>
      <c r="D107" s="50">
        <v>9</v>
      </c>
      <c r="E107" s="51">
        <v>397.92511731244633</v>
      </c>
      <c r="F107" s="51">
        <v>3</v>
      </c>
      <c r="G107" s="52">
        <v>51</v>
      </c>
      <c r="H107" s="52">
        <v>52</v>
      </c>
      <c r="I107" s="52">
        <v>750</v>
      </c>
      <c r="J107" s="52">
        <v>15450</v>
      </c>
      <c r="K107" s="52">
        <v>4527.9251173124467</v>
      </c>
      <c r="L107" s="49">
        <v>10922.074882687553</v>
      </c>
      <c r="N107" s="50">
        <f>AVERAGE(J$6:J107)</f>
        <v>21729.901960784315</v>
      </c>
      <c r="O107" s="50">
        <f>AVERAGE(K$6:K107)</f>
        <v>4483.3871850337055</v>
      </c>
      <c r="Q107" s="6"/>
      <c r="S107" s="48">
        <v>102</v>
      </c>
      <c r="T107" s="49">
        <v>77</v>
      </c>
      <c r="U107" s="50">
        <v>8</v>
      </c>
      <c r="V107" s="51">
        <v>395.73060341751358</v>
      </c>
      <c r="W107" s="51">
        <v>6</v>
      </c>
      <c r="X107" s="52">
        <v>75</v>
      </c>
      <c r="Y107" s="52">
        <v>31</v>
      </c>
      <c r="Z107" s="52">
        <v>1500</v>
      </c>
      <c r="AA107" s="52">
        <v>21150</v>
      </c>
      <c r="AB107" s="52">
        <v>4525.7306034175135</v>
      </c>
      <c r="AC107" s="49">
        <v>16624.269396582487</v>
      </c>
      <c r="AE107" s="50">
        <f>AVERAGE(AA$6:AA107)</f>
        <v>21318.137254901962</v>
      </c>
      <c r="AF107" s="50">
        <f>AVERAGE(AB$6:AB107)</f>
        <v>4473.3508438360486</v>
      </c>
    </row>
    <row r="108" spans="2:32" ht="15.5" x14ac:dyDescent="0.35">
      <c r="B108" s="48">
        <v>103</v>
      </c>
      <c r="C108" s="49">
        <v>73</v>
      </c>
      <c r="D108" s="50">
        <v>11</v>
      </c>
      <c r="E108" s="51">
        <v>388.71592504128546</v>
      </c>
      <c r="F108" s="51">
        <v>4</v>
      </c>
      <c r="G108" s="52">
        <v>66</v>
      </c>
      <c r="H108" s="52">
        <v>38</v>
      </c>
      <c r="I108" s="52">
        <v>1000</v>
      </c>
      <c r="J108" s="52">
        <v>19800</v>
      </c>
      <c r="K108" s="52">
        <v>4518.7159250412851</v>
      </c>
      <c r="L108" s="49">
        <v>15281.284074958716</v>
      </c>
      <c r="N108" s="50">
        <f>AVERAGE(J$6:J108)</f>
        <v>21711.165048543688</v>
      </c>
      <c r="O108" s="50">
        <f>AVERAGE(K$6:K108)</f>
        <v>4483.7301825095074</v>
      </c>
      <c r="Q108" s="6"/>
      <c r="S108" s="48">
        <v>103</v>
      </c>
      <c r="T108" s="49">
        <v>67</v>
      </c>
      <c r="U108" s="50">
        <v>10</v>
      </c>
      <c r="V108" s="51">
        <v>364.91438044100965</v>
      </c>
      <c r="W108" s="51">
        <v>4</v>
      </c>
      <c r="X108" s="52">
        <v>61</v>
      </c>
      <c r="Y108" s="52">
        <v>43</v>
      </c>
      <c r="Z108" s="52">
        <v>1000</v>
      </c>
      <c r="AA108" s="52">
        <v>18250</v>
      </c>
      <c r="AB108" s="52">
        <v>4494.9143804410096</v>
      </c>
      <c r="AC108" s="49">
        <v>13755.085619558991</v>
      </c>
      <c r="AE108" s="50">
        <f>AVERAGE(AA$6:AA108)</f>
        <v>21288.349514563106</v>
      </c>
      <c r="AF108" s="50">
        <f>AVERAGE(AB$6:AB108)</f>
        <v>4473.560198560368</v>
      </c>
    </row>
    <row r="109" spans="2:32" ht="15.5" x14ac:dyDescent="0.35">
      <c r="B109" s="48">
        <v>104</v>
      </c>
      <c r="C109" s="49">
        <v>80</v>
      </c>
      <c r="D109" s="50">
        <v>10</v>
      </c>
      <c r="E109" s="51">
        <v>346.84463597197146</v>
      </c>
      <c r="F109" s="51">
        <v>3</v>
      </c>
      <c r="G109" s="52">
        <v>73</v>
      </c>
      <c r="H109" s="52">
        <v>30</v>
      </c>
      <c r="I109" s="52">
        <v>750</v>
      </c>
      <c r="J109" s="52">
        <v>21250</v>
      </c>
      <c r="K109" s="52">
        <v>4476.844635971971</v>
      </c>
      <c r="L109" s="49">
        <v>16773.155364028029</v>
      </c>
      <c r="N109" s="50">
        <f>AVERAGE(J$6:J109)</f>
        <v>21706.73076923077</v>
      </c>
      <c r="O109" s="50">
        <f>AVERAGE(K$6:K109)</f>
        <v>4483.663975331262</v>
      </c>
      <c r="Q109" s="6"/>
      <c r="S109" s="48">
        <v>104</v>
      </c>
      <c r="T109" s="49">
        <v>79</v>
      </c>
      <c r="U109" s="50">
        <v>7</v>
      </c>
      <c r="V109" s="51">
        <v>464.71935131674132</v>
      </c>
      <c r="W109" s="51">
        <v>7</v>
      </c>
      <c r="X109" s="52">
        <v>79</v>
      </c>
      <c r="Y109" s="52">
        <v>28</v>
      </c>
      <c r="Z109" s="52">
        <v>1750</v>
      </c>
      <c r="AA109" s="52">
        <v>21850</v>
      </c>
      <c r="AB109" s="52">
        <v>4594.7193513167413</v>
      </c>
      <c r="AC109" s="49">
        <v>17255.28064868326</v>
      </c>
      <c r="AE109" s="50">
        <f>AVERAGE(AA$6:AA109)</f>
        <v>21293.75</v>
      </c>
      <c r="AF109" s="50">
        <f>AVERAGE(AB$6:AB109)</f>
        <v>4474.7251904137947</v>
      </c>
    </row>
    <row r="110" spans="2:32" ht="15.5" x14ac:dyDescent="0.35">
      <c r="B110" s="48">
        <v>105</v>
      </c>
      <c r="C110" s="49">
        <v>99</v>
      </c>
      <c r="D110" s="50">
        <v>6</v>
      </c>
      <c r="E110" s="51">
        <v>376.47335575300082</v>
      </c>
      <c r="F110" s="51">
        <v>2</v>
      </c>
      <c r="G110" s="52">
        <v>95</v>
      </c>
      <c r="H110" s="52">
        <v>7</v>
      </c>
      <c r="I110" s="52">
        <v>500</v>
      </c>
      <c r="J110" s="52">
        <v>25550</v>
      </c>
      <c r="K110" s="52">
        <v>4506.4733557530008</v>
      </c>
      <c r="L110" s="49">
        <v>21043.526644246998</v>
      </c>
      <c r="N110" s="50">
        <f>AVERAGE(J$6:J110)</f>
        <v>21743.333333333332</v>
      </c>
      <c r="O110" s="50">
        <f>AVERAGE(K$6:K110)</f>
        <v>4483.8812075257547</v>
      </c>
      <c r="Q110" s="6"/>
      <c r="S110" s="48">
        <v>105</v>
      </c>
      <c r="T110" s="49">
        <v>83</v>
      </c>
      <c r="U110" s="50">
        <v>12</v>
      </c>
      <c r="V110" s="51">
        <v>348.42287187544736</v>
      </c>
      <c r="W110" s="51">
        <v>6</v>
      </c>
      <c r="X110" s="52">
        <v>77</v>
      </c>
      <c r="Y110" s="52">
        <v>29</v>
      </c>
      <c r="Z110" s="52">
        <v>1500</v>
      </c>
      <c r="AA110" s="52">
        <v>22850</v>
      </c>
      <c r="AB110" s="52">
        <v>4478.4228718754475</v>
      </c>
      <c r="AC110" s="49">
        <v>18371.577128124554</v>
      </c>
      <c r="AE110" s="50">
        <f>AVERAGE(AA$6:AA110)</f>
        <v>21308.571428571428</v>
      </c>
      <c r="AF110" s="50">
        <f>AVERAGE(AB$6:AB110)</f>
        <v>4474.7604064277157</v>
      </c>
    </row>
    <row r="111" spans="2:32" ht="15.5" x14ac:dyDescent="0.35">
      <c r="B111" s="48">
        <v>106</v>
      </c>
      <c r="C111" s="49">
        <v>96</v>
      </c>
      <c r="D111" s="50">
        <v>15</v>
      </c>
      <c r="E111" s="51">
        <v>326.77498331205959</v>
      </c>
      <c r="F111" s="51">
        <v>1</v>
      </c>
      <c r="G111" s="52">
        <v>82</v>
      </c>
      <c r="H111" s="52">
        <v>19</v>
      </c>
      <c r="I111" s="52">
        <v>250</v>
      </c>
      <c r="J111" s="52">
        <v>25000</v>
      </c>
      <c r="K111" s="52">
        <v>4456.7749833120597</v>
      </c>
      <c r="L111" s="49">
        <v>20543.225016687938</v>
      </c>
      <c r="N111" s="50">
        <f>AVERAGE(J$6:J111)</f>
        <v>21774.056603773584</v>
      </c>
      <c r="O111" s="50">
        <f>AVERAGE(K$6:K111)</f>
        <v>4483.6254884293985</v>
      </c>
      <c r="Q111" s="6"/>
      <c r="S111" s="48">
        <v>106</v>
      </c>
      <c r="T111" s="49">
        <v>88</v>
      </c>
      <c r="U111" s="50">
        <v>11</v>
      </c>
      <c r="V111" s="51">
        <v>375.83416689678677</v>
      </c>
      <c r="W111" s="51">
        <v>3</v>
      </c>
      <c r="X111" s="52">
        <v>80</v>
      </c>
      <c r="Y111" s="52">
        <v>23</v>
      </c>
      <c r="Z111" s="52">
        <v>750</v>
      </c>
      <c r="AA111" s="52">
        <v>23300</v>
      </c>
      <c r="AB111" s="52">
        <v>4505.8341668967869</v>
      </c>
      <c r="AC111" s="49">
        <v>18794.165833103212</v>
      </c>
      <c r="AE111" s="50">
        <f>AVERAGE(AA$6:AA111)</f>
        <v>21327.358490566039</v>
      </c>
      <c r="AF111" s="50">
        <f>AVERAGE(AB$6:AB111)</f>
        <v>4475.0535551113862</v>
      </c>
    </row>
    <row r="112" spans="2:32" ht="15.5" x14ac:dyDescent="0.35">
      <c r="B112" s="48">
        <v>107</v>
      </c>
      <c r="C112" s="49">
        <v>86</v>
      </c>
      <c r="D112" s="50">
        <v>14</v>
      </c>
      <c r="E112" s="51">
        <v>289.26392344524277</v>
      </c>
      <c r="F112" s="51">
        <v>4</v>
      </c>
      <c r="G112" s="52">
        <v>76</v>
      </c>
      <c r="H112" s="52">
        <v>28</v>
      </c>
      <c r="I112" s="52">
        <v>1000</v>
      </c>
      <c r="J112" s="52">
        <v>23200</v>
      </c>
      <c r="K112" s="52">
        <v>4419.2639234452427</v>
      </c>
      <c r="L112" s="49">
        <v>18780.736076554756</v>
      </c>
      <c r="N112" s="50">
        <f>AVERAGE(J$6:J112)</f>
        <v>21787.383177570093</v>
      </c>
      <c r="O112" s="50">
        <f>AVERAGE(K$6:K112)</f>
        <v>4483.0239784762762</v>
      </c>
      <c r="Q112" s="6"/>
      <c r="S112" s="48">
        <v>107</v>
      </c>
      <c r="T112" s="49">
        <v>83</v>
      </c>
      <c r="U112" s="50">
        <v>14</v>
      </c>
      <c r="V112" s="51">
        <v>348.78638061072894</v>
      </c>
      <c r="W112" s="51">
        <v>7</v>
      </c>
      <c r="X112" s="52">
        <v>76</v>
      </c>
      <c r="Y112" s="52">
        <v>31</v>
      </c>
      <c r="Z112" s="52">
        <v>1750</v>
      </c>
      <c r="AA112" s="52">
        <v>23200</v>
      </c>
      <c r="AB112" s="52">
        <v>4478.7863806107289</v>
      </c>
      <c r="AC112" s="49">
        <v>18721.213619389273</v>
      </c>
      <c r="AE112" s="50">
        <f>AVERAGE(AA$6:AA112)</f>
        <v>21344.859813084113</v>
      </c>
      <c r="AF112" s="50">
        <f>AVERAGE(AB$6:AB112)</f>
        <v>4475.0884413310059</v>
      </c>
    </row>
    <row r="113" spans="2:32" ht="15.5" x14ac:dyDescent="0.35">
      <c r="B113" s="48">
        <v>108</v>
      </c>
      <c r="C113" s="49">
        <v>67</v>
      </c>
      <c r="D113" s="50">
        <v>9</v>
      </c>
      <c r="E113" s="51">
        <v>343.26828753482044</v>
      </c>
      <c r="F113" s="51">
        <v>7</v>
      </c>
      <c r="G113" s="52">
        <v>65</v>
      </c>
      <c r="H113" s="52">
        <v>42</v>
      </c>
      <c r="I113" s="52">
        <v>1750</v>
      </c>
      <c r="J113" s="52">
        <v>18950</v>
      </c>
      <c r="K113" s="52">
        <v>4473.26828753482</v>
      </c>
      <c r="L113" s="49">
        <v>14476.73171246518</v>
      </c>
      <c r="N113" s="50">
        <f>AVERAGE(J$6:J113)</f>
        <v>21761.111111111109</v>
      </c>
      <c r="O113" s="50">
        <f>AVERAGE(K$6:K113)</f>
        <v>4482.9336480045959</v>
      </c>
      <c r="Q113" s="6"/>
      <c r="S113" s="48">
        <v>108</v>
      </c>
      <c r="T113" s="49">
        <v>72</v>
      </c>
      <c r="U113" s="50">
        <v>12</v>
      </c>
      <c r="V113" s="51">
        <v>279.95141861896036</v>
      </c>
      <c r="W113" s="51">
        <v>1</v>
      </c>
      <c r="X113" s="52">
        <v>61</v>
      </c>
      <c r="Y113" s="52">
        <v>40</v>
      </c>
      <c r="Z113" s="52">
        <v>250</v>
      </c>
      <c r="AA113" s="52">
        <v>18850</v>
      </c>
      <c r="AB113" s="52">
        <v>4409.9514186189608</v>
      </c>
      <c r="AC113" s="49">
        <v>14440.048581381039</v>
      </c>
      <c r="AE113" s="50">
        <f>AVERAGE(AA$6:AA113)</f>
        <v>21321.759259259259</v>
      </c>
      <c r="AF113" s="50">
        <f>AVERAGE(AB$6:AB113)</f>
        <v>4474.4853207503393</v>
      </c>
    </row>
    <row r="114" spans="2:32" ht="15.5" x14ac:dyDescent="0.35">
      <c r="B114" s="48">
        <v>109</v>
      </c>
      <c r="C114" s="49">
        <v>76</v>
      </c>
      <c r="D114" s="50">
        <v>16</v>
      </c>
      <c r="E114" s="51">
        <v>327.03523821752435</v>
      </c>
      <c r="F114" s="51">
        <v>4</v>
      </c>
      <c r="G114" s="52">
        <v>64</v>
      </c>
      <c r="H114" s="52">
        <v>40</v>
      </c>
      <c r="I114" s="52">
        <v>1000</v>
      </c>
      <c r="J114" s="52">
        <v>20800</v>
      </c>
      <c r="K114" s="52">
        <v>4457.0352382175242</v>
      </c>
      <c r="L114" s="49">
        <v>16342.964761782476</v>
      </c>
      <c r="N114" s="50">
        <f>AVERAGE(J$6:J114)</f>
        <v>21752.293577981651</v>
      </c>
      <c r="O114" s="50">
        <f>AVERAGE(K$6:K114)</f>
        <v>4482.6960479148065</v>
      </c>
      <c r="Q114" s="6"/>
      <c r="S114" s="48">
        <v>109</v>
      </c>
      <c r="T114" s="49">
        <v>68</v>
      </c>
      <c r="U114" s="50">
        <v>15</v>
      </c>
      <c r="V114" s="51">
        <v>361.08955714534363</v>
      </c>
      <c r="W114" s="51">
        <v>6</v>
      </c>
      <c r="X114" s="52">
        <v>59</v>
      </c>
      <c r="Y114" s="52">
        <v>47</v>
      </c>
      <c r="Z114" s="52">
        <v>1500</v>
      </c>
      <c r="AA114" s="52">
        <v>19250</v>
      </c>
      <c r="AB114" s="52">
        <v>4491.0895571453439</v>
      </c>
      <c r="AC114" s="49">
        <v>14758.910442854656</v>
      </c>
      <c r="AE114" s="50">
        <f>AVERAGE(AA$6:AA114)</f>
        <v>21302.752293577982</v>
      </c>
      <c r="AF114" s="50">
        <f>AVERAGE(AB$6:AB114)</f>
        <v>4474.6376531943297</v>
      </c>
    </row>
    <row r="115" spans="2:32" ht="15.5" x14ac:dyDescent="0.35">
      <c r="B115" s="48">
        <v>110</v>
      </c>
      <c r="C115" s="49">
        <v>83</v>
      </c>
      <c r="D115" s="50">
        <v>12</v>
      </c>
      <c r="E115" s="51">
        <v>306.21209765517267</v>
      </c>
      <c r="F115" s="51">
        <v>3</v>
      </c>
      <c r="G115" s="52">
        <v>74</v>
      </c>
      <c r="H115" s="52">
        <v>29</v>
      </c>
      <c r="I115" s="52">
        <v>750</v>
      </c>
      <c r="J115" s="52">
        <v>22100</v>
      </c>
      <c r="K115" s="52">
        <v>4436.2120976551723</v>
      </c>
      <c r="L115" s="49">
        <v>17663.787902344826</v>
      </c>
      <c r="N115" s="50">
        <f>AVERAGE(J$6:J115)</f>
        <v>21755.454545454544</v>
      </c>
      <c r="O115" s="50">
        <f>AVERAGE(K$6:K115)</f>
        <v>4482.2734665488097</v>
      </c>
      <c r="Q115" s="6"/>
      <c r="S115" s="48">
        <v>110</v>
      </c>
      <c r="T115" s="49">
        <v>93</v>
      </c>
      <c r="U115" s="50">
        <v>15</v>
      </c>
      <c r="V115" s="51">
        <v>358.4159807204893</v>
      </c>
      <c r="W115" s="51">
        <v>0</v>
      </c>
      <c r="X115" s="52">
        <v>78</v>
      </c>
      <c r="Y115" s="52">
        <v>22</v>
      </c>
      <c r="Z115" s="52">
        <v>0</v>
      </c>
      <c r="AA115" s="52">
        <v>24000</v>
      </c>
      <c r="AB115" s="52">
        <v>4488.4159807204896</v>
      </c>
      <c r="AC115" s="49">
        <v>19511.584019279511</v>
      </c>
      <c r="AE115" s="50">
        <f>AVERAGE(AA$6:AA115)</f>
        <v>21327.272727272728</v>
      </c>
      <c r="AF115" s="50">
        <f>AVERAGE(AB$6:AB115)</f>
        <v>4474.7629107172943</v>
      </c>
    </row>
    <row r="116" spans="2:32" ht="15.5" x14ac:dyDescent="0.35">
      <c r="B116" s="48">
        <v>111</v>
      </c>
      <c r="C116" s="49">
        <v>69</v>
      </c>
      <c r="D116" s="50">
        <v>15</v>
      </c>
      <c r="E116" s="51">
        <v>332.07252376773295</v>
      </c>
      <c r="F116" s="51">
        <v>3</v>
      </c>
      <c r="G116" s="52">
        <v>57</v>
      </c>
      <c r="H116" s="52">
        <v>46</v>
      </c>
      <c r="I116" s="52">
        <v>750</v>
      </c>
      <c r="J116" s="52">
        <v>18750</v>
      </c>
      <c r="K116" s="52">
        <v>4462.0725237677325</v>
      </c>
      <c r="L116" s="49">
        <v>14287.927476232268</v>
      </c>
      <c r="N116" s="50">
        <f>AVERAGE(J$6:J116)</f>
        <v>21728.37837837838</v>
      </c>
      <c r="O116" s="50">
        <f>AVERAGE(K$6:K116)</f>
        <v>4482.091476073304</v>
      </c>
      <c r="Q116" s="6"/>
      <c r="S116" s="48">
        <v>111</v>
      </c>
      <c r="T116" s="49">
        <v>74</v>
      </c>
      <c r="U116" s="50">
        <v>14</v>
      </c>
      <c r="V116" s="51">
        <v>434.0783083124112</v>
      </c>
      <c r="W116" s="51">
        <v>4</v>
      </c>
      <c r="X116" s="52">
        <v>64</v>
      </c>
      <c r="Y116" s="52">
        <v>40</v>
      </c>
      <c r="Z116" s="52">
        <v>1000</v>
      </c>
      <c r="AA116" s="52">
        <v>20200</v>
      </c>
      <c r="AB116" s="52">
        <v>4564.0783083124115</v>
      </c>
      <c r="AC116" s="49">
        <v>15635.921691687588</v>
      </c>
      <c r="AE116" s="50">
        <f>AVERAGE(AA$6:AA116)</f>
        <v>21317.117117117115</v>
      </c>
      <c r="AF116" s="50">
        <f>AVERAGE(AB$6:AB116)</f>
        <v>4475.5675539388722</v>
      </c>
    </row>
    <row r="117" spans="2:32" ht="15.5" x14ac:dyDescent="0.35">
      <c r="B117" s="48">
        <v>112</v>
      </c>
      <c r="C117" s="49">
        <v>105</v>
      </c>
      <c r="D117" s="50">
        <v>10</v>
      </c>
      <c r="E117" s="51">
        <v>295.83662107234744</v>
      </c>
      <c r="F117" s="51">
        <v>4</v>
      </c>
      <c r="G117" s="52">
        <v>99</v>
      </c>
      <c r="H117" s="52">
        <v>5</v>
      </c>
      <c r="I117" s="52">
        <v>1000</v>
      </c>
      <c r="J117" s="52">
        <v>27750</v>
      </c>
      <c r="K117" s="52">
        <v>4425.836621072347</v>
      </c>
      <c r="L117" s="49">
        <v>23324.163378927653</v>
      </c>
      <c r="N117" s="50">
        <f>AVERAGE(J$6:J117)</f>
        <v>21782.142857142859</v>
      </c>
      <c r="O117" s="50">
        <f>AVERAGE(K$6:K117)</f>
        <v>4481.5892005822243</v>
      </c>
      <c r="Q117" s="6"/>
      <c r="S117" s="48">
        <v>112</v>
      </c>
      <c r="T117" s="49">
        <v>92</v>
      </c>
      <c r="U117" s="50">
        <v>13</v>
      </c>
      <c r="V117" s="51">
        <v>381.20025180018058</v>
      </c>
      <c r="W117" s="51">
        <v>8</v>
      </c>
      <c r="X117" s="52">
        <v>87</v>
      </c>
      <c r="Y117" s="52">
        <v>21</v>
      </c>
      <c r="Z117" s="52">
        <v>2000</v>
      </c>
      <c r="AA117" s="52">
        <v>25650</v>
      </c>
      <c r="AB117" s="52">
        <v>4511.2002518001809</v>
      </c>
      <c r="AC117" s="49">
        <v>21138.799748199817</v>
      </c>
      <c r="AE117" s="50">
        <f>AVERAGE(AA$6:AA117)</f>
        <v>21355.803571428572</v>
      </c>
      <c r="AF117" s="50">
        <f>AVERAGE(AB$6:AB117)</f>
        <v>4475.8857030269191</v>
      </c>
    </row>
    <row r="118" spans="2:32" ht="15.5" x14ac:dyDescent="0.35">
      <c r="B118" s="48">
        <v>113</v>
      </c>
      <c r="C118" s="49">
        <v>84</v>
      </c>
      <c r="D118" s="50">
        <v>6</v>
      </c>
      <c r="E118" s="51">
        <v>296.59798629039165</v>
      </c>
      <c r="F118" s="51">
        <v>3</v>
      </c>
      <c r="G118" s="52">
        <v>81</v>
      </c>
      <c r="H118" s="52">
        <v>22</v>
      </c>
      <c r="I118" s="52">
        <v>750</v>
      </c>
      <c r="J118" s="52">
        <v>22050</v>
      </c>
      <c r="K118" s="52">
        <v>4426.5979862903914</v>
      </c>
      <c r="L118" s="49">
        <v>17623.402013709609</v>
      </c>
      <c r="N118" s="50">
        <f>AVERAGE(J$6:J118)</f>
        <v>21784.513274336285</v>
      </c>
      <c r="O118" s="50">
        <f>AVERAGE(K$6:K118)</f>
        <v>4481.1025526681378</v>
      </c>
      <c r="Q118" s="6"/>
      <c r="S118" s="48">
        <v>113</v>
      </c>
      <c r="T118" s="49">
        <v>78</v>
      </c>
      <c r="U118" s="50">
        <v>10</v>
      </c>
      <c r="V118" s="51">
        <v>388.80871240813707</v>
      </c>
      <c r="W118" s="51">
        <v>3</v>
      </c>
      <c r="X118" s="52">
        <v>71</v>
      </c>
      <c r="Y118" s="52">
        <v>32</v>
      </c>
      <c r="Z118" s="52">
        <v>750</v>
      </c>
      <c r="AA118" s="52">
        <v>20750</v>
      </c>
      <c r="AB118" s="52">
        <v>4518.8087124081367</v>
      </c>
      <c r="AC118" s="49">
        <v>16231.191287591864</v>
      </c>
      <c r="AE118" s="50">
        <f>AVERAGE(AA$6:AA118)</f>
        <v>21350.442477876106</v>
      </c>
      <c r="AF118" s="50">
        <f>AVERAGE(AB$6:AB118)</f>
        <v>4476.2655526674607</v>
      </c>
    </row>
    <row r="119" spans="2:32" ht="15.5" x14ac:dyDescent="0.35">
      <c r="B119" s="48">
        <v>114</v>
      </c>
      <c r="C119" s="49">
        <v>87</v>
      </c>
      <c r="D119" s="50">
        <v>18</v>
      </c>
      <c r="E119" s="51">
        <v>349.60594075505526</v>
      </c>
      <c r="F119" s="51">
        <v>1</v>
      </c>
      <c r="G119" s="52">
        <v>70</v>
      </c>
      <c r="H119" s="52">
        <v>31</v>
      </c>
      <c r="I119" s="52">
        <v>250</v>
      </c>
      <c r="J119" s="52">
        <v>22900</v>
      </c>
      <c r="K119" s="52">
        <v>4479.6059407550556</v>
      </c>
      <c r="L119" s="49">
        <v>18420.394059244943</v>
      </c>
      <c r="N119" s="50">
        <f>AVERAGE(J$6:J119)</f>
        <v>21794.298245614034</v>
      </c>
      <c r="O119" s="50">
        <f>AVERAGE(K$6:K119)</f>
        <v>4481.0894244934616</v>
      </c>
      <c r="Q119" s="6"/>
      <c r="S119" s="48">
        <v>114</v>
      </c>
      <c r="T119" s="49">
        <v>82</v>
      </c>
      <c r="U119" s="50">
        <v>14</v>
      </c>
      <c r="V119" s="51">
        <v>403.01885230045377</v>
      </c>
      <c r="W119" s="51">
        <v>4</v>
      </c>
      <c r="X119" s="52">
        <v>72</v>
      </c>
      <c r="Y119" s="52">
        <v>32</v>
      </c>
      <c r="Z119" s="52">
        <v>1000</v>
      </c>
      <c r="AA119" s="52">
        <v>22200</v>
      </c>
      <c r="AB119" s="52">
        <v>4533.0188523004535</v>
      </c>
      <c r="AC119" s="49">
        <v>17666.981147699546</v>
      </c>
      <c r="AE119" s="50">
        <f>AVERAGE(AA$6:AA119)</f>
        <v>21357.894736842107</v>
      </c>
      <c r="AF119" s="50">
        <f>AVERAGE(AB$6:AB119)</f>
        <v>4476.7633886291542</v>
      </c>
    </row>
    <row r="120" spans="2:32" ht="15.5" x14ac:dyDescent="0.35">
      <c r="B120" s="48">
        <v>115</v>
      </c>
      <c r="C120" s="49">
        <v>71</v>
      </c>
      <c r="D120" s="50">
        <v>7</v>
      </c>
      <c r="E120" s="51">
        <v>349.6241112365924</v>
      </c>
      <c r="F120" s="51">
        <v>4</v>
      </c>
      <c r="G120" s="52">
        <v>68</v>
      </c>
      <c r="H120" s="52">
        <v>36</v>
      </c>
      <c r="I120" s="52">
        <v>1000</v>
      </c>
      <c r="J120" s="52">
        <v>19100</v>
      </c>
      <c r="K120" s="52">
        <v>4479.6241112365924</v>
      </c>
      <c r="L120" s="49">
        <v>14620.375888763407</v>
      </c>
      <c r="N120" s="50">
        <f>AVERAGE(J$6:J120)</f>
        <v>21770.869565217392</v>
      </c>
      <c r="O120" s="50">
        <f>AVERAGE(K$6:K120)</f>
        <v>4481.0766826390536</v>
      </c>
      <c r="Q120" s="6"/>
      <c r="S120" s="48">
        <v>115</v>
      </c>
      <c r="T120" s="49">
        <v>83</v>
      </c>
      <c r="U120" s="50">
        <v>10</v>
      </c>
      <c r="V120" s="51">
        <v>339.53360718410198</v>
      </c>
      <c r="W120" s="51">
        <v>5</v>
      </c>
      <c r="X120" s="52">
        <v>78</v>
      </c>
      <c r="Y120" s="52">
        <v>27</v>
      </c>
      <c r="Z120" s="52">
        <v>1250</v>
      </c>
      <c r="AA120" s="52">
        <v>22500</v>
      </c>
      <c r="AB120" s="52">
        <v>4469.533607184102</v>
      </c>
      <c r="AC120" s="49">
        <v>18030.466392815899</v>
      </c>
      <c r="AE120" s="50">
        <f>AVERAGE(AA$6:AA120)</f>
        <v>21367.82608695652</v>
      </c>
      <c r="AF120" s="50">
        <f>AVERAGE(AB$6:AB120)</f>
        <v>4476.7005209644149</v>
      </c>
    </row>
    <row r="121" spans="2:32" ht="15.5" x14ac:dyDescent="0.35">
      <c r="B121" s="48">
        <v>116</v>
      </c>
      <c r="C121" s="49">
        <v>94</v>
      </c>
      <c r="D121" s="50">
        <v>15</v>
      </c>
      <c r="E121" s="51">
        <v>362.97853281332902</v>
      </c>
      <c r="F121" s="51">
        <v>8</v>
      </c>
      <c r="G121" s="52">
        <v>87</v>
      </c>
      <c r="H121" s="52">
        <v>21</v>
      </c>
      <c r="I121" s="52">
        <v>2000</v>
      </c>
      <c r="J121" s="52">
        <v>26250</v>
      </c>
      <c r="K121" s="52">
        <v>4492.9785328133294</v>
      </c>
      <c r="L121" s="49">
        <v>21757.021467186671</v>
      </c>
      <c r="N121" s="50">
        <f>AVERAGE(J$6:J121)</f>
        <v>21809.482758620688</v>
      </c>
      <c r="O121" s="50">
        <f>AVERAGE(K$6:K121)</f>
        <v>4481.1792847957286</v>
      </c>
      <c r="Q121" s="6"/>
      <c r="S121" s="48">
        <v>116</v>
      </c>
      <c r="T121" s="49">
        <v>72</v>
      </c>
      <c r="U121" s="50">
        <v>10</v>
      </c>
      <c r="V121" s="51">
        <v>399.62566242336061</v>
      </c>
      <c r="W121" s="51">
        <v>2</v>
      </c>
      <c r="X121" s="52">
        <v>64</v>
      </c>
      <c r="Y121" s="52">
        <v>38</v>
      </c>
      <c r="Z121" s="52">
        <v>500</v>
      </c>
      <c r="AA121" s="52">
        <v>19000</v>
      </c>
      <c r="AB121" s="52">
        <v>4529.6256624233611</v>
      </c>
      <c r="AC121" s="49">
        <v>14470.374337576639</v>
      </c>
      <c r="AE121" s="50">
        <f>AVERAGE(AA$6:AA121)</f>
        <v>21347.413793103449</v>
      </c>
      <c r="AF121" s="50">
        <f>AVERAGE(AB$6:AB121)</f>
        <v>4477.1567721838883</v>
      </c>
    </row>
    <row r="122" spans="2:32" ht="15.5" x14ac:dyDescent="0.35">
      <c r="B122" s="48">
        <v>117</v>
      </c>
      <c r="C122" s="49">
        <v>83</v>
      </c>
      <c r="D122" s="50">
        <v>10</v>
      </c>
      <c r="E122" s="51">
        <v>256.44315250767454</v>
      </c>
      <c r="F122" s="51">
        <v>2</v>
      </c>
      <c r="G122" s="52">
        <v>75</v>
      </c>
      <c r="H122" s="52">
        <v>27</v>
      </c>
      <c r="I122" s="52">
        <v>500</v>
      </c>
      <c r="J122" s="52">
        <v>21750</v>
      </c>
      <c r="K122" s="52">
        <v>4386.4431525076743</v>
      </c>
      <c r="L122" s="49">
        <v>17363.556847492328</v>
      </c>
      <c r="N122" s="50">
        <f>AVERAGE(J$6:J122)</f>
        <v>21808.974358974359</v>
      </c>
      <c r="O122" s="50">
        <f>AVERAGE(K$6:K122)</f>
        <v>4480.3695742633518</v>
      </c>
      <c r="Q122" s="6"/>
      <c r="S122" s="48">
        <v>117</v>
      </c>
      <c r="T122" s="49">
        <v>84</v>
      </c>
      <c r="U122" s="50">
        <v>13</v>
      </c>
      <c r="V122" s="51">
        <v>350.92202458596148</v>
      </c>
      <c r="W122" s="51">
        <v>4</v>
      </c>
      <c r="X122" s="52">
        <v>75</v>
      </c>
      <c r="Y122" s="52">
        <v>29</v>
      </c>
      <c r="Z122" s="52">
        <v>1000</v>
      </c>
      <c r="AA122" s="52">
        <v>22650</v>
      </c>
      <c r="AB122" s="52">
        <v>4480.9220245859615</v>
      </c>
      <c r="AC122" s="49">
        <v>18169.077975414039</v>
      </c>
      <c r="AE122" s="50">
        <f>AVERAGE(AA$6:AA122)</f>
        <v>21358.547008547008</v>
      </c>
      <c r="AF122" s="50">
        <f>AVERAGE(AB$6:AB122)</f>
        <v>4477.1889538283503</v>
      </c>
    </row>
    <row r="123" spans="2:32" ht="15.5" x14ac:dyDescent="0.35">
      <c r="B123" s="48">
        <v>118</v>
      </c>
      <c r="C123" s="49">
        <v>67</v>
      </c>
      <c r="D123" s="50">
        <v>9</v>
      </c>
      <c r="E123" s="51">
        <v>332.69209003577936</v>
      </c>
      <c r="F123" s="51">
        <v>2</v>
      </c>
      <c r="G123" s="52">
        <v>60</v>
      </c>
      <c r="H123" s="52">
        <v>42</v>
      </c>
      <c r="I123" s="52">
        <v>500</v>
      </c>
      <c r="J123" s="52">
        <v>17700</v>
      </c>
      <c r="K123" s="52">
        <v>4462.6920900357791</v>
      </c>
      <c r="L123" s="49">
        <v>13237.30790996422</v>
      </c>
      <c r="N123" s="50">
        <f>AVERAGE(J$6:J123)</f>
        <v>21774.152542372882</v>
      </c>
      <c r="O123" s="50">
        <f>AVERAGE(K$6:K123)</f>
        <v>4480.2197650749822</v>
      </c>
      <c r="Q123" s="6"/>
      <c r="S123" s="48">
        <v>118</v>
      </c>
      <c r="T123" s="49">
        <v>82</v>
      </c>
      <c r="U123" s="50">
        <v>8</v>
      </c>
      <c r="V123" s="51">
        <v>398.58538545099105</v>
      </c>
      <c r="W123" s="51">
        <v>1</v>
      </c>
      <c r="X123" s="52">
        <v>75</v>
      </c>
      <c r="Y123" s="52">
        <v>26</v>
      </c>
      <c r="Z123" s="52">
        <v>250</v>
      </c>
      <c r="AA123" s="52">
        <v>21150</v>
      </c>
      <c r="AB123" s="52">
        <v>4528.5853854509915</v>
      </c>
      <c r="AC123" s="49">
        <v>16621.414614549009</v>
      </c>
      <c r="AE123" s="50">
        <f>AVERAGE(AA$6:AA123)</f>
        <v>21356.77966101695</v>
      </c>
      <c r="AF123" s="50">
        <f>AVERAGE(AB$6:AB123)</f>
        <v>4477.6245168082041</v>
      </c>
    </row>
    <row r="124" spans="2:32" ht="15.5" x14ac:dyDescent="0.35">
      <c r="B124" s="48">
        <v>119</v>
      </c>
      <c r="C124" s="49">
        <v>99</v>
      </c>
      <c r="D124" s="50">
        <v>17</v>
      </c>
      <c r="E124" s="51">
        <v>378.312730937624</v>
      </c>
      <c r="F124" s="51">
        <v>2</v>
      </c>
      <c r="G124" s="52">
        <v>84</v>
      </c>
      <c r="H124" s="52">
        <v>18</v>
      </c>
      <c r="I124" s="52">
        <v>500</v>
      </c>
      <c r="J124" s="52">
        <v>26100</v>
      </c>
      <c r="K124" s="52">
        <v>4508.3127309376241</v>
      </c>
      <c r="L124" s="49">
        <v>21591.687269062375</v>
      </c>
      <c r="N124" s="50">
        <f>AVERAGE(J$6:J124)</f>
        <v>21810.504201680673</v>
      </c>
      <c r="O124" s="50">
        <f>AVERAGE(K$6:K124)</f>
        <v>4480.4558404183654</v>
      </c>
      <c r="Q124" s="6"/>
      <c r="S124" s="48">
        <v>119</v>
      </c>
      <c r="T124" s="49">
        <v>87</v>
      </c>
      <c r="U124" s="50">
        <v>8</v>
      </c>
      <c r="V124" s="51">
        <v>384.5018120551407</v>
      </c>
      <c r="W124" s="51">
        <v>1</v>
      </c>
      <c r="X124" s="52">
        <v>80</v>
      </c>
      <c r="Y124" s="52">
        <v>21</v>
      </c>
      <c r="Z124" s="52">
        <v>250</v>
      </c>
      <c r="AA124" s="52">
        <v>22400</v>
      </c>
      <c r="AB124" s="52">
        <v>4514.5018120551404</v>
      </c>
      <c r="AC124" s="49">
        <v>17885.498187944861</v>
      </c>
      <c r="AE124" s="50">
        <f>AVERAGE(AA$6:AA124)</f>
        <v>21365.546218487394</v>
      </c>
      <c r="AF124" s="50">
        <f>AVERAGE(AB$6:AB124)</f>
        <v>4477.9344100455728</v>
      </c>
    </row>
    <row r="125" spans="2:32" ht="15.5" x14ac:dyDescent="0.35">
      <c r="B125" s="48">
        <v>120</v>
      </c>
      <c r="C125" s="49">
        <v>97</v>
      </c>
      <c r="D125" s="50">
        <v>8</v>
      </c>
      <c r="E125" s="51">
        <v>350.20457833181968</v>
      </c>
      <c r="F125" s="51">
        <v>0</v>
      </c>
      <c r="G125" s="52">
        <v>89</v>
      </c>
      <c r="H125" s="52">
        <v>11</v>
      </c>
      <c r="I125" s="52">
        <v>0</v>
      </c>
      <c r="J125" s="52">
        <v>24650</v>
      </c>
      <c r="K125" s="52">
        <v>4480.2045783318199</v>
      </c>
      <c r="L125" s="49">
        <v>20169.795421668179</v>
      </c>
      <c r="N125" s="50">
        <f>AVERAGE(J$6:J125)</f>
        <v>21834.166666666668</v>
      </c>
      <c r="O125" s="50">
        <f>AVERAGE(K$6:K125)</f>
        <v>4480.453746567644</v>
      </c>
      <c r="Q125" s="6"/>
      <c r="S125" s="48">
        <v>120</v>
      </c>
      <c r="T125" s="49">
        <v>95</v>
      </c>
      <c r="U125" s="50">
        <v>6</v>
      </c>
      <c r="V125" s="51">
        <v>345.50649336334163</v>
      </c>
      <c r="W125" s="51">
        <v>2</v>
      </c>
      <c r="X125" s="52">
        <v>91</v>
      </c>
      <c r="Y125" s="52">
        <v>11</v>
      </c>
      <c r="Z125" s="52">
        <v>500</v>
      </c>
      <c r="AA125" s="52">
        <v>24550</v>
      </c>
      <c r="AB125" s="52">
        <v>4475.5064933633421</v>
      </c>
      <c r="AC125" s="49">
        <v>20074.49350663666</v>
      </c>
      <c r="AE125" s="50">
        <f>AVERAGE(AA$6:AA125)</f>
        <v>21392.083333333332</v>
      </c>
      <c r="AF125" s="50">
        <f>AVERAGE(AB$6:AB125)</f>
        <v>4477.9141774065538</v>
      </c>
    </row>
    <row r="126" spans="2:32" ht="15.5" x14ac:dyDescent="0.35">
      <c r="B126" s="48">
        <v>121</v>
      </c>
      <c r="C126" s="49">
        <v>76</v>
      </c>
      <c r="D126" s="50">
        <v>11</v>
      </c>
      <c r="E126" s="51">
        <v>412.14199596221073</v>
      </c>
      <c r="F126" s="51">
        <v>5</v>
      </c>
      <c r="G126" s="52">
        <v>70</v>
      </c>
      <c r="H126" s="52">
        <v>35</v>
      </c>
      <c r="I126" s="52">
        <v>1250</v>
      </c>
      <c r="J126" s="52">
        <v>20800</v>
      </c>
      <c r="K126" s="52">
        <v>4542.1419959622108</v>
      </c>
      <c r="L126" s="49">
        <v>16257.858004037789</v>
      </c>
      <c r="N126" s="50">
        <f>AVERAGE(J$6:J126)</f>
        <v>21825.619834710742</v>
      </c>
      <c r="O126" s="50">
        <f>AVERAGE(K$6:K126)</f>
        <v>4480.9635668105748</v>
      </c>
      <c r="Q126" s="6"/>
      <c r="S126" s="48">
        <v>121</v>
      </c>
      <c r="T126" s="49">
        <v>67</v>
      </c>
      <c r="U126" s="50">
        <v>6</v>
      </c>
      <c r="V126" s="51">
        <v>422.49259386806273</v>
      </c>
      <c r="W126" s="51">
        <v>3</v>
      </c>
      <c r="X126" s="52">
        <v>64</v>
      </c>
      <c r="Y126" s="52">
        <v>39</v>
      </c>
      <c r="Z126" s="52">
        <v>750</v>
      </c>
      <c r="AA126" s="52">
        <v>17800</v>
      </c>
      <c r="AB126" s="52">
        <v>4552.4925938680626</v>
      </c>
      <c r="AC126" s="49">
        <v>13247.507406131937</v>
      </c>
      <c r="AE126" s="50">
        <f>AVERAGE(AA$6:AA126)</f>
        <v>21362.396694214876</v>
      </c>
      <c r="AF126" s="50">
        <f>AVERAGE(AB$6:AB126)</f>
        <v>4478.5305279558224</v>
      </c>
    </row>
    <row r="127" spans="2:32" ht="15.5" x14ac:dyDescent="0.35">
      <c r="B127" s="48">
        <v>122</v>
      </c>
      <c r="C127" s="49">
        <v>78</v>
      </c>
      <c r="D127" s="50">
        <v>8</v>
      </c>
      <c r="E127" s="51">
        <v>391.84658701120543</v>
      </c>
      <c r="F127" s="51">
        <v>3</v>
      </c>
      <c r="G127" s="52">
        <v>73</v>
      </c>
      <c r="H127" s="52">
        <v>30</v>
      </c>
      <c r="I127" s="52">
        <v>750</v>
      </c>
      <c r="J127" s="52">
        <v>20650</v>
      </c>
      <c r="K127" s="52">
        <v>4521.846587011205</v>
      </c>
      <c r="L127" s="49">
        <v>16128.153412988795</v>
      </c>
      <c r="N127" s="50">
        <f>AVERAGE(J$6:J127)</f>
        <v>21815.983606557376</v>
      </c>
      <c r="O127" s="50">
        <f>AVERAGE(K$6:K127)</f>
        <v>4481.2986735335307</v>
      </c>
      <c r="Q127" s="6"/>
      <c r="S127" s="48">
        <v>122</v>
      </c>
      <c r="T127" s="49">
        <v>73</v>
      </c>
      <c r="U127" s="50">
        <v>9</v>
      </c>
      <c r="V127" s="51">
        <v>295.7543525231394</v>
      </c>
      <c r="W127" s="51">
        <v>2</v>
      </c>
      <c r="X127" s="52">
        <v>66</v>
      </c>
      <c r="Y127" s="52">
        <v>36</v>
      </c>
      <c r="Z127" s="52">
        <v>500</v>
      </c>
      <c r="AA127" s="52">
        <v>19200</v>
      </c>
      <c r="AB127" s="52">
        <v>4425.7543525231395</v>
      </c>
      <c r="AC127" s="49">
        <v>14774.245647476861</v>
      </c>
      <c r="AE127" s="50">
        <f>AVERAGE(AA$6:AA127)</f>
        <v>21344.672131147541</v>
      </c>
      <c r="AF127" s="50">
        <f>AVERAGE(AB$6:AB127)</f>
        <v>4478.0979363539154</v>
      </c>
    </row>
    <row r="128" spans="2:32" ht="15.5" x14ac:dyDescent="0.35">
      <c r="B128" s="48">
        <v>123</v>
      </c>
      <c r="C128" s="49">
        <v>83</v>
      </c>
      <c r="D128" s="50">
        <v>8</v>
      </c>
      <c r="E128" s="51">
        <v>304.22591320976181</v>
      </c>
      <c r="F128" s="51">
        <v>6</v>
      </c>
      <c r="G128" s="52">
        <v>81</v>
      </c>
      <c r="H128" s="52">
        <v>25</v>
      </c>
      <c r="I128" s="52">
        <v>1500</v>
      </c>
      <c r="J128" s="52">
        <v>22650</v>
      </c>
      <c r="K128" s="52">
        <v>4434.2259132097615</v>
      </c>
      <c r="L128" s="49">
        <v>18215.774086790239</v>
      </c>
      <c r="N128" s="50">
        <f>AVERAGE(J$6:J128)</f>
        <v>21822.764227642278</v>
      </c>
      <c r="O128" s="50">
        <f>AVERAGE(K$6:K128)</f>
        <v>4480.9159681650444</v>
      </c>
      <c r="Q128" s="6"/>
      <c r="S128" s="48">
        <v>123</v>
      </c>
      <c r="T128" s="49">
        <v>89</v>
      </c>
      <c r="U128" s="50">
        <v>13</v>
      </c>
      <c r="V128" s="51">
        <v>274.88318271076184</v>
      </c>
      <c r="W128" s="51">
        <v>4</v>
      </c>
      <c r="X128" s="52">
        <v>80</v>
      </c>
      <c r="Y128" s="52">
        <v>24</v>
      </c>
      <c r="Z128" s="52">
        <v>1000</v>
      </c>
      <c r="AA128" s="52">
        <v>23900</v>
      </c>
      <c r="AB128" s="52">
        <v>4404.8831827107615</v>
      </c>
      <c r="AC128" s="49">
        <v>19495.116817289239</v>
      </c>
      <c r="AE128" s="50">
        <f>AVERAGE(AA$6:AA128)</f>
        <v>21365.447154471545</v>
      </c>
      <c r="AF128" s="50">
        <f>AVERAGE(AB$6:AB128)</f>
        <v>4477.502694454377</v>
      </c>
    </row>
    <row r="129" spans="2:32" ht="15.5" x14ac:dyDescent="0.35">
      <c r="B129" s="48">
        <v>124</v>
      </c>
      <c r="C129" s="49">
        <v>79</v>
      </c>
      <c r="D129" s="50">
        <v>9</v>
      </c>
      <c r="E129" s="51">
        <v>339.68810594821014</v>
      </c>
      <c r="F129" s="51">
        <v>6</v>
      </c>
      <c r="G129" s="52">
        <v>76</v>
      </c>
      <c r="H129" s="52">
        <v>30</v>
      </c>
      <c r="I129" s="52">
        <v>1500</v>
      </c>
      <c r="J129" s="52">
        <v>21700</v>
      </c>
      <c r="K129" s="52">
        <v>4469.6881059482103</v>
      </c>
      <c r="L129" s="49">
        <v>17230.311894051789</v>
      </c>
      <c r="N129" s="50">
        <f>AVERAGE(J$6:J129)</f>
        <v>21821.774193548386</v>
      </c>
      <c r="O129" s="50">
        <f>AVERAGE(K$6:K129)</f>
        <v>4480.8254208891021</v>
      </c>
      <c r="Q129" s="6"/>
      <c r="S129" s="48">
        <v>124</v>
      </c>
      <c r="T129" s="49">
        <v>76</v>
      </c>
      <c r="U129" s="50">
        <v>15</v>
      </c>
      <c r="V129" s="51">
        <v>294.1938423193954</v>
      </c>
      <c r="W129" s="51">
        <v>4</v>
      </c>
      <c r="X129" s="52">
        <v>65</v>
      </c>
      <c r="Y129" s="52">
        <v>39</v>
      </c>
      <c r="Z129" s="52">
        <v>1000</v>
      </c>
      <c r="AA129" s="52">
        <v>20750</v>
      </c>
      <c r="AB129" s="52">
        <v>4424.1938423193951</v>
      </c>
      <c r="AC129" s="49">
        <v>16325.806157680605</v>
      </c>
      <c r="AE129" s="50">
        <f>AVERAGE(AA$6:AA129)</f>
        <v>21360.483870967742</v>
      </c>
      <c r="AF129" s="50">
        <f>AVERAGE(AB$6:AB129)</f>
        <v>4477.0727843565146</v>
      </c>
    </row>
    <row r="130" spans="2:32" ht="15.5" x14ac:dyDescent="0.35">
      <c r="B130" s="48">
        <v>125</v>
      </c>
      <c r="C130" s="49">
        <v>84</v>
      </c>
      <c r="D130" s="50">
        <v>13</v>
      </c>
      <c r="E130" s="51">
        <v>372.39683952614655</v>
      </c>
      <c r="F130" s="51">
        <v>2</v>
      </c>
      <c r="G130" s="52">
        <v>73</v>
      </c>
      <c r="H130" s="52">
        <v>29</v>
      </c>
      <c r="I130" s="52">
        <v>500</v>
      </c>
      <c r="J130" s="52">
        <v>22150</v>
      </c>
      <c r="K130" s="52">
        <v>4502.3968395261463</v>
      </c>
      <c r="L130" s="49">
        <v>17647.603160473853</v>
      </c>
      <c r="N130" s="50">
        <f>AVERAGE(J$6:J130)</f>
        <v>21824.400000000001</v>
      </c>
      <c r="O130" s="50">
        <f>AVERAGE(K$6:K130)</f>
        <v>4480.9979922381981</v>
      </c>
      <c r="Q130" s="6"/>
      <c r="S130" s="48">
        <v>125</v>
      </c>
      <c r="T130" s="49">
        <v>82</v>
      </c>
      <c r="U130" s="50">
        <v>9</v>
      </c>
      <c r="V130" s="51">
        <v>389.26920900515313</v>
      </c>
      <c r="W130" s="51">
        <v>4</v>
      </c>
      <c r="X130" s="52">
        <v>77</v>
      </c>
      <c r="Y130" s="52">
        <v>27</v>
      </c>
      <c r="Z130" s="52">
        <v>1000</v>
      </c>
      <c r="AA130" s="52">
        <v>21950</v>
      </c>
      <c r="AB130" s="52">
        <v>4519.2692090051532</v>
      </c>
      <c r="AC130" s="49">
        <v>17430.730790994847</v>
      </c>
      <c r="AE130" s="50">
        <f>AVERAGE(AA$6:AA130)</f>
        <v>21365.200000000001</v>
      </c>
      <c r="AF130" s="50">
        <f>AVERAGE(AB$6:AB130)</f>
        <v>4477.4103557537037</v>
      </c>
    </row>
    <row r="131" spans="2:32" ht="15.5" x14ac:dyDescent="0.35">
      <c r="B131" s="48">
        <v>126</v>
      </c>
      <c r="C131" s="49">
        <v>82</v>
      </c>
      <c r="D131" s="50">
        <v>10</v>
      </c>
      <c r="E131" s="51">
        <v>316.98514412609967</v>
      </c>
      <c r="F131" s="51">
        <v>5</v>
      </c>
      <c r="G131" s="52">
        <v>77</v>
      </c>
      <c r="H131" s="52">
        <v>28</v>
      </c>
      <c r="I131" s="52">
        <v>1250</v>
      </c>
      <c r="J131" s="52">
        <v>22250</v>
      </c>
      <c r="K131" s="52">
        <v>4446.9851441260998</v>
      </c>
      <c r="L131" s="49">
        <v>17803.014855873902</v>
      </c>
      <c r="N131" s="50">
        <f>AVERAGE(J$6:J131)</f>
        <v>21827.777777777777</v>
      </c>
      <c r="O131" s="50">
        <f>AVERAGE(K$6:K131)</f>
        <v>4480.7280489992136</v>
      </c>
      <c r="Q131" s="6"/>
      <c r="S131" s="48">
        <v>126</v>
      </c>
      <c r="T131" s="49">
        <v>71</v>
      </c>
      <c r="U131" s="50">
        <v>12</v>
      </c>
      <c r="V131" s="51">
        <v>302.62488374369542</v>
      </c>
      <c r="W131" s="51">
        <v>9</v>
      </c>
      <c r="X131" s="52">
        <v>68</v>
      </c>
      <c r="Y131" s="52">
        <v>41</v>
      </c>
      <c r="Z131" s="52">
        <v>2250</v>
      </c>
      <c r="AA131" s="52">
        <v>20600</v>
      </c>
      <c r="AB131" s="52">
        <v>4432.6248837436951</v>
      </c>
      <c r="AC131" s="49">
        <v>16167.375116256306</v>
      </c>
      <c r="AE131" s="50">
        <f>AVERAGE(AA$6:AA131)</f>
        <v>21359.126984126986</v>
      </c>
      <c r="AF131" s="50">
        <f>AVERAGE(AB$6:AB131)</f>
        <v>4477.0549154996561</v>
      </c>
    </row>
    <row r="132" spans="2:32" ht="15.5" x14ac:dyDescent="0.35">
      <c r="B132" s="48">
        <v>127</v>
      </c>
      <c r="C132" s="49">
        <v>78</v>
      </c>
      <c r="D132" s="50">
        <v>14</v>
      </c>
      <c r="E132" s="51">
        <v>342.13549304455819</v>
      </c>
      <c r="F132" s="51">
        <v>7</v>
      </c>
      <c r="G132" s="52">
        <v>71</v>
      </c>
      <c r="H132" s="52">
        <v>36</v>
      </c>
      <c r="I132" s="52">
        <v>1750</v>
      </c>
      <c r="J132" s="52">
        <v>21950</v>
      </c>
      <c r="K132" s="52">
        <v>4472.1354930445577</v>
      </c>
      <c r="L132" s="49">
        <v>17477.86450695544</v>
      </c>
      <c r="N132" s="50">
        <f>AVERAGE(J$6:J132)</f>
        <v>21828.740157480315</v>
      </c>
      <c r="O132" s="50">
        <f>AVERAGE(K$6:K132)</f>
        <v>4480.6603910783106</v>
      </c>
      <c r="Q132" s="6"/>
      <c r="S132" s="48">
        <v>127</v>
      </c>
      <c r="T132" s="49">
        <v>76</v>
      </c>
      <c r="U132" s="50">
        <v>9</v>
      </c>
      <c r="V132" s="51">
        <v>278.81668047781977</v>
      </c>
      <c r="W132" s="51">
        <v>1</v>
      </c>
      <c r="X132" s="52">
        <v>68</v>
      </c>
      <c r="Y132" s="52">
        <v>33</v>
      </c>
      <c r="Z132" s="52">
        <v>250</v>
      </c>
      <c r="AA132" s="52">
        <v>19700</v>
      </c>
      <c r="AB132" s="52">
        <v>4408.8166804778193</v>
      </c>
      <c r="AC132" s="49">
        <v>15291.183319522181</v>
      </c>
      <c r="AE132" s="50">
        <f>AVERAGE(AA$6:AA132)</f>
        <v>21346.062992125986</v>
      </c>
      <c r="AF132" s="50">
        <f>AVERAGE(AB$6:AB132)</f>
        <v>4476.5176065624764</v>
      </c>
    </row>
    <row r="133" spans="2:32" ht="15.5" x14ac:dyDescent="0.35">
      <c r="B133" s="48">
        <v>128</v>
      </c>
      <c r="C133" s="49">
        <v>73</v>
      </c>
      <c r="D133" s="50">
        <v>9</v>
      </c>
      <c r="E133" s="51">
        <v>350.30628998553357</v>
      </c>
      <c r="F133" s="51">
        <v>6</v>
      </c>
      <c r="G133" s="52">
        <v>70</v>
      </c>
      <c r="H133" s="52">
        <v>36</v>
      </c>
      <c r="I133" s="52">
        <v>1500</v>
      </c>
      <c r="J133" s="52">
        <v>20200</v>
      </c>
      <c r="K133" s="52">
        <v>4480.306289985534</v>
      </c>
      <c r="L133" s="49">
        <v>15719.693710014466</v>
      </c>
      <c r="N133" s="50">
        <f>AVERAGE(J$6:J133)</f>
        <v>21816.015625</v>
      </c>
      <c r="O133" s="50">
        <f>AVERAGE(K$6:K133)</f>
        <v>4480.6576246635232</v>
      </c>
      <c r="Q133" s="6"/>
      <c r="S133" s="48">
        <v>128</v>
      </c>
      <c r="T133" s="49">
        <v>79</v>
      </c>
      <c r="U133" s="50">
        <v>9</v>
      </c>
      <c r="V133" s="51">
        <v>360.18705546089842</v>
      </c>
      <c r="W133" s="51">
        <v>5</v>
      </c>
      <c r="X133" s="52">
        <v>75</v>
      </c>
      <c r="Y133" s="52">
        <v>30</v>
      </c>
      <c r="Z133" s="52">
        <v>1250</v>
      </c>
      <c r="AA133" s="52">
        <v>21450</v>
      </c>
      <c r="AB133" s="52">
        <v>4490.1870554608986</v>
      </c>
      <c r="AC133" s="49">
        <v>16959.812944539102</v>
      </c>
      <c r="AE133" s="50">
        <f>AVERAGE(AA$6:AA133)</f>
        <v>21346.875</v>
      </c>
      <c r="AF133" s="50">
        <f>AVERAGE(AB$6:AB133)</f>
        <v>4476.6243991319952</v>
      </c>
    </row>
    <row r="134" spans="2:32" ht="15.5" x14ac:dyDescent="0.35">
      <c r="B134" s="48">
        <v>129</v>
      </c>
      <c r="C134" s="49">
        <v>76</v>
      </c>
      <c r="D134" s="50">
        <v>15</v>
      </c>
      <c r="E134" s="51">
        <v>353.42569289115255</v>
      </c>
      <c r="F134" s="51">
        <v>1</v>
      </c>
      <c r="G134" s="52">
        <v>62</v>
      </c>
      <c r="H134" s="52">
        <v>39</v>
      </c>
      <c r="I134" s="52">
        <v>250</v>
      </c>
      <c r="J134" s="52">
        <v>20000</v>
      </c>
      <c r="K134" s="52">
        <v>4483.4256928911527</v>
      </c>
      <c r="L134" s="49">
        <v>15516.574307108847</v>
      </c>
      <c r="N134" s="50">
        <f>AVERAGE(J$6:J134)</f>
        <v>21801.937984496122</v>
      </c>
      <c r="O134" s="50">
        <f>AVERAGE(K$6:K134)</f>
        <v>4480.6790825567605</v>
      </c>
      <c r="Q134" s="6"/>
      <c r="S134" s="48">
        <v>129</v>
      </c>
      <c r="T134" s="49">
        <v>101</v>
      </c>
      <c r="U134" s="50">
        <v>18</v>
      </c>
      <c r="V134" s="51">
        <v>329.39132698860971</v>
      </c>
      <c r="W134" s="51">
        <v>6</v>
      </c>
      <c r="X134" s="52">
        <v>89</v>
      </c>
      <c r="Y134" s="52">
        <v>17</v>
      </c>
      <c r="Z134" s="52">
        <v>1500</v>
      </c>
      <c r="AA134" s="52">
        <v>27650</v>
      </c>
      <c r="AB134" s="52">
        <v>4459.3913269886098</v>
      </c>
      <c r="AC134" s="49">
        <v>23190.608673011389</v>
      </c>
      <c r="AE134" s="50">
        <f>AVERAGE(AA$6:AA134)</f>
        <v>21395.736434108527</v>
      </c>
      <c r="AF134" s="50">
        <f>AVERAGE(AB$6:AB134)</f>
        <v>4476.490809425457</v>
      </c>
    </row>
    <row r="135" spans="2:32" ht="15.5" x14ac:dyDescent="0.35">
      <c r="B135" s="48">
        <v>130</v>
      </c>
      <c r="C135" s="49">
        <v>75</v>
      </c>
      <c r="D135" s="50">
        <v>6</v>
      </c>
      <c r="E135" s="51">
        <v>387.89862341035808</v>
      </c>
      <c r="F135" s="51">
        <v>5</v>
      </c>
      <c r="G135" s="52">
        <v>74</v>
      </c>
      <c r="H135" s="52">
        <v>31</v>
      </c>
      <c r="I135" s="52">
        <v>1250</v>
      </c>
      <c r="J135" s="52">
        <v>20300</v>
      </c>
      <c r="K135" s="52">
        <v>4517.8986234103577</v>
      </c>
      <c r="L135" s="49">
        <v>15782.101376589642</v>
      </c>
      <c r="N135" s="50">
        <f>AVERAGE(J$6:J135)</f>
        <v>21790.384615384617</v>
      </c>
      <c r="O135" s="50">
        <f>AVERAGE(K$6:K135)</f>
        <v>4480.9653867171728</v>
      </c>
      <c r="Q135" s="6"/>
      <c r="S135" s="48">
        <v>130</v>
      </c>
      <c r="T135" s="49">
        <v>76</v>
      </c>
      <c r="U135" s="50">
        <v>10</v>
      </c>
      <c r="V135" s="51">
        <v>369.71539993148883</v>
      </c>
      <c r="W135" s="51">
        <v>3</v>
      </c>
      <c r="X135" s="52">
        <v>69</v>
      </c>
      <c r="Y135" s="52">
        <v>34</v>
      </c>
      <c r="Z135" s="52">
        <v>750</v>
      </c>
      <c r="AA135" s="52">
        <v>20250</v>
      </c>
      <c r="AB135" s="52">
        <v>4499.7153999314887</v>
      </c>
      <c r="AC135" s="49">
        <v>15750.284600068511</v>
      </c>
      <c r="AE135" s="50">
        <f>AVERAGE(AA$6:AA135)</f>
        <v>21386.923076923078</v>
      </c>
      <c r="AF135" s="50">
        <f>AVERAGE(AB$6:AB135)</f>
        <v>4476.6694601216577</v>
      </c>
    </row>
    <row r="136" spans="2:32" ht="15.5" x14ac:dyDescent="0.35">
      <c r="B136" s="48">
        <v>131</v>
      </c>
      <c r="C136" s="49">
        <v>74</v>
      </c>
      <c r="D136" s="50">
        <v>15</v>
      </c>
      <c r="E136" s="51">
        <v>381.27992696549165</v>
      </c>
      <c r="F136" s="51">
        <v>7</v>
      </c>
      <c r="G136" s="52">
        <v>66</v>
      </c>
      <c r="H136" s="52">
        <v>41</v>
      </c>
      <c r="I136" s="52">
        <v>1750</v>
      </c>
      <c r="J136" s="52">
        <v>21000</v>
      </c>
      <c r="K136" s="52">
        <v>4511.2799269654915</v>
      </c>
      <c r="L136" s="49">
        <v>16488.720073034507</v>
      </c>
      <c r="N136" s="50">
        <f>AVERAGE(J$6:J136)</f>
        <v>21784.351145038167</v>
      </c>
      <c r="O136" s="50">
        <f>AVERAGE(K$6:K136)</f>
        <v>4481.1967954213587</v>
      </c>
      <c r="Q136" s="6"/>
      <c r="S136" s="48">
        <v>131</v>
      </c>
      <c r="T136" s="49">
        <v>82</v>
      </c>
      <c r="U136" s="50">
        <v>4</v>
      </c>
      <c r="V136" s="51">
        <v>212.48640305159509</v>
      </c>
      <c r="W136" s="51">
        <v>4</v>
      </c>
      <c r="X136" s="52">
        <v>82</v>
      </c>
      <c r="Y136" s="52">
        <v>22</v>
      </c>
      <c r="Z136" s="52">
        <v>1000</v>
      </c>
      <c r="AA136" s="52">
        <v>21700</v>
      </c>
      <c r="AB136" s="52">
        <v>4342.4864030515955</v>
      </c>
      <c r="AC136" s="49">
        <v>17357.513596948404</v>
      </c>
      <c r="AE136" s="50">
        <f>AVERAGE(AA$6:AA136)</f>
        <v>21389.312977099238</v>
      </c>
      <c r="AF136" s="50">
        <f>AVERAGE(AB$6:AB136)</f>
        <v>4475.6451619760855</v>
      </c>
    </row>
    <row r="137" spans="2:32" ht="15.5" x14ac:dyDescent="0.35">
      <c r="B137" s="48">
        <v>132</v>
      </c>
      <c r="C137" s="49">
        <v>84</v>
      </c>
      <c r="D137" s="50">
        <v>6</v>
      </c>
      <c r="E137" s="51">
        <v>311.96049737478779</v>
      </c>
      <c r="F137" s="51">
        <v>4</v>
      </c>
      <c r="G137" s="52">
        <v>82</v>
      </c>
      <c r="H137" s="52">
        <v>22</v>
      </c>
      <c r="I137" s="52">
        <v>1000</v>
      </c>
      <c r="J137" s="52">
        <v>22300</v>
      </c>
      <c r="K137" s="52">
        <v>4441.9604973747882</v>
      </c>
      <c r="L137" s="49">
        <v>17858.039502625212</v>
      </c>
      <c r="N137" s="50">
        <f>AVERAGE(J$6:J137)</f>
        <v>21788.257575757576</v>
      </c>
      <c r="O137" s="50">
        <f>AVERAGE(K$6:K137)</f>
        <v>4480.8995507391874</v>
      </c>
      <c r="Q137" s="6"/>
      <c r="S137" s="48">
        <v>132</v>
      </c>
      <c r="T137" s="49">
        <v>76</v>
      </c>
      <c r="U137" s="50">
        <v>7</v>
      </c>
      <c r="V137" s="51">
        <v>357.06549515960245</v>
      </c>
      <c r="W137" s="51">
        <v>5</v>
      </c>
      <c r="X137" s="52">
        <v>74</v>
      </c>
      <c r="Y137" s="52">
        <v>31</v>
      </c>
      <c r="Z137" s="52">
        <v>1250</v>
      </c>
      <c r="AA137" s="52">
        <v>20600</v>
      </c>
      <c r="AB137" s="52">
        <v>4487.0654951596025</v>
      </c>
      <c r="AC137" s="49">
        <v>16112.934504840397</v>
      </c>
      <c r="AE137" s="50">
        <f>AVERAGE(AA$6:AA137)</f>
        <v>21383.333333333332</v>
      </c>
      <c r="AF137" s="50">
        <f>AVERAGE(AB$6:AB137)</f>
        <v>4475.731679651718</v>
      </c>
    </row>
    <row r="138" spans="2:32" ht="15.5" x14ac:dyDescent="0.35">
      <c r="B138" s="48">
        <v>133</v>
      </c>
      <c r="C138" s="49">
        <v>73</v>
      </c>
      <c r="D138" s="50">
        <v>12</v>
      </c>
      <c r="E138" s="51">
        <v>327.35636013658882</v>
      </c>
      <c r="F138" s="51">
        <v>10</v>
      </c>
      <c r="G138" s="52">
        <v>71</v>
      </c>
      <c r="H138" s="52">
        <v>39</v>
      </c>
      <c r="I138" s="52">
        <v>2500</v>
      </c>
      <c r="J138" s="52">
        <v>21350</v>
      </c>
      <c r="K138" s="52">
        <v>4457.3563601365886</v>
      </c>
      <c r="L138" s="49">
        <v>16892.64363986341</v>
      </c>
      <c r="N138" s="50">
        <f>AVERAGE(J$6:J138)</f>
        <v>21784.962406015038</v>
      </c>
      <c r="O138" s="50">
        <f>AVERAGE(K$6:K138)</f>
        <v>4480.7225342684906</v>
      </c>
      <c r="Q138" s="6"/>
      <c r="S138" s="48">
        <v>133</v>
      </c>
      <c r="T138" s="49">
        <v>72</v>
      </c>
      <c r="U138" s="50">
        <v>13</v>
      </c>
      <c r="V138" s="51">
        <v>399.36249691072288</v>
      </c>
      <c r="W138" s="51">
        <v>4</v>
      </c>
      <c r="X138" s="52">
        <v>63</v>
      </c>
      <c r="Y138" s="52">
        <v>41</v>
      </c>
      <c r="Z138" s="52">
        <v>1000</v>
      </c>
      <c r="AA138" s="52">
        <v>19650</v>
      </c>
      <c r="AB138" s="52">
        <v>4529.3624969107232</v>
      </c>
      <c r="AC138" s="49">
        <v>15120.637503089278</v>
      </c>
      <c r="AE138" s="50">
        <f>AVERAGE(AA$6:AA138)</f>
        <v>21370.300751879699</v>
      </c>
      <c r="AF138" s="50">
        <f>AVERAGE(AB$6:AB138)</f>
        <v>4476.1349188792292</v>
      </c>
    </row>
    <row r="139" spans="2:32" ht="15.5" x14ac:dyDescent="0.35">
      <c r="B139" s="48">
        <v>134</v>
      </c>
      <c r="C139" s="49">
        <v>78</v>
      </c>
      <c r="D139" s="50">
        <v>8</v>
      </c>
      <c r="E139" s="51">
        <v>297.07657412085615</v>
      </c>
      <c r="F139" s="51">
        <v>6</v>
      </c>
      <c r="G139" s="52">
        <v>76</v>
      </c>
      <c r="H139" s="52">
        <v>30</v>
      </c>
      <c r="I139" s="52">
        <v>1500</v>
      </c>
      <c r="J139" s="52">
        <v>21400</v>
      </c>
      <c r="K139" s="52">
        <v>4427.0765741208561</v>
      </c>
      <c r="L139" s="49">
        <v>16972.923425879144</v>
      </c>
      <c r="N139" s="50">
        <f>AVERAGE(J$6:J139)</f>
        <v>21782.089552238805</v>
      </c>
      <c r="O139" s="50">
        <f>AVERAGE(K$6:K139)</f>
        <v>4480.3221912823146</v>
      </c>
      <c r="Q139" s="6"/>
      <c r="S139" s="48">
        <v>134</v>
      </c>
      <c r="T139" s="49">
        <v>95</v>
      </c>
      <c r="U139" s="50">
        <v>9</v>
      </c>
      <c r="V139" s="51">
        <v>325.33645985363984</v>
      </c>
      <c r="W139" s="51">
        <v>3</v>
      </c>
      <c r="X139" s="52">
        <v>89</v>
      </c>
      <c r="Y139" s="52">
        <v>14</v>
      </c>
      <c r="Z139" s="52">
        <v>750</v>
      </c>
      <c r="AA139" s="52">
        <v>24950</v>
      </c>
      <c r="AB139" s="52">
        <v>4455.33645985364</v>
      </c>
      <c r="AC139" s="49">
        <v>20494.663540146361</v>
      </c>
      <c r="AE139" s="50">
        <f>AVERAGE(AA$6:AA139)</f>
        <v>21397.014925373136</v>
      </c>
      <c r="AF139" s="50">
        <f>AVERAGE(AB$6:AB139)</f>
        <v>4475.9797064984414</v>
      </c>
    </row>
    <row r="140" spans="2:32" ht="15.5" x14ac:dyDescent="0.35">
      <c r="B140" s="48">
        <v>135</v>
      </c>
      <c r="C140" s="49">
        <v>84</v>
      </c>
      <c r="D140" s="50">
        <v>12</v>
      </c>
      <c r="E140" s="51">
        <v>266.72895640751943</v>
      </c>
      <c r="F140" s="51">
        <v>5</v>
      </c>
      <c r="G140" s="52">
        <v>77</v>
      </c>
      <c r="H140" s="52">
        <v>28</v>
      </c>
      <c r="I140" s="52">
        <v>1250</v>
      </c>
      <c r="J140" s="52">
        <v>22850</v>
      </c>
      <c r="K140" s="52">
        <v>4396.728956407519</v>
      </c>
      <c r="L140" s="49">
        <v>18453.271043592482</v>
      </c>
      <c r="N140" s="50">
        <f>AVERAGE(J$6:J140)</f>
        <v>21790</v>
      </c>
      <c r="O140" s="50">
        <f>AVERAGE(K$6:K140)</f>
        <v>4479.7029821350934</v>
      </c>
      <c r="Q140" s="6"/>
      <c r="S140" s="48">
        <v>135</v>
      </c>
      <c r="T140" s="49">
        <v>74</v>
      </c>
      <c r="U140" s="50">
        <v>9</v>
      </c>
      <c r="V140" s="51">
        <v>406.65084824939038</v>
      </c>
      <c r="W140" s="51">
        <v>6</v>
      </c>
      <c r="X140" s="52">
        <v>71</v>
      </c>
      <c r="Y140" s="52">
        <v>35</v>
      </c>
      <c r="Z140" s="52">
        <v>1500</v>
      </c>
      <c r="AA140" s="52">
        <v>20450</v>
      </c>
      <c r="AB140" s="52">
        <v>4536.65084824939</v>
      </c>
      <c r="AC140" s="49">
        <v>15913.34915175061</v>
      </c>
      <c r="AE140" s="50">
        <f>AVERAGE(AA$6:AA140)</f>
        <v>21390</v>
      </c>
      <c r="AF140" s="50">
        <f>AVERAGE(AB$6:AB140)</f>
        <v>4476.4291223632636</v>
      </c>
    </row>
    <row r="141" spans="2:32" ht="15.5" x14ac:dyDescent="0.35">
      <c r="B141" s="48">
        <v>136</v>
      </c>
      <c r="C141" s="49">
        <v>81</v>
      </c>
      <c r="D141" s="50">
        <v>13</v>
      </c>
      <c r="E141" s="51">
        <v>361.84697133877984</v>
      </c>
      <c r="F141" s="51">
        <v>2</v>
      </c>
      <c r="G141" s="52">
        <v>70</v>
      </c>
      <c r="H141" s="52">
        <v>32</v>
      </c>
      <c r="I141" s="52">
        <v>500</v>
      </c>
      <c r="J141" s="52">
        <v>21400</v>
      </c>
      <c r="K141" s="52">
        <v>4491.8469713387794</v>
      </c>
      <c r="L141" s="49">
        <v>16908.153028661221</v>
      </c>
      <c r="N141" s="50">
        <f>AVERAGE(J$6:J141)</f>
        <v>21787.132352941175</v>
      </c>
      <c r="O141" s="50">
        <f>AVERAGE(K$6:K141)</f>
        <v>4479.7922761733562</v>
      </c>
      <c r="Q141" s="6"/>
      <c r="S141" s="48">
        <v>136</v>
      </c>
      <c r="T141" s="49">
        <v>74</v>
      </c>
      <c r="U141" s="50">
        <v>11</v>
      </c>
      <c r="V141" s="51">
        <v>392.84577583995252</v>
      </c>
      <c r="W141" s="51">
        <v>1</v>
      </c>
      <c r="X141" s="52">
        <v>64</v>
      </c>
      <c r="Y141" s="52">
        <v>37</v>
      </c>
      <c r="Z141" s="52">
        <v>250</v>
      </c>
      <c r="AA141" s="52">
        <v>19300</v>
      </c>
      <c r="AB141" s="52">
        <v>4522.8457758399527</v>
      </c>
      <c r="AC141" s="49">
        <v>14777.154224160047</v>
      </c>
      <c r="AE141" s="50">
        <f>AVERAGE(AA$6:AA141)</f>
        <v>21374.632352941175</v>
      </c>
      <c r="AF141" s="50">
        <f>AVERAGE(AB$6:AB141)</f>
        <v>4476.7704212858871</v>
      </c>
    </row>
    <row r="142" spans="2:32" ht="15.5" x14ac:dyDescent="0.35">
      <c r="B142" s="48">
        <v>137</v>
      </c>
      <c r="C142" s="49">
        <v>72</v>
      </c>
      <c r="D142" s="50">
        <v>9</v>
      </c>
      <c r="E142" s="51">
        <v>430.79661242123728</v>
      </c>
      <c r="F142" s="51">
        <v>5</v>
      </c>
      <c r="G142" s="52">
        <v>68</v>
      </c>
      <c r="H142" s="52">
        <v>37</v>
      </c>
      <c r="I142" s="52">
        <v>1250</v>
      </c>
      <c r="J142" s="52">
        <v>19700</v>
      </c>
      <c r="K142" s="52">
        <v>4560.7966124212371</v>
      </c>
      <c r="L142" s="49">
        <v>15139.203387578764</v>
      </c>
      <c r="N142" s="50">
        <f>AVERAGE(J$6:J142)</f>
        <v>21771.897810218979</v>
      </c>
      <c r="O142" s="50">
        <f>AVERAGE(K$6:K142)</f>
        <v>4480.3835487007127</v>
      </c>
      <c r="Q142" s="6"/>
      <c r="S142" s="48">
        <v>137</v>
      </c>
      <c r="T142" s="49">
        <v>86</v>
      </c>
      <c r="U142" s="50">
        <v>10</v>
      </c>
      <c r="V142" s="51">
        <v>287.23135459144788</v>
      </c>
      <c r="W142" s="51">
        <v>3</v>
      </c>
      <c r="X142" s="52">
        <v>79</v>
      </c>
      <c r="Y142" s="52">
        <v>24</v>
      </c>
      <c r="Z142" s="52">
        <v>750</v>
      </c>
      <c r="AA142" s="52">
        <v>22750</v>
      </c>
      <c r="AB142" s="52">
        <v>4417.2313545914476</v>
      </c>
      <c r="AC142" s="49">
        <v>18332.768645408552</v>
      </c>
      <c r="AE142" s="50">
        <f>AVERAGE(AA$6:AA142)</f>
        <v>21384.671532846714</v>
      </c>
      <c r="AF142" s="50">
        <f>AVERAGE(AB$6:AB142)</f>
        <v>4476.3358295581902</v>
      </c>
    </row>
    <row r="143" spans="2:32" ht="15.5" x14ac:dyDescent="0.35">
      <c r="B143" s="48">
        <v>138</v>
      </c>
      <c r="C143" s="49">
        <v>87</v>
      </c>
      <c r="D143" s="50">
        <v>7</v>
      </c>
      <c r="E143" s="51">
        <v>356.70175067701467</v>
      </c>
      <c r="F143" s="51">
        <v>9</v>
      </c>
      <c r="G143" s="52">
        <v>89</v>
      </c>
      <c r="H143" s="52">
        <v>20</v>
      </c>
      <c r="I143" s="52">
        <v>2250</v>
      </c>
      <c r="J143" s="52">
        <v>24350</v>
      </c>
      <c r="K143" s="52">
        <v>4486.7017506770144</v>
      </c>
      <c r="L143" s="49">
        <v>19863.298249322987</v>
      </c>
      <c r="N143" s="50">
        <f>AVERAGE(J$6:J143)</f>
        <v>21790.579710144928</v>
      </c>
      <c r="O143" s="50">
        <f>AVERAGE(K$6:K143)</f>
        <v>4480.4293327730047</v>
      </c>
      <c r="Q143" s="6"/>
      <c r="S143" s="48">
        <v>138</v>
      </c>
      <c r="T143" s="49">
        <v>80</v>
      </c>
      <c r="U143" s="50">
        <v>5</v>
      </c>
      <c r="V143" s="51">
        <v>453.1608110249764</v>
      </c>
      <c r="W143" s="51">
        <v>4</v>
      </c>
      <c r="X143" s="52">
        <v>79</v>
      </c>
      <c r="Y143" s="52">
        <v>25</v>
      </c>
      <c r="Z143" s="52">
        <v>1000</v>
      </c>
      <c r="AA143" s="52">
        <v>21250</v>
      </c>
      <c r="AB143" s="52">
        <v>4583.1608110249763</v>
      </c>
      <c r="AC143" s="49">
        <v>16666.839188975024</v>
      </c>
      <c r="AE143" s="50">
        <f>AVERAGE(AA$6:AA143)</f>
        <v>21383.695652173912</v>
      </c>
      <c r="AF143" s="50">
        <f>AVERAGE(AB$6:AB143)</f>
        <v>4477.1099236267901</v>
      </c>
    </row>
    <row r="144" spans="2:32" ht="15.5" x14ac:dyDescent="0.35">
      <c r="B144" s="48">
        <v>139</v>
      </c>
      <c r="C144" s="49">
        <v>91</v>
      </c>
      <c r="D144" s="50">
        <v>8</v>
      </c>
      <c r="E144" s="51">
        <v>439.57247669190002</v>
      </c>
      <c r="F144" s="51">
        <v>5</v>
      </c>
      <c r="G144" s="52">
        <v>88</v>
      </c>
      <c r="H144" s="52">
        <v>17</v>
      </c>
      <c r="I144" s="52">
        <v>1250</v>
      </c>
      <c r="J144" s="52">
        <v>24400</v>
      </c>
      <c r="K144" s="52">
        <v>4569.5724766919002</v>
      </c>
      <c r="L144" s="49">
        <v>19830.427523308099</v>
      </c>
      <c r="N144" s="50">
        <f>AVERAGE(J$6:J144)</f>
        <v>21809.352517985611</v>
      </c>
      <c r="O144" s="50">
        <f>AVERAGE(K$6:K144)</f>
        <v>4481.0706503551546</v>
      </c>
      <c r="Q144" s="6"/>
      <c r="S144" s="48">
        <v>139</v>
      </c>
      <c r="T144" s="49">
        <v>80</v>
      </c>
      <c r="U144" s="50">
        <v>13</v>
      </c>
      <c r="V144" s="51">
        <v>391.79211191957597</v>
      </c>
      <c r="W144" s="51">
        <v>3</v>
      </c>
      <c r="X144" s="52">
        <v>70</v>
      </c>
      <c r="Y144" s="52">
        <v>33</v>
      </c>
      <c r="Z144" s="52">
        <v>750</v>
      </c>
      <c r="AA144" s="52">
        <v>21400</v>
      </c>
      <c r="AB144" s="52">
        <v>4521.7921119195762</v>
      </c>
      <c r="AC144" s="49">
        <v>16878.207888080426</v>
      </c>
      <c r="AE144" s="50">
        <f>AVERAGE(AA$6:AA144)</f>
        <v>21383.812949640287</v>
      </c>
      <c r="AF144" s="50">
        <f>AVERAGE(AB$6:AB144)</f>
        <v>4477.4313782188246</v>
      </c>
    </row>
    <row r="145" spans="2:32" ht="15.5" x14ac:dyDescent="0.35">
      <c r="B145" s="48">
        <v>140</v>
      </c>
      <c r="C145" s="49">
        <v>78</v>
      </c>
      <c r="D145" s="50">
        <v>12</v>
      </c>
      <c r="E145" s="51">
        <v>336.78321962807934</v>
      </c>
      <c r="F145" s="51">
        <v>5</v>
      </c>
      <c r="G145" s="52">
        <v>71</v>
      </c>
      <c r="H145" s="52">
        <v>34</v>
      </c>
      <c r="I145" s="52">
        <v>1250</v>
      </c>
      <c r="J145" s="52">
        <v>21350</v>
      </c>
      <c r="K145" s="52">
        <v>4466.7832196280797</v>
      </c>
      <c r="L145" s="49">
        <v>16883.21678037192</v>
      </c>
      <c r="N145" s="50">
        <f>AVERAGE(J$6:J145)</f>
        <v>21806.071428571428</v>
      </c>
      <c r="O145" s="50">
        <f>AVERAGE(K$6:K145)</f>
        <v>4480.9685972785328</v>
      </c>
      <c r="Q145" s="6"/>
      <c r="S145" s="48">
        <v>140</v>
      </c>
      <c r="T145" s="49">
        <v>91</v>
      </c>
      <c r="U145" s="50">
        <v>9</v>
      </c>
      <c r="V145" s="51">
        <v>261.49285303830345</v>
      </c>
      <c r="W145" s="51">
        <v>2</v>
      </c>
      <c r="X145" s="52">
        <v>84</v>
      </c>
      <c r="Y145" s="52">
        <v>18</v>
      </c>
      <c r="Z145" s="52">
        <v>500</v>
      </c>
      <c r="AA145" s="52">
        <v>23700</v>
      </c>
      <c r="AB145" s="52">
        <v>4391.4928530383031</v>
      </c>
      <c r="AC145" s="49">
        <v>19308.507146961696</v>
      </c>
      <c r="AE145" s="50">
        <f>AVERAGE(AA$6:AA145)</f>
        <v>21400.357142857141</v>
      </c>
      <c r="AF145" s="50">
        <f>AVERAGE(AB$6:AB145)</f>
        <v>4476.8175316103916</v>
      </c>
    </row>
    <row r="146" spans="2:32" ht="15.5" x14ac:dyDescent="0.35">
      <c r="B146" s="48">
        <v>141</v>
      </c>
      <c r="C146" s="49">
        <v>66</v>
      </c>
      <c r="D146" s="50">
        <v>10</v>
      </c>
      <c r="E146" s="51">
        <v>371.36418680417171</v>
      </c>
      <c r="F146" s="51">
        <v>5</v>
      </c>
      <c r="G146" s="52">
        <v>61</v>
      </c>
      <c r="H146" s="52">
        <v>44</v>
      </c>
      <c r="I146" s="52">
        <v>1250</v>
      </c>
      <c r="J146" s="52">
        <v>18250</v>
      </c>
      <c r="K146" s="52">
        <v>4501.3641868041714</v>
      </c>
      <c r="L146" s="49">
        <v>13748.63581319583</v>
      </c>
      <c r="N146" s="50">
        <f>AVERAGE(J$6:J146)</f>
        <v>21780.851063829788</v>
      </c>
      <c r="O146" s="50">
        <f>AVERAGE(K$6:K146)</f>
        <v>4481.1132468496362</v>
      </c>
      <c r="Q146" s="6"/>
      <c r="S146" s="48">
        <v>141</v>
      </c>
      <c r="T146" s="49">
        <v>76</v>
      </c>
      <c r="U146" s="50">
        <v>12</v>
      </c>
      <c r="V146" s="51">
        <v>384.12864189901887</v>
      </c>
      <c r="W146" s="51">
        <v>5</v>
      </c>
      <c r="X146" s="52">
        <v>69</v>
      </c>
      <c r="Y146" s="52">
        <v>36</v>
      </c>
      <c r="Z146" s="52">
        <v>1250</v>
      </c>
      <c r="AA146" s="52">
        <v>20850</v>
      </c>
      <c r="AB146" s="52">
        <v>4514.1286418990185</v>
      </c>
      <c r="AC146" s="49">
        <v>16335.871358100982</v>
      </c>
      <c r="AE146" s="50">
        <f>AVERAGE(AA$6:AA146)</f>
        <v>21396.453900709221</v>
      </c>
      <c r="AF146" s="50">
        <f>AVERAGE(AB$6:AB146)</f>
        <v>4477.0821494138572</v>
      </c>
    </row>
    <row r="147" spans="2:32" ht="15.5" x14ac:dyDescent="0.35">
      <c r="B147" s="48">
        <v>142</v>
      </c>
      <c r="C147" s="49">
        <v>81</v>
      </c>
      <c r="D147" s="50">
        <v>5</v>
      </c>
      <c r="E147" s="51">
        <v>381.85083966231946</v>
      </c>
      <c r="F147" s="51">
        <v>3</v>
      </c>
      <c r="G147" s="52">
        <v>79</v>
      </c>
      <c r="H147" s="52">
        <v>24</v>
      </c>
      <c r="I147" s="52">
        <v>750</v>
      </c>
      <c r="J147" s="52">
        <v>21250</v>
      </c>
      <c r="K147" s="52">
        <v>4511.8508396623192</v>
      </c>
      <c r="L147" s="49">
        <v>16738.149160337682</v>
      </c>
      <c r="N147" s="50">
        <f>AVERAGE(J$6:J147)</f>
        <v>21777.112676056338</v>
      </c>
      <c r="O147" s="50">
        <f>AVERAGE(K$6:K147)</f>
        <v>4481.3297087708534</v>
      </c>
      <c r="Q147" s="6"/>
      <c r="S147" s="48">
        <v>142</v>
      </c>
      <c r="T147" s="49">
        <v>79</v>
      </c>
      <c r="U147" s="50">
        <v>5</v>
      </c>
      <c r="V147" s="51">
        <v>380.81428018544364</v>
      </c>
      <c r="W147" s="51">
        <v>4</v>
      </c>
      <c r="X147" s="52">
        <v>78</v>
      </c>
      <c r="Y147" s="52">
        <v>26</v>
      </c>
      <c r="Z147" s="52">
        <v>1000</v>
      </c>
      <c r="AA147" s="52">
        <v>21000</v>
      </c>
      <c r="AB147" s="52">
        <v>4510.8142801854437</v>
      </c>
      <c r="AC147" s="49">
        <v>16489.185719814555</v>
      </c>
      <c r="AE147" s="50">
        <f>AVERAGE(AA$6:AA147)</f>
        <v>21393.661971830985</v>
      </c>
      <c r="AF147" s="50">
        <f>AVERAGE(AB$6:AB147)</f>
        <v>4477.3196996305587</v>
      </c>
    </row>
    <row r="148" spans="2:32" ht="15.5" x14ac:dyDescent="0.35">
      <c r="B148" s="48">
        <v>143</v>
      </c>
      <c r="C148" s="49">
        <v>82</v>
      </c>
      <c r="D148" s="50">
        <v>8</v>
      </c>
      <c r="E148" s="51">
        <v>354.67574882520336</v>
      </c>
      <c r="F148" s="51">
        <v>0</v>
      </c>
      <c r="G148" s="52">
        <v>74</v>
      </c>
      <c r="H148" s="52">
        <v>26</v>
      </c>
      <c r="I148" s="52">
        <v>0</v>
      </c>
      <c r="J148" s="52">
        <v>20900</v>
      </c>
      <c r="K148" s="52">
        <v>4484.6757488252033</v>
      </c>
      <c r="L148" s="49">
        <v>16415.324251174796</v>
      </c>
      <c r="N148" s="50">
        <f>AVERAGE(J$6:J148)</f>
        <v>21770.979020979023</v>
      </c>
      <c r="O148" s="50">
        <f>AVERAGE(K$6:K148)</f>
        <v>4481.3531076523514</v>
      </c>
      <c r="Q148" s="6"/>
      <c r="S148" s="48">
        <v>143</v>
      </c>
      <c r="T148" s="49">
        <v>78</v>
      </c>
      <c r="U148" s="50">
        <v>14</v>
      </c>
      <c r="V148" s="51">
        <v>433.82711669391938</v>
      </c>
      <c r="W148" s="51">
        <v>5</v>
      </c>
      <c r="X148" s="52">
        <v>69</v>
      </c>
      <c r="Y148" s="52">
        <v>36</v>
      </c>
      <c r="Z148" s="52">
        <v>1250</v>
      </c>
      <c r="AA148" s="52">
        <v>21450</v>
      </c>
      <c r="AB148" s="52">
        <v>4563.8271166939194</v>
      </c>
      <c r="AC148" s="49">
        <v>16886.172883306081</v>
      </c>
      <c r="AE148" s="50">
        <f>AVERAGE(AA$6:AA148)</f>
        <v>21394.055944055945</v>
      </c>
      <c r="AF148" s="50">
        <f>AVERAGE(AB$6:AB148)</f>
        <v>4477.9246466030299</v>
      </c>
    </row>
    <row r="149" spans="2:32" ht="15.5" x14ac:dyDescent="0.35">
      <c r="B149" s="48">
        <v>144</v>
      </c>
      <c r="C149" s="49">
        <v>79</v>
      </c>
      <c r="D149" s="50">
        <v>10</v>
      </c>
      <c r="E149" s="51">
        <v>310.9568696770429</v>
      </c>
      <c r="F149" s="51">
        <v>2</v>
      </c>
      <c r="G149" s="52">
        <v>71</v>
      </c>
      <c r="H149" s="52">
        <v>31</v>
      </c>
      <c r="I149" s="52">
        <v>500</v>
      </c>
      <c r="J149" s="52">
        <v>20750</v>
      </c>
      <c r="K149" s="52">
        <v>4440.956869677043</v>
      </c>
      <c r="L149" s="49">
        <v>16309.043130322956</v>
      </c>
      <c r="N149" s="50">
        <f>AVERAGE(J$6:J149)</f>
        <v>21763.888888888891</v>
      </c>
      <c r="O149" s="50">
        <f>AVERAGE(K$6:K149)</f>
        <v>4481.0725782219679</v>
      </c>
      <c r="Q149" s="6"/>
      <c r="S149" s="48">
        <v>144</v>
      </c>
      <c r="T149" s="49">
        <v>69</v>
      </c>
      <c r="U149" s="50">
        <v>8</v>
      </c>
      <c r="V149" s="51">
        <v>321.76114834737933</v>
      </c>
      <c r="W149" s="51">
        <v>2</v>
      </c>
      <c r="X149" s="52">
        <v>63</v>
      </c>
      <c r="Y149" s="52">
        <v>39</v>
      </c>
      <c r="Z149" s="52">
        <v>500</v>
      </c>
      <c r="AA149" s="52">
        <v>18150</v>
      </c>
      <c r="AB149" s="52">
        <v>4451.7611483473793</v>
      </c>
      <c r="AC149" s="49">
        <v>13698.238851652621</v>
      </c>
      <c r="AE149" s="50">
        <f>AVERAGE(AA$6:AA149)</f>
        <v>21371.527777777777</v>
      </c>
      <c r="AF149" s="50">
        <f>AVERAGE(AB$6:AB149)</f>
        <v>4477.7429556429215</v>
      </c>
    </row>
    <row r="150" spans="2:32" ht="15.5" x14ac:dyDescent="0.35">
      <c r="B150" s="48">
        <v>145</v>
      </c>
      <c r="C150" s="49">
        <v>82</v>
      </c>
      <c r="D150" s="50">
        <v>11</v>
      </c>
      <c r="E150" s="51">
        <v>422.74270605385442</v>
      </c>
      <c r="F150" s="51">
        <v>7</v>
      </c>
      <c r="G150" s="52">
        <v>78</v>
      </c>
      <c r="H150" s="52">
        <v>29</v>
      </c>
      <c r="I150" s="52">
        <v>1750</v>
      </c>
      <c r="J150" s="52">
        <v>22800</v>
      </c>
      <c r="K150" s="52">
        <v>4552.7427060538548</v>
      </c>
      <c r="L150" s="49">
        <v>18247.257293946146</v>
      </c>
      <c r="N150" s="50">
        <f>AVERAGE(J$6:J150)</f>
        <v>21771.03448275862</v>
      </c>
      <c r="O150" s="50">
        <f>AVERAGE(K$6:K150)</f>
        <v>4481.5668549656366</v>
      </c>
      <c r="Q150" s="6"/>
      <c r="S150" s="48">
        <v>145</v>
      </c>
      <c r="T150" s="49">
        <v>86</v>
      </c>
      <c r="U150" s="50">
        <v>11</v>
      </c>
      <c r="V150" s="51">
        <v>301.74000506520076</v>
      </c>
      <c r="W150" s="51">
        <v>4</v>
      </c>
      <c r="X150" s="52">
        <v>79</v>
      </c>
      <c r="Y150" s="52">
        <v>25</v>
      </c>
      <c r="Z150" s="52">
        <v>1000</v>
      </c>
      <c r="AA150" s="52">
        <v>23050</v>
      </c>
      <c r="AB150" s="52">
        <v>4431.7400050652004</v>
      </c>
      <c r="AC150" s="49">
        <v>18618.2599949348</v>
      </c>
      <c r="AE150" s="50">
        <f>AVERAGE(AA$6:AA150)</f>
        <v>21383.103448275862</v>
      </c>
      <c r="AF150" s="50">
        <f>AVERAGE(AB$6:AB150)</f>
        <v>4477.425693914799</v>
      </c>
    </row>
    <row r="151" spans="2:32" ht="15.5" x14ac:dyDescent="0.35">
      <c r="B151" s="48">
        <v>146</v>
      </c>
      <c r="C151" s="49">
        <v>67</v>
      </c>
      <c r="D151" s="50">
        <v>10</v>
      </c>
      <c r="E151" s="51">
        <v>353.4227782077769</v>
      </c>
      <c r="F151" s="51">
        <v>6</v>
      </c>
      <c r="G151" s="52">
        <v>63</v>
      </c>
      <c r="H151" s="52">
        <v>43</v>
      </c>
      <c r="I151" s="52">
        <v>1500</v>
      </c>
      <c r="J151" s="52">
        <v>18750</v>
      </c>
      <c r="K151" s="52">
        <v>4483.4227782077769</v>
      </c>
      <c r="L151" s="49">
        <v>14266.577221792224</v>
      </c>
      <c r="N151" s="50">
        <f>AVERAGE(J$6:J151)</f>
        <v>21750.342465753423</v>
      </c>
      <c r="O151" s="50">
        <f>AVERAGE(K$6:K151)</f>
        <v>4481.5795667686652</v>
      </c>
      <c r="Q151" s="6"/>
      <c r="S151" s="48">
        <v>146</v>
      </c>
      <c r="T151" s="49">
        <v>61</v>
      </c>
      <c r="U151" s="50">
        <v>6</v>
      </c>
      <c r="V151" s="51">
        <v>401.84151305811048</v>
      </c>
      <c r="W151" s="51">
        <v>7</v>
      </c>
      <c r="X151" s="52">
        <v>62</v>
      </c>
      <c r="Y151" s="52">
        <v>45</v>
      </c>
      <c r="Z151" s="52">
        <v>1750</v>
      </c>
      <c r="AA151" s="52">
        <v>17300</v>
      </c>
      <c r="AB151" s="52">
        <v>4531.8415130581106</v>
      </c>
      <c r="AC151" s="49">
        <v>12768.158486941889</v>
      </c>
      <c r="AE151" s="50">
        <f>AVERAGE(AA$6:AA151)</f>
        <v>21355.136986301372</v>
      </c>
      <c r="AF151" s="50">
        <f>AVERAGE(AB$6:AB151)</f>
        <v>4477.7984050048217</v>
      </c>
    </row>
    <row r="152" spans="2:32" ht="15.5" x14ac:dyDescent="0.35">
      <c r="B152" s="48">
        <v>147</v>
      </c>
      <c r="C152" s="49">
        <v>86</v>
      </c>
      <c r="D152" s="50">
        <v>11</v>
      </c>
      <c r="E152" s="51">
        <v>383.73420168179609</v>
      </c>
      <c r="F152" s="51">
        <v>5</v>
      </c>
      <c r="G152" s="52">
        <v>80</v>
      </c>
      <c r="H152" s="52">
        <v>25</v>
      </c>
      <c r="I152" s="52">
        <v>1250</v>
      </c>
      <c r="J152" s="52">
        <v>23300</v>
      </c>
      <c r="K152" s="52">
        <v>4513.7342016817965</v>
      </c>
      <c r="L152" s="49">
        <v>18786.265798318203</v>
      </c>
      <c r="N152" s="50">
        <f>AVERAGE(J$6:J152)</f>
        <v>21760.884353741498</v>
      </c>
      <c r="O152" s="50">
        <f>AVERAGE(K$6:K152)</f>
        <v>4481.7983057816791</v>
      </c>
      <c r="Q152" s="6"/>
      <c r="S152" s="48">
        <v>147</v>
      </c>
      <c r="T152" s="49">
        <v>97</v>
      </c>
      <c r="U152" s="50">
        <v>10</v>
      </c>
      <c r="V152" s="51">
        <v>372.38622832794607</v>
      </c>
      <c r="W152" s="51">
        <v>5</v>
      </c>
      <c r="X152" s="52">
        <v>92</v>
      </c>
      <c r="Y152" s="52">
        <v>13</v>
      </c>
      <c r="Z152" s="52">
        <v>1250</v>
      </c>
      <c r="AA152" s="52">
        <v>26000</v>
      </c>
      <c r="AB152" s="52">
        <v>4502.3862283279459</v>
      </c>
      <c r="AC152" s="49">
        <v>21497.613771672055</v>
      </c>
      <c r="AE152" s="50">
        <f>AVERAGE(AA$6:AA152)</f>
        <v>21386.734693877552</v>
      </c>
      <c r="AF152" s="50">
        <f>AVERAGE(AB$6:AB152)</f>
        <v>4477.9656691090604</v>
      </c>
    </row>
    <row r="153" spans="2:32" ht="15.5" x14ac:dyDescent="0.35">
      <c r="B153" s="48">
        <v>148</v>
      </c>
      <c r="C153" s="49">
        <v>84</v>
      </c>
      <c r="D153" s="50">
        <v>7</v>
      </c>
      <c r="E153" s="51">
        <v>347.60209768806072</v>
      </c>
      <c r="F153" s="51">
        <v>6</v>
      </c>
      <c r="G153" s="52">
        <v>83</v>
      </c>
      <c r="H153" s="52">
        <v>23</v>
      </c>
      <c r="I153" s="52">
        <v>1500</v>
      </c>
      <c r="J153" s="52">
        <v>22850</v>
      </c>
      <c r="K153" s="52">
        <v>4477.6020976880609</v>
      </c>
      <c r="L153" s="49">
        <v>18372.397902311939</v>
      </c>
      <c r="N153" s="50">
        <f>AVERAGE(J$6:J153)</f>
        <v>21768.243243243243</v>
      </c>
      <c r="O153" s="50">
        <f>AVERAGE(K$6:K153)</f>
        <v>4481.7699530242899</v>
      </c>
      <c r="Q153" s="6"/>
      <c r="S153" s="48">
        <v>148</v>
      </c>
      <c r="T153" s="49">
        <v>80</v>
      </c>
      <c r="U153" s="50">
        <v>8</v>
      </c>
      <c r="V153" s="51">
        <v>361.72371085138411</v>
      </c>
      <c r="W153" s="51">
        <v>6</v>
      </c>
      <c r="X153" s="52">
        <v>78</v>
      </c>
      <c r="Y153" s="52">
        <v>28</v>
      </c>
      <c r="Z153" s="52">
        <v>1500</v>
      </c>
      <c r="AA153" s="52">
        <v>21900</v>
      </c>
      <c r="AB153" s="52">
        <v>4491.7237108513837</v>
      </c>
      <c r="AC153" s="49">
        <v>17408.276289148616</v>
      </c>
      <c r="AE153" s="50">
        <f>AVERAGE(AA$6:AA153)</f>
        <v>21390.202702702703</v>
      </c>
      <c r="AF153" s="50">
        <f>AVERAGE(AB$6:AB153)</f>
        <v>4478.0586288505629</v>
      </c>
    </row>
    <row r="154" spans="2:32" ht="15.5" x14ac:dyDescent="0.35">
      <c r="B154" s="48">
        <v>149</v>
      </c>
      <c r="C154" s="49">
        <v>80</v>
      </c>
      <c r="D154" s="50">
        <v>9</v>
      </c>
      <c r="E154" s="51">
        <v>343.51184300372842</v>
      </c>
      <c r="F154" s="51">
        <v>3</v>
      </c>
      <c r="G154" s="52">
        <v>74</v>
      </c>
      <c r="H154" s="52">
        <v>29</v>
      </c>
      <c r="I154" s="52">
        <v>750</v>
      </c>
      <c r="J154" s="52">
        <v>21200</v>
      </c>
      <c r="K154" s="52">
        <v>4473.5118430037282</v>
      </c>
      <c r="L154" s="49">
        <v>16726.488156996271</v>
      </c>
      <c r="N154" s="50">
        <f>AVERAGE(J$6:J154)</f>
        <v>21764.429530201342</v>
      </c>
      <c r="O154" s="50">
        <f>AVERAGE(K$6:K154)</f>
        <v>4481.7145294671045</v>
      </c>
      <c r="Q154" s="6"/>
      <c r="S154" s="48">
        <v>149</v>
      </c>
      <c r="T154" s="49">
        <v>74</v>
      </c>
      <c r="U154" s="50">
        <v>7</v>
      </c>
      <c r="V154" s="51">
        <v>426.83534655681188</v>
      </c>
      <c r="W154" s="51">
        <v>2</v>
      </c>
      <c r="X154" s="52">
        <v>69</v>
      </c>
      <c r="Y154" s="52">
        <v>33</v>
      </c>
      <c r="Z154" s="52">
        <v>500</v>
      </c>
      <c r="AA154" s="52">
        <v>19350</v>
      </c>
      <c r="AB154" s="52">
        <v>4556.8353465568116</v>
      </c>
      <c r="AC154" s="49">
        <v>14793.164653443189</v>
      </c>
      <c r="AE154" s="50">
        <f>AVERAGE(AA$6:AA154)</f>
        <v>21376.510067114094</v>
      </c>
      <c r="AF154" s="50">
        <f>AVERAGE(AB$6:AB154)</f>
        <v>4478.587331653961</v>
      </c>
    </row>
    <row r="155" spans="2:32" ht="15.5" x14ac:dyDescent="0.35">
      <c r="B155" s="48">
        <v>150</v>
      </c>
      <c r="C155" s="49">
        <v>67</v>
      </c>
      <c r="D155" s="50">
        <v>9</v>
      </c>
      <c r="E155" s="51">
        <v>327.14730095243522</v>
      </c>
      <c r="F155" s="51">
        <v>7</v>
      </c>
      <c r="G155" s="52">
        <v>65</v>
      </c>
      <c r="H155" s="52">
        <v>42</v>
      </c>
      <c r="I155" s="52">
        <v>1750</v>
      </c>
      <c r="J155" s="52">
        <v>18950</v>
      </c>
      <c r="K155" s="52">
        <v>4457.1473009524352</v>
      </c>
      <c r="L155" s="49">
        <v>14492.852699047566</v>
      </c>
      <c r="N155" s="50">
        <f>AVERAGE(J$6:J155)</f>
        <v>21745.666666666668</v>
      </c>
      <c r="O155" s="50">
        <f>AVERAGE(K$6:K155)</f>
        <v>4481.5507479436737</v>
      </c>
      <c r="Q155" s="6"/>
      <c r="S155" s="48">
        <v>150</v>
      </c>
      <c r="T155" s="49">
        <v>74</v>
      </c>
      <c r="U155" s="50">
        <v>13</v>
      </c>
      <c r="V155" s="51">
        <v>488.11182894564104</v>
      </c>
      <c r="W155" s="51">
        <v>2</v>
      </c>
      <c r="X155" s="52">
        <v>63</v>
      </c>
      <c r="Y155" s="52">
        <v>39</v>
      </c>
      <c r="Z155" s="52">
        <v>500</v>
      </c>
      <c r="AA155" s="52">
        <v>19650</v>
      </c>
      <c r="AB155" s="52">
        <v>4618.1118289456408</v>
      </c>
      <c r="AC155" s="49">
        <v>15031.888171054359</v>
      </c>
      <c r="AE155" s="50">
        <f>AVERAGE(AA$6:AA155)</f>
        <v>21365</v>
      </c>
      <c r="AF155" s="50">
        <f>AVERAGE(AB$6:AB155)</f>
        <v>4479.5174949692391</v>
      </c>
    </row>
    <row r="156" spans="2:32" ht="15.5" x14ac:dyDescent="0.35">
      <c r="B156" s="48">
        <v>151</v>
      </c>
      <c r="C156" s="49">
        <v>79</v>
      </c>
      <c r="D156" s="50">
        <v>9</v>
      </c>
      <c r="E156" s="51">
        <v>291.15605655382842</v>
      </c>
      <c r="F156" s="51">
        <v>6</v>
      </c>
      <c r="G156" s="52">
        <v>76</v>
      </c>
      <c r="H156" s="52">
        <v>30</v>
      </c>
      <c r="I156" s="52">
        <v>1500</v>
      </c>
      <c r="J156" s="52">
        <v>21700</v>
      </c>
      <c r="K156" s="52">
        <v>4421.1560565538284</v>
      </c>
      <c r="L156" s="49">
        <v>17278.843943446172</v>
      </c>
      <c r="N156" s="50">
        <f>AVERAGE(J$6:J156)</f>
        <v>21745.364238410595</v>
      </c>
      <c r="O156" s="50">
        <f>AVERAGE(K$6:K156)</f>
        <v>4481.1507831000317</v>
      </c>
      <c r="Q156" s="6"/>
      <c r="S156" s="48">
        <v>151</v>
      </c>
      <c r="T156" s="49">
        <v>104</v>
      </c>
      <c r="U156" s="50">
        <v>7</v>
      </c>
      <c r="V156" s="51">
        <v>320.72209242733067</v>
      </c>
      <c r="W156" s="51">
        <v>4</v>
      </c>
      <c r="X156" s="52">
        <v>100</v>
      </c>
      <c r="Y156" s="52">
        <v>3</v>
      </c>
      <c r="Z156" s="52">
        <v>750</v>
      </c>
      <c r="AA156" s="52">
        <v>27100</v>
      </c>
      <c r="AB156" s="52">
        <v>4450.7220924273306</v>
      </c>
      <c r="AC156" s="49">
        <v>22649.277907572668</v>
      </c>
      <c r="AE156" s="50">
        <f>AVERAGE(AA$6:AA156)</f>
        <v>21402.980132450331</v>
      </c>
      <c r="AF156" s="50">
        <f>AVERAGE(AB$6:AB156)</f>
        <v>4479.32679693916</v>
      </c>
    </row>
    <row r="157" spans="2:32" ht="15.5" x14ac:dyDescent="0.35">
      <c r="B157" s="48">
        <v>152</v>
      </c>
      <c r="C157" s="49">
        <v>65</v>
      </c>
      <c r="D157" s="50">
        <v>14</v>
      </c>
      <c r="E157" s="51">
        <v>319.93728567252276</v>
      </c>
      <c r="F157" s="51">
        <v>3</v>
      </c>
      <c r="G157" s="52">
        <v>54</v>
      </c>
      <c r="H157" s="52">
        <v>49</v>
      </c>
      <c r="I157" s="52">
        <v>750</v>
      </c>
      <c r="J157" s="52">
        <v>17700</v>
      </c>
      <c r="K157" s="52">
        <v>4449.9372856725231</v>
      </c>
      <c r="L157" s="49">
        <v>13250.062714327476</v>
      </c>
      <c r="N157" s="50">
        <f>AVERAGE(J$6:J157)</f>
        <v>21718.75</v>
      </c>
      <c r="O157" s="50">
        <f>AVERAGE(K$6:K157)</f>
        <v>4480.9454311432719</v>
      </c>
      <c r="Q157" s="6"/>
      <c r="S157" s="48">
        <v>152</v>
      </c>
      <c r="T157" s="49">
        <v>103</v>
      </c>
      <c r="U157" s="50">
        <v>9</v>
      </c>
      <c r="V157" s="51">
        <v>330.40320704180584</v>
      </c>
      <c r="W157" s="51">
        <v>2</v>
      </c>
      <c r="X157" s="52">
        <v>96</v>
      </c>
      <c r="Y157" s="52">
        <v>6</v>
      </c>
      <c r="Z157" s="52">
        <v>500</v>
      </c>
      <c r="AA157" s="52">
        <v>26700</v>
      </c>
      <c r="AB157" s="52">
        <v>4460.4032070418061</v>
      </c>
      <c r="AC157" s="49">
        <v>22239.596792958193</v>
      </c>
      <c r="AE157" s="50">
        <f>AVERAGE(AA$6:AA157)</f>
        <v>21437.82894736842</v>
      </c>
      <c r="AF157" s="50">
        <f>AVERAGE(AB$6:AB157)</f>
        <v>4479.2022996372034</v>
      </c>
    </row>
    <row r="158" spans="2:32" ht="15.5" x14ac:dyDescent="0.35">
      <c r="B158" s="48">
        <v>153</v>
      </c>
      <c r="C158" s="49">
        <v>77</v>
      </c>
      <c r="D158" s="50">
        <v>12</v>
      </c>
      <c r="E158" s="51">
        <v>374.69720817882626</v>
      </c>
      <c r="F158" s="51">
        <v>6</v>
      </c>
      <c r="G158" s="52">
        <v>71</v>
      </c>
      <c r="H158" s="52">
        <v>35</v>
      </c>
      <c r="I158" s="52">
        <v>1500</v>
      </c>
      <c r="J158" s="52">
        <v>21350</v>
      </c>
      <c r="K158" s="52">
        <v>4504.6972081788263</v>
      </c>
      <c r="L158" s="49">
        <v>16845.302791821174</v>
      </c>
      <c r="N158" s="50">
        <f>AVERAGE(J$6:J158)</f>
        <v>21716.339869281044</v>
      </c>
      <c r="O158" s="50">
        <f>AVERAGE(K$6:K158)</f>
        <v>4481.1006715160538</v>
      </c>
      <c r="Q158" s="6"/>
      <c r="S158" s="48">
        <v>153</v>
      </c>
      <c r="T158" s="49">
        <v>88</v>
      </c>
      <c r="U158" s="50">
        <v>10</v>
      </c>
      <c r="V158" s="51">
        <v>474.8800548319067</v>
      </c>
      <c r="W158" s="51">
        <v>10</v>
      </c>
      <c r="X158" s="52">
        <v>88</v>
      </c>
      <c r="Y158" s="52">
        <v>22</v>
      </c>
      <c r="Z158" s="52">
        <v>2500</v>
      </c>
      <c r="AA158" s="52">
        <v>25000</v>
      </c>
      <c r="AB158" s="52">
        <v>4604.8800548319068</v>
      </c>
      <c r="AC158" s="49">
        <v>20395.119945168095</v>
      </c>
      <c r="AE158" s="50">
        <f>AVERAGE(AA$6:AA158)</f>
        <v>21461.111111111109</v>
      </c>
      <c r="AF158" s="50">
        <f>AVERAGE(AB$6:AB158)</f>
        <v>4480.0237228737706</v>
      </c>
    </row>
    <row r="159" spans="2:32" ht="15.5" x14ac:dyDescent="0.35">
      <c r="B159" s="48">
        <v>154</v>
      </c>
      <c r="C159" s="49">
        <v>84</v>
      </c>
      <c r="D159" s="50">
        <v>9</v>
      </c>
      <c r="E159" s="51">
        <v>386.08896833085169</v>
      </c>
      <c r="F159" s="51">
        <v>5</v>
      </c>
      <c r="G159" s="52">
        <v>80</v>
      </c>
      <c r="H159" s="52">
        <v>25</v>
      </c>
      <c r="I159" s="52">
        <v>1250</v>
      </c>
      <c r="J159" s="52">
        <v>22700</v>
      </c>
      <c r="K159" s="52">
        <v>4516.0889683308515</v>
      </c>
      <c r="L159" s="49">
        <v>18183.911031669148</v>
      </c>
      <c r="N159" s="50">
        <f>AVERAGE(J$6:J159)</f>
        <v>21722.727272727272</v>
      </c>
      <c r="O159" s="50">
        <f>AVERAGE(K$6:K159)</f>
        <v>4481.3278682486171</v>
      </c>
      <c r="Q159" s="6"/>
      <c r="S159" s="48">
        <v>154</v>
      </c>
      <c r="T159" s="49">
        <v>86</v>
      </c>
      <c r="U159" s="50">
        <v>12</v>
      </c>
      <c r="V159" s="51">
        <v>343.65330725571414</v>
      </c>
      <c r="W159" s="51">
        <v>6</v>
      </c>
      <c r="X159" s="52">
        <v>80</v>
      </c>
      <c r="Y159" s="52">
        <v>26</v>
      </c>
      <c r="Z159" s="52">
        <v>1500</v>
      </c>
      <c r="AA159" s="52">
        <v>23600</v>
      </c>
      <c r="AB159" s="52">
        <v>4473.653307255714</v>
      </c>
      <c r="AC159" s="49">
        <v>19126.346692744286</v>
      </c>
      <c r="AE159" s="50">
        <f>AVERAGE(AA$6:AA159)</f>
        <v>21475</v>
      </c>
      <c r="AF159" s="50">
        <f>AVERAGE(AB$6:AB159)</f>
        <v>4479.9823565385877</v>
      </c>
    </row>
    <row r="160" spans="2:32" ht="15.5" x14ac:dyDescent="0.35">
      <c r="B160" s="48">
        <v>155</v>
      </c>
      <c r="C160" s="49">
        <v>79</v>
      </c>
      <c r="D160" s="50">
        <v>10</v>
      </c>
      <c r="E160" s="51">
        <v>439.082641272616</v>
      </c>
      <c r="F160" s="51">
        <v>3</v>
      </c>
      <c r="G160" s="52">
        <v>72</v>
      </c>
      <c r="H160" s="52">
        <v>31</v>
      </c>
      <c r="I160" s="52">
        <v>750</v>
      </c>
      <c r="J160" s="52">
        <v>21000</v>
      </c>
      <c r="K160" s="52">
        <v>4569.0826412726165</v>
      </c>
      <c r="L160" s="49">
        <v>16430.917358727384</v>
      </c>
      <c r="N160" s="50">
        <f>AVERAGE(J$6:J160)</f>
        <v>21718.064516129034</v>
      </c>
      <c r="O160" s="50">
        <f>AVERAGE(K$6:K160)</f>
        <v>4481.8940280745783</v>
      </c>
      <c r="Q160" s="6"/>
      <c r="S160" s="48">
        <v>155</v>
      </c>
      <c r="T160" s="49">
        <v>85</v>
      </c>
      <c r="U160" s="50">
        <v>15</v>
      </c>
      <c r="V160" s="51">
        <v>250.09272370791666</v>
      </c>
      <c r="W160" s="51">
        <v>3</v>
      </c>
      <c r="X160" s="52">
        <v>73</v>
      </c>
      <c r="Y160" s="52">
        <v>30</v>
      </c>
      <c r="Z160" s="52">
        <v>750</v>
      </c>
      <c r="AA160" s="52">
        <v>22750</v>
      </c>
      <c r="AB160" s="52">
        <v>4380.0927237079168</v>
      </c>
      <c r="AC160" s="49">
        <v>18369.907276292084</v>
      </c>
      <c r="AE160" s="50">
        <f>AVERAGE(AA$6:AA160)</f>
        <v>21483.225806451614</v>
      </c>
      <c r="AF160" s="50">
        <f>AVERAGE(AB$6:AB160)</f>
        <v>4479.337907294519</v>
      </c>
    </row>
    <row r="161" spans="2:32" ht="15.5" x14ac:dyDescent="0.35">
      <c r="B161" s="48">
        <v>156</v>
      </c>
      <c r="C161" s="49">
        <v>77</v>
      </c>
      <c r="D161" s="50">
        <v>11</v>
      </c>
      <c r="E161" s="51">
        <v>408.31077163609007</v>
      </c>
      <c r="F161" s="51">
        <v>4</v>
      </c>
      <c r="G161" s="52">
        <v>70</v>
      </c>
      <c r="H161" s="52">
        <v>34</v>
      </c>
      <c r="I161" s="52">
        <v>1000</v>
      </c>
      <c r="J161" s="52">
        <v>20800</v>
      </c>
      <c r="K161" s="52">
        <v>4538.3107716360901</v>
      </c>
      <c r="L161" s="49">
        <v>16261.68922836391</v>
      </c>
      <c r="N161" s="50">
        <f>AVERAGE(J$6:J161)</f>
        <v>21712.179487179488</v>
      </c>
      <c r="O161" s="50">
        <f>AVERAGE(K$6:K161)</f>
        <v>4482.255673866639</v>
      </c>
      <c r="Q161" s="6"/>
      <c r="S161" s="48">
        <v>156</v>
      </c>
      <c r="T161" s="49">
        <v>86</v>
      </c>
      <c r="U161" s="50">
        <v>10</v>
      </c>
      <c r="V161" s="51">
        <v>302.37547644995436</v>
      </c>
      <c r="W161" s="51">
        <v>5</v>
      </c>
      <c r="X161" s="52">
        <v>81</v>
      </c>
      <c r="Y161" s="52">
        <v>24</v>
      </c>
      <c r="Z161" s="52">
        <v>1250</v>
      </c>
      <c r="AA161" s="52">
        <v>23250</v>
      </c>
      <c r="AB161" s="52">
        <v>4432.3754764499545</v>
      </c>
      <c r="AC161" s="49">
        <v>18817.624523550046</v>
      </c>
      <c r="AE161" s="50">
        <f>AVERAGE(AA$6:AA161)</f>
        <v>21494.551282051281</v>
      </c>
      <c r="AF161" s="50">
        <f>AVERAGE(AB$6:AB161)</f>
        <v>4479.0368660711565</v>
      </c>
    </row>
    <row r="162" spans="2:32" ht="15.5" x14ac:dyDescent="0.35">
      <c r="B162" s="48">
        <v>157</v>
      </c>
      <c r="C162" s="49">
        <v>84</v>
      </c>
      <c r="D162" s="50">
        <v>15</v>
      </c>
      <c r="E162" s="51">
        <v>354.37884681928347</v>
      </c>
      <c r="F162" s="51">
        <v>3</v>
      </c>
      <c r="G162" s="52">
        <v>72</v>
      </c>
      <c r="H162" s="52">
        <v>31</v>
      </c>
      <c r="I162" s="52">
        <v>750</v>
      </c>
      <c r="J162" s="52">
        <v>22500</v>
      </c>
      <c r="K162" s="52">
        <v>4484.3788468192834</v>
      </c>
      <c r="L162" s="49">
        <v>18015.621153180717</v>
      </c>
      <c r="N162" s="50">
        <f>AVERAGE(J$6:J162)</f>
        <v>21717.197452229299</v>
      </c>
      <c r="O162" s="50">
        <f>AVERAGE(K$6:K162)</f>
        <v>4482.269197261242</v>
      </c>
      <c r="Q162" s="6"/>
      <c r="S162" s="48">
        <v>157</v>
      </c>
      <c r="T162" s="49">
        <v>87</v>
      </c>
      <c r="U162" s="50">
        <v>8</v>
      </c>
      <c r="V162" s="51">
        <v>398.56918322195571</v>
      </c>
      <c r="W162" s="51">
        <v>6</v>
      </c>
      <c r="X162" s="52">
        <v>85</v>
      </c>
      <c r="Y162" s="52">
        <v>21</v>
      </c>
      <c r="Z162" s="52">
        <v>1500</v>
      </c>
      <c r="AA162" s="52">
        <v>23650</v>
      </c>
      <c r="AB162" s="52">
        <v>4528.5691832219554</v>
      </c>
      <c r="AC162" s="49">
        <v>19121.430816778044</v>
      </c>
      <c r="AE162" s="50">
        <f>AVERAGE(AA$6:AA162)</f>
        <v>21508.28025477707</v>
      </c>
      <c r="AF162" s="50">
        <f>AVERAGE(AB$6:AB162)</f>
        <v>4479.3523585370849</v>
      </c>
    </row>
    <row r="163" spans="2:32" ht="15.5" x14ac:dyDescent="0.35">
      <c r="B163" s="48">
        <v>158</v>
      </c>
      <c r="C163" s="49">
        <v>73</v>
      </c>
      <c r="D163" s="50">
        <v>5</v>
      </c>
      <c r="E163" s="51">
        <v>319.63392964650529</v>
      </c>
      <c r="F163" s="51">
        <v>2</v>
      </c>
      <c r="G163" s="52">
        <v>70</v>
      </c>
      <c r="H163" s="52">
        <v>32</v>
      </c>
      <c r="I163" s="52">
        <v>500</v>
      </c>
      <c r="J163" s="52">
        <v>19000</v>
      </c>
      <c r="K163" s="52">
        <v>4449.6339296465048</v>
      </c>
      <c r="L163" s="49">
        <v>14550.366070353495</v>
      </c>
      <c r="N163" s="50">
        <f>AVERAGE(J$6:J163)</f>
        <v>21700</v>
      </c>
      <c r="O163" s="50">
        <f>AVERAGE(K$6:K163)</f>
        <v>4482.0626449345664</v>
      </c>
      <c r="Q163" s="6"/>
      <c r="S163" s="48">
        <v>158</v>
      </c>
      <c r="T163" s="49">
        <v>77</v>
      </c>
      <c r="U163" s="50">
        <v>9</v>
      </c>
      <c r="V163" s="51">
        <v>347.26855401622322</v>
      </c>
      <c r="W163" s="51">
        <v>1</v>
      </c>
      <c r="X163" s="52">
        <v>69</v>
      </c>
      <c r="Y163" s="52">
        <v>32</v>
      </c>
      <c r="Z163" s="52">
        <v>250</v>
      </c>
      <c r="AA163" s="52">
        <v>19950</v>
      </c>
      <c r="AB163" s="52">
        <v>4477.2685540162229</v>
      </c>
      <c r="AC163" s="49">
        <v>15472.731445983776</v>
      </c>
      <c r="AE163" s="50">
        <f>AVERAGE(AA$6:AA163)</f>
        <v>21498.417721518988</v>
      </c>
      <c r="AF163" s="50">
        <f>AVERAGE(AB$6:AB163)</f>
        <v>4479.3391699008771</v>
      </c>
    </row>
    <row r="164" spans="2:32" ht="15.5" x14ac:dyDescent="0.35">
      <c r="B164" s="48">
        <v>159</v>
      </c>
      <c r="C164" s="49">
        <v>81</v>
      </c>
      <c r="D164" s="50">
        <v>13</v>
      </c>
      <c r="E164" s="51">
        <v>312.60965469655866</v>
      </c>
      <c r="F164" s="51">
        <v>8</v>
      </c>
      <c r="G164" s="52">
        <v>76</v>
      </c>
      <c r="H164" s="52">
        <v>32</v>
      </c>
      <c r="I164" s="52">
        <v>2000</v>
      </c>
      <c r="J164" s="52">
        <v>22900</v>
      </c>
      <c r="K164" s="52">
        <v>4442.6096546965582</v>
      </c>
      <c r="L164" s="49">
        <v>18457.390345303444</v>
      </c>
      <c r="N164" s="50">
        <f>AVERAGE(J$6:J164)</f>
        <v>21707.547169811322</v>
      </c>
      <c r="O164" s="50">
        <f>AVERAGE(K$6:K164)</f>
        <v>4481.8145129204904</v>
      </c>
      <c r="Q164" s="6"/>
      <c r="S164" s="48">
        <v>159</v>
      </c>
      <c r="T164" s="49">
        <v>70</v>
      </c>
      <c r="U164" s="50">
        <v>8</v>
      </c>
      <c r="V164" s="51">
        <v>300.98401627796062</v>
      </c>
      <c r="W164" s="51">
        <v>6</v>
      </c>
      <c r="X164" s="52">
        <v>68</v>
      </c>
      <c r="Y164" s="52">
        <v>38</v>
      </c>
      <c r="Z164" s="52">
        <v>1500</v>
      </c>
      <c r="AA164" s="52">
        <v>19400</v>
      </c>
      <c r="AB164" s="52">
        <v>4430.984016277961</v>
      </c>
      <c r="AC164" s="49">
        <v>14969.015983722038</v>
      </c>
      <c r="AE164" s="50">
        <f>AVERAGE(AA$6:AA164)</f>
        <v>21485.220125786163</v>
      </c>
      <c r="AF164" s="50">
        <f>AVERAGE(AB$6:AB164)</f>
        <v>4479.0350494378399</v>
      </c>
    </row>
    <row r="165" spans="2:32" ht="15.5" x14ac:dyDescent="0.35">
      <c r="B165" s="48">
        <v>160</v>
      </c>
      <c r="C165" s="49">
        <v>67</v>
      </c>
      <c r="D165" s="50">
        <v>11</v>
      </c>
      <c r="E165" s="51">
        <v>266.63249609928351</v>
      </c>
      <c r="F165" s="51">
        <v>6</v>
      </c>
      <c r="G165" s="52">
        <v>62</v>
      </c>
      <c r="H165" s="52">
        <v>44</v>
      </c>
      <c r="I165" s="52">
        <v>1500</v>
      </c>
      <c r="J165" s="52">
        <v>18800</v>
      </c>
      <c r="K165" s="52">
        <v>4396.6324960992833</v>
      </c>
      <c r="L165" s="49">
        <v>14403.367503900718</v>
      </c>
      <c r="N165" s="50">
        <f>AVERAGE(J$6:J165)</f>
        <v>21689.375</v>
      </c>
      <c r="O165" s="50">
        <f>AVERAGE(K$6:K165)</f>
        <v>4481.2821253153579</v>
      </c>
      <c r="Q165" s="6"/>
      <c r="S165" s="48">
        <v>160</v>
      </c>
      <c r="T165" s="49">
        <v>73</v>
      </c>
      <c r="U165" s="50">
        <v>6</v>
      </c>
      <c r="V165" s="51">
        <v>498.25915928473052</v>
      </c>
      <c r="W165" s="51">
        <v>4</v>
      </c>
      <c r="X165" s="52">
        <v>71</v>
      </c>
      <c r="Y165" s="52">
        <v>33</v>
      </c>
      <c r="Z165" s="52">
        <v>1000</v>
      </c>
      <c r="AA165" s="52">
        <v>19550</v>
      </c>
      <c r="AB165" s="52">
        <v>4628.2591592847302</v>
      </c>
      <c r="AC165" s="49">
        <v>14921.740840715269</v>
      </c>
      <c r="AE165" s="50">
        <f>AVERAGE(AA$6:AA165)</f>
        <v>21473.125</v>
      </c>
      <c r="AF165" s="50">
        <f>AVERAGE(AB$6:AB165)</f>
        <v>4479.9677001243826</v>
      </c>
    </row>
    <row r="166" spans="2:32" ht="15.5" x14ac:dyDescent="0.35">
      <c r="B166" s="48">
        <v>161</v>
      </c>
      <c r="C166" s="49">
        <v>65</v>
      </c>
      <c r="D166" s="50">
        <v>13</v>
      </c>
      <c r="E166" s="51">
        <v>370.04525165964355</v>
      </c>
      <c r="F166" s="51">
        <v>1</v>
      </c>
      <c r="G166" s="52">
        <v>53</v>
      </c>
      <c r="H166" s="52">
        <v>48</v>
      </c>
      <c r="I166" s="52">
        <v>250</v>
      </c>
      <c r="J166" s="52">
        <v>17150</v>
      </c>
      <c r="K166" s="52">
        <v>4500.0452516596433</v>
      </c>
      <c r="L166" s="49">
        <v>12649.954748340357</v>
      </c>
      <c r="N166" s="50">
        <f>AVERAGE(J$6:J166)</f>
        <v>21661.180124223603</v>
      </c>
      <c r="O166" s="50">
        <f>AVERAGE(K$6:K166)</f>
        <v>4481.3986664727763</v>
      </c>
      <c r="Q166" s="6"/>
      <c r="S166" s="48">
        <v>161</v>
      </c>
      <c r="T166" s="49">
        <v>77</v>
      </c>
      <c r="U166" s="50">
        <v>8</v>
      </c>
      <c r="V166" s="51">
        <v>438.64319918079724</v>
      </c>
      <c r="W166" s="51">
        <v>1</v>
      </c>
      <c r="X166" s="52">
        <v>70</v>
      </c>
      <c r="Y166" s="52">
        <v>31</v>
      </c>
      <c r="Z166" s="52">
        <v>250</v>
      </c>
      <c r="AA166" s="52">
        <v>19900</v>
      </c>
      <c r="AB166" s="52">
        <v>4568.6431991807976</v>
      </c>
      <c r="AC166" s="49">
        <v>15331.356800819201</v>
      </c>
      <c r="AE166" s="50">
        <f>AVERAGE(AA$6:AA166)</f>
        <v>21463.35403726708</v>
      </c>
      <c r="AF166" s="50">
        <f>AVERAGE(AB$6:AB166)</f>
        <v>4480.5184796216281</v>
      </c>
    </row>
    <row r="167" spans="2:32" ht="15.5" x14ac:dyDescent="0.35">
      <c r="B167" s="48">
        <v>162</v>
      </c>
      <c r="C167" s="49">
        <v>72</v>
      </c>
      <c r="D167" s="50">
        <v>11</v>
      </c>
      <c r="E167" s="51">
        <v>383.11989651898193</v>
      </c>
      <c r="F167" s="51">
        <v>5</v>
      </c>
      <c r="G167" s="52">
        <v>66</v>
      </c>
      <c r="H167" s="52">
        <v>39</v>
      </c>
      <c r="I167" s="52">
        <v>1250</v>
      </c>
      <c r="J167" s="52">
        <v>19800</v>
      </c>
      <c r="K167" s="52">
        <v>4513.1198965189815</v>
      </c>
      <c r="L167" s="49">
        <v>15286.880103481019</v>
      </c>
      <c r="N167" s="50">
        <f>AVERAGE(J$6:J167)</f>
        <v>21649.691358024691</v>
      </c>
      <c r="O167" s="50">
        <f>AVERAGE(K$6:K167)</f>
        <v>4481.5944765347904</v>
      </c>
      <c r="Q167" s="6"/>
      <c r="S167" s="48">
        <v>162</v>
      </c>
      <c r="T167" s="49">
        <v>93</v>
      </c>
      <c r="U167" s="50">
        <v>8</v>
      </c>
      <c r="V167" s="51">
        <v>351.68355574681971</v>
      </c>
      <c r="W167" s="51">
        <v>4</v>
      </c>
      <c r="X167" s="52">
        <v>89</v>
      </c>
      <c r="Y167" s="52">
        <v>15</v>
      </c>
      <c r="Z167" s="52">
        <v>1000</v>
      </c>
      <c r="AA167" s="52">
        <v>24650</v>
      </c>
      <c r="AB167" s="52">
        <v>4481.6835557468194</v>
      </c>
      <c r="AC167" s="49">
        <v>20168.316444253182</v>
      </c>
      <c r="AE167" s="50">
        <f>AVERAGE(AA$6:AA167)</f>
        <v>21483.024691358023</v>
      </c>
      <c r="AF167" s="50">
        <f>AVERAGE(AB$6:AB167)</f>
        <v>4480.5256714495608</v>
      </c>
    </row>
    <row r="168" spans="2:32" ht="15.5" x14ac:dyDescent="0.35">
      <c r="B168" s="48">
        <v>163</v>
      </c>
      <c r="C168" s="49">
        <v>90</v>
      </c>
      <c r="D168" s="50">
        <v>10</v>
      </c>
      <c r="E168" s="51">
        <v>259.84076273963069</v>
      </c>
      <c r="F168" s="51">
        <v>6</v>
      </c>
      <c r="G168" s="52">
        <v>86</v>
      </c>
      <c r="H168" s="52">
        <v>20</v>
      </c>
      <c r="I168" s="52">
        <v>1500</v>
      </c>
      <c r="J168" s="52">
        <v>24500</v>
      </c>
      <c r="K168" s="52">
        <v>4389.8407627396309</v>
      </c>
      <c r="L168" s="49">
        <v>20110.15923726037</v>
      </c>
      <c r="N168" s="50">
        <f>AVERAGE(J$6:J168)</f>
        <v>21667.177914110431</v>
      </c>
      <c r="O168" s="50">
        <f>AVERAGE(K$6:K168)</f>
        <v>4481.0315703151882</v>
      </c>
      <c r="Q168" s="6"/>
      <c r="S168" s="48">
        <v>163</v>
      </c>
      <c r="T168" s="49">
        <v>68</v>
      </c>
      <c r="U168" s="50">
        <v>8</v>
      </c>
      <c r="V168" s="51">
        <v>308.86267387716561</v>
      </c>
      <c r="W168" s="51">
        <v>3</v>
      </c>
      <c r="X168" s="52">
        <v>63</v>
      </c>
      <c r="Y168" s="52">
        <v>40</v>
      </c>
      <c r="Z168" s="52">
        <v>750</v>
      </c>
      <c r="AA168" s="52">
        <v>18150</v>
      </c>
      <c r="AB168" s="52">
        <v>4438.8626738771654</v>
      </c>
      <c r="AC168" s="49">
        <v>13711.137326122835</v>
      </c>
      <c r="AE168" s="50">
        <f>AVERAGE(AA$6:AA168)</f>
        <v>21462.576687116565</v>
      </c>
      <c r="AF168" s="50">
        <f>AVERAGE(AB$6:AB168)</f>
        <v>4480.2700702374605</v>
      </c>
    </row>
    <row r="169" spans="2:32" ht="15.5" x14ac:dyDescent="0.35">
      <c r="B169" s="48">
        <v>164</v>
      </c>
      <c r="C169" s="49">
        <v>77</v>
      </c>
      <c r="D169" s="50">
        <v>4</v>
      </c>
      <c r="E169" s="51">
        <v>430.26801659419107</v>
      </c>
      <c r="F169" s="51">
        <v>1</v>
      </c>
      <c r="G169" s="52">
        <v>74</v>
      </c>
      <c r="H169" s="52">
        <v>27</v>
      </c>
      <c r="I169" s="52">
        <v>250</v>
      </c>
      <c r="J169" s="52">
        <v>19700</v>
      </c>
      <c r="K169" s="52">
        <v>4560.2680165941911</v>
      </c>
      <c r="L169" s="49">
        <v>15139.731983405809</v>
      </c>
      <c r="N169" s="50">
        <f>AVERAGE(J$6:J169)</f>
        <v>21655.182926829268</v>
      </c>
      <c r="O169" s="50">
        <f>AVERAGE(K$6:K169)</f>
        <v>4481.5147193778648</v>
      </c>
      <c r="Q169" s="6"/>
      <c r="S169" s="48">
        <v>164</v>
      </c>
      <c r="T169" s="49">
        <v>63</v>
      </c>
      <c r="U169" s="50">
        <v>7</v>
      </c>
      <c r="V169" s="51">
        <v>384.08881687566861</v>
      </c>
      <c r="W169" s="51">
        <v>3</v>
      </c>
      <c r="X169" s="52">
        <v>59</v>
      </c>
      <c r="Y169" s="52">
        <v>44</v>
      </c>
      <c r="Z169" s="52">
        <v>750</v>
      </c>
      <c r="AA169" s="52">
        <v>16850</v>
      </c>
      <c r="AB169" s="52">
        <v>4514.0888168756683</v>
      </c>
      <c r="AC169" s="49">
        <v>12335.911183124332</v>
      </c>
      <c r="AE169" s="50">
        <f>AVERAGE(AA$6:AA169)</f>
        <v>21434.451219512193</v>
      </c>
      <c r="AF169" s="50">
        <f>AVERAGE(AB$6:AB169)</f>
        <v>4480.4762821072054</v>
      </c>
    </row>
    <row r="170" spans="2:32" ht="15.5" x14ac:dyDescent="0.35">
      <c r="B170" s="48">
        <v>165</v>
      </c>
      <c r="C170" s="49">
        <v>94</v>
      </c>
      <c r="D170" s="50">
        <v>9</v>
      </c>
      <c r="E170" s="51">
        <v>399.5922354149501</v>
      </c>
      <c r="F170" s="51">
        <v>2</v>
      </c>
      <c r="G170" s="52">
        <v>87</v>
      </c>
      <c r="H170" s="52">
        <v>15</v>
      </c>
      <c r="I170" s="52">
        <v>500</v>
      </c>
      <c r="J170" s="52">
        <v>24450</v>
      </c>
      <c r="K170" s="52">
        <v>4529.5922354149498</v>
      </c>
      <c r="L170" s="49">
        <v>19920.407764585048</v>
      </c>
      <c r="N170" s="50">
        <f>AVERAGE(J$6:J170)</f>
        <v>21672.121212121212</v>
      </c>
      <c r="O170" s="50">
        <f>AVERAGE(K$6:K170)</f>
        <v>4481.8060982629386</v>
      </c>
      <c r="Q170" s="6"/>
      <c r="S170" s="48">
        <v>165</v>
      </c>
      <c r="T170" s="49">
        <v>68</v>
      </c>
      <c r="U170" s="50">
        <v>11</v>
      </c>
      <c r="V170" s="51">
        <v>340.6859479121029</v>
      </c>
      <c r="W170" s="51">
        <v>2</v>
      </c>
      <c r="X170" s="52">
        <v>59</v>
      </c>
      <c r="Y170" s="52">
        <v>43</v>
      </c>
      <c r="Z170" s="52">
        <v>500</v>
      </c>
      <c r="AA170" s="52">
        <v>18050</v>
      </c>
      <c r="AB170" s="52">
        <v>4470.6859479121031</v>
      </c>
      <c r="AC170" s="49">
        <v>13579.314052087897</v>
      </c>
      <c r="AE170" s="50">
        <f>AVERAGE(AA$6:AA170)</f>
        <v>21413.939393939392</v>
      </c>
      <c r="AF170" s="50">
        <f>AVERAGE(AB$6:AB170)</f>
        <v>4480.4169467484471</v>
      </c>
    </row>
    <row r="171" spans="2:32" ht="15.5" x14ac:dyDescent="0.35">
      <c r="B171" s="48">
        <v>166</v>
      </c>
      <c r="C171" s="49">
        <v>87</v>
      </c>
      <c r="D171" s="50">
        <v>13</v>
      </c>
      <c r="E171" s="51">
        <v>270.18276971199583</v>
      </c>
      <c r="F171" s="51">
        <v>3</v>
      </c>
      <c r="G171" s="52">
        <v>77</v>
      </c>
      <c r="H171" s="52">
        <v>26</v>
      </c>
      <c r="I171" s="52">
        <v>750</v>
      </c>
      <c r="J171" s="52">
        <v>23150</v>
      </c>
      <c r="K171" s="52">
        <v>4400.1827697119961</v>
      </c>
      <c r="L171" s="49">
        <v>18749.817230288005</v>
      </c>
      <c r="N171" s="50">
        <f>AVERAGE(J$6:J171)</f>
        <v>21681.024096385543</v>
      </c>
      <c r="O171" s="50">
        <f>AVERAGE(K$6:K171)</f>
        <v>4481.3143914644379</v>
      </c>
      <c r="Q171" s="6"/>
      <c r="S171" s="48">
        <v>166</v>
      </c>
      <c r="T171" s="49">
        <v>76</v>
      </c>
      <c r="U171" s="50">
        <v>6</v>
      </c>
      <c r="V171" s="51">
        <v>364.33644410964081</v>
      </c>
      <c r="W171" s="51">
        <v>3</v>
      </c>
      <c r="X171" s="52">
        <v>73</v>
      </c>
      <c r="Y171" s="52">
        <v>30</v>
      </c>
      <c r="Z171" s="52">
        <v>750</v>
      </c>
      <c r="AA171" s="52">
        <v>20050</v>
      </c>
      <c r="AB171" s="52">
        <v>4494.336444109641</v>
      </c>
      <c r="AC171" s="49">
        <v>15555.663555890358</v>
      </c>
      <c r="AE171" s="50">
        <f>AVERAGE(AA$6:AA171)</f>
        <v>21405.722891566264</v>
      </c>
      <c r="AF171" s="50">
        <f>AVERAGE(AB$6:AB171)</f>
        <v>4480.5007991421899</v>
      </c>
    </row>
    <row r="172" spans="2:32" ht="15.5" x14ac:dyDescent="0.35">
      <c r="B172" s="48">
        <v>167</v>
      </c>
      <c r="C172" s="49">
        <v>86</v>
      </c>
      <c r="D172" s="50">
        <v>11</v>
      </c>
      <c r="E172" s="51">
        <v>335.59826711935068</v>
      </c>
      <c r="F172" s="51">
        <v>10</v>
      </c>
      <c r="G172" s="52">
        <v>85</v>
      </c>
      <c r="H172" s="52">
        <v>25</v>
      </c>
      <c r="I172" s="52">
        <v>2500</v>
      </c>
      <c r="J172" s="52">
        <v>24550</v>
      </c>
      <c r="K172" s="52">
        <v>4465.5982671193506</v>
      </c>
      <c r="L172" s="49">
        <v>20084.401732880651</v>
      </c>
      <c r="N172" s="50">
        <f>AVERAGE(J$6:J172)</f>
        <v>21698.20359281437</v>
      </c>
      <c r="O172" s="50">
        <f>AVERAGE(K$6:K172)</f>
        <v>4481.2202829354255</v>
      </c>
      <c r="Q172" s="6"/>
      <c r="S172" s="48">
        <v>167</v>
      </c>
      <c r="T172" s="49">
        <v>72</v>
      </c>
      <c r="U172" s="50">
        <v>14</v>
      </c>
      <c r="V172" s="51">
        <v>329.60351191458096</v>
      </c>
      <c r="W172" s="51">
        <v>3</v>
      </c>
      <c r="X172" s="52">
        <v>61</v>
      </c>
      <c r="Y172" s="52">
        <v>42</v>
      </c>
      <c r="Z172" s="52">
        <v>750</v>
      </c>
      <c r="AA172" s="52">
        <v>19450</v>
      </c>
      <c r="AB172" s="52">
        <v>4459.6035119145808</v>
      </c>
      <c r="AC172" s="49">
        <v>14990.396488085418</v>
      </c>
      <c r="AE172" s="50">
        <f>AVERAGE(AA$6:AA172)</f>
        <v>21394.011976047903</v>
      </c>
      <c r="AF172" s="50">
        <f>AVERAGE(AB$6:AB172)</f>
        <v>4480.3756656857367</v>
      </c>
    </row>
    <row r="173" spans="2:32" ht="15.5" x14ac:dyDescent="0.35">
      <c r="B173" s="48">
        <v>168</v>
      </c>
      <c r="C173" s="49">
        <v>68</v>
      </c>
      <c r="D173" s="50">
        <v>13</v>
      </c>
      <c r="E173" s="51">
        <v>487.85590095336562</v>
      </c>
      <c r="F173" s="51">
        <v>2</v>
      </c>
      <c r="G173" s="52">
        <v>57</v>
      </c>
      <c r="H173" s="52">
        <v>45</v>
      </c>
      <c r="I173" s="52">
        <v>500</v>
      </c>
      <c r="J173" s="52">
        <v>18150</v>
      </c>
      <c r="K173" s="52">
        <v>4617.8559009533656</v>
      </c>
      <c r="L173" s="49">
        <v>13532.144099046634</v>
      </c>
      <c r="N173" s="50">
        <f>AVERAGE(J$6:J173)</f>
        <v>21677.083333333332</v>
      </c>
      <c r="O173" s="50">
        <f>AVERAGE(K$6:K173)</f>
        <v>4482.0335901855333</v>
      </c>
      <c r="Q173" s="6"/>
      <c r="S173" s="48">
        <v>168</v>
      </c>
      <c r="T173" s="49">
        <v>66</v>
      </c>
      <c r="U173" s="50">
        <v>8</v>
      </c>
      <c r="V173" s="51">
        <v>323.55457149738425</v>
      </c>
      <c r="W173" s="51">
        <v>3</v>
      </c>
      <c r="X173" s="52">
        <v>61</v>
      </c>
      <c r="Y173" s="52">
        <v>42</v>
      </c>
      <c r="Z173" s="52">
        <v>750</v>
      </c>
      <c r="AA173" s="52">
        <v>17650</v>
      </c>
      <c r="AB173" s="52">
        <v>4453.5545714973841</v>
      </c>
      <c r="AC173" s="49">
        <v>13196.445428502615</v>
      </c>
      <c r="AE173" s="50">
        <f>AVERAGE(AA$6:AA173)</f>
        <v>21371.726190476191</v>
      </c>
      <c r="AF173" s="50">
        <f>AVERAGE(AB$6:AB173)</f>
        <v>4480.2160163155686</v>
      </c>
    </row>
    <row r="174" spans="2:32" ht="15.5" x14ac:dyDescent="0.35">
      <c r="B174" s="48">
        <v>169</v>
      </c>
      <c r="C174" s="49">
        <v>88</v>
      </c>
      <c r="D174" s="50">
        <v>7</v>
      </c>
      <c r="E174" s="51">
        <v>308.07039293837505</v>
      </c>
      <c r="F174" s="51">
        <v>4</v>
      </c>
      <c r="G174" s="52">
        <v>85</v>
      </c>
      <c r="H174" s="52">
        <v>19</v>
      </c>
      <c r="I174" s="52">
        <v>1000</v>
      </c>
      <c r="J174" s="52">
        <v>23350</v>
      </c>
      <c r="K174" s="52">
        <v>4438.0703929383753</v>
      </c>
      <c r="L174" s="49">
        <v>18911.929607061626</v>
      </c>
      <c r="N174" s="50">
        <f>AVERAGE(J$6:J174)</f>
        <v>21686.982248520711</v>
      </c>
      <c r="O174" s="50">
        <f>AVERAGE(K$6:K174)</f>
        <v>4481.773452923715</v>
      </c>
      <c r="Q174" s="6"/>
      <c r="S174" s="48">
        <v>169</v>
      </c>
      <c r="T174" s="49">
        <v>87</v>
      </c>
      <c r="U174" s="50">
        <v>5</v>
      </c>
      <c r="V174" s="51">
        <v>420.75420310798802</v>
      </c>
      <c r="W174" s="51">
        <v>4</v>
      </c>
      <c r="X174" s="52">
        <v>86</v>
      </c>
      <c r="Y174" s="52">
        <v>18</v>
      </c>
      <c r="Z174" s="52">
        <v>1000</v>
      </c>
      <c r="AA174" s="52">
        <v>23000</v>
      </c>
      <c r="AB174" s="52">
        <v>4550.7542031079884</v>
      </c>
      <c r="AC174" s="49">
        <v>18449.245796892013</v>
      </c>
      <c r="AE174" s="50">
        <f>AVERAGE(AA$6:AA174)</f>
        <v>21381.360946745561</v>
      </c>
      <c r="AF174" s="50">
        <f>AVERAGE(AB$6:AB174)</f>
        <v>4480.6334020362337</v>
      </c>
    </row>
    <row r="175" spans="2:32" ht="15.5" x14ac:dyDescent="0.35">
      <c r="B175" s="48">
        <v>170</v>
      </c>
      <c r="C175" s="49">
        <v>84</v>
      </c>
      <c r="D175" s="50">
        <v>8</v>
      </c>
      <c r="E175" s="51">
        <v>354.99343546817909</v>
      </c>
      <c r="F175" s="51">
        <v>3</v>
      </c>
      <c r="G175" s="52">
        <v>79</v>
      </c>
      <c r="H175" s="52">
        <v>24</v>
      </c>
      <c r="I175" s="52">
        <v>750</v>
      </c>
      <c r="J175" s="52">
        <v>22150</v>
      </c>
      <c r="K175" s="52">
        <v>4484.9934354681791</v>
      </c>
      <c r="L175" s="49">
        <v>17665.006564531821</v>
      </c>
      <c r="N175" s="50">
        <f>AVERAGE(J$6:J175)</f>
        <v>21689.705882352941</v>
      </c>
      <c r="O175" s="50">
        <f>AVERAGE(K$6:K175)</f>
        <v>4481.7923939975062</v>
      </c>
      <c r="Q175" s="6"/>
      <c r="S175" s="48">
        <v>170</v>
      </c>
      <c r="T175" s="49">
        <v>92</v>
      </c>
      <c r="U175" s="50">
        <v>11</v>
      </c>
      <c r="V175" s="51">
        <v>314.82210363370001</v>
      </c>
      <c r="W175" s="51">
        <v>6</v>
      </c>
      <c r="X175" s="52">
        <v>87</v>
      </c>
      <c r="Y175" s="52">
        <v>19</v>
      </c>
      <c r="Z175" s="52">
        <v>1500</v>
      </c>
      <c r="AA175" s="52">
        <v>25050</v>
      </c>
      <c r="AB175" s="52">
        <v>4444.8221036337</v>
      </c>
      <c r="AC175" s="49">
        <v>20605.177896366302</v>
      </c>
      <c r="AE175" s="50">
        <f>AVERAGE(AA$6:AA175)</f>
        <v>21402.941176470587</v>
      </c>
      <c r="AF175" s="50">
        <f>AVERAGE(AB$6:AB175)</f>
        <v>4480.4227473397477</v>
      </c>
    </row>
    <row r="176" spans="2:32" ht="15.5" x14ac:dyDescent="0.35">
      <c r="B176" s="48">
        <v>171</v>
      </c>
      <c r="C176" s="49">
        <v>83</v>
      </c>
      <c r="D176" s="50">
        <v>14</v>
      </c>
      <c r="E176" s="51">
        <v>386.12445163687676</v>
      </c>
      <c r="F176" s="51">
        <v>7</v>
      </c>
      <c r="G176" s="52">
        <v>76</v>
      </c>
      <c r="H176" s="52">
        <v>31</v>
      </c>
      <c r="I176" s="52">
        <v>1750</v>
      </c>
      <c r="J176" s="52">
        <v>23200</v>
      </c>
      <c r="K176" s="52">
        <v>4516.124451636877</v>
      </c>
      <c r="L176" s="49">
        <v>18683.875548363125</v>
      </c>
      <c r="N176" s="50">
        <f>AVERAGE(J$6:J176)</f>
        <v>21698.538011695906</v>
      </c>
      <c r="O176" s="50">
        <f>AVERAGE(K$6:K176)</f>
        <v>4481.993166264403</v>
      </c>
      <c r="Q176" s="6"/>
      <c r="S176" s="48">
        <v>171</v>
      </c>
      <c r="T176" s="49">
        <v>91</v>
      </c>
      <c r="U176" s="50">
        <v>10</v>
      </c>
      <c r="V176" s="51">
        <v>336.08639904740323</v>
      </c>
      <c r="W176" s="51">
        <v>3</v>
      </c>
      <c r="X176" s="52">
        <v>84</v>
      </c>
      <c r="Y176" s="52">
        <v>19</v>
      </c>
      <c r="Z176" s="52">
        <v>750</v>
      </c>
      <c r="AA176" s="52">
        <v>24000</v>
      </c>
      <c r="AB176" s="52">
        <v>4466.0863990474036</v>
      </c>
      <c r="AC176" s="49">
        <v>19533.913600952597</v>
      </c>
      <c r="AE176" s="50">
        <f>AVERAGE(AA$6:AA176)</f>
        <v>21418.128654970762</v>
      </c>
      <c r="AF176" s="50">
        <f>AVERAGE(AB$6:AB176)</f>
        <v>4480.3389090456403</v>
      </c>
    </row>
    <row r="177" spans="2:32" ht="15.5" x14ac:dyDescent="0.35">
      <c r="B177" s="48">
        <v>172</v>
      </c>
      <c r="C177" s="49">
        <v>91</v>
      </c>
      <c r="D177" s="50">
        <v>7</v>
      </c>
      <c r="E177" s="51">
        <v>279.39477541231361</v>
      </c>
      <c r="F177" s="51">
        <v>4</v>
      </c>
      <c r="G177" s="52">
        <v>88</v>
      </c>
      <c r="H177" s="52">
        <v>16</v>
      </c>
      <c r="I177" s="52">
        <v>1000</v>
      </c>
      <c r="J177" s="52">
        <v>24100</v>
      </c>
      <c r="K177" s="52">
        <v>4409.3947754123137</v>
      </c>
      <c r="L177" s="49">
        <v>19690.605224587685</v>
      </c>
      <c r="N177" s="50">
        <f>AVERAGE(J$6:J177)</f>
        <v>21712.5</v>
      </c>
      <c r="O177" s="50">
        <f>AVERAGE(K$6:K177)</f>
        <v>4481.571082596658</v>
      </c>
      <c r="Q177" s="6"/>
      <c r="S177" s="48">
        <v>172</v>
      </c>
      <c r="T177" s="49">
        <v>76</v>
      </c>
      <c r="U177" s="50">
        <v>3</v>
      </c>
      <c r="V177" s="51">
        <v>312.51372721127734</v>
      </c>
      <c r="W177" s="51">
        <v>5</v>
      </c>
      <c r="X177" s="52">
        <v>78</v>
      </c>
      <c r="Y177" s="52">
        <v>27</v>
      </c>
      <c r="Z177" s="52">
        <v>1250</v>
      </c>
      <c r="AA177" s="52">
        <v>20400</v>
      </c>
      <c r="AB177" s="52">
        <v>4442.513727211277</v>
      </c>
      <c r="AC177" s="49">
        <v>15957.486272788723</v>
      </c>
      <c r="AE177" s="50">
        <f>AVERAGE(AA$6:AA177)</f>
        <v>21412.20930232558</v>
      </c>
      <c r="AF177" s="50">
        <f>AVERAGE(AB$6:AB177)</f>
        <v>4480.1189951977667</v>
      </c>
    </row>
    <row r="178" spans="2:32" ht="15.5" x14ac:dyDescent="0.35">
      <c r="B178" s="48">
        <v>173</v>
      </c>
      <c r="C178" s="49">
        <v>72</v>
      </c>
      <c r="D178" s="50">
        <v>11</v>
      </c>
      <c r="E178" s="51">
        <v>362.0640101061332</v>
      </c>
      <c r="F178" s="51">
        <v>1</v>
      </c>
      <c r="G178" s="52">
        <v>62</v>
      </c>
      <c r="H178" s="52">
        <v>39</v>
      </c>
      <c r="I178" s="52">
        <v>250</v>
      </c>
      <c r="J178" s="52">
        <v>18800</v>
      </c>
      <c r="K178" s="52">
        <v>4492.0640101061335</v>
      </c>
      <c r="L178" s="49">
        <v>14307.935989893867</v>
      </c>
      <c r="N178" s="50">
        <f>AVERAGE(J$6:J178)</f>
        <v>21695.664739884392</v>
      </c>
      <c r="O178" s="50">
        <f>AVERAGE(K$6:K178)</f>
        <v>4481.6317353568284</v>
      </c>
      <c r="Q178" s="6"/>
      <c r="S178" s="48">
        <v>173</v>
      </c>
      <c r="T178" s="49">
        <v>79</v>
      </c>
      <c r="U178" s="50">
        <v>10</v>
      </c>
      <c r="V178" s="51">
        <v>405.19238299311769</v>
      </c>
      <c r="W178" s="51">
        <v>7</v>
      </c>
      <c r="X178" s="52">
        <v>76</v>
      </c>
      <c r="Y178" s="52">
        <v>31</v>
      </c>
      <c r="Z178" s="52">
        <v>1750</v>
      </c>
      <c r="AA178" s="52">
        <v>22000</v>
      </c>
      <c r="AB178" s="52">
        <v>4535.1923829931175</v>
      </c>
      <c r="AC178" s="49">
        <v>17464.807617006882</v>
      </c>
      <c r="AE178" s="50">
        <f>AVERAGE(AA$6:AA178)</f>
        <v>21415.606936416185</v>
      </c>
      <c r="AF178" s="50">
        <f>AVERAGE(AB$6:AB178)</f>
        <v>4480.43733847982</v>
      </c>
    </row>
    <row r="179" spans="2:32" ht="15.5" x14ac:dyDescent="0.35">
      <c r="B179" s="48">
        <v>174</v>
      </c>
      <c r="C179" s="49">
        <v>89</v>
      </c>
      <c r="D179" s="50">
        <v>13</v>
      </c>
      <c r="E179" s="51">
        <v>324.67816398750438</v>
      </c>
      <c r="F179" s="51">
        <v>2</v>
      </c>
      <c r="G179" s="52">
        <v>78</v>
      </c>
      <c r="H179" s="52">
        <v>24</v>
      </c>
      <c r="I179" s="52">
        <v>500</v>
      </c>
      <c r="J179" s="52">
        <v>23400</v>
      </c>
      <c r="K179" s="52">
        <v>4454.6781639875044</v>
      </c>
      <c r="L179" s="49">
        <v>18945.321836012496</v>
      </c>
      <c r="N179" s="50">
        <f>AVERAGE(J$6:J179)</f>
        <v>21705.459770114943</v>
      </c>
      <c r="O179" s="50">
        <f>AVERAGE(K$6:K179)</f>
        <v>4481.4768297742467</v>
      </c>
      <c r="Q179" s="6"/>
      <c r="S179" s="48">
        <v>174</v>
      </c>
      <c r="T179" s="49">
        <v>81</v>
      </c>
      <c r="U179" s="50">
        <v>9</v>
      </c>
      <c r="V179" s="51">
        <v>347.48973889399787</v>
      </c>
      <c r="W179" s="51">
        <v>3</v>
      </c>
      <c r="X179" s="52">
        <v>75</v>
      </c>
      <c r="Y179" s="52">
        <v>28</v>
      </c>
      <c r="Z179" s="52">
        <v>750</v>
      </c>
      <c r="AA179" s="52">
        <v>21450</v>
      </c>
      <c r="AB179" s="52">
        <v>4477.489738893998</v>
      </c>
      <c r="AC179" s="49">
        <v>16972.510261106003</v>
      </c>
      <c r="AE179" s="50">
        <f>AVERAGE(AA$6:AA179)</f>
        <v>21415.80459770115</v>
      </c>
      <c r="AF179" s="50">
        <f>AVERAGE(AB$6:AB179)</f>
        <v>4480.4203982523159</v>
      </c>
    </row>
    <row r="180" spans="2:32" ht="15.5" x14ac:dyDescent="0.35">
      <c r="B180" s="48">
        <v>175</v>
      </c>
      <c r="C180" s="49">
        <v>92</v>
      </c>
      <c r="D180" s="50">
        <v>15</v>
      </c>
      <c r="E180" s="51">
        <v>335.02677978047296</v>
      </c>
      <c r="F180" s="51">
        <v>3</v>
      </c>
      <c r="G180" s="52">
        <v>80</v>
      </c>
      <c r="H180" s="52">
        <v>23</v>
      </c>
      <c r="I180" s="52">
        <v>750</v>
      </c>
      <c r="J180" s="52">
        <v>24500</v>
      </c>
      <c r="K180" s="52">
        <v>4465.0267797804727</v>
      </c>
      <c r="L180" s="49">
        <v>20034.973220219526</v>
      </c>
      <c r="N180" s="50">
        <f>AVERAGE(J$6:J180)</f>
        <v>21721.428571428572</v>
      </c>
      <c r="O180" s="50">
        <f>AVERAGE(K$6:K180)</f>
        <v>4481.3828294885679</v>
      </c>
      <c r="Q180" s="6"/>
      <c r="S180" s="48">
        <v>175</v>
      </c>
      <c r="T180" s="49">
        <v>79</v>
      </c>
      <c r="U180" s="50">
        <v>8</v>
      </c>
      <c r="V180" s="51">
        <v>349.7208727206426</v>
      </c>
      <c r="W180" s="51">
        <v>1</v>
      </c>
      <c r="X180" s="52">
        <v>72</v>
      </c>
      <c r="Y180" s="52">
        <v>29</v>
      </c>
      <c r="Z180" s="52">
        <v>250</v>
      </c>
      <c r="AA180" s="52">
        <v>20400</v>
      </c>
      <c r="AB180" s="52">
        <v>4479.7208727206425</v>
      </c>
      <c r="AC180" s="49">
        <v>15920.279127279358</v>
      </c>
      <c r="AE180" s="50">
        <f>AVERAGE(AA$6:AA180)</f>
        <v>21410</v>
      </c>
      <c r="AF180" s="50">
        <f>AVERAGE(AB$6:AB180)</f>
        <v>4480.4164009635633</v>
      </c>
    </row>
    <row r="181" spans="2:32" ht="15.5" x14ac:dyDescent="0.35">
      <c r="B181" s="48">
        <v>176</v>
      </c>
      <c r="C181" s="49">
        <v>92</v>
      </c>
      <c r="D181" s="50">
        <v>10</v>
      </c>
      <c r="E181" s="51">
        <v>379.85030987310273</v>
      </c>
      <c r="F181" s="51">
        <v>3</v>
      </c>
      <c r="G181" s="52">
        <v>85</v>
      </c>
      <c r="H181" s="52">
        <v>18</v>
      </c>
      <c r="I181" s="52">
        <v>750</v>
      </c>
      <c r="J181" s="52">
        <v>24250</v>
      </c>
      <c r="K181" s="52">
        <v>4509.8503098731026</v>
      </c>
      <c r="L181" s="49">
        <v>19740.149690126898</v>
      </c>
      <c r="N181" s="50">
        <f>AVERAGE(J$6:J181)</f>
        <v>21735.795454545456</v>
      </c>
      <c r="O181" s="50">
        <f>AVERAGE(K$6:K181)</f>
        <v>4481.5445765362074</v>
      </c>
      <c r="Q181" s="6"/>
      <c r="S181" s="48">
        <v>176</v>
      </c>
      <c r="T181" s="49">
        <v>72</v>
      </c>
      <c r="U181" s="50">
        <v>12</v>
      </c>
      <c r="V181" s="51">
        <v>471.9579099636602</v>
      </c>
      <c r="W181" s="51">
        <v>6</v>
      </c>
      <c r="X181" s="52">
        <v>66</v>
      </c>
      <c r="Y181" s="52">
        <v>40</v>
      </c>
      <c r="Z181" s="52">
        <v>1500</v>
      </c>
      <c r="AA181" s="52">
        <v>20100</v>
      </c>
      <c r="AB181" s="52">
        <v>4601.9579099636603</v>
      </c>
      <c r="AC181" s="49">
        <v>15498.042090036339</v>
      </c>
      <c r="AE181" s="50">
        <f>AVERAGE(AA$6:AA181)</f>
        <v>21402.55681818182</v>
      </c>
      <c r="AF181" s="50">
        <f>AVERAGE(AB$6:AB181)</f>
        <v>4481.1069777192452</v>
      </c>
    </row>
    <row r="182" spans="2:32" ht="15.5" x14ac:dyDescent="0.35">
      <c r="B182" s="48">
        <v>177</v>
      </c>
      <c r="C182" s="49">
        <v>72</v>
      </c>
      <c r="D182" s="50">
        <v>3</v>
      </c>
      <c r="E182" s="51">
        <v>382.70844369411714</v>
      </c>
      <c r="F182" s="51">
        <v>12</v>
      </c>
      <c r="G182" s="52">
        <v>81</v>
      </c>
      <c r="H182" s="52">
        <v>31</v>
      </c>
      <c r="I182" s="52">
        <v>3000</v>
      </c>
      <c r="J182" s="52">
        <v>21150</v>
      </c>
      <c r="K182" s="52">
        <v>4512.7084436941168</v>
      </c>
      <c r="L182" s="49">
        <v>16637.291556305885</v>
      </c>
      <c r="N182" s="50">
        <f>AVERAGE(J$6:J182)</f>
        <v>21732.485875706214</v>
      </c>
      <c r="O182" s="50">
        <f>AVERAGE(K$6:K182)</f>
        <v>4481.7206435822973</v>
      </c>
      <c r="Q182" s="6"/>
      <c r="S182" s="48">
        <v>177</v>
      </c>
      <c r="T182" s="49">
        <v>85</v>
      </c>
      <c r="U182" s="50">
        <v>6</v>
      </c>
      <c r="V182" s="51">
        <v>436.05419116833934</v>
      </c>
      <c r="W182" s="51">
        <v>4</v>
      </c>
      <c r="X182" s="52">
        <v>83</v>
      </c>
      <c r="Y182" s="52">
        <v>21</v>
      </c>
      <c r="Z182" s="52">
        <v>1000</v>
      </c>
      <c r="AA182" s="52">
        <v>22550</v>
      </c>
      <c r="AB182" s="52">
        <v>4566.0541911683395</v>
      </c>
      <c r="AC182" s="49">
        <v>17983.945808831661</v>
      </c>
      <c r="AE182" s="50">
        <f>AVERAGE(AA$6:AA182)</f>
        <v>21409.0395480226</v>
      </c>
      <c r="AF182" s="50">
        <f>AVERAGE(AB$6:AB182)</f>
        <v>4481.5869054788445</v>
      </c>
    </row>
    <row r="183" spans="2:32" ht="15.5" x14ac:dyDescent="0.35">
      <c r="B183" s="48">
        <v>178</v>
      </c>
      <c r="C183" s="49">
        <v>74</v>
      </c>
      <c r="D183" s="50">
        <v>9</v>
      </c>
      <c r="E183" s="51">
        <v>347.25687707952233</v>
      </c>
      <c r="F183" s="51">
        <v>5</v>
      </c>
      <c r="G183" s="52">
        <v>70</v>
      </c>
      <c r="H183" s="52">
        <v>35</v>
      </c>
      <c r="I183" s="52">
        <v>1250</v>
      </c>
      <c r="J183" s="52">
        <v>20200</v>
      </c>
      <c r="K183" s="52">
        <v>4477.2568770795224</v>
      </c>
      <c r="L183" s="49">
        <v>15722.743122920478</v>
      </c>
      <c r="N183" s="50">
        <f>AVERAGE(J$6:J183)</f>
        <v>21723.876404494382</v>
      </c>
      <c r="O183" s="50">
        <f>AVERAGE(K$6:K183)</f>
        <v>4481.6955662423943</v>
      </c>
      <c r="Q183" s="6"/>
      <c r="S183" s="48">
        <v>178</v>
      </c>
      <c r="T183" s="49">
        <v>73</v>
      </c>
      <c r="U183" s="50">
        <v>10</v>
      </c>
      <c r="V183" s="51">
        <v>343.07591026535351</v>
      </c>
      <c r="W183" s="51">
        <v>2</v>
      </c>
      <c r="X183" s="52">
        <v>65</v>
      </c>
      <c r="Y183" s="52">
        <v>37</v>
      </c>
      <c r="Z183" s="52">
        <v>500</v>
      </c>
      <c r="AA183" s="52">
        <v>19250</v>
      </c>
      <c r="AB183" s="52">
        <v>4473.0759102653537</v>
      </c>
      <c r="AC183" s="49">
        <v>14776.924089734646</v>
      </c>
      <c r="AE183" s="50">
        <f>AVERAGE(AA$6:AA183)</f>
        <v>21396.91011235955</v>
      </c>
      <c r="AF183" s="50">
        <f>AVERAGE(AB$6:AB183)</f>
        <v>4481.539090898993</v>
      </c>
    </row>
    <row r="184" spans="2:32" ht="15.5" x14ac:dyDescent="0.35">
      <c r="B184" s="48">
        <v>179</v>
      </c>
      <c r="C184" s="49">
        <v>81</v>
      </c>
      <c r="D184" s="50">
        <v>8</v>
      </c>
      <c r="E184" s="51">
        <v>370.55038509836658</v>
      </c>
      <c r="F184" s="51">
        <v>5</v>
      </c>
      <c r="G184" s="52">
        <v>78</v>
      </c>
      <c r="H184" s="52">
        <v>27</v>
      </c>
      <c r="I184" s="52">
        <v>1250</v>
      </c>
      <c r="J184" s="52">
        <v>21900</v>
      </c>
      <c r="K184" s="52">
        <v>4500.5503850983669</v>
      </c>
      <c r="L184" s="49">
        <v>17399.449614901634</v>
      </c>
      <c r="N184" s="50">
        <f>AVERAGE(J$6:J184)</f>
        <v>21724.860335195532</v>
      </c>
      <c r="O184" s="50">
        <f>AVERAGE(K$6:K184)</f>
        <v>4481.8009004259466</v>
      </c>
      <c r="Q184" s="6"/>
      <c r="S184" s="48">
        <v>179</v>
      </c>
      <c r="T184" s="49">
        <v>79</v>
      </c>
      <c r="U184" s="50">
        <v>13</v>
      </c>
      <c r="V184" s="51">
        <v>325.83277357629061</v>
      </c>
      <c r="W184" s="51">
        <v>4</v>
      </c>
      <c r="X184" s="52">
        <v>70</v>
      </c>
      <c r="Y184" s="52">
        <v>34</v>
      </c>
      <c r="Z184" s="52">
        <v>1000</v>
      </c>
      <c r="AA184" s="52">
        <v>21400</v>
      </c>
      <c r="AB184" s="52">
        <v>4455.8327735762905</v>
      </c>
      <c r="AC184" s="49">
        <v>16944.16722642371</v>
      </c>
      <c r="AE184" s="50">
        <f>AVERAGE(AA$6:AA184)</f>
        <v>21396.927374301675</v>
      </c>
      <c r="AF184" s="50">
        <f>AVERAGE(AB$6:AB184)</f>
        <v>4481.3954801876935</v>
      </c>
    </row>
    <row r="185" spans="2:32" ht="15.5" x14ac:dyDescent="0.35">
      <c r="B185" s="48">
        <v>180</v>
      </c>
      <c r="C185" s="49">
        <v>87</v>
      </c>
      <c r="D185" s="50">
        <v>4</v>
      </c>
      <c r="E185" s="51">
        <v>325.25211979165778</v>
      </c>
      <c r="F185" s="51">
        <v>2</v>
      </c>
      <c r="G185" s="52">
        <v>85</v>
      </c>
      <c r="H185" s="52">
        <v>17</v>
      </c>
      <c r="I185" s="52">
        <v>500</v>
      </c>
      <c r="J185" s="52">
        <v>22450</v>
      </c>
      <c r="K185" s="52">
        <v>4455.2521197916576</v>
      </c>
      <c r="L185" s="49">
        <v>17994.747880208342</v>
      </c>
      <c r="N185" s="50">
        <f>AVERAGE(J$6:J185)</f>
        <v>21728.888888888891</v>
      </c>
      <c r="O185" s="50">
        <f>AVERAGE(K$6:K185)</f>
        <v>4481.6534072002005</v>
      </c>
      <c r="Q185" s="6"/>
      <c r="S185" s="48">
        <v>180</v>
      </c>
      <c r="T185" s="49">
        <v>81</v>
      </c>
      <c r="U185" s="50">
        <v>10</v>
      </c>
      <c r="V185" s="51">
        <v>250.96550577591825</v>
      </c>
      <c r="W185" s="51">
        <v>3</v>
      </c>
      <c r="X185" s="52">
        <v>74</v>
      </c>
      <c r="Y185" s="52">
        <v>29</v>
      </c>
      <c r="Z185" s="52">
        <v>750</v>
      </c>
      <c r="AA185" s="52">
        <v>21500</v>
      </c>
      <c r="AB185" s="52">
        <v>4380.9655057759182</v>
      </c>
      <c r="AC185" s="49">
        <v>17119.034494224081</v>
      </c>
      <c r="AE185" s="50">
        <f>AVERAGE(AA$6:AA185)</f>
        <v>21397.5</v>
      </c>
      <c r="AF185" s="50">
        <f>AVERAGE(AB$6:AB185)</f>
        <v>4480.8375358854055</v>
      </c>
    </row>
    <row r="186" spans="2:32" ht="15.5" x14ac:dyDescent="0.35">
      <c r="B186" s="48">
        <v>181</v>
      </c>
      <c r="C186" s="49">
        <v>76</v>
      </c>
      <c r="D186" s="50">
        <v>11</v>
      </c>
      <c r="E186" s="51">
        <v>396.24467055964749</v>
      </c>
      <c r="F186" s="51">
        <v>3</v>
      </c>
      <c r="G186" s="52">
        <v>68</v>
      </c>
      <c r="H186" s="52">
        <v>35</v>
      </c>
      <c r="I186" s="52">
        <v>750</v>
      </c>
      <c r="J186" s="52">
        <v>20300</v>
      </c>
      <c r="K186" s="52">
        <v>4526.2446705596476</v>
      </c>
      <c r="L186" s="49">
        <v>15773.755329440351</v>
      </c>
      <c r="N186" s="50">
        <f>AVERAGE(J$6:J186)</f>
        <v>21720.994475138123</v>
      </c>
      <c r="O186" s="50">
        <f>AVERAGE(K$6:K186)</f>
        <v>4481.8997677712478</v>
      </c>
      <c r="Q186" s="6"/>
      <c r="S186" s="48">
        <v>181</v>
      </c>
      <c r="T186" s="49">
        <v>64</v>
      </c>
      <c r="U186" s="50">
        <v>11</v>
      </c>
      <c r="V186" s="51">
        <v>357.15951355173416</v>
      </c>
      <c r="W186" s="51">
        <v>5</v>
      </c>
      <c r="X186" s="52">
        <v>58</v>
      </c>
      <c r="Y186" s="52">
        <v>47</v>
      </c>
      <c r="Z186" s="52">
        <v>1250</v>
      </c>
      <c r="AA186" s="52">
        <v>17800</v>
      </c>
      <c r="AB186" s="52">
        <v>4487.1595135517346</v>
      </c>
      <c r="AC186" s="49">
        <v>13312.840486448265</v>
      </c>
      <c r="AE186" s="50">
        <f>AVERAGE(AA$6:AA186)</f>
        <v>21377.624309392264</v>
      </c>
      <c r="AF186" s="50">
        <f>AVERAGE(AB$6:AB186)</f>
        <v>4480.8724639388101</v>
      </c>
    </row>
    <row r="187" spans="2:32" ht="15.5" x14ac:dyDescent="0.35">
      <c r="B187" s="48">
        <v>182</v>
      </c>
      <c r="C187" s="49">
        <v>76</v>
      </c>
      <c r="D187" s="50">
        <v>6</v>
      </c>
      <c r="E187" s="51">
        <v>374.31687698136699</v>
      </c>
      <c r="F187" s="51">
        <v>4</v>
      </c>
      <c r="G187" s="52">
        <v>74</v>
      </c>
      <c r="H187" s="52">
        <v>30</v>
      </c>
      <c r="I187" s="52">
        <v>1000</v>
      </c>
      <c r="J187" s="52">
        <v>20300</v>
      </c>
      <c r="K187" s="52">
        <v>4504.3168769813674</v>
      </c>
      <c r="L187" s="49">
        <v>15795.683123018633</v>
      </c>
      <c r="N187" s="50">
        <f>AVERAGE(J$6:J187)</f>
        <v>21713.186813186814</v>
      </c>
      <c r="O187" s="50">
        <f>AVERAGE(K$6:K187)</f>
        <v>4482.022938700974</v>
      </c>
      <c r="Q187" s="6"/>
      <c r="S187" s="48">
        <v>182</v>
      </c>
      <c r="T187" s="49">
        <v>77</v>
      </c>
      <c r="U187" s="50">
        <v>7</v>
      </c>
      <c r="V187" s="51">
        <v>365.58950959170727</v>
      </c>
      <c r="W187" s="51">
        <v>4</v>
      </c>
      <c r="X187" s="52">
        <v>74</v>
      </c>
      <c r="Y187" s="52">
        <v>30</v>
      </c>
      <c r="Z187" s="52">
        <v>1000</v>
      </c>
      <c r="AA187" s="52">
        <v>20600</v>
      </c>
      <c r="AB187" s="52">
        <v>4495.5895095917076</v>
      </c>
      <c r="AC187" s="49">
        <v>16104.410490408292</v>
      </c>
      <c r="AE187" s="50">
        <f>AVERAGE(AA$6:AA187)</f>
        <v>21373.351648351647</v>
      </c>
      <c r="AF187" s="50">
        <f>AVERAGE(AB$6:AB187)</f>
        <v>4480.9533268270134</v>
      </c>
    </row>
    <row r="188" spans="2:32" ht="15.5" x14ac:dyDescent="0.35">
      <c r="B188" s="48">
        <v>183</v>
      </c>
      <c r="C188" s="49">
        <v>83</v>
      </c>
      <c r="D188" s="50">
        <v>12</v>
      </c>
      <c r="E188" s="51">
        <v>385.09091271036033</v>
      </c>
      <c r="F188" s="51">
        <v>3</v>
      </c>
      <c r="G188" s="52">
        <v>74</v>
      </c>
      <c r="H188" s="52">
        <v>29</v>
      </c>
      <c r="I188" s="52">
        <v>750</v>
      </c>
      <c r="J188" s="52">
        <v>22100</v>
      </c>
      <c r="K188" s="52">
        <v>4515.0909127103605</v>
      </c>
      <c r="L188" s="49">
        <v>17584.909087289641</v>
      </c>
      <c r="N188" s="50">
        <f>AVERAGE(J$6:J188)</f>
        <v>21715.300546448088</v>
      </c>
      <c r="O188" s="50">
        <f>AVERAGE(K$6:K188)</f>
        <v>4482.203638012501</v>
      </c>
      <c r="Q188" s="6"/>
      <c r="S188" s="48">
        <v>183</v>
      </c>
      <c r="T188" s="49">
        <v>89</v>
      </c>
      <c r="U188" s="50">
        <v>15</v>
      </c>
      <c r="V188" s="51">
        <v>287.57676560905099</v>
      </c>
      <c r="W188" s="51">
        <v>6</v>
      </c>
      <c r="X188" s="52">
        <v>80</v>
      </c>
      <c r="Y188" s="52">
        <v>26</v>
      </c>
      <c r="Z188" s="52">
        <v>1500</v>
      </c>
      <c r="AA188" s="52">
        <v>24500</v>
      </c>
      <c r="AB188" s="52">
        <v>4417.5767656090511</v>
      </c>
      <c r="AC188" s="49">
        <v>20082.42323439095</v>
      </c>
      <c r="AE188" s="50">
        <f>AVERAGE(AA$6:AA188)</f>
        <v>21390.437158469944</v>
      </c>
      <c r="AF188" s="50">
        <f>AVERAGE(AB$6:AB188)</f>
        <v>4480.607006820358</v>
      </c>
    </row>
    <row r="189" spans="2:32" ht="15.5" x14ac:dyDescent="0.35">
      <c r="B189" s="48">
        <v>184</v>
      </c>
      <c r="C189" s="49">
        <v>79</v>
      </c>
      <c r="D189" s="50">
        <v>9</v>
      </c>
      <c r="E189" s="51">
        <v>388.19218437696321</v>
      </c>
      <c r="F189" s="51">
        <v>3</v>
      </c>
      <c r="G189" s="52">
        <v>73</v>
      </c>
      <c r="H189" s="52">
        <v>30</v>
      </c>
      <c r="I189" s="52">
        <v>750</v>
      </c>
      <c r="J189" s="52">
        <v>20950</v>
      </c>
      <c r="K189" s="52">
        <v>4518.1921843769633</v>
      </c>
      <c r="L189" s="49">
        <v>16431.807815623037</v>
      </c>
      <c r="N189" s="50">
        <f>AVERAGE(J$6:J189)</f>
        <v>21711.141304347828</v>
      </c>
      <c r="O189" s="50">
        <f>AVERAGE(K$6:K189)</f>
        <v>4482.3992279383947</v>
      </c>
      <c r="Q189" s="6"/>
      <c r="S189" s="48">
        <v>184</v>
      </c>
      <c r="T189" s="49">
        <v>87</v>
      </c>
      <c r="U189" s="50">
        <v>12</v>
      </c>
      <c r="V189" s="51">
        <v>404.85809535624503</v>
      </c>
      <c r="W189" s="51">
        <v>4</v>
      </c>
      <c r="X189" s="52">
        <v>79</v>
      </c>
      <c r="Y189" s="52">
        <v>25</v>
      </c>
      <c r="Z189" s="52">
        <v>1000</v>
      </c>
      <c r="AA189" s="52">
        <v>23350</v>
      </c>
      <c r="AB189" s="52">
        <v>4534.858095356245</v>
      </c>
      <c r="AC189" s="49">
        <v>18815.141904643755</v>
      </c>
      <c r="AE189" s="50">
        <f>AVERAGE(AA$6:AA189)</f>
        <v>21401.08695652174</v>
      </c>
      <c r="AF189" s="50">
        <f>AVERAGE(AB$6:AB189)</f>
        <v>4480.9018496928356</v>
      </c>
    </row>
    <row r="190" spans="2:32" ht="15.5" x14ac:dyDescent="0.35">
      <c r="B190" s="48">
        <v>185</v>
      </c>
      <c r="C190" s="49">
        <v>94</v>
      </c>
      <c r="D190" s="50">
        <v>17</v>
      </c>
      <c r="E190" s="51">
        <v>394.59784186017998</v>
      </c>
      <c r="F190" s="51">
        <v>4</v>
      </c>
      <c r="G190" s="52">
        <v>81</v>
      </c>
      <c r="H190" s="52">
        <v>23</v>
      </c>
      <c r="I190" s="52">
        <v>1000</v>
      </c>
      <c r="J190" s="52">
        <v>25350</v>
      </c>
      <c r="K190" s="52">
        <v>4524.5978418601799</v>
      </c>
      <c r="L190" s="49">
        <v>20825.402158139819</v>
      </c>
      <c r="N190" s="50">
        <f>AVERAGE(J$6:J190)</f>
        <v>21730.81081081081</v>
      </c>
      <c r="O190" s="50">
        <f>AVERAGE(K$6:K190)</f>
        <v>4482.6273285541874</v>
      </c>
      <c r="Q190" s="6"/>
      <c r="S190" s="48">
        <v>185</v>
      </c>
      <c r="T190" s="49">
        <v>90</v>
      </c>
      <c r="U190" s="50">
        <v>11</v>
      </c>
      <c r="V190" s="51">
        <v>394.10897075813858</v>
      </c>
      <c r="W190" s="51">
        <v>5</v>
      </c>
      <c r="X190" s="52">
        <v>84</v>
      </c>
      <c r="Y190" s="52">
        <v>21</v>
      </c>
      <c r="Z190" s="52">
        <v>1250</v>
      </c>
      <c r="AA190" s="52">
        <v>24300</v>
      </c>
      <c r="AB190" s="52">
        <v>4524.1089707581386</v>
      </c>
      <c r="AC190" s="49">
        <v>19775.891029241862</v>
      </c>
      <c r="AE190" s="50">
        <f>AVERAGE(AA$6:AA190)</f>
        <v>21416.756756756757</v>
      </c>
      <c r="AF190" s="50">
        <f>AVERAGE(AB$6:AB190)</f>
        <v>4481.1354016985943</v>
      </c>
    </row>
    <row r="191" spans="2:32" ht="15.5" x14ac:dyDescent="0.35">
      <c r="B191" s="48">
        <v>186</v>
      </c>
      <c r="C191" s="49">
        <v>80</v>
      </c>
      <c r="D191" s="50">
        <v>6</v>
      </c>
      <c r="E191" s="51">
        <v>353.63926986623738</v>
      </c>
      <c r="F191" s="51">
        <v>2</v>
      </c>
      <c r="G191" s="52">
        <v>76</v>
      </c>
      <c r="H191" s="52">
        <v>26</v>
      </c>
      <c r="I191" s="52">
        <v>500</v>
      </c>
      <c r="J191" s="52">
        <v>20800</v>
      </c>
      <c r="K191" s="52">
        <v>4483.6392698662376</v>
      </c>
      <c r="L191" s="49">
        <v>16316.360730133762</v>
      </c>
      <c r="N191" s="50">
        <f>AVERAGE(J$6:J191)</f>
        <v>21725.806451612902</v>
      </c>
      <c r="O191" s="50">
        <f>AVERAGE(K$6:K191)</f>
        <v>4482.6327690988765</v>
      </c>
      <c r="Q191" s="6"/>
      <c r="S191" s="48">
        <v>186</v>
      </c>
      <c r="T191" s="49">
        <v>85</v>
      </c>
      <c r="U191" s="50">
        <v>9</v>
      </c>
      <c r="V191" s="51">
        <v>414.54760165787138</v>
      </c>
      <c r="W191" s="51">
        <v>4</v>
      </c>
      <c r="X191" s="52">
        <v>80</v>
      </c>
      <c r="Y191" s="52">
        <v>24</v>
      </c>
      <c r="Z191" s="52">
        <v>1000</v>
      </c>
      <c r="AA191" s="52">
        <v>22700</v>
      </c>
      <c r="AB191" s="52">
        <v>4544.5476016578714</v>
      </c>
      <c r="AC191" s="49">
        <v>18155.452398342128</v>
      </c>
      <c r="AE191" s="50">
        <f>AVERAGE(AA$6:AA191)</f>
        <v>21423.655913978495</v>
      </c>
      <c r="AF191" s="50">
        <f>AVERAGE(AB$6:AB191)</f>
        <v>4481.4763275048272</v>
      </c>
    </row>
    <row r="192" spans="2:32" ht="15.5" x14ac:dyDescent="0.35">
      <c r="B192" s="48">
        <v>187</v>
      </c>
      <c r="C192" s="49">
        <v>68</v>
      </c>
      <c r="D192" s="50">
        <v>7</v>
      </c>
      <c r="E192" s="51">
        <v>391.83811237981604</v>
      </c>
      <c r="F192" s="51">
        <v>5</v>
      </c>
      <c r="G192" s="52">
        <v>66</v>
      </c>
      <c r="H192" s="52">
        <v>39</v>
      </c>
      <c r="I192" s="52">
        <v>1250</v>
      </c>
      <c r="J192" s="52">
        <v>18600</v>
      </c>
      <c r="K192" s="52">
        <v>4521.8381123798163</v>
      </c>
      <c r="L192" s="49">
        <v>14078.161887620183</v>
      </c>
      <c r="N192" s="50">
        <f>AVERAGE(J$6:J192)</f>
        <v>21709.090909090908</v>
      </c>
      <c r="O192" s="50">
        <f>AVERAGE(K$6:K192)</f>
        <v>4482.8424233410205</v>
      </c>
      <c r="Q192" s="6"/>
      <c r="S192" s="48">
        <v>187</v>
      </c>
      <c r="T192" s="49">
        <v>73</v>
      </c>
      <c r="U192" s="50">
        <v>10</v>
      </c>
      <c r="V192" s="51">
        <v>268.22987081624404</v>
      </c>
      <c r="W192" s="51">
        <v>3</v>
      </c>
      <c r="X192" s="52">
        <v>66</v>
      </c>
      <c r="Y192" s="52">
        <v>37</v>
      </c>
      <c r="Z192" s="52">
        <v>750</v>
      </c>
      <c r="AA192" s="52">
        <v>19500</v>
      </c>
      <c r="AB192" s="52">
        <v>4398.2298708162443</v>
      </c>
      <c r="AC192" s="49">
        <v>15101.770129183755</v>
      </c>
      <c r="AE192" s="50">
        <f>AVERAGE(AA$6:AA192)</f>
        <v>21413.368983957218</v>
      </c>
      <c r="AF192" s="50">
        <f>AVERAGE(AB$6:AB192)</f>
        <v>4481.0311592872404</v>
      </c>
    </row>
    <row r="193" spans="2:32" ht="15.5" x14ac:dyDescent="0.35">
      <c r="B193" s="48">
        <v>188</v>
      </c>
      <c r="C193" s="49">
        <v>75</v>
      </c>
      <c r="D193" s="50">
        <v>8</v>
      </c>
      <c r="E193" s="51">
        <v>345.95201230013191</v>
      </c>
      <c r="F193" s="51">
        <v>1</v>
      </c>
      <c r="G193" s="52">
        <v>68</v>
      </c>
      <c r="H193" s="52">
        <v>33</v>
      </c>
      <c r="I193" s="52">
        <v>250</v>
      </c>
      <c r="J193" s="52">
        <v>19400</v>
      </c>
      <c r="K193" s="52">
        <v>4475.9520123001321</v>
      </c>
      <c r="L193" s="49">
        <v>14924.047987699869</v>
      </c>
      <c r="N193" s="50">
        <f>AVERAGE(J$6:J193)</f>
        <v>21696.808510638297</v>
      </c>
      <c r="O193" s="50">
        <f>AVERAGE(K$6:K193)</f>
        <v>4482.8057722184622</v>
      </c>
      <c r="Q193" s="6"/>
      <c r="S193" s="48">
        <v>188</v>
      </c>
      <c r="T193" s="49">
        <v>82</v>
      </c>
      <c r="U193" s="50">
        <v>10</v>
      </c>
      <c r="V193" s="51">
        <v>376.11514776444875</v>
      </c>
      <c r="W193" s="51">
        <v>6</v>
      </c>
      <c r="X193" s="52">
        <v>78</v>
      </c>
      <c r="Y193" s="52">
        <v>28</v>
      </c>
      <c r="Z193" s="52">
        <v>1500</v>
      </c>
      <c r="AA193" s="52">
        <v>22500</v>
      </c>
      <c r="AB193" s="52">
        <v>4506.1151477644489</v>
      </c>
      <c r="AC193" s="49">
        <v>17993.884852235551</v>
      </c>
      <c r="AE193" s="50">
        <f>AVERAGE(AA$6:AA193)</f>
        <v>21419.148936170212</v>
      </c>
      <c r="AF193" s="50">
        <f>AVERAGE(AB$6:AB193)</f>
        <v>4481.1645847578638</v>
      </c>
    </row>
    <row r="194" spans="2:32" ht="15.5" x14ac:dyDescent="0.35">
      <c r="B194" s="48">
        <v>189</v>
      </c>
      <c r="C194" s="49">
        <v>87</v>
      </c>
      <c r="D194" s="50">
        <v>4</v>
      </c>
      <c r="E194" s="51">
        <v>309.3752494143518</v>
      </c>
      <c r="F194" s="51">
        <v>5</v>
      </c>
      <c r="G194" s="52">
        <v>88</v>
      </c>
      <c r="H194" s="52">
        <v>17</v>
      </c>
      <c r="I194" s="52">
        <v>1250</v>
      </c>
      <c r="J194" s="52">
        <v>23200</v>
      </c>
      <c r="K194" s="52">
        <v>4439.3752494143519</v>
      </c>
      <c r="L194" s="49">
        <v>18760.624750585648</v>
      </c>
      <c r="N194" s="50">
        <f>AVERAGE(J$6:J194)</f>
        <v>21704.761904761905</v>
      </c>
      <c r="O194" s="50">
        <f>AVERAGE(K$6:K194)</f>
        <v>4482.5759810925147</v>
      </c>
      <c r="Q194" s="6"/>
      <c r="S194" s="48">
        <v>189</v>
      </c>
      <c r="T194" s="49">
        <v>77</v>
      </c>
      <c r="U194" s="50">
        <v>13</v>
      </c>
      <c r="V194" s="51">
        <v>300.47433296271186</v>
      </c>
      <c r="W194" s="51">
        <v>5</v>
      </c>
      <c r="X194" s="52">
        <v>69</v>
      </c>
      <c r="Y194" s="52">
        <v>36</v>
      </c>
      <c r="Z194" s="52">
        <v>1250</v>
      </c>
      <c r="AA194" s="52">
        <v>21150</v>
      </c>
      <c r="AB194" s="52">
        <v>4430.4743329627117</v>
      </c>
      <c r="AC194" s="49">
        <v>16719.525667037287</v>
      </c>
      <c r="AE194" s="50">
        <f>AVERAGE(AA$6:AA194)</f>
        <v>21417.724867724868</v>
      </c>
      <c r="AF194" s="50">
        <f>AVERAGE(AB$6:AB194)</f>
        <v>4480.8963823674139</v>
      </c>
    </row>
    <row r="195" spans="2:32" ht="15.5" x14ac:dyDescent="0.35">
      <c r="B195" s="48">
        <v>190</v>
      </c>
      <c r="C195" s="49">
        <v>73</v>
      </c>
      <c r="D195" s="50">
        <v>7</v>
      </c>
      <c r="E195" s="51">
        <v>304.91974306180117</v>
      </c>
      <c r="F195" s="51">
        <v>4</v>
      </c>
      <c r="G195" s="52">
        <v>70</v>
      </c>
      <c r="H195" s="52">
        <v>34</v>
      </c>
      <c r="I195" s="52">
        <v>1000</v>
      </c>
      <c r="J195" s="52">
        <v>19600</v>
      </c>
      <c r="K195" s="52">
        <v>4434.9197430618015</v>
      </c>
      <c r="L195" s="49">
        <v>15165.080256938199</v>
      </c>
      <c r="N195" s="50">
        <f>AVERAGE(J$6:J195)</f>
        <v>21693.684210526317</v>
      </c>
      <c r="O195" s="50">
        <f>AVERAGE(K$6:K195)</f>
        <v>4482.32515878709</v>
      </c>
      <c r="Q195" s="6"/>
      <c r="S195" s="48">
        <v>190</v>
      </c>
      <c r="T195" s="49">
        <v>78</v>
      </c>
      <c r="U195" s="50">
        <v>13</v>
      </c>
      <c r="V195" s="51">
        <v>312.11687566692194</v>
      </c>
      <c r="W195" s="51">
        <v>1</v>
      </c>
      <c r="X195" s="52">
        <v>66</v>
      </c>
      <c r="Y195" s="52">
        <v>35</v>
      </c>
      <c r="Z195" s="52">
        <v>250</v>
      </c>
      <c r="AA195" s="52">
        <v>20400</v>
      </c>
      <c r="AB195" s="52">
        <v>4442.1168756669222</v>
      </c>
      <c r="AC195" s="49">
        <v>15957.883124333079</v>
      </c>
      <c r="AE195" s="50">
        <f>AVERAGE(AA$6:AA195)</f>
        <v>21412.36842105263</v>
      </c>
      <c r="AF195" s="50">
        <f>AVERAGE(AB$6:AB195)</f>
        <v>4480.6922797005691</v>
      </c>
    </row>
    <row r="196" spans="2:32" ht="15.5" x14ac:dyDescent="0.35">
      <c r="B196" s="48">
        <v>191</v>
      </c>
      <c r="C196" s="49">
        <v>76</v>
      </c>
      <c r="D196" s="50">
        <v>7</v>
      </c>
      <c r="E196" s="51">
        <v>342.76022887086242</v>
      </c>
      <c r="F196" s="51">
        <v>6</v>
      </c>
      <c r="G196" s="52">
        <v>75</v>
      </c>
      <c r="H196" s="52">
        <v>31</v>
      </c>
      <c r="I196" s="52">
        <v>1500</v>
      </c>
      <c r="J196" s="52">
        <v>20850</v>
      </c>
      <c r="K196" s="52">
        <v>4472.7602288708622</v>
      </c>
      <c r="L196" s="49">
        <v>16377.239771129138</v>
      </c>
      <c r="N196" s="50">
        <f>AVERAGE(J$6:J196)</f>
        <v>21689.267015706806</v>
      </c>
      <c r="O196" s="50">
        <f>AVERAGE(K$6:K196)</f>
        <v>4482.2750806199892</v>
      </c>
      <c r="Q196" s="6"/>
      <c r="S196" s="48">
        <v>191</v>
      </c>
      <c r="T196" s="49">
        <v>60</v>
      </c>
      <c r="U196" s="50">
        <v>12</v>
      </c>
      <c r="V196" s="51">
        <v>296.61755602236127</v>
      </c>
      <c r="W196" s="51">
        <v>3</v>
      </c>
      <c r="X196" s="52">
        <v>51</v>
      </c>
      <c r="Y196" s="52">
        <v>52</v>
      </c>
      <c r="Z196" s="52">
        <v>750</v>
      </c>
      <c r="AA196" s="52">
        <v>16350</v>
      </c>
      <c r="AB196" s="52">
        <v>4426.617556022361</v>
      </c>
      <c r="AC196" s="49">
        <v>11923.38244397764</v>
      </c>
      <c r="AE196" s="50">
        <f>AVERAGE(AA$6:AA196)</f>
        <v>21385.863874345549</v>
      </c>
      <c r="AF196" s="50">
        <f>AVERAGE(AB$6:AB196)</f>
        <v>4480.4091659640344</v>
      </c>
    </row>
    <row r="197" spans="2:32" ht="15.5" x14ac:dyDescent="0.35">
      <c r="B197" s="48">
        <v>192</v>
      </c>
      <c r="C197" s="49">
        <v>85</v>
      </c>
      <c r="D197" s="50">
        <v>12</v>
      </c>
      <c r="E197" s="51">
        <v>352.64334274292725</v>
      </c>
      <c r="F197" s="51">
        <v>4</v>
      </c>
      <c r="G197" s="52">
        <v>77</v>
      </c>
      <c r="H197" s="52">
        <v>27</v>
      </c>
      <c r="I197" s="52">
        <v>1000</v>
      </c>
      <c r="J197" s="52">
        <v>22850</v>
      </c>
      <c r="K197" s="52">
        <v>4482.6433427429274</v>
      </c>
      <c r="L197" s="49">
        <v>18367.356657257071</v>
      </c>
      <c r="N197" s="50">
        <f>AVERAGE(J$6:J197)</f>
        <v>21695.3125</v>
      </c>
      <c r="O197" s="50">
        <f>AVERAGE(K$6:K197)</f>
        <v>4482.2769986518797</v>
      </c>
      <c r="Q197" s="6"/>
      <c r="S197" s="48">
        <v>192</v>
      </c>
      <c r="T197" s="49">
        <v>79</v>
      </c>
      <c r="U197" s="50">
        <v>10</v>
      </c>
      <c r="V197" s="51">
        <v>256.40453797065186</v>
      </c>
      <c r="W197" s="51">
        <v>5</v>
      </c>
      <c r="X197" s="52">
        <v>74</v>
      </c>
      <c r="Y197" s="52">
        <v>31</v>
      </c>
      <c r="Z197" s="52">
        <v>1250</v>
      </c>
      <c r="AA197" s="52">
        <v>21500</v>
      </c>
      <c r="AB197" s="52">
        <v>4386.4045379706522</v>
      </c>
      <c r="AC197" s="49">
        <v>17113.595462029349</v>
      </c>
      <c r="AE197" s="50">
        <f>AVERAGE(AA$6:AA197)</f>
        <v>21386.458333333332</v>
      </c>
      <c r="AF197" s="50">
        <f>AVERAGE(AB$6:AB197)</f>
        <v>4479.9195585265688</v>
      </c>
    </row>
    <row r="198" spans="2:32" ht="15.5" x14ac:dyDescent="0.35">
      <c r="B198" s="48">
        <v>193</v>
      </c>
      <c r="C198" s="49">
        <v>66</v>
      </c>
      <c r="D198" s="50">
        <v>9</v>
      </c>
      <c r="E198" s="51">
        <v>398.78445229996049</v>
      </c>
      <c r="F198" s="51">
        <v>4</v>
      </c>
      <c r="G198" s="52">
        <v>61</v>
      </c>
      <c r="H198" s="52">
        <v>43</v>
      </c>
      <c r="I198" s="52">
        <v>1000</v>
      </c>
      <c r="J198" s="52">
        <v>17950</v>
      </c>
      <c r="K198" s="52">
        <v>4528.7844522999603</v>
      </c>
      <c r="L198" s="49">
        <v>13421.21554770004</v>
      </c>
      <c r="N198" s="50">
        <f>AVERAGE(J$6:J198)</f>
        <v>21675.906735751294</v>
      </c>
      <c r="O198" s="50">
        <f>AVERAGE(K$6:K198)</f>
        <v>4482.5179699143046</v>
      </c>
      <c r="Q198" s="6"/>
      <c r="S198" s="48">
        <v>193</v>
      </c>
      <c r="T198" s="49">
        <v>82</v>
      </c>
      <c r="U198" s="50">
        <v>12</v>
      </c>
      <c r="V198" s="51">
        <v>412.34311428716029</v>
      </c>
      <c r="W198" s="51">
        <v>3</v>
      </c>
      <c r="X198" s="52">
        <v>73</v>
      </c>
      <c r="Y198" s="52">
        <v>30</v>
      </c>
      <c r="Z198" s="52">
        <v>750</v>
      </c>
      <c r="AA198" s="52">
        <v>21850</v>
      </c>
      <c r="AB198" s="52">
        <v>4542.3431142871605</v>
      </c>
      <c r="AC198" s="49">
        <v>17307.65688571284</v>
      </c>
      <c r="AE198" s="50">
        <f>AVERAGE(AA$6:AA198)</f>
        <v>21388.860103626943</v>
      </c>
      <c r="AF198" s="50">
        <f>AVERAGE(AB$6:AB198)</f>
        <v>4480.2429966393174</v>
      </c>
    </row>
    <row r="199" spans="2:32" ht="15.5" x14ac:dyDescent="0.35">
      <c r="B199" s="48">
        <v>194</v>
      </c>
      <c r="C199" s="49">
        <v>75</v>
      </c>
      <c r="D199" s="50">
        <v>16</v>
      </c>
      <c r="E199" s="51">
        <v>381.15608103326474</v>
      </c>
      <c r="F199" s="51">
        <v>1</v>
      </c>
      <c r="G199" s="52">
        <v>60</v>
      </c>
      <c r="H199" s="52">
        <v>41</v>
      </c>
      <c r="I199" s="52">
        <v>250</v>
      </c>
      <c r="J199" s="52">
        <v>19800</v>
      </c>
      <c r="K199" s="52">
        <v>4511.1560810332649</v>
      </c>
      <c r="L199" s="49">
        <v>15288.843918966735</v>
      </c>
      <c r="N199" s="50">
        <f>AVERAGE(J$6:J199)</f>
        <v>21666.237113402061</v>
      </c>
      <c r="O199" s="50">
        <f>AVERAGE(K$6:K199)</f>
        <v>4482.6655890437842</v>
      </c>
      <c r="Q199" s="6"/>
      <c r="S199" s="48">
        <v>194</v>
      </c>
      <c r="T199" s="49">
        <v>77</v>
      </c>
      <c r="U199" s="50">
        <v>13</v>
      </c>
      <c r="V199" s="51">
        <v>430.4988268454631</v>
      </c>
      <c r="W199" s="51">
        <v>8</v>
      </c>
      <c r="X199" s="52">
        <v>72</v>
      </c>
      <c r="Y199" s="52">
        <v>36</v>
      </c>
      <c r="Z199" s="52">
        <v>2000</v>
      </c>
      <c r="AA199" s="52">
        <v>21900</v>
      </c>
      <c r="AB199" s="52">
        <v>4560.4988268454636</v>
      </c>
      <c r="AC199" s="49">
        <v>17339.501173154538</v>
      </c>
      <c r="AE199" s="50">
        <f>AVERAGE(AA$6:AA199)</f>
        <v>21391.494845360823</v>
      </c>
      <c r="AF199" s="50">
        <f>AVERAGE(AB$6:AB199)</f>
        <v>4480.6566864857405</v>
      </c>
    </row>
    <row r="200" spans="2:32" ht="15.5" x14ac:dyDescent="0.35">
      <c r="B200" s="48">
        <v>195</v>
      </c>
      <c r="C200" s="49">
        <v>70</v>
      </c>
      <c r="D200" s="50">
        <v>10</v>
      </c>
      <c r="E200" s="51">
        <v>413.10968691468508</v>
      </c>
      <c r="F200" s="51">
        <v>1</v>
      </c>
      <c r="G200" s="52">
        <v>61</v>
      </c>
      <c r="H200" s="52">
        <v>40</v>
      </c>
      <c r="I200" s="52">
        <v>250</v>
      </c>
      <c r="J200" s="52">
        <v>18250</v>
      </c>
      <c r="K200" s="52">
        <v>4543.109686914685</v>
      </c>
      <c r="L200" s="49">
        <v>13706.890313085314</v>
      </c>
      <c r="N200" s="50">
        <f>AVERAGE(J$6:J200)</f>
        <v>21648.717948717949</v>
      </c>
      <c r="O200" s="50">
        <f>AVERAGE(K$6:K200)</f>
        <v>4482.9755587764557</v>
      </c>
      <c r="Q200" s="6"/>
      <c r="S200" s="48">
        <v>195</v>
      </c>
      <c r="T200" s="49">
        <v>65</v>
      </c>
      <c r="U200" s="50">
        <v>8</v>
      </c>
      <c r="V200" s="51">
        <v>436.92646148549659</v>
      </c>
      <c r="W200" s="51">
        <v>5</v>
      </c>
      <c r="X200" s="52">
        <v>62</v>
      </c>
      <c r="Y200" s="52">
        <v>43</v>
      </c>
      <c r="Z200" s="52">
        <v>1250</v>
      </c>
      <c r="AA200" s="52">
        <v>17900</v>
      </c>
      <c r="AB200" s="52">
        <v>4566.9264614854965</v>
      </c>
      <c r="AC200" s="49">
        <v>13333.073538514504</v>
      </c>
      <c r="AE200" s="50">
        <f>AVERAGE(AA$6:AA200)</f>
        <v>21373.589743589742</v>
      </c>
      <c r="AF200" s="50">
        <f>AVERAGE(AB$6:AB200)</f>
        <v>4481.0990955883035</v>
      </c>
    </row>
    <row r="201" spans="2:32" ht="15.5" x14ac:dyDescent="0.35">
      <c r="B201" s="48">
        <v>196</v>
      </c>
      <c r="C201" s="49">
        <v>81</v>
      </c>
      <c r="D201" s="50">
        <v>15</v>
      </c>
      <c r="E201" s="51">
        <v>437.755770797053</v>
      </c>
      <c r="F201" s="51">
        <v>5</v>
      </c>
      <c r="G201" s="52">
        <v>71</v>
      </c>
      <c r="H201" s="52">
        <v>34</v>
      </c>
      <c r="I201" s="52">
        <v>1250</v>
      </c>
      <c r="J201" s="52">
        <v>22250</v>
      </c>
      <c r="K201" s="52">
        <v>4567.7557707970527</v>
      </c>
      <c r="L201" s="49">
        <v>17682.244229202948</v>
      </c>
      <c r="N201" s="50">
        <f>AVERAGE(J$6:J201)</f>
        <v>21651.785714285714</v>
      </c>
      <c r="O201" s="50">
        <f>AVERAGE(K$6:K201)</f>
        <v>4483.4081108786013</v>
      </c>
      <c r="Q201" s="6"/>
      <c r="S201" s="48">
        <v>196</v>
      </c>
      <c r="T201" s="49">
        <v>68</v>
      </c>
      <c r="U201" s="50">
        <v>10</v>
      </c>
      <c r="V201" s="51">
        <v>320.89927915154192</v>
      </c>
      <c r="W201" s="51">
        <v>7</v>
      </c>
      <c r="X201" s="52">
        <v>65</v>
      </c>
      <c r="Y201" s="52">
        <v>42</v>
      </c>
      <c r="Z201" s="52">
        <v>1750</v>
      </c>
      <c r="AA201" s="52">
        <v>19250</v>
      </c>
      <c r="AB201" s="52">
        <v>4450.899279151542</v>
      </c>
      <c r="AC201" s="49">
        <v>14799.100720848459</v>
      </c>
      <c r="AE201" s="50">
        <f>AVERAGE(AA$6:AA201)</f>
        <v>21362.755102040817</v>
      </c>
      <c r="AF201" s="50">
        <f>AVERAGE(AB$6:AB201)</f>
        <v>4480.9450148921978</v>
      </c>
    </row>
    <row r="202" spans="2:32" ht="15.5" x14ac:dyDescent="0.35">
      <c r="B202" s="48">
        <v>197</v>
      </c>
      <c r="C202" s="49">
        <v>80</v>
      </c>
      <c r="D202" s="50">
        <v>12</v>
      </c>
      <c r="E202" s="51">
        <v>325.79685046630937</v>
      </c>
      <c r="F202" s="51">
        <v>6</v>
      </c>
      <c r="G202" s="52">
        <v>74</v>
      </c>
      <c r="H202" s="52">
        <v>32</v>
      </c>
      <c r="I202" s="52">
        <v>1500</v>
      </c>
      <c r="J202" s="52">
        <v>22100</v>
      </c>
      <c r="K202" s="52">
        <v>4455.7968504663095</v>
      </c>
      <c r="L202" s="49">
        <v>17644.203149533692</v>
      </c>
      <c r="N202" s="50">
        <f>AVERAGE(J$6:J202)</f>
        <v>21654.060913705584</v>
      </c>
      <c r="O202" s="50">
        <f>AVERAGE(K$6:K202)</f>
        <v>4483.2679521963055</v>
      </c>
      <c r="Q202" s="6"/>
      <c r="S202" s="48">
        <v>197</v>
      </c>
      <c r="T202" s="49">
        <v>89</v>
      </c>
      <c r="U202" s="50">
        <v>13</v>
      </c>
      <c r="V202" s="51">
        <v>335.48019411791205</v>
      </c>
      <c r="W202" s="51">
        <v>4</v>
      </c>
      <c r="X202" s="52">
        <v>80</v>
      </c>
      <c r="Y202" s="52">
        <v>24</v>
      </c>
      <c r="Z202" s="52">
        <v>1000</v>
      </c>
      <c r="AA202" s="52">
        <v>23900</v>
      </c>
      <c r="AB202" s="52">
        <v>4465.4801941179121</v>
      </c>
      <c r="AC202" s="49">
        <v>19434.51980588209</v>
      </c>
      <c r="AE202" s="50">
        <f>AVERAGE(AA$6:AA202)</f>
        <v>21375.634517766499</v>
      </c>
      <c r="AF202" s="50">
        <f>AVERAGE(AB$6:AB202)</f>
        <v>4480.8665132639017</v>
      </c>
    </row>
    <row r="203" spans="2:32" ht="15.5" x14ac:dyDescent="0.35">
      <c r="B203" s="48">
        <v>198</v>
      </c>
      <c r="C203" s="49">
        <v>80</v>
      </c>
      <c r="D203" s="50">
        <v>16</v>
      </c>
      <c r="E203" s="51">
        <v>335.66116740434512</v>
      </c>
      <c r="F203" s="51">
        <v>4</v>
      </c>
      <c r="G203" s="52">
        <v>68</v>
      </c>
      <c r="H203" s="52">
        <v>36</v>
      </c>
      <c r="I203" s="52">
        <v>1000</v>
      </c>
      <c r="J203" s="52">
        <v>21800</v>
      </c>
      <c r="K203" s="52">
        <v>4465.6611674043452</v>
      </c>
      <c r="L203" s="49">
        <v>17334.338832595655</v>
      </c>
      <c r="N203" s="50">
        <f>AVERAGE(J$6:J203)</f>
        <v>21654.797979797979</v>
      </c>
      <c r="O203" s="50">
        <f>AVERAGE(K$6:K203)</f>
        <v>4483.1790290407907</v>
      </c>
      <c r="Q203" s="6"/>
      <c r="S203" s="48">
        <v>198</v>
      </c>
      <c r="T203" s="49">
        <v>84</v>
      </c>
      <c r="U203" s="50">
        <v>12</v>
      </c>
      <c r="V203" s="51">
        <v>380.59889098855075</v>
      </c>
      <c r="W203" s="51">
        <v>7</v>
      </c>
      <c r="X203" s="52">
        <v>79</v>
      </c>
      <c r="Y203" s="52">
        <v>28</v>
      </c>
      <c r="Z203" s="52">
        <v>1750</v>
      </c>
      <c r="AA203" s="52">
        <v>23350</v>
      </c>
      <c r="AB203" s="52">
        <v>4510.5988909885509</v>
      </c>
      <c r="AC203" s="49">
        <v>18839.401109011451</v>
      </c>
      <c r="AE203" s="50">
        <f>AVERAGE(AA$6:AA203)</f>
        <v>21385.60606060606</v>
      </c>
      <c r="AF203" s="50">
        <f>AVERAGE(AB$6:AB203)</f>
        <v>4481.0166767877636</v>
      </c>
    </row>
    <row r="204" spans="2:32" ht="15.5" x14ac:dyDescent="0.35">
      <c r="B204" s="48">
        <v>199</v>
      </c>
      <c r="C204" s="49">
        <v>84</v>
      </c>
      <c r="D204" s="50">
        <v>9</v>
      </c>
      <c r="E204" s="51">
        <v>340.8784105027429</v>
      </c>
      <c r="F204" s="51">
        <v>3</v>
      </c>
      <c r="G204" s="52">
        <v>78</v>
      </c>
      <c r="H204" s="52">
        <v>25</v>
      </c>
      <c r="I204" s="52">
        <v>750</v>
      </c>
      <c r="J204" s="52">
        <v>22200</v>
      </c>
      <c r="K204" s="52">
        <v>4470.8784105027426</v>
      </c>
      <c r="L204" s="49">
        <v>17729.121589497256</v>
      </c>
      <c r="N204" s="50">
        <f>AVERAGE(J$6:J204)</f>
        <v>21657.537688442211</v>
      </c>
      <c r="O204" s="50">
        <f>AVERAGE(K$6:K204)</f>
        <v>4483.1172168873327</v>
      </c>
      <c r="Q204" s="6"/>
      <c r="S204" s="48">
        <v>199</v>
      </c>
      <c r="T204" s="49">
        <v>71</v>
      </c>
      <c r="U204" s="50">
        <v>9</v>
      </c>
      <c r="V204" s="51">
        <v>331.50762242942517</v>
      </c>
      <c r="W204" s="51">
        <v>3</v>
      </c>
      <c r="X204" s="52">
        <v>65</v>
      </c>
      <c r="Y204" s="52">
        <v>38</v>
      </c>
      <c r="Z204" s="52">
        <v>750</v>
      </c>
      <c r="AA204" s="52">
        <v>18950</v>
      </c>
      <c r="AB204" s="52">
        <v>4461.5076224294253</v>
      </c>
      <c r="AC204" s="49">
        <v>14488.492377570576</v>
      </c>
      <c r="AE204" s="50">
        <f>AVERAGE(AA$6:AA204)</f>
        <v>21373.366834170854</v>
      </c>
      <c r="AF204" s="50">
        <f>AVERAGE(AB$6:AB204)</f>
        <v>4480.918641338726</v>
      </c>
    </row>
    <row r="205" spans="2:32" ht="15.5" x14ac:dyDescent="0.35">
      <c r="B205" s="48">
        <v>200</v>
      </c>
      <c r="C205" s="49">
        <v>88</v>
      </c>
      <c r="D205" s="50">
        <v>4</v>
      </c>
      <c r="E205" s="51">
        <v>368.20852259731339</v>
      </c>
      <c r="F205" s="51">
        <v>2</v>
      </c>
      <c r="G205" s="52">
        <v>86</v>
      </c>
      <c r="H205" s="52">
        <v>16</v>
      </c>
      <c r="I205" s="52">
        <v>500</v>
      </c>
      <c r="J205" s="52">
        <v>22700</v>
      </c>
      <c r="K205" s="52">
        <v>4498.2085225973133</v>
      </c>
      <c r="L205" s="49">
        <v>18201.791477402687</v>
      </c>
      <c r="N205" s="50">
        <f>AVERAGE(J$6:J205)</f>
        <v>21662.75</v>
      </c>
      <c r="O205" s="50">
        <f>AVERAGE(K$6:K205)</f>
        <v>4483.1926734158824</v>
      </c>
      <c r="Q205" s="6"/>
      <c r="S205" s="48">
        <v>200</v>
      </c>
      <c r="T205" s="49">
        <v>81</v>
      </c>
      <c r="U205" s="50">
        <v>17</v>
      </c>
      <c r="V205" s="51">
        <v>440.63600213522295</v>
      </c>
      <c r="W205" s="51">
        <v>4</v>
      </c>
      <c r="X205" s="52">
        <v>68</v>
      </c>
      <c r="Y205" s="52">
        <v>36</v>
      </c>
      <c r="Z205" s="52">
        <v>1000</v>
      </c>
      <c r="AA205" s="52">
        <v>22100</v>
      </c>
      <c r="AB205" s="52">
        <v>4570.636002135223</v>
      </c>
      <c r="AC205" s="49">
        <v>17529.363997864777</v>
      </c>
      <c r="AE205" s="50">
        <f>AVERAGE(AA$6:AA205)</f>
        <v>21377</v>
      </c>
      <c r="AF205" s="50">
        <f>AVERAGE(AB$6:AB205)</f>
        <v>4481.3672281427089</v>
      </c>
    </row>
    <row r="206" spans="2:32" ht="15.5" x14ac:dyDescent="0.35">
      <c r="B206" s="48">
        <v>201</v>
      </c>
      <c r="C206" s="49">
        <v>88</v>
      </c>
      <c r="D206" s="50">
        <v>8</v>
      </c>
      <c r="E206" s="51">
        <v>395.65328145389361</v>
      </c>
      <c r="F206" s="51">
        <v>6</v>
      </c>
      <c r="G206" s="52">
        <v>86</v>
      </c>
      <c r="H206" s="52">
        <v>20</v>
      </c>
      <c r="I206" s="52">
        <v>1500</v>
      </c>
      <c r="J206" s="52">
        <v>23900</v>
      </c>
      <c r="K206" s="52">
        <v>4525.6532814538932</v>
      </c>
      <c r="L206" s="49">
        <v>19374.346718546105</v>
      </c>
      <c r="N206" s="50">
        <f>AVERAGE(J$6:J206)</f>
        <v>21673.880597014926</v>
      </c>
      <c r="O206" s="50">
        <f>AVERAGE(K$6:K206)</f>
        <v>4483.403920222042</v>
      </c>
      <c r="Q206" s="6"/>
      <c r="S206" s="48">
        <v>201</v>
      </c>
      <c r="T206" s="49">
        <v>77</v>
      </c>
      <c r="U206" s="50">
        <v>11</v>
      </c>
      <c r="V206" s="51">
        <v>333.26478242944648</v>
      </c>
      <c r="W206" s="51">
        <v>4</v>
      </c>
      <c r="X206" s="52">
        <v>70</v>
      </c>
      <c r="Y206" s="52">
        <v>34</v>
      </c>
      <c r="Z206" s="52">
        <v>1000</v>
      </c>
      <c r="AA206" s="52">
        <v>20800</v>
      </c>
      <c r="AB206" s="52">
        <v>4463.2647824294463</v>
      </c>
      <c r="AC206" s="49">
        <v>16336.735217570553</v>
      </c>
      <c r="AE206" s="50">
        <f>AVERAGE(AA$6:AA206)</f>
        <v>21374.129353233831</v>
      </c>
      <c r="AF206" s="50">
        <f>AVERAGE(AB$6:AB206)</f>
        <v>4481.2771662237374</v>
      </c>
    </row>
    <row r="207" spans="2:32" ht="15.5" x14ac:dyDescent="0.35">
      <c r="B207" s="48">
        <v>202</v>
      </c>
      <c r="C207" s="49">
        <v>87</v>
      </c>
      <c r="D207" s="50">
        <v>9</v>
      </c>
      <c r="E207" s="51">
        <v>290.67024726642916</v>
      </c>
      <c r="F207" s="51">
        <v>2</v>
      </c>
      <c r="G207" s="52">
        <v>80</v>
      </c>
      <c r="H207" s="52">
        <v>22</v>
      </c>
      <c r="I207" s="52">
        <v>500</v>
      </c>
      <c r="J207" s="52">
        <v>22700</v>
      </c>
      <c r="K207" s="52">
        <v>4420.6702472664292</v>
      </c>
      <c r="L207" s="49">
        <v>18279.329752733571</v>
      </c>
      <c r="N207" s="50">
        <f>AVERAGE(J$6:J207)</f>
        <v>21678.960396039605</v>
      </c>
      <c r="O207" s="50">
        <f>AVERAGE(K$6:K207)</f>
        <v>4483.0933574846376</v>
      </c>
      <c r="Q207" s="6"/>
      <c r="S207" s="48">
        <v>202</v>
      </c>
      <c r="T207" s="49">
        <v>98</v>
      </c>
      <c r="U207" s="50">
        <v>9</v>
      </c>
      <c r="V207" s="51">
        <v>282.55453725894517</v>
      </c>
      <c r="W207" s="51">
        <v>8</v>
      </c>
      <c r="X207" s="52">
        <v>97</v>
      </c>
      <c r="Y207" s="52">
        <v>11</v>
      </c>
      <c r="Z207" s="52">
        <v>2000</v>
      </c>
      <c r="AA207" s="52">
        <v>26950</v>
      </c>
      <c r="AB207" s="52">
        <v>4412.5545372589449</v>
      </c>
      <c r="AC207" s="49">
        <v>22537.445462741056</v>
      </c>
      <c r="AE207" s="50">
        <f>AVERAGE(AA$6:AA207)</f>
        <v>21401.732673267328</v>
      </c>
      <c r="AF207" s="50">
        <f>AVERAGE(AB$6:AB207)</f>
        <v>4480.9369551892578</v>
      </c>
    </row>
    <row r="208" spans="2:32" ht="15.5" x14ac:dyDescent="0.35">
      <c r="B208" s="48">
        <v>203</v>
      </c>
      <c r="C208" s="49">
        <v>83</v>
      </c>
      <c r="D208" s="50">
        <v>7</v>
      </c>
      <c r="E208" s="51">
        <v>282.66612222438874</v>
      </c>
      <c r="F208" s="51">
        <v>4</v>
      </c>
      <c r="G208" s="52">
        <v>80</v>
      </c>
      <c r="H208" s="52">
        <v>24</v>
      </c>
      <c r="I208" s="52">
        <v>1000</v>
      </c>
      <c r="J208" s="52">
        <v>22100</v>
      </c>
      <c r="K208" s="52">
        <v>4412.6661222243883</v>
      </c>
      <c r="L208" s="49">
        <v>17687.333877775611</v>
      </c>
      <c r="N208" s="50">
        <f>AVERAGE(J$6:J208)</f>
        <v>21681.03448275862</v>
      </c>
      <c r="O208" s="50">
        <f>AVERAGE(K$6:K208)</f>
        <v>4482.7464252912378</v>
      </c>
      <c r="Q208" s="6"/>
      <c r="S208" s="48">
        <v>203</v>
      </c>
      <c r="T208" s="49">
        <v>83</v>
      </c>
      <c r="U208" s="50">
        <v>13</v>
      </c>
      <c r="V208" s="51">
        <v>323.84287372752817</v>
      </c>
      <c r="W208" s="51">
        <v>1</v>
      </c>
      <c r="X208" s="52">
        <v>71</v>
      </c>
      <c r="Y208" s="52">
        <v>30</v>
      </c>
      <c r="Z208" s="52">
        <v>250</v>
      </c>
      <c r="AA208" s="52">
        <v>21650</v>
      </c>
      <c r="AB208" s="52">
        <v>4453.8428737275281</v>
      </c>
      <c r="AC208" s="49">
        <v>17196.157126272472</v>
      </c>
      <c r="AE208" s="50">
        <f>AVERAGE(AA$6:AA208)</f>
        <v>21402.95566502463</v>
      </c>
      <c r="AF208" s="50">
        <f>AVERAGE(AB$6:AB208)</f>
        <v>4480.8034868076729</v>
      </c>
    </row>
    <row r="209" spans="2:32" ht="15.5" x14ac:dyDescent="0.35">
      <c r="B209" s="48">
        <v>204</v>
      </c>
      <c r="C209" s="49">
        <v>79</v>
      </c>
      <c r="D209" s="50">
        <v>4</v>
      </c>
      <c r="E209" s="51">
        <v>290.38573506092587</v>
      </c>
      <c r="F209" s="51">
        <v>4</v>
      </c>
      <c r="G209" s="52">
        <v>79</v>
      </c>
      <c r="H209" s="52">
        <v>25</v>
      </c>
      <c r="I209" s="52">
        <v>1000</v>
      </c>
      <c r="J209" s="52">
        <v>20950</v>
      </c>
      <c r="K209" s="52">
        <v>4420.385735060926</v>
      </c>
      <c r="L209" s="49">
        <v>16529.614264939075</v>
      </c>
      <c r="N209" s="50">
        <f>AVERAGE(J$6:J209)</f>
        <v>21677.450980392157</v>
      </c>
      <c r="O209" s="50">
        <f>AVERAGE(K$6:K209)</f>
        <v>4482.4407356332458</v>
      </c>
      <c r="Q209" s="6"/>
      <c r="S209" s="48">
        <v>204</v>
      </c>
      <c r="T209" s="49">
        <v>71</v>
      </c>
      <c r="U209" s="50">
        <v>9</v>
      </c>
      <c r="V209" s="51">
        <v>370.69825408239348</v>
      </c>
      <c r="W209" s="51">
        <v>5</v>
      </c>
      <c r="X209" s="52">
        <v>67</v>
      </c>
      <c r="Y209" s="52">
        <v>38</v>
      </c>
      <c r="Z209" s="52">
        <v>1250</v>
      </c>
      <c r="AA209" s="52">
        <v>19450</v>
      </c>
      <c r="AB209" s="52">
        <v>4500.6982540823938</v>
      </c>
      <c r="AC209" s="49">
        <v>14949.301745917606</v>
      </c>
      <c r="AE209" s="50">
        <f>AVERAGE(AA$6:AA209)</f>
        <v>21393.382352941175</v>
      </c>
      <c r="AF209" s="50">
        <f>AVERAGE(AB$6:AB209)</f>
        <v>4480.9010101766671</v>
      </c>
    </row>
    <row r="210" spans="2:32" ht="15.5" x14ac:dyDescent="0.35">
      <c r="B210" s="48">
        <v>205</v>
      </c>
      <c r="C210" s="49">
        <v>83</v>
      </c>
      <c r="D210" s="50">
        <v>6</v>
      </c>
      <c r="E210" s="51">
        <v>444.11555117645992</v>
      </c>
      <c r="F210" s="51">
        <v>6</v>
      </c>
      <c r="G210" s="52">
        <v>83</v>
      </c>
      <c r="H210" s="52">
        <v>23</v>
      </c>
      <c r="I210" s="52">
        <v>1500</v>
      </c>
      <c r="J210" s="52">
        <v>22550</v>
      </c>
      <c r="K210" s="52">
        <v>4574.11555117646</v>
      </c>
      <c r="L210" s="49">
        <v>17975.884448823541</v>
      </c>
      <c r="N210" s="50">
        <f>AVERAGE(J$6:J210)</f>
        <v>21681.707317073171</v>
      </c>
      <c r="O210" s="50">
        <f>AVERAGE(K$6:K210)</f>
        <v>4482.8879298554084</v>
      </c>
      <c r="Q210" s="6"/>
      <c r="S210" s="48">
        <v>205</v>
      </c>
      <c r="T210" s="49">
        <v>77</v>
      </c>
      <c r="U210" s="50">
        <v>9</v>
      </c>
      <c r="V210" s="51">
        <v>330.20767201880324</v>
      </c>
      <c r="W210" s="51">
        <v>2</v>
      </c>
      <c r="X210" s="52">
        <v>70</v>
      </c>
      <c r="Y210" s="52">
        <v>32</v>
      </c>
      <c r="Z210" s="52">
        <v>500</v>
      </c>
      <c r="AA210" s="52">
        <v>20200</v>
      </c>
      <c r="AB210" s="52">
        <v>4460.2076720188034</v>
      </c>
      <c r="AC210" s="49">
        <v>15739.792327981197</v>
      </c>
      <c r="AE210" s="50">
        <f>AVERAGE(AA$6:AA210)</f>
        <v>21387.560975609755</v>
      </c>
      <c r="AF210" s="50">
        <f>AVERAGE(AB$6:AB210)</f>
        <v>4480.8000670637011</v>
      </c>
    </row>
    <row r="211" spans="2:32" ht="15.5" x14ac:dyDescent="0.35">
      <c r="B211" s="48">
        <v>206</v>
      </c>
      <c r="C211" s="49">
        <v>72</v>
      </c>
      <c r="D211" s="50">
        <v>11</v>
      </c>
      <c r="E211" s="51">
        <v>338.90135125247241</v>
      </c>
      <c r="F211" s="51">
        <v>5</v>
      </c>
      <c r="G211" s="52">
        <v>66</v>
      </c>
      <c r="H211" s="52">
        <v>39</v>
      </c>
      <c r="I211" s="52">
        <v>1250</v>
      </c>
      <c r="J211" s="52">
        <v>19800</v>
      </c>
      <c r="K211" s="52">
        <v>4468.9013512524725</v>
      </c>
      <c r="L211" s="49">
        <v>15331.098648747527</v>
      </c>
      <c r="N211" s="50">
        <f>AVERAGE(J$6:J211)</f>
        <v>21672.572815533982</v>
      </c>
      <c r="O211" s="50">
        <f>AVERAGE(K$6:K211)</f>
        <v>4482.8200338427723</v>
      </c>
      <c r="Q211" s="6"/>
      <c r="S211" s="48">
        <v>206</v>
      </c>
      <c r="T211" s="49">
        <v>82</v>
      </c>
      <c r="U211" s="50">
        <v>8</v>
      </c>
      <c r="V211" s="51">
        <v>375.50085367251796</v>
      </c>
      <c r="W211" s="51">
        <v>3</v>
      </c>
      <c r="X211" s="52">
        <v>77</v>
      </c>
      <c r="Y211" s="52">
        <v>26</v>
      </c>
      <c r="Z211" s="52">
        <v>750</v>
      </c>
      <c r="AA211" s="52">
        <v>21650</v>
      </c>
      <c r="AB211" s="52">
        <v>4505.5008536725181</v>
      </c>
      <c r="AC211" s="49">
        <v>17144.499146327482</v>
      </c>
      <c r="AE211" s="50">
        <f>AVERAGE(AA$6:AA211)</f>
        <v>21388.834951456312</v>
      </c>
      <c r="AF211" s="50">
        <f>AVERAGE(AB$6:AB211)</f>
        <v>4480.919973794812</v>
      </c>
    </row>
    <row r="212" spans="2:32" ht="15.5" x14ac:dyDescent="0.35">
      <c r="B212" s="48">
        <v>207</v>
      </c>
      <c r="C212" s="49">
        <v>75</v>
      </c>
      <c r="D212" s="50">
        <v>7</v>
      </c>
      <c r="E212" s="51">
        <v>404.48745912265787</v>
      </c>
      <c r="F212" s="51">
        <v>6</v>
      </c>
      <c r="G212" s="52">
        <v>74</v>
      </c>
      <c r="H212" s="52">
        <v>32</v>
      </c>
      <c r="I212" s="52">
        <v>1500</v>
      </c>
      <c r="J212" s="52">
        <v>20600</v>
      </c>
      <c r="K212" s="52">
        <v>4534.487459122658</v>
      </c>
      <c r="L212" s="49">
        <v>16065.512540877342</v>
      </c>
      <c r="N212" s="50">
        <f>AVERAGE(J$6:J212)</f>
        <v>21667.391304347828</v>
      </c>
      <c r="O212" s="50">
        <f>AVERAGE(K$6:K212)</f>
        <v>4483.0696349310811</v>
      </c>
      <c r="Q212" s="6"/>
      <c r="S212" s="48">
        <v>207</v>
      </c>
      <c r="T212" s="49">
        <v>76</v>
      </c>
      <c r="U212" s="50">
        <v>7</v>
      </c>
      <c r="V212" s="51">
        <v>320.05665243191623</v>
      </c>
      <c r="W212" s="51">
        <v>4</v>
      </c>
      <c r="X212" s="52">
        <v>73</v>
      </c>
      <c r="Y212" s="52">
        <v>31</v>
      </c>
      <c r="Z212" s="52">
        <v>1000</v>
      </c>
      <c r="AA212" s="52">
        <v>20350</v>
      </c>
      <c r="AB212" s="52">
        <v>4450.0566524319165</v>
      </c>
      <c r="AC212" s="49">
        <v>15899.943347568083</v>
      </c>
      <c r="AE212" s="50">
        <f>AVERAGE(AA$6:AA212)</f>
        <v>21383.816425120775</v>
      </c>
      <c r="AF212" s="50">
        <f>AVERAGE(AB$6:AB212)</f>
        <v>4480.7708756239772</v>
      </c>
    </row>
    <row r="213" spans="2:32" ht="15.5" x14ac:dyDescent="0.35">
      <c r="B213" s="48">
        <v>208</v>
      </c>
      <c r="C213" s="49">
        <v>80</v>
      </c>
      <c r="D213" s="50">
        <v>11</v>
      </c>
      <c r="E213" s="51">
        <v>427.12302382711096</v>
      </c>
      <c r="F213" s="51">
        <v>3</v>
      </c>
      <c r="G213" s="52">
        <v>72</v>
      </c>
      <c r="H213" s="52">
        <v>31</v>
      </c>
      <c r="I213" s="52">
        <v>750</v>
      </c>
      <c r="J213" s="52">
        <v>21300</v>
      </c>
      <c r="K213" s="52">
        <v>4557.123023827111</v>
      </c>
      <c r="L213" s="49">
        <v>16742.876976172891</v>
      </c>
      <c r="N213" s="50">
        <f>AVERAGE(J$6:J213)</f>
        <v>21665.625</v>
      </c>
      <c r="O213" s="50">
        <f>AVERAGE(K$6:K213)</f>
        <v>4483.4256608392352</v>
      </c>
      <c r="Q213" s="6"/>
      <c r="S213" s="48">
        <v>208</v>
      </c>
      <c r="T213" s="49">
        <v>82</v>
      </c>
      <c r="U213" s="50">
        <v>11</v>
      </c>
      <c r="V213" s="51">
        <v>360.05090214628649</v>
      </c>
      <c r="W213" s="51">
        <v>4</v>
      </c>
      <c r="X213" s="52">
        <v>75</v>
      </c>
      <c r="Y213" s="52">
        <v>29</v>
      </c>
      <c r="Z213" s="52">
        <v>1000</v>
      </c>
      <c r="AA213" s="52">
        <v>22050</v>
      </c>
      <c r="AB213" s="52">
        <v>4490.0509021462867</v>
      </c>
      <c r="AC213" s="49">
        <v>17559.949097853714</v>
      </c>
      <c r="AE213" s="50">
        <f>AVERAGE(AA$6:AA213)</f>
        <v>21387.01923076923</v>
      </c>
      <c r="AF213" s="50">
        <f>AVERAGE(AB$6:AB213)</f>
        <v>4480.8154911361034</v>
      </c>
    </row>
    <row r="214" spans="2:32" ht="15.5" x14ac:dyDescent="0.35">
      <c r="B214" s="48">
        <v>209</v>
      </c>
      <c r="C214" s="49">
        <v>74</v>
      </c>
      <c r="D214" s="50">
        <v>9</v>
      </c>
      <c r="E214" s="51">
        <v>287.54584052176546</v>
      </c>
      <c r="F214" s="51">
        <v>3</v>
      </c>
      <c r="G214" s="52">
        <v>68</v>
      </c>
      <c r="H214" s="52">
        <v>35</v>
      </c>
      <c r="I214" s="52">
        <v>750</v>
      </c>
      <c r="J214" s="52">
        <v>19700</v>
      </c>
      <c r="K214" s="52">
        <v>4417.5458405217651</v>
      </c>
      <c r="L214" s="49">
        <v>15282.454159478235</v>
      </c>
      <c r="N214" s="50">
        <f>AVERAGE(J$6:J214)</f>
        <v>21656.220095693781</v>
      </c>
      <c r="O214" s="50">
        <f>AVERAGE(K$6:K214)</f>
        <v>4483.1104463879556</v>
      </c>
      <c r="Q214" s="6"/>
      <c r="S214" s="48">
        <v>209</v>
      </c>
      <c r="T214" s="49">
        <v>82</v>
      </c>
      <c r="U214" s="50">
        <v>6</v>
      </c>
      <c r="V214" s="51">
        <v>356.53953079796094</v>
      </c>
      <c r="W214" s="51">
        <v>2</v>
      </c>
      <c r="X214" s="52">
        <v>78</v>
      </c>
      <c r="Y214" s="52">
        <v>24</v>
      </c>
      <c r="Z214" s="52">
        <v>500</v>
      </c>
      <c r="AA214" s="52">
        <v>21300</v>
      </c>
      <c r="AB214" s="52">
        <v>4486.5395307979607</v>
      </c>
      <c r="AC214" s="49">
        <v>16813.46046920204</v>
      </c>
      <c r="AE214" s="50">
        <f>AVERAGE(AA$6:AA214)</f>
        <v>21386.602870813396</v>
      </c>
      <c r="AF214" s="50">
        <f>AVERAGE(AB$6:AB214)</f>
        <v>4480.8428788856818</v>
      </c>
    </row>
    <row r="215" spans="2:32" ht="15.5" x14ac:dyDescent="0.35">
      <c r="B215" s="48">
        <v>210</v>
      </c>
      <c r="C215" s="49">
        <v>76</v>
      </c>
      <c r="D215" s="50">
        <v>9</v>
      </c>
      <c r="E215" s="51">
        <v>345.72333974453937</v>
      </c>
      <c r="F215" s="51">
        <v>3</v>
      </c>
      <c r="G215" s="52">
        <v>70</v>
      </c>
      <c r="H215" s="52">
        <v>33</v>
      </c>
      <c r="I215" s="52">
        <v>750</v>
      </c>
      <c r="J215" s="52">
        <v>20200</v>
      </c>
      <c r="K215" s="52">
        <v>4475.7233397445398</v>
      </c>
      <c r="L215" s="49">
        <v>15724.27666025546</v>
      </c>
      <c r="N215" s="50">
        <f>AVERAGE(J$6:J215)</f>
        <v>21649.285714285714</v>
      </c>
      <c r="O215" s="50">
        <f>AVERAGE(K$6:K215)</f>
        <v>4483.0752696896534</v>
      </c>
      <c r="Q215" s="6"/>
      <c r="S215" s="48">
        <v>210</v>
      </c>
      <c r="T215" s="49">
        <v>73</v>
      </c>
      <c r="U215" s="50">
        <v>12</v>
      </c>
      <c r="V215" s="51">
        <v>314.07200018004028</v>
      </c>
      <c r="W215" s="51">
        <v>8</v>
      </c>
      <c r="X215" s="52">
        <v>69</v>
      </c>
      <c r="Y215" s="52">
        <v>39</v>
      </c>
      <c r="Z215" s="52">
        <v>2000</v>
      </c>
      <c r="AA215" s="52">
        <v>20850</v>
      </c>
      <c r="AB215" s="52">
        <v>4444.07200018004</v>
      </c>
      <c r="AC215" s="49">
        <v>16405.92799981996</v>
      </c>
      <c r="AE215" s="50">
        <f>AVERAGE(AA$6:AA215)</f>
        <v>21384.047619047618</v>
      </c>
      <c r="AF215" s="50">
        <f>AVERAGE(AB$6:AB215)</f>
        <v>4480.6677794632742</v>
      </c>
    </row>
    <row r="216" spans="2:32" ht="15.5" x14ac:dyDescent="0.35">
      <c r="B216" s="48">
        <v>211</v>
      </c>
      <c r="C216" s="49">
        <v>89</v>
      </c>
      <c r="D216" s="50">
        <v>7</v>
      </c>
      <c r="E216" s="51">
        <v>343.56218066511178</v>
      </c>
      <c r="F216" s="51">
        <v>3</v>
      </c>
      <c r="G216" s="52">
        <v>85</v>
      </c>
      <c r="H216" s="52">
        <v>18</v>
      </c>
      <c r="I216" s="52">
        <v>750</v>
      </c>
      <c r="J216" s="52">
        <v>23350</v>
      </c>
      <c r="K216" s="52">
        <v>4473.5621806651116</v>
      </c>
      <c r="L216" s="49">
        <v>18876.437819334889</v>
      </c>
      <c r="N216" s="50">
        <f>AVERAGE(J$6:J216)</f>
        <v>21657.34597156398</v>
      </c>
      <c r="O216" s="50">
        <f>AVERAGE(K$6:K216)</f>
        <v>4483.0301839596787</v>
      </c>
      <c r="Q216" s="6"/>
      <c r="S216" s="48">
        <v>211</v>
      </c>
      <c r="T216" s="49">
        <v>75</v>
      </c>
      <c r="U216" s="50">
        <v>10</v>
      </c>
      <c r="V216" s="51">
        <v>303.52960604392848</v>
      </c>
      <c r="W216" s="51">
        <v>6</v>
      </c>
      <c r="X216" s="52">
        <v>71</v>
      </c>
      <c r="Y216" s="52">
        <v>35</v>
      </c>
      <c r="Z216" s="52">
        <v>1500</v>
      </c>
      <c r="AA216" s="52">
        <v>20750</v>
      </c>
      <c r="AB216" s="52">
        <v>4433.5296060439287</v>
      </c>
      <c r="AC216" s="49">
        <v>16316.470393956071</v>
      </c>
      <c r="AE216" s="50">
        <f>AVERAGE(AA$6:AA216)</f>
        <v>21381.042654028435</v>
      </c>
      <c r="AF216" s="50">
        <f>AVERAGE(AB$6:AB216)</f>
        <v>4480.4443757977797</v>
      </c>
    </row>
    <row r="217" spans="2:32" ht="15.5" x14ac:dyDescent="0.35">
      <c r="B217" s="48">
        <v>212</v>
      </c>
      <c r="C217" s="49">
        <v>94</v>
      </c>
      <c r="D217" s="50">
        <v>10</v>
      </c>
      <c r="E217" s="51">
        <v>565.1960146427931</v>
      </c>
      <c r="F217" s="51">
        <v>3</v>
      </c>
      <c r="G217" s="52">
        <v>87</v>
      </c>
      <c r="H217" s="52">
        <v>16</v>
      </c>
      <c r="I217" s="52">
        <v>750</v>
      </c>
      <c r="J217" s="52">
        <v>24750</v>
      </c>
      <c r="K217" s="52">
        <v>4695.1960146427928</v>
      </c>
      <c r="L217" s="49">
        <v>20054.803985357208</v>
      </c>
      <c r="N217" s="50">
        <f>AVERAGE(J$6:J217)</f>
        <v>21671.933962264149</v>
      </c>
      <c r="O217" s="50">
        <f>AVERAGE(K$6:K217)</f>
        <v>4484.0309661798829</v>
      </c>
      <c r="Q217" s="6"/>
      <c r="S217" s="48">
        <v>212</v>
      </c>
      <c r="T217" s="49">
        <v>81</v>
      </c>
      <c r="U217" s="50">
        <v>8</v>
      </c>
      <c r="V217" s="51">
        <v>283.22423006283572</v>
      </c>
      <c r="W217" s="51">
        <v>5</v>
      </c>
      <c r="X217" s="52">
        <v>78</v>
      </c>
      <c r="Y217" s="52">
        <v>27</v>
      </c>
      <c r="Z217" s="52">
        <v>1250</v>
      </c>
      <c r="AA217" s="52">
        <v>21900</v>
      </c>
      <c r="AB217" s="52">
        <v>4413.2242300628359</v>
      </c>
      <c r="AC217" s="49">
        <v>17486.775769937165</v>
      </c>
      <c r="AE217" s="50">
        <f>AVERAGE(AA$6:AA217)</f>
        <v>21383.490566037737</v>
      </c>
      <c r="AF217" s="50">
        <f>AVERAGE(AB$6:AB217)</f>
        <v>4480.1272996386524</v>
      </c>
    </row>
    <row r="218" spans="2:32" ht="15.5" x14ac:dyDescent="0.35">
      <c r="B218" s="48">
        <v>213</v>
      </c>
      <c r="C218" s="49">
        <v>75</v>
      </c>
      <c r="D218" s="50">
        <v>11</v>
      </c>
      <c r="E218" s="51">
        <v>268.12687584564924</v>
      </c>
      <c r="F218" s="51">
        <v>7</v>
      </c>
      <c r="G218" s="52">
        <v>71</v>
      </c>
      <c r="H218" s="52">
        <v>36</v>
      </c>
      <c r="I218" s="52">
        <v>1750</v>
      </c>
      <c r="J218" s="52">
        <v>21050</v>
      </c>
      <c r="K218" s="52">
        <v>4398.126875845649</v>
      </c>
      <c r="L218" s="49">
        <v>16651.87312415435</v>
      </c>
      <c r="N218" s="50">
        <f>AVERAGE(J$6:J218)</f>
        <v>21669.014084507042</v>
      </c>
      <c r="O218" s="50">
        <f>AVERAGE(K$6:K218)</f>
        <v>4483.6276605914591</v>
      </c>
      <c r="Q218" s="6"/>
      <c r="S218" s="48">
        <v>213</v>
      </c>
      <c r="T218" s="49">
        <v>81</v>
      </c>
      <c r="U218" s="50">
        <v>10</v>
      </c>
      <c r="V218" s="51">
        <v>448.64914375985978</v>
      </c>
      <c r="W218" s="51">
        <v>4</v>
      </c>
      <c r="X218" s="52">
        <v>75</v>
      </c>
      <c r="Y218" s="52">
        <v>29</v>
      </c>
      <c r="Z218" s="52">
        <v>1000</v>
      </c>
      <c r="AA218" s="52">
        <v>21750</v>
      </c>
      <c r="AB218" s="52">
        <v>4578.6491437598597</v>
      </c>
      <c r="AC218" s="49">
        <v>17171.35085624014</v>
      </c>
      <c r="AE218" s="50">
        <f>AVERAGE(AA$6:AA218)</f>
        <v>21385.211267605635</v>
      </c>
      <c r="AF218" s="50">
        <f>AVERAGE(AB$6:AB218)</f>
        <v>4480.5898435077661</v>
      </c>
    </row>
    <row r="219" spans="2:32" ht="15.5" x14ac:dyDescent="0.35">
      <c r="B219" s="48">
        <v>214</v>
      </c>
      <c r="C219" s="49">
        <v>86</v>
      </c>
      <c r="D219" s="50">
        <v>11</v>
      </c>
      <c r="E219" s="51">
        <v>450.36658060497098</v>
      </c>
      <c r="F219" s="51">
        <v>4</v>
      </c>
      <c r="G219" s="52">
        <v>79</v>
      </c>
      <c r="H219" s="52">
        <v>25</v>
      </c>
      <c r="I219" s="52">
        <v>1000</v>
      </c>
      <c r="J219" s="52">
        <v>23050</v>
      </c>
      <c r="K219" s="52">
        <v>4580.3665806049712</v>
      </c>
      <c r="L219" s="49">
        <v>18469.633419395028</v>
      </c>
      <c r="N219" s="50">
        <f>AVERAGE(J$6:J219)</f>
        <v>21675.467289719625</v>
      </c>
      <c r="O219" s="50">
        <f>AVERAGE(K$6:K219)</f>
        <v>4484.079711619559</v>
      </c>
      <c r="Q219" s="6"/>
      <c r="S219" s="48">
        <v>214</v>
      </c>
      <c r="T219" s="49">
        <v>79</v>
      </c>
      <c r="U219" s="50">
        <v>7</v>
      </c>
      <c r="V219" s="51">
        <v>456.93265739815541</v>
      </c>
      <c r="W219" s="51">
        <v>4</v>
      </c>
      <c r="X219" s="52">
        <v>76</v>
      </c>
      <c r="Y219" s="52">
        <v>28</v>
      </c>
      <c r="Z219" s="52">
        <v>1000</v>
      </c>
      <c r="AA219" s="52">
        <v>21100</v>
      </c>
      <c r="AB219" s="52">
        <v>4586.9326573981552</v>
      </c>
      <c r="AC219" s="49">
        <v>16513.067342601844</v>
      </c>
      <c r="AE219" s="50">
        <f>AVERAGE(AA$6:AA219)</f>
        <v>21383.878504672899</v>
      </c>
      <c r="AF219" s="50">
        <f>AVERAGE(AB$6:AB219)</f>
        <v>4481.0867725446369</v>
      </c>
    </row>
    <row r="220" spans="2:32" ht="15.5" x14ac:dyDescent="0.35">
      <c r="B220" s="48">
        <v>215</v>
      </c>
      <c r="C220" s="49">
        <v>93</v>
      </c>
      <c r="D220" s="50">
        <v>5</v>
      </c>
      <c r="E220" s="51">
        <v>277.07600587711704</v>
      </c>
      <c r="F220" s="51">
        <v>4</v>
      </c>
      <c r="G220" s="52">
        <v>92</v>
      </c>
      <c r="H220" s="52">
        <v>12</v>
      </c>
      <c r="I220" s="52">
        <v>1000</v>
      </c>
      <c r="J220" s="52">
        <v>24500</v>
      </c>
      <c r="K220" s="52">
        <v>4407.0760058771175</v>
      </c>
      <c r="L220" s="49">
        <v>20092.923994122881</v>
      </c>
      <c r="N220" s="50">
        <f>AVERAGE(J$6:J220)</f>
        <v>21688.60465116279</v>
      </c>
      <c r="O220" s="50">
        <f>AVERAGE(K$6:K220)</f>
        <v>4483.7215548486638</v>
      </c>
      <c r="Q220" s="6"/>
      <c r="S220" s="48">
        <v>215</v>
      </c>
      <c r="T220" s="49">
        <v>74</v>
      </c>
      <c r="U220" s="50">
        <v>9</v>
      </c>
      <c r="V220" s="51">
        <v>310.76710626482071</v>
      </c>
      <c r="W220" s="51">
        <v>4</v>
      </c>
      <c r="X220" s="52">
        <v>69</v>
      </c>
      <c r="Y220" s="52">
        <v>35</v>
      </c>
      <c r="Z220" s="52">
        <v>1000</v>
      </c>
      <c r="AA220" s="52">
        <v>19950</v>
      </c>
      <c r="AB220" s="52">
        <v>4440.7671062648205</v>
      </c>
      <c r="AC220" s="49">
        <v>15509.232893735179</v>
      </c>
      <c r="AE220" s="50">
        <f>AVERAGE(AA$6:AA220)</f>
        <v>21377.20930232558</v>
      </c>
      <c r="AF220" s="50">
        <f>AVERAGE(AB$6:AB220)</f>
        <v>4480.8992392131031</v>
      </c>
    </row>
    <row r="221" spans="2:32" ht="15.5" x14ac:dyDescent="0.35">
      <c r="B221" s="48">
        <v>216</v>
      </c>
      <c r="C221" s="49">
        <v>69</v>
      </c>
      <c r="D221" s="50">
        <v>10</v>
      </c>
      <c r="E221" s="51">
        <v>333.24644979354053</v>
      </c>
      <c r="F221" s="51">
        <v>6</v>
      </c>
      <c r="G221" s="52">
        <v>65</v>
      </c>
      <c r="H221" s="52">
        <v>41</v>
      </c>
      <c r="I221" s="52">
        <v>1500</v>
      </c>
      <c r="J221" s="52">
        <v>19250</v>
      </c>
      <c r="K221" s="52">
        <v>4463.2464497935407</v>
      </c>
      <c r="L221" s="49">
        <v>14786.75355020646</v>
      </c>
      <c r="N221" s="50">
        <f>AVERAGE(J$6:J221)</f>
        <v>21677.314814814814</v>
      </c>
      <c r="O221" s="50">
        <f>AVERAGE(K$6:K221)</f>
        <v>4483.6267626956314</v>
      </c>
      <c r="Q221" s="6"/>
      <c r="S221" s="48">
        <v>216</v>
      </c>
      <c r="T221" s="49">
        <v>57</v>
      </c>
      <c r="U221" s="50">
        <v>9</v>
      </c>
      <c r="V221" s="51">
        <v>375.25855027166131</v>
      </c>
      <c r="W221" s="51">
        <v>8</v>
      </c>
      <c r="X221" s="52">
        <v>56</v>
      </c>
      <c r="Y221" s="52">
        <v>52</v>
      </c>
      <c r="Z221" s="52">
        <v>2000</v>
      </c>
      <c r="AA221" s="52">
        <v>16700</v>
      </c>
      <c r="AB221" s="52">
        <v>4505.2585502716611</v>
      </c>
      <c r="AC221" s="49">
        <v>12194.741449728339</v>
      </c>
      <c r="AE221" s="50">
        <f>AVERAGE(AA$6:AA221)</f>
        <v>21355.555555555555</v>
      </c>
      <c r="AF221" s="50">
        <f>AVERAGE(AB$6:AB221)</f>
        <v>4481.0120138013372</v>
      </c>
    </row>
    <row r="222" spans="2:32" ht="15.5" x14ac:dyDescent="0.35">
      <c r="B222" s="48">
        <v>217</v>
      </c>
      <c r="C222" s="49">
        <v>91</v>
      </c>
      <c r="D222" s="50">
        <v>5</v>
      </c>
      <c r="E222" s="51">
        <v>331.23522251322385</v>
      </c>
      <c r="F222" s="51">
        <v>3</v>
      </c>
      <c r="G222" s="52">
        <v>89</v>
      </c>
      <c r="H222" s="52">
        <v>14</v>
      </c>
      <c r="I222" s="52">
        <v>750</v>
      </c>
      <c r="J222" s="52">
        <v>23750</v>
      </c>
      <c r="K222" s="52">
        <v>4461.2352225132236</v>
      </c>
      <c r="L222" s="49">
        <v>19288.764777486776</v>
      </c>
      <c r="N222" s="50">
        <f>AVERAGE(J$6:J222)</f>
        <v>21686.866359447005</v>
      </c>
      <c r="O222" s="50">
        <f>AVERAGE(K$6:K222)</f>
        <v>4483.5235758745139</v>
      </c>
      <c r="Q222" s="6"/>
      <c r="S222" s="48">
        <v>217</v>
      </c>
      <c r="T222" s="49">
        <v>84</v>
      </c>
      <c r="U222" s="50">
        <v>8</v>
      </c>
      <c r="V222" s="51">
        <v>341.98653226367344</v>
      </c>
      <c r="W222" s="51">
        <v>3</v>
      </c>
      <c r="X222" s="52">
        <v>79</v>
      </c>
      <c r="Y222" s="52">
        <v>24</v>
      </c>
      <c r="Z222" s="52">
        <v>750</v>
      </c>
      <c r="AA222" s="52">
        <v>22150</v>
      </c>
      <c r="AB222" s="52">
        <v>4471.9865322636733</v>
      </c>
      <c r="AC222" s="49">
        <v>17678.013467736328</v>
      </c>
      <c r="AE222" s="50">
        <f>AVERAGE(AA$6:AA222)</f>
        <v>21359.21658986175</v>
      </c>
      <c r="AF222" s="50">
        <f>AVERAGE(AB$6:AB222)</f>
        <v>4480.9704217205181</v>
      </c>
    </row>
    <row r="223" spans="2:32" ht="15.5" x14ac:dyDescent="0.35">
      <c r="B223" s="48">
        <v>218</v>
      </c>
      <c r="C223" s="49">
        <v>60</v>
      </c>
      <c r="D223" s="50">
        <v>15</v>
      </c>
      <c r="E223" s="51">
        <v>295.29796507844787</v>
      </c>
      <c r="F223" s="51">
        <v>4</v>
      </c>
      <c r="G223" s="52">
        <v>49</v>
      </c>
      <c r="H223" s="52">
        <v>55</v>
      </c>
      <c r="I223" s="52">
        <v>1000</v>
      </c>
      <c r="J223" s="52">
        <v>16750</v>
      </c>
      <c r="K223" s="52">
        <v>4425.2979650784482</v>
      </c>
      <c r="L223" s="49">
        <v>12324.702034921553</v>
      </c>
      <c r="N223" s="50">
        <f>AVERAGE(J$6:J223)</f>
        <v>21664.220183486239</v>
      </c>
      <c r="O223" s="50">
        <f>AVERAGE(K$6:K223)</f>
        <v>4483.2564859167342</v>
      </c>
      <c r="Q223" s="6"/>
      <c r="S223" s="48">
        <v>218</v>
      </c>
      <c r="T223" s="49">
        <v>97</v>
      </c>
      <c r="U223" s="50">
        <v>8</v>
      </c>
      <c r="V223" s="51">
        <v>380.06545582057743</v>
      </c>
      <c r="W223" s="51">
        <v>5</v>
      </c>
      <c r="X223" s="52">
        <v>94</v>
      </c>
      <c r="Y223" s="52">
        <v>11</v>
      </c>
      <c r="Z223" s="52">
        <v>1250</v>
      </c>
      <c r="AA223" s="52">
        <v>25900</v>
      </c>
      <c r="AB223" s="52">
        <v>4510.065455820577</v>
      </c>
      <c r="AC223" s="49">
        <v>21389.934544179421</v>
      </c>
      <c r="AE223" s="50">
        <f>AVERAGE(AA$6:AA223)</f>
        <v>21380.045871559632</v>
      </c>
      <c r="AF223" s="50">
        <f>AVERAGE(AB$6:AB223)</f>
        <v>4481.103885179693</v>
      </c>
    </row>
    <row r="224" spans="2:32" ht="15.5" x14ac:dyDescent="0.35">
      <c r="B224" s="48">
        <v>219</v>
      </c>
      <c r="C224" s="49">
        <v>78</v>
      </c>
      <c r="D224" s="50">
        <v>14</v>
      </c>
      <c r="E224" s="51">
        <v>401.69816606448398</v>
      </c>
      <c r="F224" s="51">
        <v>1</v>
      </c>
      <c r="G224" s="52">
        <v>65</v>
      </c>
      <c r="H224" s="52">
        <v>36</v>
      </c>
      <c r="I224" s="52">
        <v>250</v>
      </c>
      <c r="J224" s="52">
        <v>20450</v>
      </c>
      <c r="K224" s="52">
        <v>4531.6981660644842</v>
      </c>
      <c r="L224" s="49">
        <v>15918.301833935515</v>
      </c>
      <c r="N224" s="50">
        <f>AVERAGE(J$6:J224)</f>
        <v>21658.675799086759</v>
      </c>
      <c r="O224" s="50">
        <f>AVERAGE(K$6:K224)</f>
        <v>4483.477680803253</v>
      </c>
      <c r="Q224" s="6"/>
      <c r="S224" s="48">
        <v>219</v>
      </c>
      <c r="T224" s="49">
        <v>72</v>
      </c>
      <c r="U224" s="50">
        <v>6</v>
      </c>
      <c r="V224" s="51">
        <v>316.40905373888057</v>
      </c>
      <c r="W224" s="51">
        <v>4</v>
      </c>
      <c r="X224" s="52">
        <v>70</v>
      </c>
      <c r="Y224" s="52">
        <v>34</v>
      </c>
      <c r="Z224" s="52">
        <v>1000</v>
      </c>
      <c r="AA224" s="52">
        <v>19300</v>
      </c>
      <c r="AB224" s="52">
        <v>4446.4090537388802</v>
      </c>
      <c r="AC224" s="49">
        <v>14853.59094626112</v>
      </c>
      <c r="AE224" s="50">
        <f>AVERAGE(AA$6:AA224)</f>
        <v>21370.547945205479</v>
      </c>
      <c r="AF224" s="50">
        <f>AVERAGE(AB$6:AB224)</f>
        <v>4480.9454612918353</v>
      </c>
    </row>
    <row r="225" spans="2:32" ht="15.5" x14ac:dyDescent="0.35">
      <c r="B225" s="48">
        <v>220</v>
      </c>
      <c r="C225" s="49">
        <v>75</v>
      </c>
      <c r="D225" s="50">
        <v>12</v>
      </c>
      <c r="E225" s="51">
        <v>366.14253816713278</v>
      </c>
      <c r="F225" s="51">
        <v>3</v>
      </c>
      <c r="G225" s="52">
        <v>66</v>
      </c>
      <c r="H225" s="52">
        <v>37</v>
      </c>
      <c r="I225" s="52">
        <v>750</v>
      </c>
      <c r="J225" s="52">
        <v>20100</v>
      </c>
      <c r="K225" s="52">
        <v>4496.1425381671324</v>
      </c>
      <c r="L225" s="49">
        <v>15603.857461832868</v>
      </c>
      <c r="N225" s="50">
        <f>AVERAGE(J$6:J225)</f>
        <v>21651.590909090908</v>
      </c>
      <c r="O225" s="50">
        <f>AVERAGE(K$6:K225)</f>
        <v>4483.535248336726</v>
      </c>
      <c r="Q225" s="6"/>
      <c r="S225" s="48">
        <v>220</v>
      </c>
      <c r="T225" s="49">
        <v>92</v>
      </c>
      <c r="U225" s="50">
        <v>11</v>
      </c>
      <c r="V225" s="51">
        <v>246.06146289180666</v>
      </c>
      <c r="W225" s="51">
        <v>2</v>
      </c>
      <c r="X225" s="52">
        <v>83</v>
      </c>
      <c r="Y225" s="52">
        <v>19</v>
      </c>
      <c r="Z225" s="52">
        <v>500</v>
      </c>
      <c r="AA225" s="52">
        <v>24050</v>
      </c>
      <c r="AB225" s="52">
        <v>4376.0614628918065</v>
      </c>
      <c r="AC225" s="49">
        <v>19673.938537108195</v>
      </c>
      <c r="AE225" s="50">
        <f>AVERAGE(AA$6:AA225)</f>
        <v>21382.727272727272</v>
      </c>
      <c r="AF225" s="50">
        <f>AVERAGE(AB$6:AB225)</f>
        <v>4480.4687158445622</v>
      </c>
    </row>
    <row r="226" spans="2:32" ht="15.5" x14ac:dyDescent="0.35">
      <c r="B226" s="48">
        <v>221</v>
      </c>
      <c r="C226" s="49">
        <v>100</v>
      </c>
      <c r="D226" s="50">
        <v>8</v>
      </c>
      <c r="E226" s="51">
        <v>323.45506563910749</v>
      </c>
      <c r="F226" s="51">
        <v>4</v>
      </c>
      <c r="G226" s="52">
        <v>96</v>
      </c>
      <c r="H226" s="52">
        <v>8</v>
      </c>
      <c r="I226" s="52">
        <v>1000</v>
      </c>
      <c r="J226" s="52">
        <v>26400</v>
      </c>
      <c r="K226" s="52">
        <v>4453.4550656391075</v>
      </c>
      <c r="L226" s="49">
        <v>21946.544934360893</v>
      </c>
      <c r="N226" s="50">
        <f>AVERAGE(J$6:J226)</f>
        <v>21673.076923076922</v>
      </c>
      <c r="O226" s="50">
        <f>AVERAGE(K$6:K226)</f>
        <v>4483.3991389127541</v>
      </c>
      <c r="Q226" s="6"/>
      <c r="S226" s="48">
        <v>221</v>
      </c>
      <c r="T226" s="49">
        <v>70</v>
      </c>
      <c r="U226" s="50">
        <v>7</v>
      </c>
      <c r="V226" s="51">
        <v>315.82996905436727</v>
      </c>
      <c r="W226" s="51">
        <v>3</v>
      </c>
      <c r="X226" s="52">
        <v>66</v>
      </c>
      <c r="Y226" s="52">
        <v>37</v>
      </c>
      <c r="Z226" s="52">
        <v>750</v>
      </c>
      <c r="AA226" s="52">
        <v>18600</v>
      </c>
      <c r="AB226" s="52">
        <v>4445.8299690543672</v>
      </c>
      <c r="AC226" s="49">
        <v>14154.170030945632</v>
      </c>
      <c r="AE226" s="50">
        <f>AVERAGE(AA$6:AA226)</f>
        <v>21370.135746606335</v>
      </c>
      <c r="AF226" s="50">
        <f>AVERAGE(AB$6:AB226)</f>
        <v>4480.3119794337463</v>
      </c>
    </row>
    <row r="227" spans="2:32" ht="15.5" x14ac:dyDescent="0.35">
      <c r="B227" s="48">
        <v>222</v>
      </c>
      <c r="C227" s="49">
        <v>69</v>
      </c>
      <c r="D227" s="50">
        <v>11</v>
      </c>
      <c r="E227" s="51">
        <v>390.38323093574127</v>
      </c>
      <c r="F227" s="51">
        <v>0</v>
      </c>
      <c r="G227" s="52">
        <v>58</v>
      </c>
      <c r="H227" s="52">
        <v>42</v>
      </c>
      <c r="I227" s="52">
        <v>0</v>
      </c>
      <c r="J227" s="52">
        <v>17800</v>
      </c>
      <c r="K227" s="52">
        <v>4520.3832309357413</v>
      </c>
      <c r="L227" s="49">
        <v>13279.616769064258</v>
      </c>
      <c r="N227" s="50">
        <f>AVERAGE(J$6:J227)</f>
        <v>21655.630630630632</v>
      </c>
      <c r="O227" s="50">
        <f>AVERAGE(K$6:K227)</f>
        <v>4483.5657339218669</v>
      </c>
      <c r="Q227" s="6"/>
      <c r="S227" s="48">
        <v>222</v>
      </c>
      <c r="T227" s="49">
        <v>68</v>
      </c>
      <c r="U227" s="50">
        <v>7</v>
      </c>
      <c r="V227" s="51">
        <v>333.81966995728862</v>
      </c>
      <c r="W227" s="51">
        <v>1</v>
      </c>
      <c r="X227" s="52">
        <v>62</v>
      </c>
      <c r="Y227" s="52">
        <v>39</v>
      </c>
      <c r="Z227" s="52">
        <v>250</v>
      </c>
      <c r="AA227" s="52">
        <v>17600</v>
      </c>
      <c r="AB227" s="52">
        <v>4463.8196699572891</v>
      </c>
      <c r="AC227" s="49">
        <v>13136.180330042711</v>
      </c>
      <c r="AE227" s="50">
        <f>AVERAGE(AA$6:AA227)</f>
        <v>21353.153153153155</v>
      </c>
      <c r="AF227" s="50">
        <f>AVERAGE(AB$6:AB227)</f>
        <v>4480.2376897514205</v>
      </c>
    </row>
    <row r="228" spans="2:32" ht="15.5" x14ac:dyDescent="0.35">
      <c r="B228" s="48">
        <v>223</v>
      </c>
      <c r="C228" s="49">
        <v>78</v>
      </c>
      <c r="D228" s="50">
        <v>6</v>
      </c>
      <c r="E228" s="51">
        <v>337.79342125558486</v>
      </c>
      <c r="F228" s="51">
        <v>4</v>
      </c>
      <c r="G228" s="52">
        <v>76</v>
      </c>
      <c r="H228" s="52">
        <v>28</v>
      </c>
      <c r="I228" s="52">
        <v>1000</v>
      </c>
      <c r="J228" s="52">
        <v>20800</v>
      </c>
      <c r="K228" s="52">
        <v>4467.7934212555847</v>
      </c>
      <c r="L228" s="49">
        <v>16332.206578744415</v>
      </c>
      <c r="N228" s="50">
        <f>AVERAGE(J$6:J228)</f>
        <v>21651.793721973096</v>
      </c>
      <c r="O228" s="50">
        <f>AVERAGE(K$6:K228)</f>
        <v>4483.4950060623769</v>
      </c>
      <c r="Q228" s="6"/>
      <c r="S228" s="48">
        <v>223</v>
      </c>
      <c r="T228" s="49">
        <v>75</v>
      </c>
      <c r="U228" s="50">
        <v>14</v>
      </c>
      <c r="V228" s="51">
        <v>388.9375402171849</v>
      </c>
      <c r="W228" s="51">
        <v>5</v>
      </c>
      <c r="X228" s="52">
        <v>66</v>
      </c>
      <c r="Y228" s="52">
        <v>39</v>
      </c>
      <c r="Z228" s="52">
        <v>1250</v>
      </c>
      <c r="AA228" s="52">
        <v>20700</v>
      </c>
      <c r="AB228" s="52">
        <v>4518.9375402171845</v>
      </c>
      <c r="AC228" s="49">
        <v>16181.062459782815</v>
      </c>
      <c r="AE228" s="50">
        <f>AVERAGE(AA$6:AA228)</f>
        <v>21350.224215246635</v>
      </c>
      <c r="AF228" s="50">
        <f>AVERAGE(AB$6:AB228)</f>
        <v>4480.41123168176</v>
      </c>
    </row>
    <row r="229" spans="2:32" ht="15.5" x14ac:dyDescent="0.35">
      <c r="B229" s="48">
        <v>224</v>
      </c>
      <c r="C229" s="49">
        <v>78</v>
      </c>
      <c r="D229" s="50">
        <v>12</v>
      </c>
      <c r="E229" s="51">
        <v>253.59034815787436</v>
      </c>
      <c r="F229" s="51">
        <v>5</v>
      </c>
      <c r="G229" s="52">
        <v>71</v>
      </c>
      <c r="H229" s="52">
        <v>34</v>
      </c>
      <c r="I229" s="52">
        <v>1250</v>
      </c>
      <c r="J229" s="52">
        <v>21350</v>
      </c>
      <c r="K229" s="52">
        <v>4383.5903481578744</v>
      </c>
      <c r="L229" s="49">
        <v>16966.409651842125</v>
      </c>
      <c r="N229" s="50">
        <f>AVERAGE(J$6:J229)</f>
        <v>21650.446428571428</v>
      </c>
      <c r="O229" s="50">
        <f>AVERAGE(K$6:K229)</f>
        <v>4483.0490031253039</v>
      </c>
      <c r="Q229" s="6"/>
      <c r="S229" s="48">
        <v>224</v>
      </c>
      <c r="T229" s="49">
        <v>64</v>
      </c>
      <c r="U229" s="50">
        <v>14</v>
      </c>
      <c r="V229" s="51">
        <v>287.07365909767009</v>
      </c>
      <c r="W229" s="51">
        <v>4</v>
      </c>
      <c r="X229" s="52">
        <v>54</v>
      </c>
      <c r="Y229" s="52">
        <v>50</v>
      </c>
      <c r="Z229" s="52">
        <v>1000</v>
      </c>
      <c r="AA229" s="52">
        <v>17700</v>
      </c>
      <c r="AB229" s="52">
        <v>4417.0736590976703</v>
      </c>
      <c r="AC229" s="49">
        <v>13282.92634090233</v>
      </c>
      <c r="AE229" s="50">
        <f>AVERAGE(AA$6:AA229)</f>
        <v>21333.928571428572</v>
      </c>
      <c r="AF229" s="50">
        <f>AVERAGE(AB$6:AB229)</f>
        <v>4480.1284746612955</v>
      </c>
    </row>
    <row r="230" spans="2:32" ht="15.5" x14ac:dyDescent="0.35">
      <c r="B230" s="48">
        <v>225</v>
      </c>
      <c r="C230" s="49">
        <v>84</v>
      </c>
      <c r="D230" s="50">
        <v>6</v>
      </c>
      <c r="E230" s="51">
        <v>308.26644714304405</v>
      </c>
      <c r="F230" s="51">
        <v>3</v>
      </c>
      <c r="G230" s="52">
        <v>81</v>
      </c>
      <c r="H230" s="52">
        <v>22</v>
      </c>
      <c r="I230" s="52">
        <v>750</v>
      </c>
      <c r="J230" s="52">
        <v>22050</v>
      </c>
      <c r="K230" s="52">
        <v>4438.2664471430444</v>
      </c>
      <c r="L230" s="49">
        <v>17611.733552856957</v>
      </c>
      <c r="N230" s="50">
        <f>AVERAGE(J$6:J230)</f>
        <v>21652.222222222223</v>
      </c>
      <c r="O230" s="50">
        <f>AVERAGE(K$6:K230)</f>
        <v>4482.8499695431601</v>
      </c>
      <c r="Q230" s="6"/>
      <c r="S230" s="48">
        <v>225</v>
      </c>
      <c r="T230" s="49">
        <v>79</v>
      </c>
      <c r="U230" s="50">
        <v>10</v>
      </c>
      <c r="V230" s="51">
        <v>419.54348487899045</v>
      </c>
      <c r="W230" s="51">
        <v>7</v>
      </c>
      <c r="X230" s="52">
        <v>76</v>
      </c>
      <c r="Y230" s="52">
        <v>31</v>
      </c>
      <c r="Z230" s="52">
        <v>1750</v>
      </c>
      <c r="AA230" s="52">
        <v>22000</v>
      </c>
      <c r="AB230" s="52">
        <v>4549.5434848789901</v>
      </c>
      <c r="AC230" s="49">
        <v>17450.456515121012</v>
      </c>
      <c r="AE230" s="50">
        <f>AVERAGE(AA$6:AA230)</f>
        <v>21336.888888888891</v>
      </c>
      <c r="AF230" s="50">
        <f>AVERAGE(AB$6:AB230)</f>
        <v>4480.4369858178179</v>
      </c>
    </row>
    <row r="231" spans="2:32" ht="15.5" x14ac:dyDescent="0.35">
      <c r="B231" s="48">
        <v>226</v>
      </c>
      <c r="C231" s="49">
        <v>66</v>
      </c>
      <c r="D231" s="50">
        <v>8</v>
      </c>
      <c r="E231" s="51">
        <v>318.3222132647237</v>
      </c>
      <c r="F231" s="51">
        <v>2</v>
      </c>
      <c r="G231" s="52">
        <v>60</v>
      </c>
      <c r="H231" s="52">
        <v>42</v>
      </c>
      <c r="I231" s="52">
        <v>500</v>
      </c>
      <c r="J231" s="52">
        <v>17400</v>
      </c>
      <c r="K231" s="52">
        <v>4448.3222132647234</v>
      </c>
      <c r="L231" s="49">
        <v>12951.677786735276</v>
      </c>
      <c r="N231" s="50">
        <f>AVERAGE(J$6:J231)</f>
        <v>21633.407079646018</v>
      </c>
      <c r="O231" s="50">
        <f>AVERAGE(K$6:K231)</f>
        <v>4482.6971918605122</v>
      </c>
      <c r="Q231" s="6"/>
      <c r="S231" s="48">
        <v>226</v>
      </c>
      <c r="T231" s="49">
        <v>91</v>
      </c>
      <c r="U231" s="50">
        <v>5</v>
      </c>
      <c r="V231" s="51">
        <v>351.77874174014835</v>
      </c>
      <c r="W231" s="51">
        <v>6</v>
      </c>
      <c r="X231" s="52">
        <v>92</v>
      </c>
      <c r="Y231" s="52">
        <v>14</v>
      </c>
      <c r="Z231" s="52">
        <v>1500</v>
      </c>
      <c r="AA231" s="52">
        <v>24500</v>
      </c>
      <c r="AB231" s="52">
        <v>4481.7787417401487</v>
      </c>
      <c r="AC231" s="49">
        <v>20018.221258259851</v>
      </c>
      <c r="AE231" s="50">
        <f>AVERAGE(AA$6:AA231)</f>
        <v>21350.884955752212</v>
      </c>
      <c r="AF231" s="50">
        <f>AVERAGE(AB$6:AB231)</f>
        <v>4480.4429227909259</v>
      </c>
    </row>
    <row r="232" spans="2:32" ht="15.5" x14ac:dyDescent="0.35">
      <c r="B232" s="48">
        <v>227</v>
      </c>
      <c r="C232" s="49">
        <v>75</v>
      </c>
      <c r="D232" s="50">
        <v>6</v>
      </c>
      <c r="E232" s="51">
        <v>452.64848408999723</v>
      </c>
      <c r="F232" s="51">
        <v>2</v>
      </c>
      <c r="G232" s="52">
        <v>71</v>
      </c>
      <c r="H232" s="52">
        <v>31</v>
      </c>
      <c r="I232" s="52">
        <v>500</v>
      </c>
      <c r="J232" s="52">
        <v>19550</v>
      </c>
      <c r="K232" s="52">
        <v>4582.6484840899975</v>
      </c>
      <c r="L232" s="49">
        <v>14967.351515910002</v>
      </c>
      <c r="N232" s="50">
        <f>AVERAGE(J$6:J232)</f>
        <v>21624.229074889867</v>
      </c>
      <c r="O232" s="50">
        <f>AVERAGE(K$6:K232)</f>
        <v>4483.1375059231978</v>
      </c>
      <c r="Q232" s="6"/>
      <c r="S232" s="48">
        <v>227</v>
      </c>
      <c r="T232" s="49">
        <v>79</v>
      </c>
      <c r="U232" s="50">
        <v>8</v>
      </c>
      <c r="V232" s="51">
        <v>296.24696916510243</v>
      </c>
      <c r="W232" s="51">
        <v>6</v>
      </c>
      <c r="X232" s="52">
        <v>77</v>
      </c>
      <c r="Y232" s="52">
        <v>29</v>
      </c>
      <c r="Z232" s="52">
        <v>1500</v>
      </c>
      <c r="AA232" s="52">
        <v>21650</v>
      </c>
      <c r="AB232" s="52">
        <v>4426.2469691651022</v>
      </c>
      <c r="AC232" s="49">
        <v>17223.753030834898</v>
      </c>
      <c r="AE232" s="50">
        <f>AVERAGE(AA$6:AA232)</f>
        <v>21352.202643171808</v>
      </c>
      <c r="AF232" s="50">
        <f>AVERAGE(AB$6:AB232)</f>
        <v>4480.2041740965387</v>
      </c>
    </row>
    <row r="233" spans="2:32" ht="15.5" x14ac:dyDescent="0.35">
      <c r="B233" s="48">
        <v>228</v>
      </c>
      <c r="C233" s="49">
        <v>78</v>
      </c>
      <c r="D233" s="50">
        <v>8</v>
      </c>
      <c r="E233" s="51">
        <v>318.90449380731707</v>
      </c>
      <c r="F233" s="51">
        <v>9</v>
      </c>
      <c r="G233" s="52">
        <v>79</v>
      </c>
      <c r="H233" s="52">
        <v>30</v>
      </c>
      <c r="I233" s="52">
        <v>2250</v>
      </c>
      <c r="J233" s="52">
        <v>22150</v>
      </c>
      <c r="K233" s="52">
        <v>4448.9044938073166</v>
      </c>
      <c r="L233" s="49">
        <v>17701.095506192683</v>
      </c>
      <c r="N233" s="50">
        <f>AVERAGE(J$6:J233)</f>
        <v>21626.535087719298</v>
      </c>
      <c r="O233" s="50">
        <f>AVERAGE(K$6:K233)</f>
        <v>4482.9873611332159</v>
      </c>
      <c r="Q233" s="6"/>
      <c r="S233" s="48">
        <v>228</v>
      </c>
      <c r="T233" s="49">
        <v>71</v>
      </c>
      <c r="U233" s="50">
        <v>8</v>
      </c>
      <c r="V233" s="51">
        <v>345.36801738394058</v>
      </c>
      <c r="W233" s="51">
        <v>5</v>
      </c>
      <c r="X233" s="52">
        <v>68</v>
      </c>
      <c r="Y233" s="52">
        <v>37</v>
      </c>
      <c r="Z233" s="52">
        <v>1250</v>
      </c>
      <c r="AA233" s="52">
        <v>19400</v>
      </c>
      <c r="AB233" s="52">
        <v>4475.3680173839402</v>
      </c>
      <c r="AC233" s="49">
        <v>14924.63198261606</v>
      </c>
      <c r="AE233" s="50">
        <f>AVERAGE(AA$6:AA233)</f>
        <v>21343.640350877195</v>
      </c>
      <c r="AF233" s="50">
        <f>AVERAGE(AB$6:AB233)</f>
        <v>4480.1829628828873</v>
      </c>
    </row>
    <row r="234" spans="2:32" ht="15.5" x14ac:dyDescent="0.35">
      <c r="B234" s="48">
        <v>229</v>
      </c>
      <c r="C234" s="49">
        <v>65</v>
      </c>
      <c r="D234" s="50">
        <v>8</v>
      </c>
      <c r="E234" s="51">
        <v>406.06213611934135</v>
      </c>
      <c r="F234" s="51">
        <v>5</v>
      </c>
      <c r="G234" s="52">
        <v>62</v>
      </c>
      <c r="H234" s="52">
        <v>43</v>
      </c>
      <c r="I234" s="52">
        <v>1250</v>
      </c>
      <c r="J234" s="52">
        <v>17900</v>
      </c>
      <c r="K234" s="52">
        <v>4536.0621361193416</v>
      </c>
      <c r="L234" s="49">
        <v>13363.937863880659</v>
      </c>
      <c r="N234" s="50">
        <f>AVERAGE(J$6:J234)</f>
        <v>21610.262008733625</v>
      </c>
      <c r="O234" s="50">
        <f>AVERAGE(K$6:K234)</f>
        <v>4483.2191287095739</v>
      </c>
      <c r="Q234" s="6"/>
      <c r="S234" s="48">
        <v>229</v>
      </c>
      <c r="T234" s="49">
        <v>68</v>
      </c>
      <c r="U234" s="50">
        <v>7</v>
      </c>
      <c r="V234" s="51">
        <v>363.64729648715848</v>
      </c>
      <c r="W234" s="51">
        <v>3</v>
      </c>
      <c r="X234" s="52">
        <v>64</v>
      </c>
      <c r="Y234" s="52">
        <v>39</v>
      </c>
      <c r="Z234" s="52">
        <v>750</v>
      </c>
      <c r="AA234" s="52">
        <v>18100</v>
      </c>
      <c r="AB234" s="52">
        <v>4493.6472964871582</v>
      </c>
      <c r="AC234" s="49">
        <v>13606.352703512843</v>
      </c>
      <c r="AE234" s="50">
        <f>AVERAGE(AA$6:AA234)</f>
        <v>21329.475982532753</v>
      </c>
      <c r="AF234" s="50">
        <f>AVERAGE(AB$6:AB234)</f>
        <v>4480.2417590994992</v>
      </c>
    </row>
    <row r="235" spans="2:32" ht="15.5" x14ac:dyDescent="0.35">
      <c r="B235" s="48">
        <v>230</v>
      </c>
      <c r="C235" s="49">
        <v>74</v>
      </c>
      <c r="D235" s="50">
        <v>8</v>
      </c>
      <c r="E235" s="51">
        <v>343.03966284187123</v>
      </c>
      <c r="F235" s="51">
        <v>4</v>
      </c>
      <c r="G235" s="52">
        <v>70</v>
      </c>
      <c r="H235" s="52">
        <v>34</v>
      </c>
      <c r="I235" s="52">
        <v>1000</v>
      </c>
      <c r="J235" s="52">
        <v>19900</v>
      </c>
      <c r="K235" s="52">
        <v>4473.0396628418712</v>
      </c>
      <c r="L235" s="49">
        <v>15426.960337158129</v>
      </c>
      <c r="N235" s="50">
        <f>AVERAGE(J$6:J235)</f>
        <v>21602.82608695652</v>
      </c>
      <c r="O235" s="50">
        <f>AVERAGE(K$6:K235)</f>
        <v>4483.1748701623228</v>
      </c>
      <c r="Q235" s="6"/>
      <c r="S235" s="48">
        <v>230</v>
      </c>
      <c r="T235" s="49">
        <v>74</v>
      </c>
      <c r="U235" s="50">
        <v>13</v>
      </c>
      <c r="V235" s="51">
        <v>388.91918356395985</v>
      </c>
      <c r="W235" s="51">
        <v>8</v>
      </c>
      <c r="X235" s="52">
        <v>69</v>
      </c>
      <c r="Y235" s="52">
        <v>39</v>
      </c>
      <c r="Z235" s="52">
        <v>2000</v>
      </c>
      <c r="AA235" s="52">
        <v>21150</v>
      </c>
      <c r="AB235" s="52">
        <v>4518.9191835639595</v>
      </c>
      <c r="AC235" s="49">
        <v>16631.080816436042</v>
      </c>
      <c r="AE235" s="50">
        <f>AVERAGE(AA$6:AA235)</f>
        <v>21328.695652173912</v>
      </c>
      <c r="AF235" s="50">
        <f>AVERAGE(AB$6:AB235)</f>
        <v>4480.409921814562</v>
      </c>
    </row>
    <row r="236" spans="2:32" ht="15.5" x14ac:dyDescent="0.35">
      <c r="B236" s="48">
        <v>231</v>
      </c>
      <c r="C236" s="49">
        <v>84</v>
      </c>
      <c r="D236" s="50">
        <v>5</v>
      </c>
      <c r="E236" s="51">
        <v>312.26187878850686</v>
      </c>
      <c r="F236" s="51">
        <v>5</v>
      </c>
      <c r="G236" s="52">
        <v>84</v>
      </c>
      <c r="H236" s="52">
        <v>21</v>
      </c>
      <c r="I236" s="52">
        <v>1250</v>
      </c>
      <c r="J236" s="52">
        <v>22500</v>
      </c>
      <c r="K236" s="52">
        <v>4442.2618787885067</v>
      </c>
      <c r="L236" s="49">
        <v>18057.738121211492</v>
      </c>
      <c r="N236" s="50">
        <f>AVERAGE(J$6:J236)</f>
        <v>21606.709956709958</v>
      </c>
      <c r="O236" s="50">
        <f>AVERAGE(K$6:K236)</f>
        <v>4482.9977576455531</v>
      </c>
      <c r="Q236" s="6"/>
      <c r="S236" s="48">
        <v>231</v>
      </c>
      <c r="T236" s="49">
        <v>70</v>
      </c>
      <c r="U236" s="50">
        <v>11</v>
      </c>
      <c r="V236" s="51">
        <v>332.93099399616591</v>
      </c>
      <c r="W236" s="51">
        <v>3</v>
      </c>
      <c r="X236" s="52">
        <v>62</v>
      </c>
      <c r="Y236" s="52">
        <v>41</v>
      </c>
      <c r="Z236" s="52">
        <v>750</v>
      </c>
      <c r="AA236" s="52">
        <v>18800</v>
      </c>
      <c r="AB236" s="52">
        <v>4462.9309939961659</v>
      </c>
      <c r="AC236" s="49">
        <v>14337.069006003834</v>
      </c>
      <c r="AE236" s="50">
        <f>AVERAGE(AA$6:AA236)</f>
        <v>21317.748917748919</v>
      </c>
      <c r="AF236" s="50">
        <f>AVERAGE(AB$6:AB236)</f>
        <v>4480.3342554603696</v>
      </c>
    </row>
    <row r="237" spans="2:32" ht="15.5" x14ac:dyDescent="0.35">
      <c r="B237" s="48">
        <v>232</v>
      </c>
      <c r="C237" s="49">
        <v>91</v>
      </c>
      <c r="D237" s="50">
        <v>4</v>
      </c>
      <c r="E237" s="51">
        <v>309.37976413285043</v>
      </c>
      <c r="F237" s="51">
        <v>5</v>
      </c>
      <c r="G237" s="52">
        <v>92</v>
      </c>
      <c r="H237" s="52">
        <v>13</v>
      </c>
      <c r="I237" s="52">
        <v>1250</v>
      </c>
      <c r="J237" s="52">
        <v>24200</v>
      </c>
      <c r="K237" s="52">
        <v>4439.3797641328501</v>
      </c>
      <c r="L237" s="49">
        <v>19760.620235867151</v>
      </c>
      <c r="N237" s="50">
        <f>AVERAGE(J$6:J237)</f>
        <v>21617.887931034482</v>
      </c>
      <c r="O237" s="50">
        <f>AVERAGE(K$6:K237)</f>
        <v>4482.8097490528262</v>
      </c>
      <c r="Q237" s="6"/>
      <c r="S237" s="48">
        <v>232</v>
      </c>
      <c r="T237" s="49">
        <v>74</v>
      </c>
      <c r="U237" s="50">
        <v>10</v>
      </c>
      <c r="V237" s="51">
        <v>374.26604937741138</v>
      </c>
      <c r="W237" s="51">
        <v>5</v>
      </c>
      <c r="X237" s="52">
        <v>69</v>
      </c>
      <c r="Y237" s="52">
        <v>36</v>
      </c>
      <c r="Z237" s="52">
        <v>1250</v>
      </c>
      <c r="AA237" s="52">
        <v>20250</v>
      </c>
      <c r="AB237" s="52">
        <v>4504.266049377411</v>
      </c>
      <c r="AC237" s="49">
        <v>15745.733950622589</v>
      </c>
      <c r="AE237" s="50">
        <f>AVERAGE(AA$6:AA237)</f>
        <v>21313.146551724138</v>
      </c>
      <c r="AF237" s="50">
        <f>AVERAGE(AB$6:AB237)</f>
        <v>4480.4374097444952</v>
      </c>
    </row>
    <row r="238" spans="2:32" ht="15.5" x14ac:dyDescent="0.35">
      <c r="B238" s="48">
        <v>233</v>
      </c>
      <c r="C238" s="49">
        <v>86</v>
      </c>
      <c r="D238" s="50">
        <v>11</v>
      </c>
      <c r="E238" s="51">
        <v>395.05398199344847</v>
      </c>
      <c r="F238" s="51">
        <v>4</v>
      </c>
      <c r="G238" s="52">
        <v>79</v>
      </c>
      <c r="H238" s="52">
        <v>25</v>
      </c>
      <c r="I238" s="52">
        <v>1000</v>
      </c>
      <c r="J238" s="52">
        <v>23050</v>
      </c>
      <c r="K238" s="52">
        <v>4525.0539819934484</v>
      </c>
      <c r="L238" s="49">
        <v>18524.946018006551</v>
      </c>
      <c r="N238" s="50">
        <f>AVERAGE(J$6:J238)</f>
        <v>21624.03433476395</v>
      </c>
      <c r="O238" s="50">
        <f>AVERAGE(K$6:K238)</f>
        <v>4482.9910547736017</v>
      </c>
      <c r="Q238" s="6"/>
      <c r="S238" s="48">
        <v>233</v>
      </c>
      <c r="T238" s="49">
        <v>95</v>
      </c>
      <c r="U238" s="50">
        <v>7</v>
      </c>
      <c r="V238" s="51">
        <v>309.60800243129188</v>
      </c>
      <c r="W238" s="51">
        <v>1</v>
      </c>
      <c r="X238" s="52">
        <v>89</v>
      </c>
      <c r="Y238" s="52">
        <v>12</v>
      </c>
      <c r="Z238" s="52">
        <v>250</v>
      </c>
      <c r="AA238" s="52">
        <v>24350</v>
      </c>
      <c r="AB238" s="52">
        <v>4439.6080024312923</v>
      </c>
      <c r="AC238" s="49">
        <v>19910.391997568709</v>
      </c>
      <c r="AE238" s="50">
        <f>AVERAGE(AA$6:AA238)</f>
        <v>21326.180257510729</v>
      </c>
      <c r="AF238" s="50">
        <f>AVERAGE(AB$6:AB238)</f>
        <v>4480.2621762367135</v>
      </c>
    </row>
    <row r="239" spans="2:32" ht="15.5" x14ac:dyDescent="0.35">
      <c r="B239" s="48">
        <v>234</v>
      </c>
      <c r="C239" s="49">
        <v>85</v>
      </c>
      <c r="D239" s="50">
        <v>10</v>
      </c>
      <c r="E239" s="51">
        <v>324.95766607488503</v>
      </c>
      <c r="F239" s="51">
        <v>3</v>
      </c>
      <c r="G239" s="52">
        <v>78</v>
      </c>
      <c r="H239" s="52">
        <v>25</v>
      </c>
      <c r="I239" s="52">
        <v>750</v>
      </c>
      <c r="J239" s="52">
        <v>22500</v>
      </c>
      <c r="K239" s="52">
        <v>4454.9576660748853</v>
      </c>
      <c r="L239" s="49">
        <v>18045.042333925114</v>
      </c>
      <c r="N239" s="50">
        <f>AVERAGE(J$6:J239)</f>
        <v>21627.777777777777</v>
      </c>
      <c r="O239" s="50">
        <f>AVERAGE(K$6:K239)</f>
        <v>4482.8712539671969</v>
      </c>
      <c r="Q239" s="6"/>
      <c r="S239" s="48">
        <v>234</v>
      </c>
      <c r="T239" s="49">
        <v>68</v>
      </c>
      <c r="U239" s="50">
        <v>11</v>
      </c>
      <c r="V239" s="51">
        <v>303.09584684792139</v>
      </c>
      <c r="W239" s="51">
        <v>3</v>
      </c>
      <c r="X239" s="52">
        <v>60</v>
      </c>
      <c r="Y239" s="52">
        <v>43</v>
      </c>
      <c r="Z239" s="52">
        <v>750</v>
      </c>
      <c r="AA239" s="52">
        <v>18300</v>
      </c>
      <c r="AB239" s="52">
        <v>4433.0958468479212</v>
      </c>
      <c r="AC239" s="49">
        <v>13866.904153152078</v>
      </c>
      <c r="AE239" s="50">
        <f>AVERAGE(AA$6:AA239)</f>
        <v>21313.247863247863</v>
      </c>
      <c r="AF239" s="50">
        <f>AVERAGE(AB$6:AB239)</f>
        <v>4480.0606107265048</v>
      </c>
    </row>
    <row r="240" spans="2:32" ht="15.5" x14ac:dyDescent="0.35">
      <c r="B240" s="48">
        <v>235</v>
      </c>
      <c r="C240" s="49">
        <v>78</v>
      </c>
      <c r="D240" s="50">
        <v>13</v>
      </c>
      <c r="E240" s="51">
        <v>291.9455012153241</v>
      </c>
      <c r="F240" s="51">
        <v>3</v>
      </c>
      <c r="G240" s="52">
        <v>68</v>
      </c>
      <c r="H240" s="52">
        <v>35</v>
      </c>
      <c r="I240" s="52">
        <v>750</v>
      </c>
      <c r="J240" s="52">
        <v>20900</v>
      </c>
      <c r="K240" s="52">
        <v>4421.9455012153239</v>
      </c>
      <c r="L240" s="49">
        <v>16478.054498784677</v>
      </c>
      <c r="N240" s="50">
        <f>AVERAGE(J$6:J240)</f>
        <v>21624.680851063829</v>
      </c>
      <c r="O240" s="50">
        <f>AVERAGE(K$6:K240)</f>
        <v>4482.6119954448477</v>
      </c>
      <c r="Q240" s="6"/>
      <c r="S240" s="48">
        <v>235</v>
      </c>
      <c r="T240" s="49">
        <v>87</v>
      </c>
      <c r="U240" s="50">
        <v>17</v>
      </c>
      <c r="V240" s="51">
        <v>280.13878489567469</v>
      </c>
      <c r="W240" s="51">
        <v>2</v>
      </c>
      <c r="X240" s="52">
        <v>72</v>
      </c>
      <c r="Y240" s="52">
        <v>30</v>
      </c>
      <c r="Z240" s="52">
        <v>500</v>
      </c>
      <c r="AA240" s="52">
        <v>23100</v>
      </c>
      <c r="AB240" s="52">
        <v>4410.1387848956747</v>
      </c>
      <c r="AC240" s="49">
        <v>18689.861215104327</v>
      </c>
      <c r="AE240" s="50">
        <f>AVERAGE(AA$6:AA240)</f>
        <v>21320.851063829788</v>
      </c>
      <c r="AF240" s="50">
        <f>AVERAGE(AB$6:AB240)</f>
        <v>4479.7630710421181</v>
      </c>
    </row>
    <row r="241" spans="2:32" ht="15.5" x14ac:dyDescent="0.35">
      <c r="B241" s="48">
        <v>236</v>
      </c>
      <c r="C241" s="49">
        <v>67</v>
      </c>
      <c r="D241" s="50">
        <v>8</v>
      </c>
      <c r="E241" s="51">
        <v>372.16764399504814</v>
      </c>
      <c r="F241" s="51">
        <v>5</v>
      </c>
      <c r="G241" s="52">
        <v>64</v>
      </c>
      <c r="H241" s="52">
        <v>41</v>
      </c>
      <c r="I241" s="52">
        <v>1250</v>
      </c>
      <c r="J241" s="52">
        <v>18400</v>
      </c>
      <c r="K241" s="52">
        <v>4502.1676439950479</v>
      </c>
      <c r="L241" s="49">
        <v>13897.832356004952</v>
      </c>
      <c r="N241" s="50">
        <f>AVERAGE(J$6:J241)</f>
        <v>21611.016949152541</v>
      </c>
      <c r="O241" s="50">
        <f>AVERAGE(K$6:K241)</f>
        <v>4482.6948583624335</v>
      </c>
      <c r="Q241" s="6"/>
      <c r="S241" s="48">
        <v>236</v>
      </c>
      <c r="T241" s="49">
        <v>68</v>
      </c>
      <c r="U241" s="50">
        <v>13</v>
      </c>
      <c r="V241" s="51">
        <v>436.83818243913834</v>
      </c>
      <c r="W241" s="51">
        <v>4</v>
      </c>
      <c r="X241" s="52">
        <v>59</v>
      </c>
      <c r="Y241" s="52">
        <v>45</v>
      </c>
      <c r="Z241" s="52">
        <v>1000</v>
      </c>
      <c r="AA241" s="52">
        <v>18650</v>
      </c>
      <c r="AB241" s="52">
        <v>4566.8381824391381</v>
      </c>
      <c r="AC241" s="49">
        <v>14083.161817560862</v>
      </c>
      <c r="AE241" s="50">
        <f>AVERAGE(AA$6:AA241)</f>
        <v>21309.533898305086</v>
      </c>
      <c r="AF241" s="50">
        <f>AVERAGE(AB$6:AB241)</f>
        <v>4480.1320333785461</v>
      </c>
    </row>
    <row r="242" spans="2:32" ht="15.5" x14ac:dyDescent="0.35">
      <c r="B242" s="48">
        <v>237</v>
      </c>
      <c r="C242" s="49">
        <v>80</v>
      </c>
      <c r="D242" s="50">
        <v>10</v>
      </c>
      <c r="E242" s="51">
        <v>369.4224803250836</v>
      </c>
      <c r="F242" s="51">
        <v>4</v>
      </c>
      <c r="G242" s="52">
        <v>74</v>
      </c>
      <c r="H242" s="52">
        <v>30</v>
      </c>
      <c r="I242" s="52">
        <v>1000</v>
      </c>
      <c r="J242" s="52">
        <v>21500</v>
      </c>
      <c r="K242" s="52">
        <v>4499.4224803250836</v>
      </c>
      <c r="L242" s="49">
        <v>17000.577519674916</v>
      </c>
      <c r="N242" s="50">
        <f>AVERAGE(J$6:J242)</f>
        <v>21610.548523206751</v>
      </c>
      <c r="O242" s="50">
        <f>AVERAGE(K$6:K242)</f>
        <v>4482.7654390458201</v>
      </c>
      <c r="Q242" s="6"/>
      <c r="S242" s="48">
        <v>237</v>
      </c>
      <c r="T242" s="49">
        <v>89</v>
      </c>
      <c r="U242" s="50">
        <v>15</v>
      </c>
      <c r="V242" s="51">
        <v>266.30624785644602</v>
      </c>
      <c r="W242" s="51">
        <v>2</v>
      </c>
      <c r="X242" s="52">
        <v>76</v>
      </c>
      <c r="Y242" s="52">
        <v>26</v>
      </c>
      <c r="Z242" s="52">
        <v>500</v>
      </c>
      <c r="AA242" s="52">
        <v>23500</v>
      </c>
      <c r="AB242" s="52">
        <v>4396.3062478564461</v>
      </c>
      <c r="AC242" s="49">
        <v>19103.693752143554</v>
      </c>
      <c r="AE242" s="50">
        <f>AVERAGE(AA$6:AA242)</f>
        <v>21318.776371308017</v>
      </c>
      <c r="AF242" s="50">
        <f>AVERAGE(AB$6:AB242)</f>
        <v>4479.7783380809842</v>
      </c>
    </row>
    <row r="243" spans="2:32" ht="15.5" x14ac:dyDescent="0.35">
      <c r="B243" s="48">
        <v>238</v>
      </c>
      <c r="C243" s="49">
        <v>88</v>
      </c>
      <c r="D243" s="50">
        <v>10</v>
      </c>
      <c r="E243" s="51">
        <v>382.66022592203296</v>
      </c>
      <c r="F243" s="51">
        <v>3</v>
      </c>
      <c r="G243" s="52">
        <v>81</v>
      </c>
      <c r="H243" s="52">
        <v>22</v>
      </c>
      <c r="I243" s="52">
        <v>750</v>
      </c>
      <c r="J243" s="52">
        <v>23250</v>
      </c>
      <c r="K243" s="52">
        <v>4512.6602259220326</v>
      </c>
      <c r="L243" s="49">
        <v>18737.339774077969</v>
      </c>
      <c r="N243" s="50">
        <f>AVERAGE(J$6:J243)</f>
        <v>21617.436974789915</v>
      </c>
      <c r="O243" s="50">
        <f>AVERAGE(K$6:K243)</f>
        <v>4482.8910473940396</v>
      </c>
      <c r="Q243" s="6"/>
      <c r="S243" s="48">
        <v>238</v>
      </c>
      <c r="T243" s="49">
        <v>76</v>
      </c>
      <c r="U243" s="50">
        <v>9</v>
      </c>
      <c r="V243" s="51">
        <v>382.57654260168079</v>
      </c>
      <c r="W243" s="51">
        <v>2</v>
      </c>
      <c r="X243" s="52">
        <v>69</v>
      </c>
      <c r="Y243" s="52">
        <v>33</v>
      </c>
      <c r="Z243" s="52">
        <v>500</v>
      </c>
      <c r="AA243" s="52">
        <v>19950</v>
      </c>
      <c r="AB243" s="52">
        <v>4512.5765426016806</v>
      </c>
      <c r="AC243" s="49">
        <v>15437.423457398319</v>
      </c>
      <c r="AE243" s="50">
        <f>AVERAGE(AA$6:AA243)</f>
        <v>21313.025210084033</v>
      </c>
      <c r="AF243" s="50">
        <f>AVERAGE(AB$6:AB243)</f>
        <v>4479.9161456630045</v>
      </c>
    </row>
    <row r="244" spans="2:32" ht="15.5" x14ac:dyDescent="0.35">
      <c r="B244" s="48">
        <v>239</v>
      </c>
      <c r="C244" s="49">
        <v>75</v>
      </c>
      <c r="D244" s="50">
        <v>14</v>
      </c>
      <c r="E244" s="51">
        <v>319.59340320406568</v>
      </c>
      <c r="F244" s="51">
        <v>5</v>
      </c>
      <c r="G244" s="52">
        <v>66</v>
      </c>
      <c r="H244" s="52">
        <v>39</v>
      </c>
      <c r="I244" s="52">
        <v>1250</v>
      </c>
      <c r="J244" s="52">
        <v>20700</v>
      </c>
      <c r="K244" s="52">
        <v>4449.5934032040659</v>
      </c>
      <c r="L244" s="49">
        <v>16250.406596795934</v>
      </c>
      <c r="N244" s="50">
        <f>AVERAGE(J$6:J244)</f>
        <v>21613.598326359832</v>
      </c>
      <c r="O244" s="50">
        <f>AVERAGE(K$6:K244)</f>
        <v>4482.7517267070516</v>
      </c>
      <c r="Q244" s="6"/>
      <c r="S244" s="48">
        <v>239</v>
      </c>
      <c r="T244" s="49">
        <v>74</v>
      </c>
      <c r="U244" s="50">
        <v>13</v>
      </c>
      <c r="V244" s="51">
        <v>326.57777612486581</v>
      </c>
      <c r="W244" s="51">
        <v>3</v>
      </c>
      <c r="X244" s="52">
        <v>64</v>
      </c>
      <c r="Y244" s="52">
        <v>39</v>
      </c>
      <c r="Z244" s="52">
        <v>750</v>
      </c>
      <c r="AA244" s="52">
        <v>19900</v>
      </c>
      <c r="AB244" s="52">
        <v>4456.5777761248655</v>
      </c>
      <c r="AC244" s="49">
        <v>15443.422223875135</v>
      </c>
      <c r="AE244" s="50">
        <f>AVERAGE(AA$6:AA244)</f>
        <v>21307.112970711296</v>
      </c>
      <c r="AF244" s="50">
        <f>AVERAGE(AB$6:AB244)</f>
        <v>4479.8184955812549</v>
      </c>
    </row>
    <row r="245" spans="2:32" ht="15.5" x14ac:dyDescent="0.35">
      <c r="B245" s="48">
        <v>240</v>
      </c>
      <c r="C245" s="49">
        <v>71</v>
      </c>
      <c r="D245" s="50">
        <v>14</v>
      </c>
      <c r="E245" s="51">
        <v>357.8691620339896</v>
      </c>
      <c r="F245" s="51">
        <v>1</v>
      </c>
      <c r="G245" s="52">
        <v>58</v>
      </c>
      <c r="H245" s="52">
        <v>43</v>
      </c>
      <c r="I245" s="52">
        <v>250</v>
      </c>
      <c r="J245" s="52">
        <v>18700</v>
      </c>
      <c r="K245" s="52">
        <v>4487.8691620339896</v>
      </c>
      <c r="L245" s="49">
        <v>14212.130837966011</v>
      </c>
      <c r="N245" s="50">
        <f>AVERAGE(J$6:J245)</f>
        <v>21601.458333333332</v>
      </c>
      <c r="O245" s="50">
        <f>AVERAGE(K$6:K245)</f>
        <v>4482.7730493542476</v>
      </c>
      <c r="Q245" s="6"/>
      <c r="S245" s="48">
        <v>240</v>
      </c>
      <c r="T245" s="49">
        <v>67</v>
      </c>
      <c r="U245" s="50">
        <v>10</v>
      </c>
      <c r="V245" s="51">
        <v>329.84720290935957</v>
      </c>
      <c r="W245" s="51">
        <v>3</v>
      </c>
      <c r="X245" s="52">
        <v>60</v>
      </c>
      <c r="Y245" s="52">
        <v>43</v>
      </c>
      <c r="Z245" s="52">
        <v>750</v>
      </c>
      <c r="AA245" s="52">
        <v>18000</v>
      </c>
      <c r="AB245" s="52">
        <v>4459.8472029093591</v>
      </c>
      <c r="AC245" s="49">
        <v>13540.152797090641</v>
      </c>
      <c r="AE245" s="50">
        <f>AVERAGE(AA$6:AA245)</f>
        <v>21293.333333333332</v>
      </c>
      <c r="AF245" s="50">
        <f>AVERAGE(AB$6:AB245)</f>
        <v>4479.7352818617892</v>
      </c>
    </row>
    <row r="246" spans="2:32" ht="15.5" x14ac:dyDescent="0.35">
      <c r="B246" s="48">
        <v>241</v>
      </c>
      <c r="C246" s="49">
        <v>73</v>
      </c>
      <c r="D246" s="50">
        <v>6</v>
      </c>
      <c r="E246" s="51">
        <v>321.48490286433724</v>
      </c>
      <c r="F246" s="51">
        <v>3</v>
      </c>
      <c r="G246" s="52">
        <v>70</v>
      </c>
      <c r="H246" s="52">
        <v>33</v>
      </c>
      <c r="I246" s="52">
        <v>750</v>
      </c>
      <c r="J246" s="52">
        <v>19300</v>
      </c>
      <c r="K246" s="52">
        <v>4451.4849028643375</v>
      </c>
      <c r="L246" s="49">
        <v>14848.515097135663</v>
      </c>
      <c r="N246" s="50">
        <f>AVERAGE(J$6:J246)</f>
        <v>21591.908713692945</v>
      </c>
      <c r="O246" s="50">
        <f>AVERAGE(K$6:K246)</f>
        <v>4482.6432230202645</v>
      </c>
      <c r="Q246" s="6"/>
      <c r="S246" s="48">
        <v>241</v>
      </c>
      <c r="T246" s="49">
        <v>74</v>
      </c>
      <c r="U246" s="50">
        <v>11</v>
      </c>
      <c r="V246" s="51">
        <v>252.16383895600958</v>
      </c>
      <c r="W246" s="51">
        <v>4</v>
      </c>
      <c r="X246" s="52">
        <v>67</v>
      </c>
      <c r="Y246" s="52">
        <v>37</v>
      </c>
      <c r="Z246" s="52">
        <v>1000</v>
      </c>
      <c r="AA246" s="52">
        <v>20050</v>
      </c>
      <c r="AB246" s="52">
        <v>4382.1638389560094</v>
      </c>
      <c r="AC246" s="49">
        <v>15667.83616104399</v>
      </c>
      <c r="AE246" s="50">
        <f>AVERAGE(AA$6:AA246)</f>
        <v>21288.17427385892</v>
      </c>
      <c r="AF246" s="50">
        <f>AVERAGE(AB$6:AB246)</f>
        <v>4479.3304211028435</v>
      </c>
    </row>
    <row r="247" spans="2:32" ht="15.5" x14ac:dyDescent="0.35">
      <c r="B247" s="48">
        <v>242</v>
      </c>
      <c r="C247" s="49">
        <v>82</v>
      </c>
      <c r="D247" s="50">
        <v>8</v>
      </c>
      <c r="E247" s="51">
        <v>322.30856530761116</v>
      </c>
      <c r="F247" s="51">
        <v>2</v>
      </c>
      <c r="G247" s="52">
        <v>76</v>
      </c>
      <c r="H247" s="52">
        <v>26</v>
      </c>
      <c r="I247" s="52">
        <v>500</v>
      </c>
      <c r="J247" s="52">
        <v>21400</v>
      </c>
      <c r="K247" s="52">
        <v>4452.3085653076114</v>
      </c>
      <c r="L247" s="49">
        <v>16947.691434692388</v>
      </c>
      <c r="N247" s="50">
        <f>AVERAGE(J$6:J247)</f>
        <v>21591.115702479339</v>
      </c>
      <c r="O247" s="50">
        <f>AVERAGE(K$6:K247)</f>
        <v>4482.5178731950054</v>
      </c>
      <c r="Q247" s="6"/>
      <c r="S247" s="48">
        <v>242</v>
      </c>
      <c r="T247" s="49">
        <v>69</v>
      </c>
      <c r="U247" s="50">
        <v>14</v>
      </c>
      <c r="V247" s="51">
        <v>355.8834213825802</v>
      </c>
      <c r="W247" s="51">
        <v>3</v>
      </c>
      <c r="X247" s="52">
        <v>58</v>
      </c>
      <c r="Y247" s="52">
        <v>45</v>
      </c>
      <c r="Z247" s="52">
        <v>750</v>
      </c>
      <c r="AA247" s="52">
        <v>18700</v>
      </c>
      <c r="AB247" s="52">
        <v>4485.8834213825803</v>
      </c>
      <c r="AC247" s="49">
        <v>14214.116578617421</v>
      </c>
      <c r="AE247" s="50">
        <f>AVERAGE(AA$6:AA247)</f>
        <v>21277.479338842975</v>
      </c>
      <c r="AF247" s="50">
        <f>AVERAGE(AB$6:AB247)</f>
        <v>4479.357499616397</v>
      </c>
    </row>
    <row r="248" spans="2:32" ht="15.5" x14ac:dyDescent="0.35">
      <c r="B248" s="48">
        <v>243</v>
      </c>
      <c r="C248" s="49">
        <v>72</v>
      </c>
      <c r="D248" s="50">
        <v>10</v>
      </c>
      <c r="E248" s="51">
        <v>363.92465425294421</v>
      </c>
      <c r="F248" s="51">
        <v>7</v>
      </c>
      <c r="G248" s="52">
        <v>69</v>
      </c>
      <c r="H248" s="52">
        <v>38</v>
      </c>
      <c r="I248" s="52">
        <v>1750</v>
      </c>
      <c r="J248" s="52">
        <v>20250</v>
      </c>
      <c r="K248" s="52">
        <v>4493.9246542529445</v>
      </c>
      <c r="L248" s="49">
        <v>15756.075345747056</v>
      </c>
      <c r="N248" s="50">
        <f>AVERAGE(J$6:J248)</f>
        <v>21585.596707818931</v>
      </c>
      <c r="O248" s="50">
        <f>AVERAGE(K$6:K248)</f>
        <v>4482.5648146808417</v>
      </c>
      <c r="Q248" s="6"/>
      <c r="S248" s="48">
        <v>243</v>
      </c>
      <c r="T248" s="49">
        <v>83</v>
      </c>
      <c r="U248" s="50">
        <v>11</v>
      </c>
      <c r="V248" s="51">
        <v>267.52890506269563</v>
      </c>
      <c r="W248" s="51">
        <v>2</v>
      </c>
      <c r="X248" s="52">
        <v>74</v>
      </c>
      <c r="Y248" s="52">
        <v>28</v>
      </c>
      <c r="Z248" s="52">
        <v>500</v>
      </c>
      <c r="AA248" s="52">
        <v>21800</v>
      </c>
      <c r="AB248" s="52">
        <v>4397.5289050626952</v>
      </c>
      <c r="AC248" s="49">
        <v>17402.471094937304</v>
      </c>
      <c r="AE248" s="50">
        <f>AVERAGE(AA$6:AA248)</f>
        <v>21279.629629629631</v>
      </c>
      <c r="AF248" s="50">
        <f>AVERAGE(AB$6:AB248)</f>
        <v>4479.0207564289331</v>
      </c>
    </row>
    <row r="249" spans="2:32" ht="15.5" x14ac:dyDescent="0.35">
      <c r="B249" s="48">
        <v>244</v>
      </c>
      <c r="C249" s="49">
        <v>76</v>
      </c>
      <c r="D249" s="50">
        <v>10</v>
      </c>
      <c r="E249" s="51">
        <v>410.75212623605228</v>
      </c>
      <c r="F249" s="51">
        <v>5</v>
      </c>
      <c r="G249" s="52">
        <v>71</v>
      </c>
      <c r="H249" s="52">
        <v>34</v>
      </c>
      <c r="I249" s="52">
        <v>1250</v>
      </c>
      <c r="J249" s="52">
        <v>20750</v>
      </c>
      <c r="K249" s="52">
        <v>4540.7521262360524</v>
      </c>
      <c r="L249" s="49">
        <v>16209.247873763947</v>
      </c>
      <c r="N249" s="50">
        <f>AVERAGE(J$6:J249)</f>
        <v>21582.172131147541</v>
      </c>
      <c r="O249" s="50">
        <f>AVERAGE(K$6:K249)</f>
        <v>4482.803287269182</v>
      </c>
      <c r="Q249" s="6"/>
      <c r="S249" s="48">
        <v>244</v>
      </c>
      <c r="T249" s="49">
        <v>70</v>
      </c>
      <c r="U249" s="50">
        <v>8</v>
      </c>
      <c r="V249" s="51">
        <v>357.88721868985425</v>
      </c>
      <c r="W249" s="51">
        <v>4</v>
      </c>
      <c r="X249" s="52">
        <v>66</v>
      </c>
      <c r="Y249" s="52">
        <v>38</v>
      </c>
      <c r="Z249" s="52">
        <v>1000</v>
      </c>
      <c r="AA249" s="52">
        <v>18900</v>
      </c>
      <c r="AB249" s="52">
        <v>4487.8872186898543</v>
      </c>
      <c r="AC249" s="49">
        <v>14412.112781310145</v>
      </c>
      <c r="AE249" s="50">
        <f>AVERAGE(AA$6:AA249)</f>
        <v>21269.877049180326</v>
      </c>
      <c r="AF249" s="50">
        <f>AVERAGE(AB$6:AB249)</f>
        <v>4479.0570943890179</v>
      </c>
    </row>
    <row r="250" spans="2:32" ht="15.5" x14ac:dyDescent="0.35">
      <c r="B250" s="48">
        <v>245</v>
      </c>
      <c r="C250" s="49">
        <v>72</v>
      </c>
      <c r="D250" s="50">
        <v>3</v>
      </c>
      <c r="E250" s="51">
        <v>334.35441460164583</v>
      </c>
      <c r="F250" s="51">
        <v>1</v>
      </c>
      <c r="G250" s="52">
        <v>70</v>
      </c>
      <c r="H250" s="52">
        <v>31</v>
      </c>
      <c r="I250" s="52">
        <v>250</v>
      </c>
      <c r="J250" s="52">
        <v>18400</v>
      </c>
      <c r="K250" s="52">
        <v>4464.3544146016457</v>
      </c>
      <c r="L250" s="49">
        <v>13935.645585398353</v>
      </c>
      <c r="N250" s="50">
        <f>AVERAGE(J$6:J250)</f>
        <v>21569.183673469386</v>
      </c>
      <c r="O250" s="50">
        <f>AVERAGE(K$6:K250)</f>
        <v>4482.7279857480898</v>
      </c>
      <c r="Q250" s="6"/>
      <c r="S250" s="48">
        <v>245</v>
      </c>
      <c r="T250" s="49">
        <v>87</v>
      </c>
      <c r="U250" s="50">
        <v>16</v>
      </c>
      <c r="V250" s="51">
        <v>383.31874330178141</v>
      </c>
      <c r="W250" s="51">
        <v>2</v>
      </c>
      <c r="X250" s="52">
        <v>73</v>
      </c>
      <c r="Y250" s="52">
        <v>29</v>
      </c>
      <c r="Z250" s="52">
        <v>500</v>
      </c>
      <c r="AA250" s="52">
        <v>23050</v>
      </c>
      <c r="AB250" s="52">
        <v>4513.3187433017811</v>
      </c>
      <c r="AC250" s="49">
        <v>18536.681256698219</v>
      </c>
      <c r="AE250" s="50">
        <f>AVERAGE(AA$6:AA250)</f>
        <v>21277.142857142859</v>
      </c>
      <c r="AF250" s="50">
        <f>AVERAGE(AB$6:AB250)</f>
        <v>4479.1969378539688</v>
      </c>
    </row>
    <row r="251" spans="2:32" ht="15.5" x14ac:dyDescent="0.35">
      <c r="B251" s="48">
        <v>246</v>
      </c>
      <c r="C251" s="49">
        <v>98</v>
      </c>
      <c r="D251" s="50">
        <v>11</v>
      </c>
      <c r="E251" s="51">
        <v>299.8875528735519</v>
      </c>
      <c r="F251" s="51">
        <v>2</v>
      </c>
      <c r="G251" s="52">
        <v>89</v>
      </c>
      <c r="H251" s="52">
        <v>13</v>
      </c>
      <c r="I251" s="52">
        <v>500</v>
      </c>
      <c r="J251" s="52">
        <v>25550</v>
      </c>
      <c r="K251" s="52">
        <v>4429.8875528735516</v>
      </c>
      <c r="L251" s="49">
        <v>21120.112447126448</v>
      </c>
      <c r="N251" s="50">
        <f>AVERAGE(J$6:J251)</f>
        <v>21585.365853658535</v>
      </c>
      <c r="O251" s="50">
        <f>AVERAGE(K$6:K251)</f>
        <v>4482.5131872404691</v>
      </c>
      <c r="Q251" s="6"/>
      <c r="S251" s="48">
        <v>246</v>
      </c>
      <c r="T251" s="49">
        <v>68</v>
      </c>
      <c r="U251" s="50">
        <v>10</v>
      </c>
      <c r="V251" s="51">
        <v>407.92209805750264</v>
      </c>
      <c r="W251" s="51">
        <v>9</v>
      </c>
      <c r="X251" s="52">
        <v>67</v>
      </c>
      <c r="Y251" s="52">
        <v>42</v>
      </c>
      <c r="Z251" s="52">
        <v>2250</v>
      </c>
      <c r="AA251" s="52">
        <v>19750</v>
      </c>
      <c r="AB251" s="52">
        <v>4537.9220980575028</v>
      </c>
      <c r="AC251" s="49">
        <v>15212.077901942497</v>
      </c>
      <c r="AE251" s="50">
        <f>AVERAGE(AA$6:AA251)</f>
        <v>21270.934959349594</v>
      </c>
      <c r="AF251" s="50">
        <f>AVERAGE(AB$6:AB251)</f>
        <v>4479.4356580173981</v>
      </c>
    </row>
    <row r="252" spans="2:32" ht="15.5" x14ac:dyDescent="0.35">
      <c r="B252" s="48">
        <v>247</v>
      </c>
      <c r="C252" s="49">
        <v>92</v>
      </c>
      <c r="D252" s="50">
        <v>12</v>
      </c>
      <c r="E252" s="51">
        <v>348.44544253078044</v>
      </c>
      <c r="F252" s="51">
        <v>3</v>
      </c>
      <c r="G252" s="52">
        <v>83</v>
      </c>
      <c r="H252" s="52">
        <v>20</v>
      </c>
      <c r="I252" s="52">
        <v>750</v>
      </c>
      <c r="J252" s="52">
        <v>24350</v>
      </c>
      <c r="K252" s="52">
        <v>4478.4454425307804</v>
      </c>
      <c r="L252" s="49">
        <v>19871.554557469219</v>
      </c>
      <c r="N252" s="50">
        <f>AVERAGE(J$6:J252)</f>
        <v>21596.55870445344</v>
      </c>
      <c r="O252" s="50">
        <f>AVERAGE(K$6:K252)</f>
        <v>4482.4967186384056</v>
      </c>
      <c r="Q252" s="6"/>
      <c r="S252" s="48">
        <v>247</v>
      </c>
      <c r="T252" s="49">
        <v>66</v>
      </c>
      <c r="U252" s="50">
        <v>5</v>
      </c>
      <c r="V252" s="51">
        <v>352.18721000772422</v>
      </c>
      <c r="W252" s="51">
        <v>4</v>
      </c>
      <c r="X252" s="52">
        <v>65</v>
      </c>
      <c r="Y252" s="52">
        <v>39</v>
      </c>
      <c r="Z252" s="52">
        <v>1000</v>
      </c>
      <c r="AA252" s="52">
        <v>17750</v>
      </c>
      <c r="AB252" s="52">
        <v>4482.1872100077244</v>
      </c>
      <c r="AC252" s="49">
        <v>13267.812789992277</v>
      </c>
      <c r="AE252" s="50">
        <f>AVERAGE(AA$6:AA252)</f>
        <v>21256.680161943321</v>
      </c>
      <c r="AF252" s="50">
        <f>AVERAGE(AB$6:AB252)</f>
        <v>4479.4467979039982</v>
      </c>
    </row>
    <row r="253" spans="2:32" ht="15.5" x14ac:dyDescent="0.35">
      <c r="B253" s="48">
        <v>248</v>
      </c>
      <c r="C253" s="49">
        <v>106</v>
      </c>
      <c r="D253" s="50">
        <v>10</v>
      </c>
      <c r="E253" s="51">
        <v>306.04380425378622</v>
      </c>
      <c r="F253" s="51">
        <v>6</v>
      </c>
      <c r="G253" s="52">
        <v>100</v>
      </c>
      <c r="H253" s="52">
        <v>4</v>
      </c>
      <c r="I253" s="52">
        <v>1000</v>
      </c>
      <c r="J253" s="52">
        <v>28000</v>
      </c>
      <c r="K253" s="52">
        <v>4436.0438042537862</v>
      </c>
      <c r="L253" s="49">
        <v>23563.956195746214</v>
      </c>
      <c r="N253" s="50">
        <f>AVERAGE(J$6:J253)</f>
        <v>21622.379032258064</v>
      </c>
      <c r="O253" s="50">
        <f>AVERAGE(K$6:K253)</f>
        <v>4482.3094084997583</v>
      </c>
      <c r="Q253" s="6"/>
      <c r="S253" s="48">
        <v>248</v>
      </c>
      <c r="T253" s="49">
        <v>81</v>
      </c>
      <c r="U253" s="50">
        <v>14</v>
      </c>
      <c r="V253" s="51">
        <v>354.87820121474294</v>
      </c>
      <c r="W253" s="51">
        <v>2</v>
      </c>
      <c r="X253" s="52">
        <v>69</v>
      </c>
      <c r="Y253" s="52">
        <v>33</v>
      </c>
      <c r="Z253" s="52">
        <v>500</v>
      </c>
      <c r="AA253" s="52">
        <v>21450</v>
      </c>
      <c r="AB253" s="52">
        <v>4484.8782012147431</v>
      </c>
      <c r="AC253" s="49">
        <v>16965.121798785258</v>
      </c>
      <c r="AE253" s="50">
        <f>AVERAGE(AA$6:AA253)</f>
        <v>21257.459677419356</v>
      </c>
      <c r="AF253" s="50">
        <f>AVERAGE(AB$6:AB253)</f>
        <v>4479.4686987238001</v>
      </c>
    </row>
    <row r="254" spans="2:32" ht="15.5" x14ac:dyDescent="0.35">
      <c r="B254" s="48">
        <v>249</v>
      </c>
      <c r="C254" s="49">
        <v>69</v>
      </c>
      <c r="D254" s="50">
        <v>13</v>
      </c>
      <c r="E254" s="51">
        <v>349.5559497282527</v>
      </c>
      <c r="F254" s="51">
        <v>4</v>
      </c>
      <c r="G254" s="52">
        <v>60</v>
      </c>
      <c r="H254" s="52">
        <v>44</v>
      </c>
      <c r="I254" s="52">
        <v>1000</v>
      </c>
      <c r="J254" s="52">
        <v>18900</v>
      </c>
      <c r="K254" s="52">
        <v>4479.5559497282529</v>
      </c>
      <c r="L254" s="49">
        <v>14420.444050271748</v>
      </c>
      <c r="N254" s="50">
        <f>AVERAGE(J$6:J254)</f>
        <v>21611.445783132531</v>
      </c>
      <c r="O254" s="50">
        <f>AVERAGE(K$6:K254)</f>
        <v>4482.298350432402</v>
      </c>
      <c r="Q254" s="6"/>
      <c r="S254" s="48">
        <v>249</v>
      </c>
      <c r="T254" s="49">
        <v>86</v>
      </c>
      <c r="U254" s="50">
        <v>10</v>
      </c>
      <c r="V254" s="51">
        <v>380.86758634381204</v>
      </c>
      <c r="W254" s="51">
        <v>3</v>
      </c>
      <c r="X254" s="52">
        <v>79</v>
      </c>
      <c r="Y254" s="52">
        <v>24</v>
      </c>
      <c r="Z254" s="52">
        <v>750</v>
      </c>
      <c r="AA254" s="52">
        <v>22750</v>
      </c>
      <c r="AB254" s="52">
        <v>4510.867586343812</v>
      </c>
      <c r="AC254" s="49">
        <v>18239.132413656189</v>
      </c>
      <c r="AE254" s="50">
        <f>AVERAGE(AA$6:AA254)</f>
        <v>21263.453815261044</v>
      </c>
      <c r="AF254" s="50">
        <f>AVERAGE(AB$6:AB254)</f>
        <v>4479.5947986740812</v>
      </c>
    </row>
    <row r="255" spans="2:32" ht="15.5" x14ac:dyDescent="0.35">
      <c r="B255" s="48">
        <v>250</v>
      </c>
      <c r="C255" s="49">
        <v>77</v>
      </c>
      <c r="D255" s="50">
        <v>7</v>
      </c>
      <c r="E255" s="51">
        <v>289.19110738048744</v>
      </c>
      <c r="F255" s="51">
        <v>5</v>
      </c>
      <c r="G255" s="52">
        <v>75</v>
      </c>
      <c r="H255" s="52">
        <v>30</v>
      </c>
      <c r="I255" s="52">
        <v>1250</v>
      </c>
      <c r="J255" s="52">
        <v>20850</v>
      </c>
      <c r="K255" s="52">
        <v>4419.1911073804877</v>
      </c>
      <c r="L255" s="49">
        <v>16430.808892619512</v>
      </c>
      <c r="N255" s="50">
        <f>AVERAGE(J$6:J255)</f>
        <v>21608.400000000001</v>
      </c>
      <c r="O255" s="50">
        <f>AVERAGE(K$6:K255)</f>
        <v>4482.0459214601942</v>
      </c>
      <c r="Q255" s="6"/>
      <c r="S255" s="48">
        <v>250</v>
      </c>
      <c r="T255" s="49">
        <v>82</v>
      </c>
      <c r="U255" s="50">
        <v>7</v>
      </c>
      <c r="V255" s="51">
        <v>484.57854197494089</v>
      </c>
      <c r="W255" s="51">
        <v>4</v>
      </c>
      <c r="X255" s="52">
        <v>79</v>
      </c>
      <c r="Y255" s="52">
        <v>25</v>
      </c>
      <c r="Z255" s="52">
        <v>1000</v>
      </c>
      <c r="AA255" s="52">
        <v>21850</v>
      </c>
      <c r="AB255" s="52">
        <v>4614.5785419749409</v>
      </c>
      <c r="AC255" s="49">
        <v>17235.421458025059</v>
      </c>
      <c r="AE255" s="50">
        <f>AVERAGE(AA$6:AA255)</f>
        <v>21265.8</v>
      </c>
      <c r="AF255" s="50">
        <f>AVERAGE(AB$6:AB255)</f>
        <v>4480.1347336472854</v>
      </c>
    </row>
    <row r="256" spans="2:32" ht="15.5" x14ac:dyDescent="0.35">
      <c r="B256" s="48">
        <v>251</v>
      </c>
      <c r="C256" s="49">
        <v>80</v>
      </c>
      <c r="D256" s="50">
        <v>10</v>
      </c>
      <c r="E256" s="51">
        <v>325.95669129318981</v>
      </c>
      <c r="F256" s="51">
        <v>2</v>
      </c>
      <c r="G256" s="52">
        <v>72</v>
      </c>
      <c r="H256" s="52">
        <v>30</v>
      </c>
      <c r="I256" s="52">
        <v>500</v>
      </c>
      <c r="J256" s="52">
        <v>21000</v>
      </c>
      <c r="K256" s="52">
        <v>4455.9566912931896</v>
      </c>
      <c r="L256" s="49">
        <v>16544.043308706809</v>
      </c>
      <c r="N256" s="50">
        <f>AVERAGE(J$6:J256)</f>
        <v>21605.976095617531</v>
      </c>
      <c r="O256" s="50">
        <f>AVERAGE(K$6:K256)</f>
        <v>4481.941980304151</v>
      </c>
      <c r="Q256" s="6"/>
      <c r="S256" s="48">
        <v>251</v>
      </c>
      <c r="T256" s="49">
        <v>81</v>
      </c>
      <c r="U256" s="50">
        <v>4</v>
      </c>
      <c r="V256" s="51">
        <v>370.26646433335628</v>
      </c>
      <c r="W256" s="51">
        <v>6</v>
      </c>
      <c r="X256" s="52">
        <v>83</v>
      </c>
      <c r="Y256" s="52">
        <v>23</v>
      </c>
      <c r="Z256" s="52">
        <v>1500</v>
      </c>
      <c r="AA256" s="52">
        <v>21950</v>
      </c>
      <c r="AB256" s="52">
        <v>4500.2664643333565</v>
      </c>
      <c r="AC256" s="49">
        <v>17449.733535666644</v>
      </c>
      <c r="AE256" s="50">
        <f>AVERAGE(AA$6:AA256)</f>
        <v>21268.525896414343</v>
      </c>
      <c r="AF256" s="50">
        <f>AVERAGE(AB$6:AB256)</f>
        <v>4480.214939745636</v>
      </c>
    </row>
    <row r="257" spans="2:32" ht="15.5" x14ac:dyDescent="0.35">
      <c r="B257" s="48">
        <v>252</v>
      </c>
      <c r="C257" s="49">
        <v>81</v>
      </c>
      <c r="D257" s="50">
        <v>7</v>
      </c>
      <c r="E257" s="51">
        <v>380.1336546853006</v>
      </c>
      <c r="F257" s="51">
        <v>9</v>
      </c>
      <c r="G257" s="52">
        <v>83</v>
      </c>
      <c r="H257" s="52">
        <v>26</v>
      </c>
      <c r="I257" s="52">
        <v>2250</v>
      </c>
      <c r="J257" s="52">
        <v>22850</v>
      </c>
      <c r="K257" s="52">
        <v>4510.1336546853008</v>
      </c>
      <c r="L257" s="49">
        <v>18339.866345314698</v>
      </c>
      <c r="N257" s="50">
        <f>AVERAGE(J$6:J257)</f>
        <v>21610.9126984127</v>
      </c>
      <c r="O257" s="50">
        <f>AVERAGE(K$6:K257)</f>
        <v>4482.0538520278851</v>
      </c>
      <c r="Q257" s="6"/>
      <c r="S257" s="48">
        <v>252</v>
      </c>
      <c r="T257" s="49">
        <v>73</v>
      </c>
      <c r="U257" s="50">
        <v>16</v>
      </c>
      <c r="V257" s="51">
        <v>313.70560218745493</v>
      </c>
      <c r="W257" s="51">
        <v>5</v>
      </c>
      <c r="X257" s="52">
        <v>62</v>
      </c>
      <c r="Y257" s="52">
        <v>43</v>
      </c>
      <c r="Z257" s="52">
        <v>1250</v>
      </c>
      <c r="AA257" s="52">
        <v>20300</v>
      </c>
      <c r="AB257" s="52">
        <v>4443.705602187455</v>
      </c>
      <c r="AC257" s="49">
        <v>15856.294397812544</v>
      </c>
      <c r="AE257" s="50">
        <f>AVERAGE(AA$6:AA257)</f>
        <v>21264.682539682541</v>
      </c>
      <c r="AF257" s="50">
        <f>AVERAGE(AB$6:AB257)</f>
        <v>4480.0700614219922</v>
      </c>
    </row>
    <row r="258" spans="2:32" ht="15.5" x14ac:dyDescent="0.35">
      <c r="B258" s="48">
        <v>253</v>
      </c>
      <c r="C258" s="49">
        <v>90</v>
      </c>
      <c r="D258" s="50">
        <v>7</v>
      </c>
      <c r="E258" s="51">
        <v>352.82607145947287</v>
      </c>
      <c r="F258" s="51">
        <v>5</v>
      </c>
      <c r="G258" s="52">
        <v>88</v>
      </c>
      <c r="H258" s="52">
        <v>17</v>
      </c>
      <c r="I258" s="52">
        <v>1250</v>
      </c>
      <c r="J258" s="52">
        <v>24100</v>
      </c>
      <c r="K258" s="52">
        <v>4482.8260714594726</v>
      </c>
      <c r="L258" s="49">
        <v>19617.173928540527</v>
      </c>
      <c r="N258" s="50">
        <f>AVERAGE(J$6:J258)</f>
        <v>21620.750988142292</v>
      </c>
      <c r="O258" s="50">
        <f>AVERAGE(K$6:K258)</f>
        <v>4482.0569042786037</v>
      </c>
      <c r="Q258" s="6"/>
      <c r="S258" s="48">
        <v>253</v>
      </c>
      <c r="T258" s="49">
        <v>66</v>
      </c>
      <c r="U258" s="50">
        <v>11</v>
      </c>
      <c r="V258" s="51">
        <v>352.76697690871083</v>
      </c>
      <c r="W258" s="51">
        <v>7</v>
      </c>
      <c r="X258" s="52">
        <v>62</v>
      </c>
      <c r="Y258" s="52">
        <v>45</v>
      </c>
      <c r="Z258" s="52">
        <v>1750</v>
      </c>
      <c r="AA258" s="52">
        <v>18800</v>
      </c>
      <c r="AB258" s="52">
        <v>4482.7669769087106</v>
      </c>
      <c r="AC258" s="49">
        <v>14317.233023091288</v>
      </c>
      <c r="AE258" s="50">
        <f>AVERAGE(AA$6:AA258)</f>
        <v>21254.940711462452</v>
      </c>
      <c r="AF258" s="50">
        <f>AVERAGE(AB$6:AB258)</f>
        <v>4480.080721166999</v>
      </c>
    </row>
    <row r="259" spans="2:32" ht="15.5" x14ac:dyDescent="0.35">
      <c r="B259" s="48">
        <v>254</v>
      </c>
      <c r="C259" s="49">
        <v>79</v>
      </c>
      <c r="D259" s="50">
        <v>8</v>
      </c>
      <c r="E259" s="51">
        <v>324.04749126934803</v>
      </c>
      <c r="F259" s="51">
        <v>4</v>
      </c>
      <c r="G259" s="52">
        <v>75</v>
      </c>
      <c r="H259" s="52">
        <v>29</v>
      </c>
      <c r="I259" s="52">
        <v>1000</v>
      </c>
      <c r="J259" s="52">
        <v>21150</v>
      </c>
      <c r="K259" s="52">
        <v>4454.047491269348</v>
      </c>
      <c r="L259" s="49">
        <v>16695.952508730654</v>
      </c>
      <c r="N259" s="50">
        <f>AVERAGE(J$6:J259)</f>
        <v>21618.897637795275</v>
      </c>
      <c r="O259" s="50">
        <f>AVERAGE(K$6:K259)</f>
        <v>4481.9466309990403</v>
      </c>
      <c r="Q259" s="6"/>
      <c r="S259" s="48">
        <v>254</v>
      </c>
      <c r="T259" s="49">
        <v>83</v>
      </c>
      <c r="U259" s="50">
        <v>8</v>
      </c>
      <c r="V259" s="51">
        <v>328.2736363926702</v>
      </c>
      <c r="W259" s="51">
        <v>3</v>
      </c>
      <c r="X259" s="52">
        <v>78</v>
      </c>
      <c r="Y259" s="52">
        <v>25</v>
      </c>
      <c r="Z259" s="52">
        <v>750</v>
      </c>
      <c r="AA259" s="52">
        <v>21900</v>
      </c>
      <c r="AB259" s="52">
        <v>4458.2736363926706</v>
      </c>
      <c r="AC259" s="49">
        <v>17441.726363607329</v>
      </c>
      <c r="AE259" s="50">
        <f>AVERAGE(AA$6:AA259)</f>
        <v>21257.48031496063</v>
      </c>
      <c r="AF259" s="50">
        <f>AVERAGE(AB$6:AB259)</f>
        <v>4479.994866502534</v>
      </c>
    </row>
    <row r="260" spans="2:32" ht="15.5" x14ac:dyDescent="0.35">
      <c r="B260" s="48">
        <v>255</v>
      </c>
      <c r="C260" s="49">
        <v>69</v>
      </c>
      <c r="D260" s="50">
        <v>10</v>
      </c>
      <c r="E260" s="51">
        <v>301.69829092793327</v>
      </c>
      <c r="F260" s="51">
        <v>4</v>
      </c>
      <c r="G260" s="52">
        <v>63</v>
      </c>
      <c r="H260" s="52">
        <v>41</v>
      </c>
      <c r="I260" s="52">
        <v>1000</v>
      </c>
      <c r="J260" s="52">
        <v>18750</v>
      </c>
      <c r="K260" s="52">
        <v>4431.6982909279332</v>
      </c>
      <c r="L260" s="49">
        <v>14318.301709072068</v>
      </c>
      <c r="N260" s="50">
        <f>AVERAGE(J$6:J260)</f>
        <v>21607.647058823528</v>
      </c>
      <c r="O260" s="50">
        <f>AVERAGE(K$6:K260)</f>
        <v>4481.7495786850359</v>
      </c>
      <c r="Q260" s="6"/>
      <c r="S260" s="48">
        <v>255</v>
      </c>
      <c r="T260" s="49">
        <v>78</v>
      </c>
      <c r="U260" s="50">
        <v>9</v>
      </c>
      <c r="V260" s="51">
        <v>377.57371802506657</v>
      </c>
      <c r="W260" s="51">
        <v>4</v>
      </c>
      <c r="X260" s="52">
        <v>73</v>
      </c>
      <c r="Y260" s="52">
        <v>31</v>
      </c>
      <c r="Z260" s="52">
        <v>1000</v>
      </c>
      <c r="AA260" s="52">
        <v>20950</v>
      </c>
      <c r="AB260" s="52">
        <v>4507.5737180250662</v>
      </c>
      <c r="AC260" s="49">
        <v>16442.426281974935</v>
      </c>
      <c r="AE260" s="50">
        <f>AVERAGE(AA$6:AA260)</f>
        <v>21256.274509803923</v>
      </c>
      <c r="AF260" s="50">
        <f>AVERAGE(AB$6:AB260)</f>
        <v>4480.1030188614459</v>
      </c>
    </row>
    <row r="261" spans="2:32" ht="15.5" x14ac:dyDescent="0.35">
      <c r="B261" s="48">
        <v>256</v>
      </c>
      <c r="C261" s="49">
        <v>78</v>
      </c>
      <c r="D261" s="50">
        <v>12</v>
      </c>
      <c r="E261" s="51">
        <v>414.56343896237394</v>
      </c>
      <c r="F261" s="51">
        <v>3</v>
      </c>
      <c r="G261" s="52">
        <v>69</v>
      </c>
      <c r="H261" s="52">
        <v>34</v>
      </c>
      <c r="I261" s="52">
        <v>750</v>
      </c>
      <c r="J261" s="52">
        <v>20850</v>
      </c>
      <c r="K261" s="52">
        <v>4544.5634389623738</v>
      </c>
      <c r="L261" s="49">
        <v>16305.436561037626</v>
      </c>
      <c r="N261" s="50">
        <f>AVERAGE(J$6:J261)</f>
        <v>21604.6875</v>
      </c>
      <c r="O261" s="50">
        <f>AVERAGE(K$6:K261)</f>
        <v>4481.9949453267445</v>
      </c>
      <c r="Q261" s="6"/>
      <c r="S261" s="48">
        <v>256</v>
      </c>
      <c r="T261" s="49">
        <v>90</v>
      </c>
      <c r="U261" s="50">
        <v>10</v>
      </c>
      <c r="V261" s="51">
        <v>388.135494032856</v>
      </c>
      <c r="W261" s="51">
        <v>4</v>
      </c>
      <c r="X261" s="52">
        <v>84</v>
      </c>
      <c r="Y261" s="52">
        <v>20</v>
      </c>
      <c r="Z261" s="52">
        <v>1000</v>
      </c>
      <c r="AA261" s="52">
        <v>24000</v>
      </c>
      <c r="AB261" s="52">
        <v>4518.1354940328556</v>
      </c>
      <c r="AC261" s="49">
        <v>19481.864505967143</v>
      </c>
      <c r="AE261" s="50">
        <f>AVERAGE(AA$6:AA261)</f>
        <v>21266.9921875</v>
      </c>
      <c r="AF261" s="50">
        <f>AVERAGE(AB$6:AB261)</f>
        <v>4480.2515832175841</v>
      </c>
    </row>
    <row r="262" spans="2:32" ht="15.5" x14ac:dyDescent="0.35">
      <c r="B262" s="48">
        <v>257</v>
      </c>
      <c r="C262" s="49">
        <v>68</v>
      </c>
      <c r="D262" s="50">
        <v>10</v>
      </c>
      <c r="E262" s="51">
        <v>357.75629125993959</v>
      </c>
      <c r="F262" s="51">
        <v>6</v>
      </c>
      <c r="G262" s="52">
        <v>64</v>
      </c>
      <c r="H262" s="52">
        <v>42</v>
      </c>
      <c r="I262" s="52">
        <v>1500</v>
      </c>
      <c r="J262" s="52">
        <v>19000</v>
      </c>
      <c r="K262" s="52">
        <v>4487.7562912599396</v>
      </c>
      <c r="L262" s="49">
        <v>14512.243708740061</v>
      </c>
      <c r="N262" s="50">
        <f>AVERAGE(J$6:J262)</f>
        <v>21594.552529182878</v>
      </c>
      <c r="O262" s="50">
        <f>AVERAGE(K$6:K262)</f>
        <v>4482.0173630152012</v>
      </c>
      <c r="Q262" s="6"/>
      <c r="S262" s="48">
        <v>257</v>
      </c>
      <c r="T262" s="49">
        <v>75</v>
      </c>
      <c r="U262" s="50">
        <v>10</v>
      </c>
      <c r="V262" s="51">
        <v>262.92668400642657</v>
      </c>
      <c r="W262" s="51">
        <v>7</v>
      </c>
      <c r="X262" s="52">
        <v>72</v>
      </c>
      <c r="Y262" s="52">
        <v>35</v>
      </c>
      <c r="Z262" s="52">
        <v>1750</v>
      </c>
      <c r="AA262" s="52">
        <v>21000</v>
      </c>
      <c r="AB262" s="52">
        <v>4392.9266840064265</v>
      </c>
      <c r="AC262" s="49">
        <v>16607.073315993573</v>
      </c>
      <c r="AE262" s="50">
        <f>AVERAGE(AA$6:AA262)</f>
        <v>21265.953307392996</v>
      </c>
      <c r="AF262" s="50">
        <f>AVERAGE(AB$6:AB262)</f>
        <v>4479.9117976175403</v>
      </c>
    </row>
    <row r="263" spans="2:32" ht="15.5" x14ac:dyDescent="0.35">
      <c r="B263" s="48">
        <v>258</v>
      </c>
      <c r="C263" s="49">
        <v>72</v>
      </c>
      <c r="D263" s="50">
        <v>15</v>
      </c>
      <c r="E263" s="51">
        <v>261.89064000508631</v>
      </c>
      <c r="F263" s="51">
        <v>4</v>
      </c>
      <c r="G263" s="52">
        <v>61</v>
      </c>
      <c r="H263" s="52">
        <v>43</v>
      </c>
      <c r="I263" s="52">
        <v>1000</v>
      </c>
      <c r="J263" s="52">
        <v>19750</v>
      </c>
      <c r="K263" s="52">
        <v>4391.8906400050864</v>
      </c>
      <c r="L263" s="49">
        <v>15358.109359994913</v>
      </c>
      <c r="N263" s="50">
        <f>AVERAGE(J$6:J263)</f>
        <v>21587.403100775195</v>
      </c>
      <c r="O263" s="50">
        <f>AVERAGE(K$6:K263)</f>
        <v>4481.6680346314406</v>
      </c>
      <c r="Q263" s="6"/>
      <c r="S263" s="48">
        <v>258</v>
      </c>
      <c r="T263" s="49">
        <v>59</v>
      </c>
      <c r="U263" s="50">
        <v>9</v>
      </c>
      <c r="V263" s="51">
        <v>290.50973913697936</v>
      </c>
      <c r="W263" s="51">
        <v>6</v>
      </c>
      <c r="X263" s="52">
        <v>56</v>
      </c>
      <c r="Y263" s="52">
        <v>50</v>
      </c>
      <c r="Z263" s="52">
        <v>1500</v>
      </c>
      <c r="AA263" s="52">
        <v>16700</v>
      </c>
      <c r="AB263" s="52">
        <v>4420.5097391369791</v>
      </c>
      <c r="AC263" s="49">
        <v>12279.490260863022</v>
      </c>
      <c r="AE263" s="50">
        <f>AVERAGE(AA$6:AA263)</f>
        <v>21248.255813953489</v>
      </c>
      <c r="AF263" s="50">
        <f>AVERAGE(AB$6:AB263)</f>
        <v>4479.6815570807939</v>
      </c>
    </row>
    <row r="264" spans="2:32" ht="15.5" x14ac:dyDescent="0.35">
      <c r="B264" s="48">
        <v>259</v>
      </c>
      <c r="C264" s="49">
        <v>75</v>
      </c>
      <c r="D264" s="50">
        <v>12</v>
      </c>
      <c r="E264" s="51">
        <v>316.39381771519714</v>
      </c>
      <c r="F264" s="51">
        <v>5</v>
      </c>
      <c r="G264" s="52">
        <v>68</v>
      </c>
      <c r="H264" s="52">
        <v>37</v>
      </c>
      <c r="I264" s="52">
        <v>1250</v>
      </c>
      <c r="J264" s="52">
        <v>20600</v>
      </c>
      <c r="K264" s="52">
        <v>4446.3938177151967</v>
      </c>
      <c r="L264" s="49">
        <v>16153.606182284802</v>
      </c>
      <c r="N264" s="50">
        <f>AVERAGE(J$6:J264)</f>
        <v>21583.590733590732</v>
      </c>
      <c r="O264" s="50">
        <f>AVERAGE(K$6:K264)</f>
        <v>4481.5318407437326</v>
      </c>
      <c r="Q264" s="6"/>
      <c r="S264" s="48">
        <v>259</v>
      </c>
      <c r="T264" s="49">
        <v>89</v>
      </c>
      <c r="U264" s="50">
        <v>3</v>
      </c>
      <c r="V264" s="51">
        <v>420.09697272920107</v>
      </c>
      <c r="W264" s="51">
        <v>3</v>
      </c>
      <c r="X264" s="52">
        <v>89</v>
      </c>
      <c r="Y264" s="52">
        <v>14</v>
      </c>
      <c r="Z264" s="52">
        <v>750</v>
      </c>
      <c r="AA264" s="52">
        <v>23150</v>
      </c>
      <c r="AB264" s="52">
        <v>4550.0969727292013</v>
      </c>
      <c r="AC264" s="49">
        <v>18599.903027270797</v>
      </c>
      <c r="AE264" s="50">
        <f>AVERAGE(AA$6:AA264)</f>
        <v>21255.598455598454</v>
      </c>
      <c r="AF264" s="50">
        <f>AVERAGE(AB$6:AB264)</f>
        <v>4479.9534312724873</v>
      </c>
    </row>
    <row r="265" spans="2:32" ht="15.5" x14ac:dyDescent="0.35">
      <c r="B265" s="48">
        <v>260</v>
      </c>
      <c r="C265" s="49">
        <v>63</v>
      </c>
      <c r="D265" s="50">
        <v>15</v>
      </c>
      <c r="E265" s="51">
        <v>298.00834295929099</v>
      </c>
      <c r="F265" s="51">
        <v>5</v>
      </c>
      <c r="G265" s="52">
        <v>53</v>
      </c>
      <c r="H265" s="52">
        <v>52</v>
      </c>
      <c r="I265" s="52">
        <v>1250</v>
      </c>
      <c r="J265" s="52">
        <v>17750</v>
      </c>
      <c r="K265" s="52">
        <v>4428.0083429592905</v>
      </c>
      <c r="L265" s="49">
        <v>13321.991657040709</v>
      </c>
      <c r="N265" s="50">
        <f>AVERAGE(J$6:J265)</f>
        <v>21568.846153846152</v>
      </c>
      <c r="O265" s="50">
        <f>AVERAGE(K$6:K265)</f>
        <v>4481.3259811368689</v>
      </c>
      <c r="Q265" s="6"/>
      <c r="S265" s="48">
        <v>260</v>
      </c>
      <c r="T265" s="49">
        <v>78</v>
      </c>
      <c r="U265" s="50">
        <v>9</v>
      </c>
      <c r="V265" s="51">
        <v>415.85127719554725</v>
      </c>
      <c r="W265" s="51">
        <v>8</v>
      </c>
      <c r="X265" s="52">
        <v>77</v>
      </c>
      <c r="Y265" s="52">
        <v>31</v>
      </c>
      <c r="Z265" s="52">
        <v>2000</v>
      </c>
      <c r="AA265" s="52">
        <v>21950</v>
      </c>
      <c r="AB265" s="52">
        <v>4545.8512771955475</v>
      </c>
      <c r="AC265" s="49">
        <v>17404.148722804453</v>
      </c>
      <c r="AE265" s="50">
        <f>AVERAGE(AA$6:AA265)</f>
        <v>21258.26923076923</v>
      </c>
      <c r="AF265" s="50">
        <f>AVERAGE(AB$6:AB265)</f>
        <v>4480.2068845260374</v>
      </c>
    </row>
    <row r="266" spans="2:32" ht="15.5" x14ac:dyDescent="0.35">
      <c r="B266" s="48">
        <v>261</v>
      </c>
      <c r="C266" s="49">
        <v>98</v>
      </c>
      <c r="D266" s="50">
        <v>7</v>
      </c>
      <c r="E266" s="51">
        <v>365.93364509210369</v>
      </c>
      <c r="F266" s="51">
        <v>5</v>
      </c>
      <c r="G266" s="52">
        <v>96</v>
      </c>
      <c r="H266" s="52">
        <v>9</v>
      </c>
      <c r="I266" s="52">
        <v>1250</v>
      </c>
      <c r="J266" s="52">
        <v>26100</v>
      </c>
      <c r="K266" s="52">
        <v>4495.9336450921037</v>
      </c>
      <c r="L266" s="49">
        <v>21604.066354907896</v>
      </c>
      <c r="N266" s="50">
        <f>AVERAGE(J$6:J266)</f>
        <v>21586.206896551725</v>
      </c>
      <c r="O266" s="50">
        <f>AVERAGE(K$6:K266)</f>
        <v>4481.3819491980003</v>
      </c>
      <c r="Q266" s="6"/>
      <c r="S266" s="48">
        <v>261</v>
      </c>
      <c r="T266" s="49">
        <v>72</v>
      </c>
      <c r="U266" s="50">
        <v>11</v>
      </c>
      <c r="V266" s="51">
        <v>386.32687821597608</v>
      </c>
      <c r="W266" s="51">
        <v>3</v>
      </c>
      <c r="X266" s="52">
        <v>64</v>
      </c>
      <c r="Y266" s="52">
        <v>39</v>
      </c>
      <c r="Z266" s="52">
        <v>750</v>
      </c>
      <c r="AA266" s="52">
        <v>19300</v>
      </c>
      <c r="AB266" s="52">
        <v>4516.3268782159757</v>
      </c>
      <c r="AC266" s="49">
        <v>14783.673121784024</v>
      </c>
      <c r="AE266" s="50">
        <f>AVERAGE(AA$6:AA266)</f>
        <v>21250.766283524903</v>
      </c>
      <c r="AF266" s="50">
        <f>AVERAGE(AB$6:AB266)</f>
        <v>4480.3452753064585</v>
      </c>
    </row>
    <row r="267" spans="2:32" ht="15.5" x14ac:dyDescent="0.35">
      <c r="B267" s="48">
        <v>262</v>
      </c>
      <c r="C267" s="49">
        <v>74</v>
      </c>
      <c r="D267" s="50">
        <v>13</v>
      </c>
      <c r="E267" s="51">
        <v>353.63487302083195</v>
      </c>
      <c r="F267" s="51">
        <v>4</v>
      </c>
      <c r="G267" s="52">
        <v>65</v>
      </c>
      <c r="H267" s="52">
        <v>39</v>
      </c>
      <c r="I267" s="52">
        <v>1000</v>
      </c>
      <c r="J267" s="52">
        <v>20150</v>
      </c>
      <c r="K267" s="52">
        <v>4483.6348730208319</v>
      </c>
      <c r="L267" s="49">
        <v>15666.365126979168</v>
      </c>
      <c r="N267" s="50">
        <f>AVERAGE(J$6:J267)</f>
        <v>21580.725190839694</v>
      </c>
      <c r="O267" s="50">
        <f>AVERAGE(K$6:K267)</f>
        <v>4481.3905481438896</v>
      </c>
      <c r="Q267" s="6"/>
      <c r="S267" s="48">
        <v>262</v>
      </c>
      <c r="T267" s="49">
        <v>88</v>
      </c>
      <c r="U267" s="50">
        <v>10</v>
      </c>
      <c r="V267" s="51">
        <v>370.65577599623697</v>
      </c>
      <c r="W267" s="51">
        <v>8</v>
      </c>
      <c r="X267" s="52">
        <v>86</v>
      </c>
      <c r="Y267" s="52">
        <v>22</v>
      </c>
      <c r="Z267" s="52">
        <v>2000</v>
      </c>
      <c r="AA267" s="52">
        <v>24500</v>
      </c>
      <c r="AB267" s="52">
        <v>4500.655775996237</v>
      </c>
      <c r="AC267" s="49">
        <v>19999.344224003762</v>
      </c>
      <c r="AE267" s="50">
        <f>AVERAGE(AA$6:AA267)</f>
        <v>21263.167938931299</v>
      </c>
      <c r="AF267" s="50">
        <f>AVERAGE(AB$6:AB267)</f>
        <v>4480.4227963014573</v>
      </c>
    </row>
    <row r="268" spans="2:32" ht="15.5" x14ac:dyDescent="0.35">
      <c r="B268" s="48">
        <v>263</v>
      </c>
      <c r="C268" s="49">
        <v>69</v>
      </c>
      <c r="D268" s="50">
        <v>9</v>
      </c>
      <c r="E268" s="51">
        <v>364.66331030841195</v>
      </c>
      <c r="F268" s="51">
        <v>4</v>
      </c>
      <c r="G268" s="52">
        <v>64</v>
      </c>
      <c r="H268" s="52">
        <v>40</v>
      </c>
      <c r="I268" s="52">
        <v>1000</v>
      </c>
      <c r="J268" s="52">
        <v>18700</v>
      </c>
      <c r="K268" s="52">
        <v>4494.6633103084123</v>
      </c>
      <c r="L268" s="49">
        <v>14205.336689691587</v>
      </c>
      <c r="N268" s="50">
        <f>AVERAGE(J$6:J268)</f>
        <v>21569.771863117872</v>
      </c>
      <c r="O268" s="50">
        <f>AVERAGE(K$6:K268)</f>
        <v>4481.4410149201804</v>
      </c>
      <c r="Q268" s="6"/>
      <c r="S268" s="48">
        <v>263</v>
      </c>
      <c r="T268" s="49">
        <v>87</v>
      </c>
      <c r="U268" s="50">
        <v>10</v>
      </c>
      <c r="V268" s="51">
        <v>497.89266423716481</v>
      </c>
      <c r="W268" s="51">
        <v>3</v>
      </c>
      <c r="X268" s="52">
        <v>80</v>
      </c>
      <c r="Y268" s="52">
        <v>23</v>
      </c>
      <c r="Z268" s="52">
        <v>750</v>
      </c>
      <c r="AA268" s="52">
        <v>23000</v>
      </c>
      <c r="AB268" s="52">
        <v>4627.8926642371644</v>
      </c>
      <c r="AC268" s="49">
        <v>18372.107335762834</v>
      </c>
      <c r="AE268" s="50">
        <f>AVERAGE(AA$6:AA268)</f>
        <v>21269.771863117872</v>
      </c>
      <c r="AF268" s="50">
        <f>AVERAGE(AB$6:AB268)</f>
        <v>4480.9835182327724</v>
      </c>
    </row>
    <row r="269" spans="2:32" ht="15.5" x14ac:dyDescent="0.35">
      <c r="B269" s="48">
        <v>264</v>
      </c>
      <c r="C269" s="49">
        <v>83</v>
      </c>
      <c r="D269" s="50">
        <v>11</v>
      </c>
      <c r="E269" s="51">
        <v>362.33097323437778</v>
      </c>
      <c r="F269" s="51">
        <v>1</v>
      </c>
      <c r="G269" s="52">
        <v>73</v>
      </c>
      <c r="H269" s="52">
        <v>28</v>
      </c>
      <c r="I269" s="52">
        <v>250</v>
      </c>
      <c r="J269" s="52">
        <v>21550</v>
      </c>
      <c r="K269" s="52">
        <v>4492.3309732343778</v>
      </c>
      <c r="L269" s="49">
        <v>17057.669026765623</v>
      </c>
      <c r="N269" s="50">
        <f>AVERAGE(J$6:J269)</f>
        <v>21569.696969696968</v>
      </c>
      <c r="O269" s="50">
        <f>AVERAGE(K$6:K269)</f>
        <v>4481.4822647622805</v>
      </c>
      <c r="Q269" s="6"/>
      <c r="S269" s="48">
        <v>264</v>
      </c>
      <c r="T269" s="49">
        <v>86</v>
      </c>
      <c r="U269" s="50">
        <v>13</v>
      </c>
      <c r="V269" s="51">
        <v>364.58977026995086</v>
      </c>
      <c r="W269" s="51">
        <v>4</v>
      </c>
      <c r="X269" s="52">
        <v>77</v>
      </c>
      <c r="Y269" s="52">
        <v>27</v>
      </c>
      <c r="Z269" s="52">
        <v>1000</v>
      </c>
      <c r="AA269" s="52">
        <v>23150</v>
      </c>
      <c r="AB269" s="52">
        <v>4494.5897702699513</v>
      </c>
      <c r="AC269" s="49">
        <v>18655.410229730049</v>
      </c>
      <c r="AE269" s="50">
        <f>AVERAGE(AA$6:AA269)</f>
        <v>21276.89393939394</v>
      </c>
      <c r="AF269" s="50">
        <f>AVERAGE(AB$6:AB269)</f>
        <v>4481.0350570662467</v>
      </c>
    </row>
    <row r="270" spans="2:32" ht="15.5" x14ac:dyDescent="0.35">
      <c r="B270" s="48">
        <v>265</v>
      </c>
      <c r="C270" s="49">
        <v>94</v>
      </c>
      <c r="D270" s="50">
        <v>7</v>
      </c>
      <c r="E270" s="51">
        <v>302.13741693318002</v>
      </c>
      <c r="F270" s="51">
        <v>5</v>
      </c>
      <c r="G270" s="52">
        <v>92</v>
      </c>
      <c r="H270" s="52">
        <v>13</v>
      </c>
      <c r="I270" s="52">
        <v>1250</v>
      </c>
      <c r="J270" s="52">
        <v>25100</v>
      </c>
      <c r="K270" s="52">
        <v>4432.1374169331802</v>
      </c>
      <c r="L270" s="49">
        <v>20667.862583066821</v>
      </c>
      <c r="N270" s="50">
        <f>AVERAGE(J$6:J270)</f>
        <v>21583.018867924529</v>
      </c>
      <c r="O270" s="50">
        <f>AVERAGE(K$6:K270)</f>
        <v>4481.2960577893409</v>
      </c>
      <c r="Q270" s="6"/>
      <c r="S270" s="48">
        <v>265</v>
      </c>
      <c r="T270" s="49">
        <v>72</v>
      </c>
      <c r="U270" s="50">
        <v>8</v>
      </c>
      <c r="V270" s="51">
        <v>328.14758541586343</v>
      </c>
      <c r="W270" s="51">
        <v>5</v>
      </c>
      <c r="X270" s="52">
        <v>69</v>
      </c>
      <c r="Y270" s="52">
        <v>36</v>
      </c>
      <c r="Z270" s="52">
        <v>1250</v>
      </c>
      <c r="AA270" s="52">
        <v>19650</v>
      </c>
      <c r="AB270" s="52">
        <v>4458.1475854158634</v>
      </c>
      <c r="AC270" s="49">
        <v>15191.852414584137</v>
      </c>
      <c r="AE270" s="50">
        <f>AVERAGE(AA$6:AA270)</f>
        <v>21270.754716981133</v>
      </c>
      <c r="AF270" s="50">
        <f>AVERAGE(AB$6:AB270)</f>
        <v>4480.9486892486975</v>
      </c>
    </row>
    <row r="271" spans="2:32" ht="15.5" x14ac:dyDescent="0.35">
      <c r="B271" s="48">
        <v>266</v>
      </c>
      <c r="C271" s="49">
        <v>70</v>
      </c>
      <c r="D271" s="50">
        <v>8</v>
      </c>
      <c r="E271" s="51">
        <v>327.31726449905602</v>
      </c>
      <c r="F271" s="51">
        <v>1</v>
      </c>
      <c r="G271" s="52">
        <v>63</v>
      </c>
      <c r="H271" s="52">
        <v>38</v>
      </c>
      <c r="I271" s="52">
        <v>250</v>
      </c>
      <c r="J271" s="52">
        <v>18150</v>
      </c>
      <c r="K271" s="52">
        <v>4457.3172644990564</v>
      </c>
      <c r="L271" s="49">
        <v>13692.682735500945</v>
      </c>
      <c r="N271" s="50">
        <f>AVERAGE(J$6:J271)</f>
        <v>21570.112781954886</v>
      </c>
      <c r="O271" s="50">
        <f>AVERAGE(K$6:K271)</f>
        <v>4481.2059119499036</v>
      </c>
      <c r="Q271" s="6"/>
      <c r="S271" s="48">
        <v>266</v>
      </c>
      <c r="T271" s="49">
        <v>89</v>
      </c>
      <c r="U271" s="50">
        <v>10</v>
      </c>
      <c r="V271" s="51">
        <v>446.20694404510868</v>
      </c>
      <c r="W271" s="51">
        <v>4</v>
      </c>
      <c r="X271" s="52">
        <v>83</v>
      </c>
      <c r="Y271" s="52">
        <v>21</v>
      </c>
      <c r="Z271" s="52">
        <v>1000</v>
      </c>
      <c r="AA271" s="52">
        <v>23750</v>
      </c>
      <c r="AB271" s="52">
        <v>4576.2069440451087</v>
      </c>
      <c r="AC271" s="49">
        <v>19173.793055954891</v>
      </c>
      <c r="AE271" s="50">
        <f>AVERAGE(AA$6:AA271)</f>
        <v>21280.075187969924</v>
      </c>
      <c r="AF271" s="50">
        <f>AVERAGE(AB$6:AB271)</f>
        <v>4481.3068029885335</v>
      </c>
    </row>
    <row r="272" spans="2:32" ht="15.5" x14ac:dyDescent="0.35">
      <c r="B272" s="48">
        <v>267</v>
      </c>
      <c r="C272" s="49">
        <v>82</v>
      </c>
      <c r="D272" s="50">
        <v>13</v>
      </c>
      <c r="E272" s="51">
        <v>424.55705072691518</v>
      </c>
      <c r="F272" s="51">
        <v>8</v>
      </c>
      <c r="G272" s="52">
        <v>77</v>
      </c>
      <c r="H272" s="52">
        <v>31</v>
      </c>
      <c r="I272" s="52">
        <v>2000</v>
      </c>
      <c r="J272" s="52">
        <v>23150</v>
      </c>
      <c r="K272" s="52">
        <v>4554.5570507269149</v>
      </c>
      <c r="L272" s="49">
        <v>18595.442949273085</v>
      </c>
      <c r="N272" s="50">
        <f>AVERAGE(J$6:J272)</f>
        <v>21576.029962546818</v>
      </c>
      <c r="O272" s="50">
        <f>AVERAGE(K$6:K272)</f>
        <v>4481.4806353161093</v>
      </c>
      <c r="Q272" s="6"/>
      <c r="S272" s="48">
        <v>267</v>
      </c>
      <c r="T272" s="49">
        <v>81</v>
      </c>
      <c r="U272" s="50">
        <v>8</v>
      </c>
      <c r="V272" s="51">
        <v>320.23797014011444</v>
      </c>
      <c r="W272" s="51">
        <v>2</v>
      </c>
      <c r="X272" s="52">
        <v>75</v>
      </c>
      <c r="Y272" s="52">
        <v>27</v>
      </c>
      <c r="Z272" s="52">
        <v>500</v>
      </c>
      <c r="AA272" s="52">
        <v>21150</v>
      </c>
      <c r="AB272" s="52">
        <v>4450.2379701401142</v>
      </c>
      <c r="AC272" s="49">
        <v>16699.762029859885</v>
      </c>
      <c r="AE272" s="50">
        <f>AVERAGE(AA$6:AA272)</f>
        <v>21279.588014981273</v>
      </c>
      <c r="AF272" s="50">
        <f>AVERAGE(AB$6:AB272)</f>
        <v>4481.1904403186891</v>
      </c>
    </row>
    <row r="273" spans="2:32" ht="15.5" x14ac:dyDescent="0.35">
      <c r="B273" s="48">
        <v>268</v>
      </c>
      <c r="C273" s="49">
        <v>68</v>
      </c>
      <c r="D273" s="50">
        <v>6</v>
      </c>
      <c r="E273" s="51">
        <v>308.37817817947314</v>
      </c>
      <c r="F273" s="51">
        <v>2</v>
      </c>
      <c r="G273" s="52">
        <v>64</v>
      </c>
      <c r="H273" s="52">
        <v>38</v>
      </c>
      <c r="I273" s="52">
        <v>500</v>
      </c>
      <c r="J273" s="52">
        <v>17800</v>
      </c>
      <c r="K273" s="52">
        <v>4438.3781781794733</v>
      </c>
      <c r="L273" s="49">
        <v>13361.621821820527</v>
      </c>
      <c r="N273" s="50">
        <f>AVERAGE(J$6:J273)</f>
        <v>21561.940298507463</v>
      </c>
      <c r="O273" s="50">
        <f>AVERAGE(K$6:K273)</f>
        <v>4481.3198052521666</v>
      </c>
      <c r="Q273" s="6"/>
      <c r="S273" s="48">
        <v>268</v>
      </c>
      <c r="T273" s="49">
        <v>86</v>
      </c>
      <c r="U273" s="50">
        <v>20</v>
      </c>
      <c r="V273" s="51">
        <v>393.92866032713653</v>
      </c>
      <c r="W273" s="51">
        <v>1</v>
      </c>
      <c r="X273" s="52">
        <v>67</v>
      </c>
      <c r="Y273" s="52">
        <v>34</v>
      </c>
      <c r="Z273" s="52">
        <v>250</v>
      </c>
      <c r="AA273" s="52">
        <v>22750</v>
      </c>
      <c r="AB273" s="52">
        <v>4523.9286603271366</v>
      </c>
      <c r="AC273" s="49">
        <v>18226.071339672864</v>
      </c>
      <c r="AE273" s="50">
        <f>AVERAGE(AA$6:AA273)</f>
        <v>21285.074626865673</v>
      </c>
      <c r="AF273" s="50">
        <f>AVERAGE(AB$6:AB273)</f>
        <v>4481.3499112888703</v>
      </c>
    </row>
    <row r="274" spans="2:32" ht="15.5" x14ac:dyDescent="0.35">
      <c r="B274" s="48">
        <v>269</v>
      </c>
      <c r="C274" s="49">
        <v>83</v>
      </c>
      <c r="D274" s="50">
        <v>15</v>
      </c>
      <c r="E274" s="51">
        <v>381.35513460626817</v>
      </c>
      <c r="F274" s="51">
        <v>4</v>
      </c>
      <c r="G274" s="52">
        <v>72</v>
      </c>
      <c r="H274" s="52">
        <v>32</v>
      </c>
      <c r="I274" s="52">
        <v>1000</v>
      </c>
      <c r="J274" s="52">
        <v>22500</v>
      </c>
      <c r="K274" s="52">
        <v>4511.3551346062686</v>
      </c>
      <c r="L274" s="49">
        <v>17988.644865393733</v>
      </c>
      <c r="N274" s="50">
        <f>AVERAGE(J$6:J274)</f>
        <v>21565.42750929368</v>
      </c>
      <c r="O274" s="50">
        <f>AVERAGE(K$6:K274)</f>
        <v>4481.4314607516244</v>
      </c>
      <c r="Q274" s="6"/>
      <c r="S274" s="48">
        <v>269</v>
      </c>
      <c r="T274" s="49">
        <v>70</v>
      </c>
      <c r="U274" s="50">
        <v>10</v>
      </c>
      <c r="V274" s="51">
        <v>325.12788091280299</v>
      </c>
      <c r="W274" s="51">
        <v>7</v>
      </c>
      <c r="X274" s="52">
        <v>67</v>
      </c>
      <c r="Y274" s="52">
        <v>40</v>
      </c>
      <c r="Z274" s="52">
        <v>1750</v>
      </c>
      <c r="AA274" s="52">
        <v>19750</v>
      </c>
      <c r="AB274" s="52">
        <v>4455.1278809128034</v>
      </c>
      <c r="AC274" s="49">
        <v>15294.872119087197</v>
      </c>
      <c r="AE274" s="50">
        <f>AVERAGE(AA$6:AA274)</f>
        <v>21279.368029739777</v>
      </c>
      <c r="AF274" s="50">
        <f>AVERAGE(AB$6:AB274)</f>
        <v>4481.2524316220442</v>
      </c>
    </row>
    <row r="275" spans="2:32" ht="15.5" x14ac:dyDescent="0.35">
      <c r="B275" s="48">
        <v>270</v>
      </c>
      <c r="C275" s="49">
        <v>76</v>
      </c>
      <c r="D275" s="50">
        <v>9</v>
      </c>
      <c r="E275" s="51">
        <v>335.96631979668643</v>
      </c>
      <c r="F275" s="51">
        <v>4</v>
      </c>
      <c r="G275" s="52">
        <v>71</v>
      </c>
      <c r="H275" s="52">
        <v>33</v>
      </c>
      <c r="I275" s="52">
        <v>1000</v>
      </c>
      <c r="J275" s="52">
        <v>20450</v>
      </c>
      <c r="K275" s="52">
        <v>4465.9663197966865</v>
      </c>
      <c r="L275" s="49">
        <v>15984.033680203313</v>
      </c>
      <c r="N275" s="50">
        <f>AVERAGE(J$6:J275)</f>
        <v>21561.296296296296</v>
      </c>
      <c r="O275" s="50">
        <f>AVERAGE(K$6:K275)</f>
        <v>4481.3741824517911</v>
      </c>
      <c r="Q275" s="6"/>
      <c r="S275" s="48">
        <v>270</v>
      </c>
      <c r="T275" s="49">
        <v>83</v>
      </c>
      <c r="U275" s="50">
        <v>7</v>
      </c>
      <c r="V275" s="51">
        <v>347.19934251697657</v>
      </c>
      <c r="W275" s="51">
        <v>8</v>
      </c>
      <c r="X275" s="52">
        <v>84</v>
      </c>
      <c r="Y275" s="52">
        <v>24</v>
      </c>
      <c r="Z275" s="52">
        <v>2000</v>
      </c>
      <c r="AA275" s="52">
        <v>23100</v>
      </c>
      <c r="AB275" s="52">
        <v>4477.1993425169767</v>
      </c>
      <c r="AC275" s="49">
        <v>18622.800657483021</v>
      </c>
      <c r="AE275" s="50">
        <f>AVERAGE(AA$6:AA275)</f>
        <v>21286.111111111109</v>
      </c>
      <c r="AF275" s="50">
        <f>AVERAGE(AB$6:AB275)</f>
        <v>4481.2374201809143</v>
      </c>
    </row>
    <row r="276" spans="2:32" ht="15.5" x14ac:dyDescent="0.35">
      <c r="B276" s="48">
        <v>271</v>
      </c>
      <c r="C276" s="49">
        <v>73</v>
      </c>
      <c r="D276" s="50">
        <v>9</v>
      </c>
      <c r="E276" s="51">
        <v>377.16528125813971</v>
      </c>
      <c r="F276" s="51">
        <v>6</v>
      </c>
      <c r="G276" s="52">
        <v>70</v>
      </c>
      <c r="H276" s="52">
        <v>36</v>
      </c>
      <c r="I276" s="52">
        <v>1500</v>
      </c>
      <c r="J276" s="52">
        <v>20200</v>
      </c>
      <c r="K276" s="52">
        <v>4507.1652812581397</v>
      </c>
      <c r="L276" s="49">
        <v>15692.83471874186</v>
      </c>
      <c r="N276" s="50">
        <f>AVERAGE(J$6:J276)</f>
        <v>21556.273062730626</v>
      </c>
      <c r="O276" s="50">
        <f>AVERAGE(K$6:K276)</f>
        <v>4481.4693525580878</v>
      </c>
      <c r="Q276" s="6"/>
      <c r="S276" s="48">
        <v>271</v>
      </c>
      <c r="T276" s="49">
        <v>75</v>
      </c>
      <c r="U276" s="50">
        <v>13</v>
      </c>
      <c r="V276" s="51">
        <v>344.45808609039324</v>
      </c>
      <c r="W276" s="51">
        <v>5</v>
      </c>
      <c r="X276" s="52">
        <v>67</v>
      </c>
      <c r="Y276" s="52">
        <v>38</v>
      </c>
      <c r="Z276" s="52">
        <v>1250</v>
      </c>
      <c r="AA276" s="52">
        <v>20650</v>
      </c>
      <c r="AB276" s="52">
        <v>4474.4580860903934</v>
      </c>
      <c r="AC276" s="49">
        <v>16175.541913909607</v>
      </c>
      <c r="AE276" s="50">
        <f>AVERAGE(AA$6:AA276)</f>
        <v>21283.763837638377</v>
      </c>
      <c r="AF276" s="50">
        <f>AVERAGE(AB$6:AB276)</f>
        <v>4481.2124041879606</v>
      </c>
    </row>
    <row r="277" spans="2:32" ht="15.5" x14ac:dyDescent="0.35">
      <c r="B277" s="48">
        <v>272</v>
      </c>
      <c r="C277" s="49">
        <v>95</v>
      </c>
      <c r="D277" s="50">
        <v>19</v>
      </c>
      <c r="E277" s="51">
        <v>332.0263846913868</v>
      </c>
      <c r="F277" s="51">
        <v>1</v>
      </c>
      <c r="G277" s="52">
        <v>77</v>
      </c>
      <c r="H277" s="52">
        <v>24</v>
      </c>
      <c r="I277" s="52">
        <v>250</v>
      </c>
      <c r="J277" s="52">
        <v>24950</v>
      </c>
      <c r="K277" s="52">
        <v>4462.0263846913867</v>
      </c>
      <c r="L277" s="49">
        <v>20487.973615308612</v>
      </c>
      <c r="N277" s="50">
        <f>AVERAGE(J$6:J277)</f>
        <v>21568.75</v>
      </c>
      <c r="O277" s="50">
        <f>AVERAGE(K$6:K277)</f>
        <v>4481.3978710585779</v>
      </c>
      <c r="Q277" s="6"/>
      <c r="S277" s="48">
        <v>272</v>
      </c>
      <c r="T277" s="49">
        <v>91</v>
      </c>
      <c r="U277" s="50">
        <v>3</v>
      </c>
      <c r="V277" s="51">
        <v>421.87700757268476</v>
      </c>
      <c r="W277" s="51">
        <v>5</v>
      </c>
      <c r="X277" s="52">
        <v>93</v>
      </c>
      <c r="Y277" s="52">
        <v>12</v>
      </c>
      <c r="Z277" s="52">
        <v>1250</v>
      </c>
      <c r="AA277" s="52">
        <v>24150</v>
      </c>
      <c r="AB277" s="52">
        <v>4551.8770075726843</v>
      </c>
      <c r="AC277" s="49">
        <v>19598.122992427314</v>
      </c>
      <c r="AE277" s="50">
        <f>AVERAGE(AA$6:AA277)</f>
        <v>21294.301470588234</v>
      </c>
      <c r="AF277" s="50">
        <f>AVERAGE(AB$6:AB277)</f>
        <v>4481.4722005239337</v>
      </c>
    </row>
    <row r="278" spans="2:32" ht="15.5" x14ac:dyDescent="0.35">
      <c r="B278" s="48">
        <v>273</v>
      </c>
      <c r="C278" s="49">
        <v>73</v>
      </c>
      <c r="D278" s="50">
        <v>11</v>
      </c>
      <c r="E278" s="51">
        <v>408.43419515525517</v>
      </c>
      <c r="F278" s="51">
        <v>5</v>
      </c>
      <c r="G278" s="52">
        <v>67</v>
      </c>
      <c r="H278" s="52">
        <v>38</v>
      </c>
      <c r="I278" s="52">
        <v>1250</v>
      </c>
      <c r="J278" s="52">
        <v>20050</v>
      </c>
      <c r="K278" s="52">
        <v>4538.4341951552551</v>
      </c>
      <c r="L278" s="49">
        <v>15511.565804844744</v>
      </c>
      <c r="N278" s="50">
        <f>AVERAGE(J$6:J278)</f>
        <v>21563.186813186814</v>
      </c>
      <c r="O278" s="50">
        <f>AVERAGE(K$6:K278)</f>
        <v>4481.6067953226684</v>
      </c>
      <c r="Q278" s="6"/>
      <c r="S278" s="48">
        <v>273</v>
      </c>
      <c r="T278" s="49">
        <v>76</v>
      </c>
      <c r="U278" s="50">
        <v>11</v>
      </c>
      <c r="V278" s="51">
        <v>381.86395091599996</v>
      </c>
      <c r="W278" s="51">
        <v>3</v>
      </c>
      <c r="X278" s="52">
        <v>68</v>
      </c>
      <c r="Y278" s="52">
        <v>35</v>
      </c>
      <c r="Z278" s="52">
        <v>750</v>
      </c>
      <c r="AA278" s="52">
        <v>20300</v>
      </c>
      <c r="AB278" s="52">
        <v>4511.8639509160002</v>
      </c>
      <c r="AC278" s="49">
        <v>15788.136049084</v>
      </c>
      <c r="AE278" s="50">
        <f>AVERAGE(AA$6:AA278)</f>
        <v>21290.659340659342</v>
      </c>
      <c r="AF278" s="50">
        <f>AVERAGE(AB$6:AB278)</f>
        <v>4481.5835256169448</v>
      </c>
    </row>
    <row r="279" spans="2:32" ht="15.5" x14ac:dyDescent="0.35">
      <c r="B279" s="48">
        <v>274</v>
      </c>
      <c r="C279" s="49">
        <v>96</v>
      </c>
      <c r="D279" s="50">
        <v>10</v>
      </c>
      <c r="E279" s="51">
        <v>434.81606201604819</v>
      </c>
      <c r="F279" s="51">
        <v>2</v>
      </c>
      <c r="G279" s="52">
        <v>88</v>
      </c>
      <c r="H279" s="52">
        <v>14</v>
      </c>
      <c r="I279" s="52">
        <v>500</v>
      </c>
      <c r="J279" s="52">
        <v>25000</v>
      </c>
      <c r="K279" s="52">
        <v>4564.8160620160479</v>
      </c>
      <c r="L279" s="49">
        <v>20435.183937983951</v>
      </c>
      <c r="N279" s="50">
        <f>AVERAGE(J$6:J279)</f>
        <v>21575.729927007298</v>
      </c>
      <c r="O279" s="50">
        <f>AVERAGE(K$6:K279)</f>
        <v>4481.9104787777533</v>
      </c>
      <c r="Q279" s="6"/>
      <c r="S279" s="48">
        <v>274</v>
      </c>
      <c r="T279" s="49">
        <v>91</v>
      </c>
      <c r="U279" s="50">
        <v>10</v>
      </c>
      <c r="V279" s="51">
        <v>371.62338627402715</v>
      </c>
      <c r="W279" s="51">
        <v>3</v>
      </c>
      <c r="X279" s="52">
        <v>84</v>
      </c>
      <c r="Y279" s="52">
        <v>19</v>
      </c>
      <c r="Z279" s="52">
        <v>750</v>
      </c>
      <c r="AA279" s="52">
        <v>24000</v>
      </c>
      <c r="AB279" s="52">
        <v>4501.6233862740273</v>
      </c>
      <c r="AC279" s="49">
        <v>19498.376613725974</v>
      </c>
      <c r="AE279" s="50">
        <f>AVERAGE(AA$6:AA279)</f>
        <v>21300.547445255474</v>
      </c>
      <c r="AF279" s="50">
        <f>AVERAGE(AB$6:AB279)</f>
        <v>4481.6566637945261</v>
      </c>
    </row>
    <row r="280" spans="2:32" ht="15.5" x14ac:dyDescent="0.35">
      <c r="B280" s="48">
        <v>275</v>
      </c>
      <c r="C280" s="49">
        <v>60</v>
      </c>
      <c r="D280" s="50">
        <v>12</v>
      </c>
      <c r="E280" s="51">
        <v>449.53892458715296</v>
      </c>
      <c r="F280" s="51">
        <v>7</v>
      </c>
      <c r="G280" s="52">
        <v>55</v>
      </c>
      <c r="H280" s="52">
        <v>52</v>
      </c>
      <c r="I280" s="52">
        <v>1750</v>
      </c>
      <c r="J280" s="52">
        <v>17350</v>
      </c>
      <c r="K280" s="52">
        <v>4579.5389245871529</v>
      </c>
      <c r="L280" s="49">
        <v>12770.461075412848</v>
      </c>
      <c r="N280" s="50">
        <f>AVERAGE(J$6:J280)</f>
        <v>21560.363636363636</v>
      </c>
      <c r="O280" s="50">
        <f>AVERAGE(K$6:K280)</f>
        <v>4482.2654913079696</v>
      </c>
      <c r="Q280" s="6"/>
      <c r="S280" s="48">
        <v>275</v>
      </c>
      <c r="T280" s="49">
        <v>76</v>
      </c>
      <c r="U280" s="50">
        <v>7</v>
      </c>
      <c r="V280" s="51">
        <v>367.99976295876462</v>
      </c>
      <c r="W280" s="51">
        <v>5</v>
      </c>
      <c r="X280" s="52">
        <v>74</v>
      </c>
      <c r="Y280" s="52">
        <v>31</v>
      </c>
      <c r="Z280" s="52">
        <v>1250</v>
      </c>
      <c r="AA280" s="52">
        <v>20600</v>
      </c>
      <c r="AB280" s="52">
        <v>4497.9997629587642</v>
      </c>
      <c r="AC280" s="49">
        <v>16102.000237041237</v>
      </c>
      <c r="AE280" s="50">
        <f>AVERAGE(AA$6:AA280)</f>
        <v>21298</v>
      </c>
      <c r="AF280" s="50">
        <f>AVERAGE(AB$6:AB280)</f>
        <v>4481.7160932460329</v>
      </c>
    </row>
    <row r="281" spans="2:32" ht="15.5" x14ac:dyDescent="0.35">
      <c r="B281" s="48">
        <v>276</v>
      </c>
      <c r="C281" s="49">
        <v>68</v>
      </c>
      <c r="D281" s="50">
        <v>6</v>
      </c>
      <c r="E281" s="51">
        <v>360.15279389388036</v>
      </c>
      <c r="F281" s="51">
        <v>2</v>
      </c>
      <c r="G281" s="52">
        <v>64</v>
      </c>
      <c r="H281" s="52">
        <v>38</v>
      </c>
      <c r="I281" s="52">
        <v>500</v>
      </c>
      <c r="J281" s="52">
        <v>17800</v>
      </c>
      <c r="K281" s="52">
        <v>4490.1527938938807</v>
      </c>
      <c r="L281" s="49">
        <v>13309.847206106118</v>
      </c>
      <c r="N281" s="50">
        <f>AVERAGE(J$6:J281)</f>
        <v>21546.739130434784</v>
      </c>
      <c r="O281" s="50">
        <f>AVERAGE(K$6:K281)</f>
        <v>4482.2940684912519</v>
      </c>
      <c r="Q281" s="6"/>
      <c r="S281" s="48">
        <v>276</v>
      </c>
      <c r="T281" s="49">
        <v>72</v>
      </c>
      <c r="U281" s="50">
        <v>11</v>
      </c>
      <c r="V281" s="51">
        <v>292.59446655604057</v>
      </c>
      <c r="W281" s="51">
        <v>3</v>
      </c>
      <c r="X281" s="52">
        <v>64</v>
      </c>
      <c r="Y281" s="52">
        <v>39</v>
      </c>
      <c r="Z281" s="52">
        <v>750</v>
      </c>
      <c r="AA281" s="52">
        <v>19300</v>
      </c>
      <c r="AB281" s="52">
        <v>4422.594466556041</v>
      </c>
      <c r="AC281" s="49">
        <v>14877.405533443958</v>
      </c>
      <c r="AE281" s="50">
        <f>AVERAGE(AA$6:AA281)</f>
        <v>21290.760869565216</v>
      </c>
      <c r="AF281" s="50">
        <f>AVERAGE(AB$6:AB281)</f>
        <v>4481.501884453678</v>
      </c>
    </row>
    <row r="282" spans="2:32" ht="15.5" x14ac:dyDescent="0.35">
      <c r="B282" s="48">
        <v>277</v>
      </c>
      <c r="C282" s="49">
        <v>90</v>
      </c>
      <c r="D282" s="50">
        <v>10</v>
      </c>
      <c r="E282" s="51">
        <v>250.91404496985632</v>
      </c>
      <c r="F282" s="51">
        <v>5</v>
      </c>
      <c r="G282" s="52">
        <v>85</v>
      </c>
      <c r="H282" s="52">
        <v>20</v>
      </c>
      <c r="I282" s="52">
        <v>1250</v>
      </c>
      <c r="J282" s="52">
        <v>24250</v>
      </c>
      <c r="K282" s="52">
        <v>4380.9140449698561</v>
      </c>
      <c r="L282" s="49">
        <v>19869.085955030143</v>
      </c>
      <c r="N282" s="50">
        <f>AVERAGE(J$6:J282)</f>
        <v>21556.498194945849</v>
      </c>
      <c r="O282" s="50">
        <f>AVERAGE(K$6:K282)</f>
        <v>4481.9280756265534</v>
      </c>
      <c r="Q282" s="6"/>
      <c r="S282" s="48">
        <v>277</v>
      </c>
      <c r="T282" s="49">
        <v>79</v>
      </c>
      <c r="U282" s="50">
        <v>10</v>
      </c>
      <c r="V282" s="51">
        <v>300.45726514549494</v>
      </c>
      <c r="W282" s="51">
        <v>6</v>
      </c>
      <c r="X282" s="52">
        <v>75</v>
      </c>
      <c r="Y282" s="52">
        <v>31</v>
      </c>
      <c r="Z282" s="52">
        <v>1500</v>
      </c>
      <c r="AA282" s="52">
        <v>21750</v>
      </c>
      <c r="AB282" s="52">
        <v>4430.4572651454946</v>
      </c>
      <c r="AC282" s="49">
        <v>17319.542734854505</v>
      </c>
      <c r="AE282" s="50">
        <f>AVERAGE(AA$6:AA282)</f>
        <v>21292.418772563178</v>
      </c>
      <c r="AF282" s="50">
        <f>AVERAGE(AB$6:AB282)</f>
        <v>4481.3176078496763</v>
      </c>
    </row>
    <row r="283" spans="2:32" ht="15.5" x14ac:dyDescent="0.35">
      <c r="B283" s="48">
        <v>278</v>
      </c>
      <c r="C283" s="49">
        <v>84</v>
      </c>
      <c r="D283" s="50">
        <v>7</v>
      </c>
      <c r="E283" s="51">
        <v>377.14486439719121</v>
      </c>
      <c r="F283" s="51">
        <v>5</v>
      </c>
      <c r="G283" s="52">
        <v>82</v>
      </c>
      <c r="H283" s="52">
        <v>23</v>
      </c>
      <c r="I283" s="52">
        <v>1250</v>
      </c>
      <c r="J283" s="52">
        <v>22600</v>
      </c>
      <c r="K283" s="52">
        <v>4507.1448643971908</v>
      </c>
      <c r="L283" s="49">
        <v>18092.855135602811</v>
      </c>
      <c r="N283" s="50">
        <f>AVERAGE(J$6:J283)</f>
        <v>21560.251798561152</v>
      </c>
      <c r="O283" s="50">
        <f>AVERAGE(K$6:K283)</f>
        <v>4482.0187834998296</v>
      </c>
      <c r="Q283" s="6"/>
      <c r="S283" s="48">
        <v>278</v>
      </c>
      <c r="T283" s="49">
        <v>85</v>
      </c>
      <c r="U283" s="50">
        <v>10</v>
      </c>
      <c r="V283" s="51">
        <v>330.12012490632532</v>
      </c>
      <c r="W283" s="51">
        <v>4</v>
      </c>
      <c r="X283" s="52">
        <v>79</v>
      </c>
      <c r="Y283" s="52">
        <v>25</v>
      </c>
      <c r="Z283" s="52">
        <v>1000</v>
      </c>
      <c r="AA283" s="52">
        <v>22750</v>
      </c>
      <c r="AB283" s="52">
        <v>4460.1201249063251</v>
      </c>
      <c r="AC283" s="49">
        <v>18289.879875093677</v>
      </c>
      <c r="AE283" s="50">
        <f>AVERAGE(AA$6:AA283)</f>
        <v>21297.661870503598</v>
      </c>
      <c r="AF283" s="50">
        <f>AVERAGE(AB$6:AB283)</f>
        <v>4481.2413579110316</v>
      </c>
    </row>
    <row r="284" spans="2:32" ht="15.5" x14ac:dyDescent="0.35">
      <c r="B284" s="48">
        <v>279</v>
      </c>
      <c r="C284" s="49">
        <v>86</v>
      </c>
      <c r="D284" s="50">
        <v>16</v>
      </c>
      <c r="E284" s="51">
        <v>394.26698599272362</v>
      </c>
      <c r="F284" s="51">
        <v>7</v>
      </c>
      <c r="G284" s="52">
        <v>77</v>
      </c>
      <c r="H284" s="52">
        <v>30</v>
      </c>
      <c r="I284" s="52">
        <v>1750</v>
      </c>
      <c r="J284" s="52">
        <v>24050</v>
      </c>
      <c r="K284" s="52">
        <v>4524.2669859927237</v>
      </c>
      <c r="L284" s="49">
        <v>19525.733014007277</v>
      </c>
      <c r="N284" s="50">
        <f>AVERAGE(J$6:J284)</f>
        <v>21569.175627240144</v>
      </c>
      <c r="O284" s="50">
        <f>AVERAGE(K$6:K284)</f>
        <v>4482.1702107489073</v>
      </c>
      <c r="Q284" s="6"/>
      <c r="S284" s="48">
        <v>279</v>
      </c>
      <c r="T284" s="49">
        <v>70</v>
      </c>
      <c r="U284" s="50">
        <v>8</v>
      </c>
      <c r="V284" s="51">
        <v>344.10825424614376</v>
      </c>
      <c r="W284" s="51">
        <v>3</v>
      </c>
      <c r="X284" s="52">
        <v>65</v>
      </c>
      <c r="Y284" s="52">
        <v>38</v>
      </c>
      <c r="Z284" s="52">
        <v>750</v>
      </c>
      <c r="AA284" s="52">
        <v>18650</v>
      </c>
      <c r="AB284" s="52">
        <v>4474.1082542461436</v>
      </c>
      <c r="AC284" s="49">
        <v>14175.891745753856</v>
      </c>
      <c r="AE284" s="50">
        <f>AVERAGE(AA$6:AA284)</f>
        <v>21288.172043010753</v>
      </c>
      <c r="AF284" s="50">
        <f>AVERAGE(AB$6:AB284)</f>
        <v>4481.2157912312286</v>
      </c>
    </row>
    <row r="285" spans="2:32" ht="15.5" x14ac:dyDescent="0.35">
      <c r="B285" s="48">
        <v>280</v>
      </c>
      <c r="C285" s="49">
        <v>74</v>
      </c>
      <c r="D285" s="50">
        <v>5</v>
      </c>
      <c r="E285" s="51">
        <v>375.70814886303833</v>
      </c>
      <c r="F285" s="51">
        <v>7</v>
      </c>
      <c r="G285" s="52">
        <v>76</v>
      </c>
      <c r="H285" s="52">
        <v>31</v>
      </c>
      <c r="I285" s="52">
        <v>1750</v>
      </c>
      <c r="J285" s="52">
        <v>20500</v>
      </c>
      <c r="K285" s="52">
        <v>4505.7081488630383</v>
      </c>
      <c r="L285" s="49">
        <v>15994.291851136961</v>
      </c>
      <c r="N285" s="50">
        <f>AVERAGE(J$6:J285)</f>
        <v>21565.357142857141</v>
      </c>
      <c r="O285" s="50">
        <f>AVERAGE(K$6:K285)</f>
        <v>4482.2542748136002</v>
      </c>
      <c r="Q285" s="6"/>
      <c r="S285" s="48">
        <v>280</v>
      </c>
      <c r="T285" s="49">
        <v>85</v>
      </c>
      <c r="U285" s="50">
        <v>9</v>
      </c>
      <c r="V285" s="51">
        <v>293.31408525647322</v>
      </c>
      <c r="W285" s="51">
        <v>5</v>
      </c>
      <c r="X285" s="52">
        <v>81</v>
      </c>
      <c r="Y285" s="52">
        <v>24</v>
      </c>
      <c r="Z285" s="52">
        <v>1250</v>
      </c>
      <c r="AA285" s="52">
        <v>22950</v>
      </c>
      <c r="AB285" s="52">
        <v>4423.3140852564729</v>
      </c>
      <c r="AC285" s="49">
        <v>18526.685914743528</v>
      </c>
      <c r="AE285" s="50">
        <f>AVERAGE(AA$6:AA285)</f>
        <v>21294.107142857141</v>
      </c>
      <c r="AF285" s="50">
        <f>AVERAGE(AB$6:AB285)</f>
        <v>4481.0089994241762</v>
      </c>
    </row>
    <row r="286" spans="2:32" ht="15.5" x14ac:dyDescent="0.35">
      <c r="B286" s="48">
        <v>281</v>
      </c>
      <c r="C286" s="49">
        <v>76</v>
      </c>
      <c r="D286" s="50">
        <v>10</v>
      </c>
      <c r="E286" s="51">
        <v>261.41945101266685</v>
      </c>
      <c r="F286" s="51">
        <v>2</v>
      </c>
      <c r="G286" s="52">
        <v>68</v>
      </c>
      <c r="H286" s="52">
        <v>34</v>
      </c>
      <c r="I286" s="52">
        <v>500</v>
      </c>
      <c r="J286" s="52">
        <v>20000</v>
      </c>
      <c r="K286" s="52">
        <v>4391.4194510126672</v>
      </c>
      <c r="L286" s="49">
        <v>15608.580548987333</v>
      </c>
      <c r="N286" s="50">
        <f>AVERAGE(J$6:J286)</f>
        <v>21559.786476868328</v>
      </c>
      <c r="O286" s="50">
        <f>AVERAGE(K$6:K286)</f>
        <v>4481.931019212886</v>
      </c>
      <c r="Q286" s="6"/>
      <c r="S286" s="48">
        <v>281</v>
      </c>
      <c r="T286" s="49">
        <v>79</v>
      </c>
      <c r="U286" s="50">
        <v>12</v>
      </c>
      <c r="V286" s="51">
        <v>391.09994179929862</v>
      </c>
      <c r="W286" s="51">
        <v>2</v>
      </c>
      <c r="X286" s="52">
        <v>69</v>
      </c>
      <c r="Y286" s="52">
        <v>33</v>
      </c>
      <c r="Z286" s="52">
        <v>500</v>
      </c>
      <c r="AA286" s="52">
        <v>20850</v>
      </c>
      <c r="AB286" s="52">
        <v>4521.0999417992989</v>
      </c>
      <c r="AC286" s="49">
        <v>16328.900058200701</v>
      </c>
      <c r="AE286" s="50">
        <f>AVERAGE(AA$6:AA286)</f>
        <v>21292.52669039146</v>
      </c>
      <c r="AF286" s="50">
        <f>AVERAGE(AB$6:AB286)</f>
        <v>4481.1516718169705</v>
      </c>
    </row>
    <row r="287" spans="2:32" ht="15.5" x14ac:dyDescent="0.35">
      <c r="B287" s="48">
        <v>282</v>
      </c>
      <c r="C287" s="49">
        <v>104</v>
      </c>
      <c r="D287" s="50">
        <v>15</v>
      </c>
      <c r="E287" s="51">
        <v>320.70508577946703</v>
      </c>
      <c r="F287" s="51">
        <v>2</v>
      </c>
      <c r="G287" s="52">
        <v>91</v>
      </c>
      <c r="H287" s="52">
        <v>11</v>
      </c>
      <c r="I287" s="52">
        <v>500</v>
      </c>
      <c r="J287" s="52">
        <v>27250</v>
      </c>
      <c r="K287" s="52">
        <v>4450.7050857794675</v>
      </c>
      <c r="L287" s="49">
        <v>22799.294914220533</v>
      </c>
      <c r="N287" s="50">
        <f>AVERAGE(J$6:J287)</f>
        <v>21579.964539007091</v>
      </c>
      <c r="O287" s="50">
        <f>AVERAGE(K$6:K287)</f>
        <v>4481.8202889524837</v>
      </c>
      <c r="Q287" s="6"/>
      <c r="S287" s="48">
        <v>282</v>
      </c>
      <c r="T287" s="49">
        <v>65</v>
      </c>
      <c r="U287" s="50">
        <v>11</v>
      </c>
      <c r="V287" s="51">
        <v>352.47131509151967</v>
      </c>
      <c r="W287" s="51">
        <v>5</v>
      </c>
      <c r="X287" s="52">
        <v>59</v>
      </c>
      <c r="Y287" s="52">
        <v>46</v>
      </c>
      <c r="Z287" s="52">
        <v>1250</v>
      </c>
      <c r="AA287" s="52">
        <v>18050</v>
      </c>
      <c r="AB287" s="52">
        <v>4482.4713150915195</v>
      </c>
      <c r="AC287" s="49">
        <v>13567.52868490848</v>
      </c>
      <c r="AE287" s="50">
        <f>AVERAGE(AA$6:AA287)</f>
        <v>21281.028368794327</v>
      </c>
      <c r="AF287" s="50">
        <f>AVERAGE(AB$6:AB287)</f>
        <v>4481.1563514030504</v>
      </c>
    </row>
    <row r="288" spans="2:32" ht="15.5" x14ac:dyDescent="0.35">
      <c r="B288" s="48">
        <v>283</v>
      </c>
      <c r="C288" s="49">
        <v>91</v>
      </c>
      <c r="D288" s="50">
        <v>8</v>
      </c>
      <c r="E288" s="51">
        <v>260.0299967665822</v>
      </c>
      <c r="F288" s="51">
        <v>10</v>
      </c>
      <c r="G288" s="52">
        <v>93</v>
      </c>
      <c r="H288" s="52">
        <v>17</v>
      </c>
      <c r="I288" s="52">
        <v>2500</v>
      </c>
      <c r="J288" s="52">
        <v>25650</v>
      </c>
      <c r="K288" s="52">
        <v>4390.0299967665824</v>
      </c>
      <c r="L288" s="49">
        <v>21259.970003233419</v>
      </c>
      <c r="N288" s="50">
        <f>AVERAGE(J$6:J288)</f>
        <v>21594.346289752652</v>
      </c>
      <c r="O288" s="50">
        <f>AVERAGE(K$6:K288)</f>
        <v>4481.4959416302718</v>
      </c>
      <c r="Q288" s="6"/>
      <c r="S288" s="48">
        <v>283</v>
      </c>
      <c r="T288" s="49">
        <v>64</v>
      </c>
      <c r="U288" s="50">
        <v>13</v>
      </c>
      <c r="V288" s="51">
        <v>348.45477313788331</v>
      </c>
      <c r="W288" s="51">
        <v>4</v>
      </c>
      <c r="X288" s="52">
        <v>55</v>
      </c>
      <c r="Y288" s="52">
        <v>49</v>
      </c>
      <c r="Z288" s="52">
        <v>1000</v>
      </c>
      <c r="AA288" s="52">
        <v>17650</v>
      </c>
      <c r="AB288" s="52">
        <v>4478.4547731378834</v>
      </c>
      <c r="AC288" s="49">
        <v>13171.545226862116</v>
      </c>
      <c r="AE288" s="50">
        <f>AVERAGE(AA$6:AA288)</f>
        <v>21268.197879858657</v>
      </c>
      <c r="AF288" s="50">
        <f>AVERAGE(AB$6:AB288)</f>
        <v>4481.1468051900983</v>
      </c>
    </row>
    <row r="289" spans="2:32" ht="15.5" x14ac:dyDescent="0.35">
      <c r="B289" s="48">
        <v>284</v>
      </c>
      <c r="C289" s="49">
        <v>68</v>
      </c>
      <c r="D289" s="50">
        <v>9</v>
      </c>
      <c r="E289" s="51">
        <v>313.89317589300288</v>
      </c>
      <c r="F289" s="51">
        <v>4</v>
      </c>
      <c r="G289" s="52">
        <v>63</v>
      </c>
      <c r="H289" s="52">
        <v>41</v>
      </c>
      <c r="I289" s="52">
        <v>1000</v>
      </c>
      <c r="J289" s="52">
        <v>18450</v>
      </c>
      <c r="K289" s="52">
        <v>4443.893175893003</v>
      </c>
      <c r="L289" s="49">
        <v>14006.106824106997</v>
      </c>
      <c r="N289" s="50">
        <f>AVERAGE(J$6:J289)</f>
        <v>21583.274647887323</v>
      </c>
      <c r="O289" s="50">
        <f>AVERAGE(K$6:K289)</f>
        <v>4481.3635375255626</v>
      </c>
      <c r="Q289" s="6"/>
      <c r="S289" s="48">
        <v>284</v>
      </c>
      <c r="T289" s="49">
        <v>90</v>
      </c>
      <c r="U289" s="50">
        <v>17</v>
      </c>
      <c r="V289" s="51">
        <v>396.08606572885998</v>
      </c>
      <c r="W289" s="51">
        <v>2</v>
      </c>
      <c r="X289" s="52">
        <v>75</v>
      </c>
      <c r="Y289" s="52">
        <v>27</v>
      </c>
      <c r="Z289" s="52">
        <v>500</v>
      </c>
      <c r="AA289" s="52">
        <v>23850</v>
      </c>
      <c r="AB289" s="52">
        <v>4526.0860657288604</v>
      </c>
      <c r="AC289" s="49">
        <v>19323.913934271139</v>
      </c>
      <c r="AE289" s="50">
        <f>AVERAGE(AA$6:AA289)</f>
        <v>21277.288732394365</v>
      </c>
      <c r="AF289" s="50">
        <f>AVERAGE(AB$6:AB289)</f>
        <v>4481.305042022982</v>
      </c>
    </row>
    <row r="290" spans="2:32" ht="15.5" x14ac:dyDescent="0.35">
      <c r="B290" s="48">
        <v>285</v>
      </c>
      <c r="C290" s="49">
        <v>67</v>
      </c>
      <c r="D290" s="50">
        <v>13</v>
      </c>
      <c r="E290" s="51">
        <v>287.65392019401293</v>
      </c>
      <c r="F290" s="51">
        <v>3</v>
      </c>
      <c r="G290" s="52">
        <v>57</v>
      </c>
      <c r="H290" s="52">
        <v>46</v>
      </c>
      <c r="I290" s="52">
        <v>750</v>
      </c>
      <c r="J290" s="52">
        <v>18150</v>
      </c>
      <c r="K290" s="52">
        <v>4417.6539201940132</v>
      </c>
      <c r="L290" s="49">
        <v>13732.346079805986</v>
      </c>
      <c r="N290" s="50">
        <f>AVERAGE(J$6:J290)</f>
        <v>21571.228070175439</v>
      </c>
      <c r="O290" s="50">
        <f>AVERAGE(K$6:K290)</f>
        <v>4481.1399950086097</v>
      </c>
      <c r="Q290" s="6"/>
      <c r="S290" s="48">
        <v>285</v>
      </c>
      <c r="T290" s="49">
        <v>68</v>
      </c>
      <c r="U290" s="50">
        <v>16</v>
      </c>
      <c r="V290" s="51">
        <v>467.41396771863498</v>
      </c>
      <c r="W290" s="51">
        <v>1</v>
      </c>
      <c r="X290" s="52">
        <v>53</v>
      </c>
      <c r="Y290" s="52">
        <v>48</v>
      </c>
      <c r="Z290" s="52">
        <v>250</v>
      </c>
      <c r="AA290" s="52">
        <v>18050</v>
      </c>
      <c r="AB290" s="52">
        <v>4597.4139677186349</v>
      </c>
      <c r="AC290" s="49">
        <v>13452.586032281364</v>
      </c>
      <c r="AE290" s="50">
        <f>AVERAGE(AA$6:AA290)</f>
        <v>21265.964912280702</v>
      </c>
      <c r="AF290" s="50">
        <f>AVERAGE(AB$6:AB290)</f>
        <v>4481.7124417622645</v>
      </c>
    </row>
    <row r="291" spans="2:32" ht="15.5" x14ac:dyDescent="0.35">
      <c r="B291" s="48">
        <v>286</v>
      </c>
      <c r="C291" s="49">
        <v>85</v>
      </c>
      <c r="D291" s="50">
        <v>15</v>
      </c>
      <c r="E291" s="51">
        <v>432.80786092310842</v>
      </c>
      <c r="F291" s="51">
        <v>7</v>
      </c>
      <c r="G291" s="52">
        <v>77</v>
      </c>
      <c r="H291" s="52">
        <v>30</v>
      </c>
      <c r="I291" s="52">
        <v>1750</v>
      </c>
      <c r="J291" s="52">
        <v>23750</v>
      </c>
      <c r="K291" s="52">
        <v>4562.8078609231088</v>
      </c>
      <c r="L291" s="49">
        <v>19187.192139076891</v>
      </c>
      <c r="N291" s="50">
        <f>AVERAGE(J$6:J291)</f>
        <v>21578.846153846152</v>
      </c>
      <c r="O291" s="50">
        <f>AVERAGE(K$6:K291)</f>
        <v>4481.4255469873315</v>
      </c>
      <c r="Q291" s="6"/>
      <c r="S291" s="48">
        <v>286</v>
      </c>
      <c r="T291" s="49">
        <v>75</v>
      </c>
      <c r="U291" s="50">
        <v>12</v>
      </c>
      <c r="V291" s="51">
        <v>354.39562084902462</v>
      </c>
      <c r="W291" s="51">
        <v>3</v>
      </c>
      <c r="X291" s="52">
        <v>66</v>
      </c>
      <c r="Y291" s="52">
        <v>37</v>
      </c>
      <c r="Z291" s="52">
        <v>750</v>
      </c>
      <c r="AA291" s="52">
        <v>20100</v>
      </c>
      <c r="AB291" s="52">
        <v>4484.3956208490245</v>
      </c>
      <c r="AC291" s="49">
        <v>15615.604379150976</v>
      </c>
      <c r="AE291" s="50">
        <f>AVERAGE(AA$6:AA291)</f>
        <v>21261.888111888111</v>
      </c>
      <c r="AF291" s="50">
        <f>AVERAGE(AB$6:AB291)</f>
        <v>4481.7218235073233</v>
      </c>
    </row>
    <row r="292" spans="2:32" ht="15.5" x14ac:dyDescent="0.35">
      <c r="B292" s="48">
        <v>287</v>
      </c>
      <c r="C292" s="49">
        <v>72</v>
      </c>
      <c r="D292" s="50">
        <v>14</v>
      </c>
      <c r="E292" s="51">
        <v>296.02957244744016</v>
      </c>
      <c r="F292" s="51">
        <v>4</v>
      </c>
      <c r="G292" s="52">
        <v>62</v>
      </c>
      <c r="H292" s="52">
        <v>42</v>
      </c>
      <c r="I292" s="52">
        <v>1000</v>
      </c>
      <c r="J292" s="52">
        <v>19700</v>
      </c>
      <c r="K292" s="52">
        <v>4426.0295724474399</v>
      </c>
      <c r="L292" s="49">
        <v>15273.97042755256</v>
      </c>
      <c r="N292" s="50">
        <f>AVERAGE(J$6:J292)</f>
        <v>21572.299651567944</v>
      </c>
      <c r="O292" s="50">
        <f>AVERAGE(K$6:K292)</f>
        <v>4481.2325296544404</v>
      </c>
      <c r="Q292" s="6"/>
      <c r="S292" s="48">
        <v>287</v>
      </c>
      <c r="T292" s="49">
        <v>94</v>
      </c>
      <c r="U292" s="50">
        <v>18</v>
      </c>
      <c r="V292" s="51">
        <v>406.19956226162697</v>
      </c>
      <c r="W292" s="51">
        <v>5</v>
      </c>
      <c r="X292" s="52">
        <v>81</v>
      </c>
      <c r="Y292" s="52">
        <v>24</v>
      </c>
      <c r="Z292" s="52">
        <v>1250</v>
      </c>
      <c r="AA292" s="52">
        <v>25650</v>
      </c>
      <c r="AB292" s="52">
        <v>4536.1995622616269</v>
      </c>
      <c r="AC292" s="49">
        <v>21113.800437738373</v>
      </c>
      <c r="AE292" s="50">
        <f>AVERAGE(AA$6:AA292)</f>
        <v>21277.177700348431</v>
      </c>
      <c r="AF292" s="50">
        <f>AVERAGE(AB$6:AB292)</f>
        <v>4481.9116414123901</v>
      </c>
    </row>
    <row r="293" spans="2:32" ht="15.5" x14ac:dyDescent="0.35">
      <c r="B293" s="48">
        <v>288</v>
      </c>
      <c r="C293" s="49">
        <v>88</v>
      </c>
      <c r="D293" s="50">
        <v>9</v>
      </c>
      <c r="E293" s="51">
        <v>477.83322426772185</v>
      </c>
      <c r="F293" s="51">
        <v>2</v>
      </c>
      <c r="G293" s="52">
        <v>81</v>
      </c>
      <c r="H293" s="52">
        <v>21</v>
      </c>
      <c r="I293" s="52">
        <v>500</v>
      </c>
      <c r="J293" s="52">
        <v>22950</v>
      </c>
      <c r="K293" s="52">
        <v>4607.8332242677216</v>
      </c>
      <c r="L293" s="49">
        <v>18342.166775732279</v>
      </c>
      <c r="N293" s="50">
        <f>AVERAGE(J$6:J293)</f>
        <v>21577.083333333332</v>
      </c>
      <c r="O293" s="50">
        <f>AVERAGE(K$6:K293)</f>
        <v>4481.672115399625</v>
      </c>
      <c r="Q293" s="6"/>
      <c r="S293" s="48">
        <v>288</v>
      </c>
      <c r="T293" s="49">
        <v>86</v>
      </c>
      <c r="U293" s="50">
        <v>11</v>
      </c>
      <c r="V293" s="51">
        <v>413.74047955076264</v>
      </c>
      <c r="W293" s="51">
        <v>5</v>
      </c>
      <c r="X293" s="52">
        <v>80</v>
      </c>
      <c r="Y293" s="52">
        <v>25</v>
      </c>
      <c r="Z293" s="52">
        <v>1250</v>
      </c>
      <c r="AA293" s="52">
        <v>23300</v>
      </c>
      <c r="AB293" s="52">
        <v>4543.7404795507628</v>
      </c>
      <c r="AC293" s="49">
        <v>18756.259520449239</v>
      </c>
      <c r="AE293" s="50">
        <f>AVERAGE(AA$6:AA293)</f>
        <v>21284.201388888891</v>
      </c>
      <c r="AF293" s="50">
        <f>AVERAGE(AB$6:AB293)</f>
        <v>4482.1263248781488</v>
      </c>
    </row>
    <row r="294" spans="2:32" ht="15.5" x14ac:dyDescent="0.35">
      <c r="B294" s="48">
        <v>289</v>
      </c>
      <c r="C294" s="49">
        <v>87</v>
      </c>
      <c r="D294" s="50">
        <v>12</v>
      </c>
      <c r="E294" s="51">
        <v>320.15964958576694</v>
      </c>
      <c r="F294" s="51">
        <v>3</v>
      </c>
      <c r="G294" s="52">
        <v>78</v>
      </c>
      <c r="H294" s="52">
        <v>25</v>
      </c>
      <c r="I294" s="52">
        <v>750</v>
      </c>
      <c r="J294" s="52">
        <v>23100</v>
      </c>
      <c r="K294" s="52">
        <v>4450.1596495857666</v>
      </c>
      <c r="L294" s="49">
        <v>18649.840350414233</v>
      </c>
      <c r="N294" s="50">
        <f>AVERAGE(J$6:J294)</f>
        <v>21582.352941176472</v>
      </c>
      <c r="O294" s="50">
        <f>AVERAGE(K$6:K294)</f>
        <v>4481.5630757255285</v>
      </c>
      <c r="Q294" s="6"/>
      <c r="S294" s="48">
        <v>289</v>
      </c>
      <c r="T294" s="49">
        <v>76</v>
      </c>
      <c r="U294" s="50">
        <v>12</v>
      </c>
      <c r="V294" s="51">
        <v>343.27193671756487</v>
      </c>
      <c r="W294" s="51">
        <v>3</v>
      </c>
      <c r="X294" s="52">
        <v>67</v>
      </c>
      <c r="Y294" s="52">
        <v>36</v>
      </c>
      <c r="Z294" s="52">
        <v>750</v>
      </c>
      <c r="AA294" s="52">
        <v>20350</v>
      </c>
      <c r="AB294" s="52">
        <v>4473.271936717565</v>
      </c>
      <c r="AC294" s="49">
        <v>15876.728063282435</v>
      </c>
      <c r="AE294" s="50">
        <f>AVERAGE(AA$6:AA294)</f>
        <v>21280.968858131488</v>
      </c>
      <c r="AF294" s="50">
        <f>AVERAGE(AB$6:AB294)</f>
        <v>4482.0956868568319</v>
      </c>
    </row>
    <row r="295" spans="2:32" ht="15.5" x14ac:dyDescent="0.35">
      <c r="B295" s="48">
        <v>290</v>
      </c>
      <c r="C295" s="49">
        <v>74</v>
      </c>
      <c r="D295" s="50">
        <v>7</v>
      </c>
      <c r="E295" s="51">
        <v>357.75292071075233</v>
      </c>
      <c r="F295" s="51">
        <v>2</v>
      </c>
      <c r="G295" s="52">
        <v>69</v>
      </c>
      <c r="H295" s="52">
        <v>33</v>
      </c>
      <c r="I295" s="52">
        <v>500</v>
      </c>
      <c r="J295" s="52">
        <v>19350</v>
      </c>
      <c r="K295" s="52">
        <v>4487.7529207107527</v>
      </c>
      <c r="L295" s="49">
        <v>14862.247079289247</v>
      </c>
      <c r="N295" s="50">
        <f>AVERAGE(J$6:J295)</f>
        <v>21574.655172413793</v>
      </c>
      <c r="O295" s="50">
        <f>AVERAGE(K$6:K295)</f>
        <v>4481.5844200185811</v>
      </c>
      <c r="Q295" s="6"/>
      <c r="S295" s="48">
        <v>290</v>
      </c>
      <c r="T295" s="49">
        <v>85</v>
      </c>
      <c r="U295" s="50">
        <v>9</v>
      </c>
      <c r="V295" s="51">
        <v>367.340486102314</v>
      </c>
      <c r="W295" s="51">
        <v>4</v>
      </c>
      <c r="X295" s="52">
        <v>80</v>
      </c>
      <c r="Y295" s="52">
        <v>24</v>
      </c>
      <c r="Z295" s="52">
        <v>1000</v>
      </c>
      <c r="AA295" s="52">
        <v>22700</v>
      </c>
      <c r="AB295" s="52">
        <v>4497.3404861023137</v>
      </c>
      <c r="AC295" s="49">
        <v>18202.659513897685</v>
      </c>
      <c r="AE295" s="50">
        <f>AVERAGE(AA$6:AA295)</f>
        <v>21285.862068965518</v>
      </c>
      <c r="AF295" s="50">
        <f>AVERAGE(AB$6:AB295)</f>
        <v>4482.1482551300924</v>
      </c>
    </row>
    <row r="296" spans="2:32" ht="15.5" x14ac:dyDescent="0.35">
      <c r="B296" s="48">
        <v>291</v>
      </c>
      <c r="C296" s="49">
        <v>83</v>
      </c>
      <c r="D296" s="50">
        <v>9</v>
      </c>
      <c r="E296" s="51">
        <v>383.21628955762174</v>
      </c>
      <c r="F296" s="51">
        <v>4</v>
      </c>
      <c r="G296" s="52">
        <v>78</v>
      </c>
      <c r="H296" s="52">
        <v>26</v>
      </c>
      <c r="I296" s="52">
        <v>1000</v>
      </c>
      <c r="J296" s="52">
        <v>22200</v>
      </c>
      <c r="K296" s="52">
        <v>4513.2162895576221</v>
      </c>
      <c r="L296" s="49">
        <v>17686.783710442378</v>
      </c>
      <c r="N296" s="50">
        <f>AVERAGE(J$6:J296)</f>
        <v>21576.804123711339</v>
      </c>
      <c r="O296" s="50">
        <f>AVERAGE(K$6:K296)</f>
        <v>4481.6931206011895</v>
      </c>
      <c r="Q296" s="6"/>
      <c r="S296" s="48">
        <v>291</v>
      </c>
      <c r="T296" s="49">
        <v>80</v>
      </c>
      <c r="U296" s="50">
        <v>12</v>
      </c>
      <c r="V296" s="51">
        <v>327.10614866721335</v>
      </c>
      <c r="W296" s="51">
        <v>3</v>
      </c>
      <c r="X296" s="52">
        <v>71</v>
      </c>
      <c r="Y296" s="52">
        <v>32</v>
      </c>
      <c r="Z296" s="52">
        <v>750</v>
      </c>
      <c r="AA296" s="52">
        <v>21350</v>
      </c>
      <c r="AB296" s="52">
        <v>4457.1061486672133</v>
      </c>
      <c r="AC296" s="49">
        <v>16892.893851332788</v>
      </c>
      <c r="AE296" s="50">
        <f>AVERAGE(AA$6:AA296)</f>
        <v>21286.082474226805</v>
      </c>
      <c r="AF296" s="50">
        <f>AVERAGE(AB$6:AB296)</f>
        <v>4482.0621997814224</v>
      </c>
    </row>
    <row r="297" spans="2:32" ht="15.5" x14ac:dyDescent="0.35">
      <c r="B297" s="48">
        <v>292</v>
      </c>
      <c r="C297" s="49">
        <v>80</v>
      </c>
      <c r="D297" s="50">
        <v>13</v>
      </c>
      <c r="E297" s="51">
        <v>354.54152647109754</v>
      </c>
      <c r="F297" s="51">
        <v>2</v>
      </c>
      <c r="G297" s="52">
        <v>69</v>
      </c>
      <c r="H297" s="52">
        <v>33</v>
      </c>
      <c r="I297" s="52">
        <v>500</v>
      </c>
      <c r="J297" s="52">
        <v>21150</v>
      </c>
      <c r="K297" s="52">
        <v>4484.5415264710973</v>
      </c>
      <c r="L297" s="49">
        <v>16665.458473528903</v>
      </c>
      <c r="N297" s="50">
        <f>AVERAGE(J$6:J297)</f>
        <v>21575.342465753423</v>
      </c>
      <c r="O297" s="50">
        <f>AVERAGE(K$6:K297)</f>
        <v>4481.7028754158118</v>
      </c>
      <c r="Q297" s="6"/>
      <c r="S297" s="48">
        <v>292</v>
      </c>
      <c r="T297" s="49">
        <v>72</v>
      </c>
      <c r="U297" s="50">
        <v>13</v>
      </c>
      <c r="V297" s="51">
        <v>316.14278885106739</v>
      </c>
      <c r="W297" s="51">
        <v>9</v>
      </c>
      <c r="X297" s="52">
        <v>68</v>
      </c>
      <c r="Y297" s="52">
        <v>41</v>
      </c>
      <c r="Z297" s="52">
        <v>2250</v>
      </c>
      <c r="AA297" s="52">
        <v>20900</v>
      </c>
      <c r="AB297" s="52">
        <v>4446.1427888510671</v>
      </c>
      <c r="AC297" s="49">
        <v>16453.857211148934</v>
      </c>
      <c r="AE297" s="50">
        <f>AVERAGE(AA$6:AA297)</f>
        <v>21284.760273972603</v>
      </c>
      <c r="AF297" s="50">
        <f>AVERAGE(AB$6:AB297)</f>
        <v>4481.9391881001548</v>
      </c>
    </row>
    <row r="298" spans="2:32" ht="15.5" x14ac:dyDescent="0.35">
      <c r="B298" s="48">
        <v>293</v>
      </c>
      <c r="C298" s="49">
        <v>87</v>
      </c>
      <c r="D298" s="50">
        <v>8</v>
      </c>
      <c r="E298" s="51">
        <v>423.70829876115505</v>
      </c>
      <c r="F298" s="51">
        <v>6</v>
      </c>
      <c r="G298" s="52">
        <v>85</v>
      </c>
      <c r="H298" s="52">
        <v>21</v>
      </c>
      <c r="I298" s="52">
        <v>1500</v>
      </c>
      <c r="J298" s="52">
        <v>23650</v>
      </c>
      <c r="K298" s="52">
        <v>4553.7082987611548</v>
      </c>
      <c r="L298" s="49">
        <v>19096.291701238846</v>
      </c>
      <c r="N298" s="50">
        <f>AVERAGE(J$6:J298)</f>
        <v>21582.423208191125</v>
      </c>
      <c r="O298" s="50">
        <f>AVERAGE(K$6:K298)</f>
        <v>4481.9486277139194</v>
      </c>
      <c r="Q298" s="6"/>
      <c r="S298" s="48">
        <v>293</v>
      </c>
      <c r="T298" s="49">
        <v>87</v>
      </c>
      <c r="U298" s="50">
        <v>7</v>
      </c>
      <c r="V298" s="51">
        <v>397.8776704616368</v>
      </c>
      <c r="W298" s="51">
        <v>5</v>
      </c>
      <c r="X298" s="52">
        <v>85</v>
      </c>
      <c r="Y298" s="52">
        <v>20</v>
      </c>
      <c r="Z298" s="52">
        <v>1250</v>
      </c>
      <c r="AA298" s="52">
        <v>23350</v>
      </c>
      <c r="AB298" s="52">
        <v>4527.8776704616366</v>
      </c>
      <c r="AC298" s="49">
        <v>18822.122329538364</v>
      </c>
      <c r="AE298" s="50">
        <f>AVERAGE(AA$6:AA298)</f>
        <v>21291.808873720136</v>
      </c>
      <c r="AF298" s="50">
        <f>AVERAGE(AB$6:AB298)</f>
        <v>4482.0959747293746</v>
      </c>
    </row>
    <row r="299" spans="2:32" ht="15.5" x14ac:dyDescent="0.35">
      <c r="B299" s="48">
        <v>294</v>
      </c>
      <c r="C299" s="49">
        <v>87</v>
      </c>
      <c r="D299" s="50">
        <v>6</v>
      </c>
      <c r="E299" s="51">
        <v>382.34255651318153</v>
      </c>
      <c r="F299" s="51">
        <v>5</v>
      </c>
      <c r="G299" s="52">
        <v>86</v>
      </c>
      <c r="H299" s="52">
        <v>19</v>
      </c>
      <c r="I299" s="52">
        <v>1250</v>
      </c>
      <c r="J299" s="52">
        <v>23300</v>
      </c>
      <c r="K299" s="52">
        <v>4512.342556513182</v>
      </c>
      <c r="L299" s="49">
        <v>18787.657443486816</v>
      </c>
      <c r="N299" s="50">
        <f>AVERAGE(J$6:J299)</f>
        <v>21588.265306122448</v>
      </c>
      <c r="O299" s="50">
        <f>AVERAGE(K$6:K299)</f>
        <v>4482.0520084241207</v>
      </c>
      <c r="Q299" s="6"/>
      <c r="S299" s="48">
        <v>294</v>
      </c>
      <c r="T299" s="49">
        <v>76</v>
      </c>
      <c r="U299" s="50">
        <v>12</v>
      </c>
      <c r="V299" s="51">
        <v>280.54887785410995</v>
      </c>
      <c r="W299" s="51">
        <v>2</v>
      </c>
      <c r="X299" s="52">
        <v>66</v>
      </c>
      <c r="Y299" s="52">
        <v>36</v>
      </c>
      <c r="Z299" s="52">
        <v>500</v>
      </c>
      <c r="AA299" s="52">
        <v>20100</v>
      </c>
      <c r="AB299" s="52">
        <v>4410.5488778541103</v>
      </c>
      <c r="AC299" s="49">
        <v>15689.451122145889</v>
      </c>
      <c r="AE299" s="50">
        <f>AVERAGE(AA$6:AA299)</f>
        <v>21287.755102040817</v>
      </c>
      <c r="AF299" s="50">
        <f>AVERAGE(AB$6:AB299)</f>
        <v>4481.8526172570091</v>
      </c>
    </row>
    <row r="300" spans="2:32" ht="15.5" x14ac:dyDescent="0.35">
      <c r="B300" s="48">
        <v>295</v>
      </c>
      <c r="C300" s="49">
        <v>67</v>
      </c>
      <c r="D300" s="50">
        <v>10</v>
      </c>
      <c r="E300" s="51">
        <v>326.46837868080752</v>
      </c>
      <c r="F300" s="51">
        <v>4</v>
      </c>
      <c r="G300" s="52">
        <v>61</v>
      </c>
      <c r="H300" s="52">
        <v>43</v>
      </c>
      <c r="I300" s="52">
        <v>1000</v>
      </c>
      <c r="J300" s="52">
        <v>18250</v>
      </c>
      <c r="K300" s="52">
        <v>4456.4683786808073</v>
      </c>
      <c r="L300" s="49">
        <v>13793.531621319193</v>
      </c>
      <c r="N300" s="50">
        <f>AVERAGE(J$6:J300)</f>
        <v>21576.949152542373</v>
      </c>
      <c r="O300" s="50">
        <f>AVERAGE(K$6:K300)</f>
        <v>4481.9652842554988</v>
      </c>
      <c r="Q300" s="6"/>
      <c r="S300" s="48">
        <v>295</v>
      </c>
      <c r="T300" s="49">
        <v>84</v>
      </c>
      <c r="U300" s="50">
        <v>11</v>
      </c>
      <c r="V300" s="51">
        <v>377.34470593884782</v>
      </c>
      <c r="W300" s="51">
        <v>5</v>
      </c>
      <c r="X300" s="52">
        <v>78</v>
      </c>
      <c r="Y300" s="52">
        <v>27</v>
      </c>
      <c r="Z300" s="52">
        <v>1250</v>
      </c>
      <c r="AA300" s="52">
        <v>22800</v>
      </c>
      <c r="AB300" s="52">
        <v>4507.3447059388482</v>
      </c>
      <c r="AC300" s="49">
        <v>18292.655294061151</v>
      </c>
      <c r="AE300" s="50">
        <f>AVERAGE(AA$6:AA300)</f>
        <v>21292.881355932204</v>
      </c>
      <c r="AF300" s="50">
        <f>AVERAGE(AB$6:AB300)</f>
        <v>4481.9390311169482</v>
      </c>
    </row>
    <row r="301" spans="2:32" ht="15.5" x14ac:dyDescent="0.35">
      <c r="B301" s="48">
        <v>296</v>
      </c>
      <c r="C301" s="49">
        <v>71</v>
      </c>
      <c r="D301" s="50">
        <v>10</v>
      </c>
      <c r="E301" s="51">
        <v>327.29457312182541</v>
      </c>
      <c r="F301" s="51">
        <v>3</v>
      </c>
      <c r="G301" s="52">
        <v>64</v>
      </c>
      <c r="H301" s="52">
        <v>39</v>
      </c>
      <c r="I301" s="52">
        <v>750</v>
      </c>
      <c r="J301" s="52">
        <v>19000</v>
      </c>
      <c r="K301" s="52">
        <v>4457.2945731218251</v>
      </c>
      <c r="L301" s="49">
        <v>14542.705426878176</v>
      </c>
      <c r="N301" s="50">
        <f>AVERAGE(J$6:J301)</f>
        <v>21568.243243243243</v>
      </c>
      <c r="O301" s="50">
        <f>AVERAGE(K$6:K301)</f>
        <v>4481.8819372584258</v>
      </c>
      <c r="Q301" s="6"/>
      <c r="S301" s="48">
        <v>296</v>
      </c>
      <c r="T301" s="49">
        <v>77</v>
      </c>
      <c r="U301" s="50">
        <v>11</v>
      </c>
      <c r="V301" s="51">
        <v>299.71477646490348</v>
      </c>
      <c r="W301" s="51">
        <v>6</v>
      </c>
      <c r="X301" s="52">
        <v>72</v>
      </c>
      <c r="Y301" s="52">
        <v>34</v>
      </c>
      <c r="Z301" s="52">
        <v>1500</v>
      </c>
      <c r="AA301" s="52">
        <v>21300</v>
      </c>
      <c r="AB301" s="52">
        <v>4429.7147764649035</v>
      </c>
      <c r="AC301" s="49">
        <v>16870.285223535095</v>
      </c>
      <c r="AE301" s="50">
        <f>AVERAGE(AA$6:AA301)</f>
        <v>21292.905405405407</v>
      </c>
      <c r="AF301" s="50">
        <f>AVERAGE(AB$6:AB301)</f>
        <v>4481.7625978242049</v>
      </c>
    </row>
    <row r="302" spans="2:32" ht="15.5" x14ac:dyDescent="0.35">
      <c r="B302" s="48">
        <v>297</v>
      </c>
      <c r="C302" s="49">
        <v>79</v>
      </c>
      <c r="D302" s="50">
        <v>10</v>
      </c>
      <c r="E302" s="51">
        <v>319.14813726092456</v>
      </c>
      <c r="F302" s="51">
        <v>3</v>
      </c>
      <c r="G302" s="52">
        <v>72</v>
      </c>
      <c r="H302" s="52">
        <v>31</v>
      </c>
      <c r="I302" s="52">
        <v>750</v>
      </c>
      <c r="J302" s="52">
        <v>21000</v>
      </c>
      <c r="K302" s="52">
        <v>4449.1481372609242</v>
      </c>
      <c r="L302" s="49">
        <v>16550.851862739077</v>
      </c>
      <c r="N302" s="50">
        <f>AVERAGE(J$6:J302)</f>
        <v>21566.329966329966</v>
      </c>
      <c r="O302" s="50">
        <f>AVERAGE(K$6:K302)</f>
        <v>4481.7717224436201</v>
      </c>
      <c r="Q302" s="6"/>
      <c r="S302" s="48">
        <v>297</v>
      </c>
      <c r="T302" s="49">
        <v>85</v>
      </c>
      <c r="U302" s="50">
        <v>10</v>
      </c>
      <c r="V302" s="51">
        <v>366.05692651177134</v>
      </c>
      <c r="W302" s="51">
        <v>6</v>
      </c>
      <c r="X302" s="52">
        <v>81</v>
      </c>
      <c r="Y302" s="52">
        <v>25</v>
      </c>
      <c r="Z302" s="52">
        <v>1500</v>
      </c>
      <c r="AA302" s="52">
        <v>23250</v>
      </c>
      <c r="AB302" s="52">
        <v>4496.0569265117711</v>
      </c>
      <c r="AC302" s="49">
        <v>18753.94307348823</v>
      </c>
      <c r="AE302" s="50">
        <f>AVERAGE(AA$6:AA302)</f>
        <v>21299.494949494951</v>
      </c>
      <c r="AF302" s="50">
        <f>AVERAGE(AB$6:AB302)</f>
        <v>4481.8107268770245</v>
      </c>
    </row>
    <row r="303" spans="2:32" ht="15.5" x14ac:dyDescent="0.35">
      <c r="B303" s="48">
        <v>298</v>
      </c>
      <c r="C303" s="49">
        <v>81</v>
      </c>
      <c r="D303" s="50">
        <v>10</v>
      </c>
      <c r="E303" s="51">
        <v>362.35282769289961</v>
      </c>
      <c r="F303" s="51">
        <v>6</v>
      </c>
      <c r="G303" s="52">
        <v>77</v>
      </c>
      <c r="H303" s="52">
        <v>29</v>
      </c>
      <c r="I303" s="52">
        <v>1500</v>
      </c>
      <c r="J303" s="52">
        <v>22250</v>
      </c>
      <c r="K303" s="52">
        <v>4492.3528276928992</v>
      </c>
      <c r="L303" s="49">
        <v>17757.647172307101</v>
      </c>
      <c r="N303" s="50">
        <f>AVERAGE(J$6:J303)</f>
        <v>21568.624161073825</v>
      </c>
      <c r="O303" s="50">
        <f>AVERAGE(K$6:K303)</f>
        <v>4481.8072295082147</v>
      </c>
      <c r="Q303" s="6"/>
      <c r="S303" s="48">
        <v>298</v>
      </c>
      <c r="T303" s="49">
        <v>70</v>
      </c>
      <c r="U303" s="50">
        <v>6</v>
      </c>
      <c r="V303" s="51">
        <v>402.84131177593071</v>
      </c>
      <c r="W303" s="51">
        <v>1</v>
      </c>
      <c r="X303" s="52">
        <v>65</v>
      </c>
      <c r="Y303" s="52">
        <v>36</v>
      </c>
      <c r="Z303" s="52">
        <v>250</v>
      </c>
      <c r="AA303" s="52">
        <v>18050</v>
      </c>
      <c r="AB303" s="52">
        <v>4532.841311775931</v>
      </c>
      <c r="AC303" s="49">
        <v>13517.15868822407</v>
      </c>
      <c r="AE303" s="50">
        <f>AVERAGE(AA$6:AA303)</f>
        <v>21288.590604026846</v>
      </c>
      <c r="AF303" s="50">
        <f>AVERAGE(AB$6:AB303)</f>
        <v>4481.9819704505107</v>
      </c>
    </row>
    <row r="304" spans="2:32" ht="15.5" x14ac:dyDescent="0.35">
      <c r="B304" s="48">
        <v>299</v>
      </c>
      <c r="C304" s="49">
        <v>70</v>
      </c>
      <c r="D304" s="50">
        <v>14</v>
      </c>
      <c r="E304" s="51">
        <v>278.07565797359581</v>
      </c>
      <c r="F304" s="51">
        <v>4</v>
      </c>
      <c r="G304" s="52">
        <v>60</v>
      </c>
      <c r="H304" s="52">
        <v>44</v>
      </c>
      <c r="I304" s="52">
        <v>1000</v>
      </c>
      <c r="J304" s="52">
        <v>19200</v>
      </c>
      <c r="K304" s="52">
        <v>4408.0756579735962</v>
      </c>
      <c r="L304" s="49">
        <v>14791.924342026403</v>
      </c>
      <c r="N304" s="50">
        <f>AVERAGE(J$6:J304)</f>
        <v>21560.702341137123</v>
      </c>
      <c r="O304" s="50">
        <f>AVERAGE(K$6:K304)</f>
        <v>4481.560635623483</v>
      </c>
      <c r="Q304" s="6"/>
      <c r="S304" s="48">
        <v>299</v>
      </c>
      <c r="T304" s="49">
        <v>79</v>
      </c>
      <c r="U304" s="50">
        <v>9</v>
      </c>
      <c r="V304" s="51">
        <v>349.27865153342407</v>
      </c>
      <c r="W304" s="51">
        <v>3</v>
      </c>
      <c r="X304" s="52">
        <v>73</v>
      </c>
      <c r="Y304" s="52">
        <v>30</v>
      </c>
      <c r="Z304" s="52">
        <v>750</v>
      </c>
      <c r="AA304" s="52">
        <v>20950</v>
      </c>
      <c r="AB304" s="52">
        <v>4479.2786515334237</v>
      </c>
      <c r="AC304" s="49">
        <v>16470.721348466577</v>
      </c>
      <c r="AE304" s="50">
        <f>AVERAGE(AA$6:AA304)</f>
        <v>21287.458193979932</v>
      </c>
      <c r="AF304" s="50">
        <f>AVERAGE(AB$6:AB304)</f>
        <v>4481.9729292501188</v>
      </c>
    </row>
    <row r="305" spans="2:32" ht="15.5" x14ac:dyDescent="0.35">
      <c r="B305" s="48">
        <v>300</v>
      </c>
      <c r="C305" s="49">
        <v>66</v>
      </c>
      <c r="D305" s="50">
        <v>10</v>
      </c>
      <c r="E305" s="51">
        <v>343.21900641242854</v>
      </c>
      <c r="F305" s="51">
        <v>3</v>
      </c>
      <c r="G305" s="52">
        <v>59</v>
      </c>
      <c r="H305" s="52">
        <v>44</v>
      </c>
      <c r="I305" s="52">
        <v>750</v>
      </c>
      <c r="J305" s="52">
        <v>17750</v>
      </c>
      <c r="K305" s="52">
        <v>4473.2190064124288</v>
      </c>
      <c r="L305" s="49">
        <v>13276.78099358757</v>
      </c>
      <c r="N305" s="50">
        <f>AVERAGE(J$6:J305)</f>
        <v>21548</v>
      </c>
      <c r="O305" s="50">
        <f>AVERAGE(K$6:K305)</f>
        <v>4481.5328301927793</v>
      </c>
      <c r="Q305" s="6"/>
      <c r="S305" s="48">
        <v>300</v>
      </c>
      <c r="T305" s="49">
        <v>85</v>
      </c>
      <c r="U305" s="50">
        <v>10</v>
      </c>
      <c r="V305" s="51">
        <v>373.00699252954769</v>
      </c>
      <c r="W305" s="51">
        <v>5</v>
      </c>
      <c r="X305" s="52">
        <v>80</v>
      </c>
      <c r="Y305" s="52">
        <v>25</v>
      </c>
      <c r="Z305" s="52">
        <v>1250</v>
      </c>
      <c r="AA305" s="52">
        <v>23000</v>
      </c>
      <c r="AB305" s="52">
        <v>4503.0069925295475</v>
      </c>
      <c r="AC305" s="49">
        <v>18496.993007470453</v>
      </c>
      <c r="AE305" s="50">
        <f>AVERAGE(AA$6:AA305)</f>
        <v>21293.166666666668</v>
      </c>
      <c r="AF305" s="50">
        <f>AVERAGE(AB$6:AB305)</f>
        <v>4482.0430427943838</v>
      </c>
    </row>
    <row r="306" spans="2:32" ht="15.5" x14ac:dyDescent="0.35">
      <c r="B306" s="48">
        <v>301</v>
      </c>
      <c r="C306" s="49">
        <v>72</v>
      </c>
      <c r="D306" s="50">
        <v>14</v>
      </c>
      <c r="E306" s="51">
        <v>348.01141337727591</v>
      </c>
      <c r="F306" s="51">
        <v>4</v>
      </c>
      <c r="G306" s="52">
        <v>62</v>
      </c>
      <c r="H306" s="52">
        <v>42</v>
      </c>
      <c r="I306" s="52">
        <v>1000</v>
      </c>
      <c r="J306" s="52">
        <v>19700</v>
      </c>
      <c r="K306" s="52">
        <v>4478.0114133772759</v>
      </c>
      <c r="L306" s="49">
        <v>15221.988586622723</v>
      </c>
      <c r="N306" s="50">
        <f>AVERAGE(J$6:J306)</f>
        <v>21541.860465116279</v>
      </c>
      <c r="O306" s="50">
        <f>AVERAGE(K$6:K306)</f>
        <v>4481.5211311335916</v>
      </c>
      <c r="Q306" s="6"/>
      <c r="S306" s="48">
        <v>301</v>
      </c>
      <c r="T306" s="49">
        <v>81</v>
      </c>
      <c r="U306" s="50">
        <v>6</v>
      </c>
      <c r="V306" s="51">
        <v>362.28687966212374</v>
      </c>
      <c r="W306" s="51">
        <v>5</v>
      </c>
      <c r="X306" s="52">
        <v>80</v>
      </c>
      <c r="Y306" s="52">
        <v>25</v>
      </c>
      <c r="Z306" s="52">
        <v>1250</v>
      </c>
      <c r="AA306" s="52">
        <v>21800</v>
      </c>
      <c r="AB306" s="52">
        <v>4492.2868796621242</v>
      </c>
      <c r="AC306" s="49">
        <v>17307.713120337874</v>
      </c>
      <c r="AE306" s="50">
        <f>AVERAGE(AA$6:AA306)</f>
        <v>21294.85049833887</v>
      </c>
      <c r="AF306" s="50">
        <f>AVERAGE(AB$6:AB306)</f>
        <v>4482.0770754750074</v>
      </c>
    </row>
    <row r="307" spans="2:32" ht="15.5" x14ac:dyDescent="0.35">
      <c r="B307" s="48">
        <v>302</v>
      </c>
      <c r="C307" s="49">
        <v>73</v>
      </c>
      <c r="D307" s="50">
        <v>8</v>
      </c>
      <c r="E307" s="51">
        <v>330.33199780118593</v>
      </c>
      <c r="F307" s="51">
        <v>6</v>
      </c>
      <c r="G307" s="52">
        <v>71</v>
      </c>
      <c r="H307" s="52">
        <v>35</v>
      </c>
      <c r="I307" s="52">
        <v>1500</v>
      </c>
      <c r="J307" s="52">
        <v>20150</v>
      </c>
      <c r="K307" s="52">
        <v>4460.3319978011859</v>
      </c>
      <c r="L307" s="49">
        <v>15689.668002198814</v>
      </c>
      <c r="N307" s="50">
        <f>AVERAGE(J$6:J307)</f>
        <v>21537.251655629138</v>
      </c>
      <c r="O307" s="50">
        <f>AVERAGE(K$6:K307)</f>
        <v>4481.4509684404375</v>
      </c>
      <c r="Q307" s="6"/>
      <c r="S307" s="48">
        <v>302</v>
      </c>
      <c r="T307" s="49">
        <v>90</v>
      </c>
      <c r="U307" s="50">
        <v>9</v>
      </c>
      <c r="V307" s="51">
        <v>357.03209176072937</v>
      </c>
      <c r="W307" s="51">
        <v>2</v>
      </c>
      <c r="X307" s="52">
        <v>83</v>
      </c>
      <c r="Y307" s="52">
        <v>19</v>
      </c>
      <c r="Z307" s="52">
        <v>500</v>
      </c>
      <c r="AA307" s="52">
        <v>23450</v>
      </c>
      <c r="AB307" s="52">
        <v>4487.0320917607296</v>
      </c>
      <c r="AC307" s="49">
        <v>18962.967908239269</v>
      </c>
      <c r="AE307" s="50">
        <f>AVERAGE(AA$6:AA307)</f>
        <v>21301.986754966889</v>
      </c>
      <c r="AF307" s="50">
        <f>AVERAGE(AB$6:AB307)</f>
        <v>4482.0934828137024</v>
      </c>
    </row>
    <row r="308" spans="2:32" ht="15.5" x14ac:dyDescent="0.35">
      <c r="B308" s="48">
        <v>303</v>
      </c>
      <c r="C308" s="49">
        <v>86</v>
      </c>
      <c r="D308" s="50">
        <v>7</v>
      </c>
      <c r="E308" s="51">
        <v>331.00100321306229</v>
      </c>
      <c r="F308" s="51">
        <v>7</v>
      </c>
      <c r="G308" s="52">
        <v>86</v>
      </c>
      <c r="H308" s="52">
        <v>21</v>
      </c>
      <c r="I308" s="52">
        <v>1750</v>
      </c>
      <c r="J308" s="52">
        <v>23600</v>
      </c>
      <c r="K308" s="52">
        <v>4461.0010032130622</v>
      </c>
      <c r="L308" s="49">
        <v>19138.998996786937</v>
      </c>
      <c r="N308" s="50">
        <f>AVERAGE(J$6:J308)</f>
        <v>21544.059405940596</v>
      </c>
      <c r="O308" s="50">
        <f>AVERAGE(K$6:K308)</f>
        <v>4481.3834768060242</v>
      </c>
      <c r="Q308" s="6"/>
      <c r="S308" s="48">
        <v>303</v>
      </c>
      <c r="T308" s="49">
        <v>77</v>
      </c>
      <c r="U308" s="50">
        <v>12</v>
      </c>
      <c r="V308" s="51">
        <v>394.04030666977422</v>
      </c>
      <c r="W308" s="51">
        <v>7</v>
      </c>
      <c r="X308" s="52">
        <v>72</v>
      </c>
      <c r="Y308" s="52">
        <v>35</v>
      </c>
      <c r="Z308" s="52">
        <v>1750</v>
      </c>
      <c r="AA308" s="52">
        <v>21600</v>
      </c>
      <c r="AB308" s="52">
        <v>4524.0403066697745</v>
      </c>
      <c r="AC308" s="49">
        <v>17075.959693330224</v>
      </c>
      <c r="AE308" s="50">
        <f>AVERAGE(AA$6:AA308)</f>
        <v>21302.970297029704</v>
      </c>
      <c r="AF308" s="50">
        <f>AVERAGE(AB$6:AB308)</f>
        <v>4482.2319211762633</v>
      </c>
    </row>
    <row r="309" spans="2:32" ht="15.5" x14ac:dyDescent="0.35">
      <c r="B309" s="48">
        <v>304</v>
      </c>
      <c r="C309" s="49">
        <v>70</v>
      </c>
      <c r="D309" s="50">
        <v>5</v>
      </c>
      <c r="E309" s="51">
        <v>325.20588184422763</v>
      </c>
      <c r="F309" s="51">
        <v>4</v>
      </c>
      <c r="G309" s="52">
        <v>69</v>
      </c>
      <c r="H309" s="52">
        <v>35</v>
      </c>
      <c r="I309" s="52">
        <v>1000</v>
      </c>
      <c r="J309" s="52">
        <v>18750</v>
      </c>
      <c r="K309" s="52">
        <v>4455.2058818442274</v>
      </c>
      <c r="L309" s="49">
        <v>14294.794118155773</v>
      </c>
      <c r="N309" s="50">
        <f>AVERAGE(J$6:J309)</f>
        <v>21534.86842105263</v>
      </c>
      <c r="O309" s="50">
        <f>AVERAGE(K$6:K309)</f>
        <v>4481.2973662962813</v>
      </c>
      <c r="Q309" s="6"/>
      <c r="S309" s="48">
        <v>304</v>
      </c>
      <c r="T309" s="49">
        <v>79</v>
      </c>
      <c r="U309" s="50">
        <v>17</v>
      </c>
      <c r="V309" s="51">
        <v>396.59613854995348</v>
      </c>
      <c r="W309" s="51">
        <v>4</v>
      </c>
      <c r="X309" s="52">
        <v>66</v>
      </c>
      <c r="Y309" s="52">
        <v>38</v>
      </c>
      <c r="Z309" s="52">
        <v>1000</v>
      </c>
      <c r="AA309" s="52">
        <v>21600</v>
      </c>
      <c r="AB309" s="52">
        <v>4526.5961385499531</v>
      </c>
      <c r="AC309" s="49">
        <v>17073.403861450046</v>
      </c>
      <c r="AE309" s="50">
        <f>AVERAGE(AA$6:AA309)</f>
        <v>21303.947368421053</v>
      </c>
      <c r="AF309" s="50">
        <f>AVERAGE(AB$6:AB309)</f>
        <v>4482.3778561018344</v>
      </c>
    </row>
    <row r="310" spans="2:32" ht="15.5" x14ac:dyDescent="0.35">
      <c r="B310" s="48">
        <v>305</v>
      </c>
      <c r="C310" s="49">
        <v>83</v>
      </c>
      <c r="D310" s="50">
        <v>12</v>
      </c>
      <c r="E310" s="51">
        <v>286.10746118111757</v>
      </c>
      <c r="F310" s="51">
        <v>4</v>
      </c>
      <c r="G310" s="52">
        <v>75</v>
      </c>
      <c r="H310" s="52">
        <v>29</v>
      </c>
      <c r="I310" s="52">
        <v>1000</v>
      </c>
      <c r="J310" s="52">
        <v>22350</v>
      </c>
      <c r="K310" s="52">
        <v>4416.1074611811173</v>
      </c>
      <c r="L310" s="49">
        <v>17933.892538818884</v>
      </c>
      <c r="N310" s="50">
        <f>AVERAGE(J$6:J310)</f>
        <v>21537.540983606559</v>
      </c>
      <c r="O310" s="50">
        <f>AVERAGE(K$6:K310)</f>
        <v>4481.083628902461</v>
      </c>
      <c r="Q310" s="6"/>
      <c r="S310" s="48">
        <v>305</v>
      </c>
      <c r="T310" s="49">
        <v>69</v>
      </c>
      <c r="U310" s="50">
        <v>7</v>
      </c>
      <c r="V310" s="51">
        <v>388.17729834404992</v>
      </c>
      <c r="W310" s="51">
        <v>5</v>
      </c>
      <c r="X310" s="52">
        <v>67</v>
      </c>
      <c r="Y310" s="52">
        <v>38</v>
      </c>
      <c r="Z310" s="52">
        <v>1250</v>
      </c>
      <c r="AA310" s="52">
        <v>18850</v>
      </c>
      <c r="AB310" s="52">
        <v>4518.1772983440496</v>
      </c>
      <c r="AC310" s="49">
        <v>14331.82270165595</v>
      </c>
      <c r="AE310" s="50">
        <f>AVERAGE(AA$6:AA310)</f>
        <v>21295.901639344262</v>
      </c>
      <c r="AF310" s="50">
        <f>AVERAGE(AB$6:AB310)</f>
        <v>4482.4952313223002</v>
      </c>
    </row>
    <row r="311" spans="2:32" ht="15.5" x14ac:dyDescent="0.35">
      <c r="B311" s="48">
        <v>306</v>
      </c>
      <c r="C311" s="49">
        <v>77</v>
      </c>
      <c r="D311" s="50">
        <v>12</v>
      </c>
      <c r="E311" s="51">
        <v>384.92890162452068</v>
      </c>
      <c r="F311" s="51">
        <v>2</v>
      </c>
      <c r="G311" s="52">
        <v>67</v>
      </c>
      <c r="H311" s="52">
        <v>35</v>
      </c>
      <c r="I311" s="52">
        <v>500</v>
      </c>
      <c r="J311" s="52">
        <v>20350</v>
      </c>
      <c r="K311" s="52">
        <v>4514.9289016245202</v>
      </c>
      <c r="L311" s="49">
        <v>15835.07109837548</v>
      </c>
      <c r="N311" s="50">
        <f>AVERAGE(J$6:J311)</f>
        <v>21533.660130718956</v>
      </c>
      <c r="O311" s="50">
        <f>AVERAGE(K$6:K311)</f>
        <v>4481.1942343688734</v>
      </c>
      <c r="Q311" s="6"/>
      <c r="S311" s="48">
        <v>306</v>
      </c>
      <c r="T311" s="49">
        <v>84</v>
      </c>
      <c r="U311" s="50">
        <v>5</v>
      </c>
      <c r="V311" s="51">
        <v>335.45738193378048</v>
      </c>
      <c r="W311" s="51">
        <v>3</v>
      </c>
      <c r="X311" s="52">
        <v>82</v>
      </c>
      <c r="Y311" s="52">
        <v>21</v>
      </c>
      <c r="Z311" s="52">
        <v>750</v>
      </c>
      <c r="AA311" s="52">
        <v>22000</v>
      </c>
      <c r="AB311" s="52">
        <v>4465.4573819337802</v>
      </c>
      <c r="AC311" s="49">
        <v>17534.542618066218</v>
      </c>
      <c r="AE311" s="50">
        <f>AVERAGE(AA$6:AA311)</f>
        <v>21298.202614379086</v>
      </c>
      <c r="AF311" s="50">
        <f>AVERAGE(AB$6:AB311)</f>
        <v>4482.4395520759326</v>
      </c>
    </row>
    <row r="312" spans="2:32" ht="15.5" x14ac:dyDescent="0.35">
      <c r="B312" s="48">
        <v>307</v>
      </c>
      <c r="C312" s="49">
        <v>91</v>
      </c>
      <c r="D312" s="50">
        <v>6</v>
      </c>
      <c r="E312" s="51">
        <v>304.28093640518358</v>
      </c>
      <c r="F312" s="51">
        <v>6</v>
      </c>
      <c r="G312" s="52">
        <v>91</v>
      </c>
      <c r="H312" s="52">
        <v>15</v>
      </c>
      <c r="I312" s="52">
        <v>1500</v>
      </c>
      <c r="J312" s="52">
        <v>24550</v>
      </c>
      <c r="K312" s="52">
        <v>4434.2809364051836</v>
      </c>
      <c r="L312" s="49">
        <v>20115.719063594817</v>
      </c>
      <c r="N312" s="50">
        <f>AVERAGE(J$6:J312)</f>
        <v>21543.485342019543</v>
      </c>
      <c r="O312" s="50">
        <f>AVERAGE(K$6:K312)</f>
        <v>4481.0414223233893</v>
      </c>
      <c r="Q312" s="6"/>
      <c r="S312" s="48">
        <v>307</v>
      </c>
      <c r="T312" s="49">
        <v>84</v>
      </c>
      <c r="U312" s="50">
        <v>12</v>
      </c>
      <c r="V312" s="51">
        <v>303.45349080073811</v>
      </c>
      <c r="W312" s="51">
        <v>2</v>
      </c>
      <c r="X312" s="52">
        <v>74</v>
      </c>
      <c r="Y312" s="52">
        <v>28</v>
      </c>
      <c r="Z312" s="52">
        <v>500</v>
      </c>
      <c r="AA312" s="52">
        <v>22100</v>
      </c>
      <c r="AB312" s="52">
        <v>4433.4534908007381</v>
      </c>
      <c r="AC312" s="49">
        <v>17666.546509199263</v>
      </c>
      <c r="AE312" s="50">
        <f>AVERAGE(AA$6:AA312)</f>
        <v>21300.814332247555</v>
      </c>
      <c r="AF312" s="50">
        <f>AVERAGE(AB$6:AB312)</f>
        <v>4482.2799883584239</v>
      </c>
    </row>
    <row r="313" spans="2:32" ht="15.5" x14ac:dyDescent="0.35">
      <c r="B313" s="48">
        <v>308</v>
      </c>
      <c r="C313" s="49">
        <v>73</v>
      </c>
      <c r="D313" s="50">
        <v>6</v>
      </c>
      <c r="E313" s="51">
        <v>359.23305560743194</v>
      </c>
      <c r="F313" s="51">
        <v>2</v>
      </c>
      <c r="G313" s="52">
        <v>69</v>
      </c>
      <c r="H313" s="52">
        <v>33</v>
      </c>
      <c r="I313" s="52">
        <v>500</v>
      </c>
      <c r="J313" s="52">
        <v>19050</v>
      </c>
      <c r="K313" s="52">
        <v>4489.2330556074321</v>
      </c>
      <c r="L313" s="49">
        <v>14560.766944392568</v>
      </c>
      <c r="N313" s="50">
        <f>AVERAGE(J$6:J313)</f>
        <v>21535.389610389611</v>
      </c>
      <c r="O313" s="50">
        <f>AVERAGE(K$6:K313)</f>
        <v>4481.0680185353503</v>
      </c>
      <c r="Q313" s="6"/>
      <c r="S313" s="48">
        <v>308</v>
      </c>
      <c r="T313" s="49">
        <v>71</v>
      </c>
      <c r="U313" s="50">
        <v>9</v>
      </c>
      <c r="V313" s="51">
        <v>299.2166727832431</v>
      </c>
      <c r="W313" s="51">
        <v>5</v>
      </c>
      <c r="X313" s="52">
        <v>67</v>
      </c>
      <c r="Y313" s="52">
        <v>38</v>
      </c>
      <c r="Z313" s="52">
        <v>1250</v>
      </c>
      <c r="AA313" s="52">
        <v>19450</v>
      </c>
      <c r="AB313" s="52">
        <v>4429.2166727832428</v>
      </c>
      <c r="AC313" s="49">
        <v>15020.783327216757</v>
      </c>
      <c r="AE313" s="50">
        <f>AVERAGE(AA$6:AA313)</f>
        <v>21294.805194805194</v>
      </c>
      <c r="AF313" s="50">
        <f>AVERAGE(AB$6:AB313)</f>
        <v>4482.1077048662964</v>
      </c>
    </row>
    <row r="314" spans="2:32" ht="15.5" x14ac:dyDescent="0.35">
      <c r="B314" s="48">
        <v>309</v>
      </c>
      <c r="C314" s="49">
        <v>81</v>
      </c>
      <c r="D314" s="50">
        <v>16</v>
      </c>
      <c r="E314" s="51">
        <v>313.52809733803855</v>
      </c>
      <c r="F314" s="51">
        <v>7</v>
      </c>
      <c r="G314" s="52">
        <v>72</v>
      </c>
      <c r="H314" s="52">
        <v>35</v>
      </c>
      <c r="I314" s="52">
        <v>1750</v>
      </c>
      <c r="J314" s="52">
        <v>22800</v>
      </c>
      <c r="K314" s="52">
        <v>4443.5280973380386</v>
      </c>
      <c r="L314" s="49">
        <v>18356.47190266196</v>
      </c>
      <c r="N314" s="50">
        <f>AVERAGE(J$6:J314)</f>
        <v>21539.48220064725</v>
      </c>
      <c r="O314" s="50">
        <f>AVERAGE(K$6:K314)</f>
        <v>4480.9465301172359</v>
      </c>
      <c r="Q314" s="6"/>
      <c r="S314" s="48">
        <v>309</v>
      </c>
      <c r="T314" s="49">
        <v>70</v>
      </c>
      <c r="U314" s="50">
        <v>9</v>
      </c>
      <c r="V314" s="51">
        <v>289.52389492637877</v>
      </c>
      <c r="W314" s="51">
        <v>2</v>
      </c>
      <c r="X314" s="52">
        <v>63</v>
      </c>
      <c r="Y314" s="52">
        <v>39</v>
      </c>
      <c r="Z314" s="52">
        <v>500</v>
      </c>
      <c r="AA314" s="52">
        <v>18450</v>
      </c>
      <c r="AB314" s="52">
        <v>4419.5238949263785</v>
      </c>
      <c r="AC314" s="49">
        <v>14030.476105073622</v>
      </c>
      <c r="AE314" s="50">
        <f>AVERAGE(AA$6:AA314)</f>
        <v>21285.598705501619</v>
      </c>
      <c r="AF314" s="50">
        <f>AVERAGE(AB$6:AB314)</f>
        <v>4481.9051682645486</v>
      </c>
    </row>
    <row r="315" spans="2:32" ht="15.5" x14ac:dyDescent="0.35">
      <c r="B315" s="48">
        <v>310</v>
      </c>
      <c r="C315" s="49">
        <v>96</v>
      </c>
      <c r="D315" s="50">
        <v>10</v>
      </c>
      <c r="E315" s="51">
        <v>340.26512092524194</v>
      </c>
      <c r="F315" s="51">
        <v>6</v>
      </c>
      <c r="G315" s="52">
        <v>92</v>
      </c>
      <c r="H315" s="52">
        <v>14</v>
      </c>
      <c r="I315" s="52">
        <v>1500</v>
      </c>
      <c r="J315" s="52">
        <v>26000</v>
      </c>
      <c r="K315" s="52">
        <v>4470.2651209252417</v>
      </c>
      <c r="L315" s="49">
        <v>21529.734879074756</v>
      </c>
      <c r="N315" s="50">
        <f>AVERAGE(J$6:J315)</f>
        <v>21553.870967741936</v>
      </c>
      <c r="O315" s="50">
        <f>AVERAGE(K$6:K315)</f>
        <v>4480.9120739585514</v>
      </c>
      <c r="Q315" s="6"/>
      <c r="S315" s="48">
        <v>310</v>
      </c>
      <c r="T315" s="49">
        <v>72</v>
      </c>
      <c r="U315" s="50">
        <v>8</v>
      </c>
      <c r="V315" s="51">
        <v>344.26820412054786</v>
      </c>
      <c r="W315" s="51">
        <v>5</v>
      </c>
      <c r="X315" s="52">
        <v>69</v>
      </c>
      <c r="Y315" s="52">
        <v>36</v>
      </c>
      <c r="Z315" s="52">
        <v>1250</v>
      </c>
      <c r="AA315" s="52">
        <v>19650</v>
      </c>
      <c r="AB315" s="52">
        <v>4474.268204120548</v>
      </c>
      <c r="AC315" s="49">
        <v>15175.731795879452</v>
      </c>
      <c r="AE315" s="50">
        <f>AVERAGE(AA$6:AA315)</f>
        <v>21280.322580645163</v>
      </c>
      <c r="AF315" s="50">
        <f>AVERAGE(AB$6:AB315)</f>
        <v>4481.8805328963426</v>
      </c>
    </row>
    <row r="316" spans="2:32" ht="15.5" x14ac:dyDescent="0.35">
      <c r="B316" s="48">
        <v>311</v>
      </c>
      <c r="C316" s="49">
        <v>78</v>
      </c>
      <c r="D316" s="50">
        <v>13</v>
      </c>
      <c r="E316" s="51">
        <v>294.2554202119091</v>
      </c>
      <c r="F316" s="51">
        <v>3</v>
      </c>
      <c r="G316" s="52">
        <v>68</v>
      </c>
      <c r="H316" s="52">
        <v>35</v>
      </c>
      <c r="I316" s="52">
        <v>750</v>
      </c>
      <c r="J316" s="52">
        <v>20900</v>
      </c>
      <c r="K316" s="52">
        <v>4424.255420211909</v>
      </c>
      <c r="L316" s="49">
        <v>16475.74457978809</v>
      </c>
      <c r="N316" s="50">
        <f>AVERAGE(J$6:J316)</f>
        <v>21551.76848874598</v>
      </c>
      <c r="O316" s="50">
        <f>AVERAGE(K$6:K316)</f>
        <v>4480.7298982230323</v>
      </c>
      <c r="Q316" s="6"/>
      <c r="S316" s="48">
        <v>311</v>
      </c>
      <c r="T316" s="49">
        <v>75</v>
      </c>
      <c r="U316" s="50">
        <v>15</v>
      </c>
      <c r="V316" s="51">
        <v>267.43484578246711</v>
      </c>
      <c r="W316" s="51">
        <v>0</v>
      </c>
      <c r="X316" s="52">
        <v>60</v>
      </c>
      <c r="Y316" s="52">
        <v>40</v>
      </c>
      <c r="Z316" s="52">
        <v>0</v>
      </c>
      <c r="AA316" s="52">
        <v>19500</v>
      </c>
      <c r="AB316" s="52">
        <v>4397.4348457824672</v>
      </c>
      <c r="AC316" s="49">
        <v>15102.565154217533</v>
      </c>
      <c r="AE316" s="50">
        <f>AVERAGE(AA$6:AA316)</f>
        <v>21274.59807073955</v>
      </c>
      <c r="AF316" s="50">
        <f>AVERAGE(AB$6:AB316)</f>
        <v>4481.6090033557839</v>
      </c>
    </row>
    <row r="317" spans="2:32" ht="15.5" x14ac:dyDescent="0.35">
      <c r="B317" s="48">
        <v>312</v>
      </c>
      <c r="C317" s="49">
        <v>68</v>
      </c>
      <c r="D317" s="50">
        <v>12</v>
      </c>
      <c r="E317" s="51">
        <v>416.30147009159634</v>
      </c>
      <c r="F317" s="51">
        <v>6</v>
      </c>
      <c r="G317" s="52">
        <v>62</v>
      </c>
      <c r="H317" s="52">
        <v>44</v>
      </c>
      <c r="I317" s="52">
        <v>1500</v>
      </c>
      <c r="J317" s="52">
        <v>19100</v>
      </c>
      <c r="K317" s="52">
        <v>4546.3014700915965</v>
      </c>
      <c r="L317" s="49">
        <v>14553.698529908404</v>
      </c>
      <c r="N317" s="50">
        <f>AVERAGE(J$6:J317)</f>
        <v>21543.910256410258</v>
      </c>
      <c r="O317" s="50">
        <f>AVERAGE(K$6:K317)</f>
        <v>4480.9400635174825</v>
      </c>
      <c r="Q317" s="6"/>
      <c r="S317" s="48">
        <v>312</v>
      </c>
      <c r="T317" s="49">
        <v>73</v>
      </c>
      <c r="U317" s="50">
        <v>8</v>
      </c>
      <c r="V317" s="51">
        <v>377.41546966586748</v>
      </c>
      <c r="W317" s="51">
        <v>3</v>
      </c>
      <c r="X317" s="52">
        <v>68</v>
      </c>
      <c r="Y317" s="52">
        <v>35</v>
      </c>
      <c r="Z317" s="52">
        <v>750</v>
      </c>
      <c r="AA317" s="52">
        <v>19400</v>
      </c>
      <c r="AB317" s="52">
        <v>4507.4154696658679</v>
      </c>
      <c r="AC317" s="49">
        <v>14892.584530334132</v>
      </c>
      <c r="AE317" s="50">
        <f>AVERAGE(AA$6:AA317)</f>
        <v>21268.589743589742</v>
      </c>
      <c r="AF317" s="50">
        <f>AVERAGE(AB$6:AB317)</f>
        <v>4481.6917163888284</v>
      </c>
    </row>
    <row r="318" spans="2:32" ht="15.5" x14ac:dyDescent="0.35">
      <c r="B318" s="48">
        <v>313</v>
      </c>
      <c r="C318" s="49">
        <v>87</v>
      </c>
      <c r="D318" s="50">
        <v>12</v>
      </c>
      <c r="E318" s="51">
        <v>359.53928599377332</v>
      </c>
      <c r="F318" s="51">
        <v>3</v>
      </c>
      <c r="G318" s="52">
        <v>78</v>
      </c>
      <c r="H318" s="52">
        <v>25</v>
      </c>
      <c r="I318" s="52">
        <v>750</v>
      </c>
      <c r="J318" s="52">
        <v>23100</v>
      </c>
      <c r="K318" s="52">
        <v>4489.5392859937729</v>
      </c>
      <c r="L318" s="49">
        <v>18610.460714006229</v>
      </c>
      <c r="N318" s="50">
        <f>AVERAGE(J$6:J318)</f>
        <v>21548.88178913738</v>
      </c>
      <c r="O318" s="50">
        <f>AVERAGE(K$6:K318)</f>
        <v>4480.9675370717196</v>
      </c>
      <c r="Q318" s="6"/>
      <c r="S318" s="48">
        <v>313</v>
      </c>
      <c r="T318" s="49">
        <v>78</v>
      </c>
      <c r="U318" s="50">
        <v>8</v>
      </c>
      <c r="V318" s="51">
        <v>472.28389414862227</v>
      </c>
      <c r="W318" s="51">
        <v>7</v>
      </c>
      <c r="X318" s="52">
        <v>77</v>
      </c>
      <c r="Y318" s="52">
        <v>30</v>
      </c>
      <c r="Z318" s="52">
        <v>1750</v>
      </c>
      <c r="AA318" s="52">
        <v>21650</v>
      </c>
      <c r="AB318" s="52">
        <v>4602.2838941486225</v>
      </c>
      <c r="AC318" s="49">
        <v>17047.716105851378</v>
      </c>
      <c r="AE318" s="50">
        <f>AVERAGE(AA$6:AA318)</f>
        <v>21269.808306709267</v>
      </c>
      <c r="AF318" s="50">
        <f>AVERAGE(AB$6:AB318)</f>
        <v>4482.0769949120231</v>
      </c>
    </row>
    <row r="319" spans="2:32" ht="15.5" x14ac:dyDescent="0.35">
      <c r="B319" s="48">
        <v>314</v>
      </c>
      <c r="C319" s="49">
        <v>87</v>
      </c>
      <c r="D319" s="50">
        <v>12</v>
      </c>
      <c r="E319" s="51">
        <v>328.89569440715042</v>
      </c>
      <c r="F319" s="51">
        <v>8</v>
      </c>
      <c r="G319" s="52">
        <v>83</v>
      </c>
      <c r="H319" s="52">
        <v>25</v>
      </c>
      <c r="I319" s="52">
        <v>2000</v>
      </c>
      <c r="J319" s="52">
        <v>24350</v>
      </c>
      <c r="K319" s="52">
        <v>4458.8956944071506</v>
      </c>
      <c r="L319" s="49">
        <v>19891.104305592849</v>
      </c>
      <c r="N319" s="50">
        <f>AVERAGE(J$6:J319)</f>
        <v>21557.802547770701</v>
      </c>
      <c r="O319" s="50">
        <f>AVERAGE(K$6:K319)</f>
        <v>4480.8972445791569</v>
      </c>
      <c r="Q319" s="6"/>
      <c r="S319" s="48">
        <v>314</v>
      </c>
      <c r="T319" s="49">
        <v>82</v>
      </c>
      <c r="U319" s="50">
        <v>4</v>
      </c>
      <c r="V319" s="51">
        <v>310.24230544987842</v>
      </c>
      <c r="W319" s="51">
        <v>5</v>
      </c>
      <c r="X319" s="52">
        <v>83</v>
      </c>
      <c r="Y319" s="52">
        <v>22</v>
      </c>
      <c r="Z319" s="52">
        <v>1250</v>
      </c>
      <c r="AA319" s="52">
        <v>21950</v>
      </c>
      <c r="AB319" s="52">
        <v>4440.2423054498786</v>
      </c>
      <c r="AC319" s="49">
        <v>17509.757694550121</v>
      </c>
      <c r="AE319" s="50">
        <f>AVERAGE(AA$6:AA319)</f>
        <v>21271.974522292992</v>
      </c>
      <c r="AF319" s="50">
        <f>AVERAGE(AB$6:AB319)</f>
        <v>4481.9437634169208</v>
      </c>
    </row>
    <row r="320" spans="2:32" ht="15.5" x14ac:dyDescent="0.35">
      <c r="B320" s="48">
        <v>315</v>
      </c>
      <c r="C320" s="49">
        <v>68</v>
      </c>
      <c r="D320" s="50">
        <v>11</v>
      </c>
      <c r="E320" s="51">
        <v>275.21489147818909</v>
      </c>
      <c r="F320" s="51">
        <v>7</v>
      </c>
      <c r="G320" s="52">
        <v>64</v>
      </c>
      <c r="H320" s="52">
        <v>43</v>
      </c>
      <c r="I320" s="52">
        <v>1750</v>
      </c>
      <c r="J320" s="52">
        <v>19300</v>
      </c>
      <c r="K320" s="52">
        <v>4405.2148914781892</v>
      </c>
      <c r="L320" s="49">
        <v>14894.78510852181</v>
      </c>
      <c r="N320" s="50">
        <f>AVERAGE(J$6:J320)</f>
        <v>21550.634920634922</v>
      </c>
      <c r="O320" s="50">
        <f>AVERAGE(K$6:K320)</f>
        <v>4480.6569831407414</v>
      </c>
      <c r="Q320" s="6"/>
      <c r="S320" s="48">
        <v>315</v>
      </c>
      <c r="T320" s="49">
        <v>96</v>
      </c>
      <c r="U320" s="50">
        <v>11</v>
      </c>
      <c r="V320" s="51">
        <v>374.23241903948394</v>
      </c>
      <c r="W320" s="51">
        <v>2</v>
      </c>
      <c r="X320" s="52">
        <v>87</v>
      </c>
      <c r="Y320" s="52">
        <v>15</v>
      </c>
      <c r="Z320" s="52">
        <v>500</v>
      </c>
      <c r="AA320" s="52">
        <v>25050</v>
      </c>
      <c r="AB320" s="52">
        <v>4504.2324190394838</v>
      </c>
      <c r="AC320" s="49">
        <v>20545.767580960517</v>
      </c>
      <c r="AE320" s="50">
        <f>AVERAGE(AA$6:AA320)</f>
        <v>21283.968253968254</v>
      </c>
      <c r="AF320" s="50">
        <f>AVERAGE(AB$6:AB320)</f>
        <v>4482.0145210538176</v>
      </c>
    </row>
    <row r="321" spans="2:32" ht="15.5" x14ac:dyDescent="0.35">
      <c r="B321" s="48">
        <v>316</v>
      </c>
      <c r="C321" s="49">
        <v>72</v>
      </c>
      <c r="D321" s="50">
        <v>9</v>
      </c>
      <c r="E321" s="51">
        <v>339.85660816663312</v>
      </c>
      <c r="F321" s="51">
        <v>5</v>
      </c>
      <c r="G321" s="52">
        <v>68</v>
      </c>
      <c r="H321" s="52">
        <v>37</v>
      </c>
      <c r="I321" s="52">
        <v>1250</v>
      </c>
      <c r="J321" s="52">
        <v>19700</v>
      </c>
      <c r="K321" s="52">
        <v>4469.8566081666331</v>
      </c>
      <c r="L321" s="49">
        <v>15230.143391833368</v>
      </c>
      <c r="N321" s="50">
        <f>AVERAGE(J$6:J321)</f>
        <v>21544.778481012658</v>
      </c>
      <c r="O321" s="50">
        <f>AVERAGE(K$6:K321)</f>
        <v>4480.622804738925</v>
      </c>
      <c r="Q321" s="6"/>
      <c r="S321" s="48">
        <v>316</v>
      </c>
      <c r="T321" s="49">
        <v>72</v>
      </c>
      <c r="U321" s="50">
        <v>11</v>
      </c>
      <c r="V321" s="51">
        <v>309.97312972210943</v>
      </c>
      <c r="W321" s="51">
        <v>3</v>
      </c>
      <c r="X321" s="52">
        <v>64</v>
      </c>
      <c r="Y321" s="52">
        <v>39</v>
      </c>
      <c r="Z321" s="52">
        <v>750</v>
      </c>
      <c r="AA321" s="52">
        <v>19300</v>
      </c>
      <c r="AB321" s="52">
        <v>4439.9731297221097</v>
      </c>
      <c r="AC321" s="49">
        <v>14860.02687027789</v>
      </c>
      <c r="AE321" s="50">
        <f>AVERAGE(AA$6:AA321)</f>
        <v>21277.689873417723</v>
      </c>
      <c r="AF321" s="50">
        <f>AVERAGE(AB$6:AB321)</f>
        <v>4481.8814786761859</v>
      </c>
    </row>
    <row r="322" spans="2:32" ht="15.5" x14ac:dyDescent="0.35">
      <c r="B322" s="48">
        <v>317</v>
      </c>
      <c r="C322" s="49">
        <v>84</v>
      </c>
      <c r="D322" s="50">
        <v>11</v>
      </c>
      <c r="E322" s="51">
        <v>426.37933513684413</v>
      </c>
      <c r="F322" s="51">
        <v>5</v>
      </c>
      <c r="G322" s="52">
        <v>78</v>
      </c>
      <c r="H322" s="52">
        <v>27</v>
      </c>
      <c r="I322" s="52">
        <v>1250</v>
      </c>
      <c r="J322" s="52">
        <v>22800</v>
      </c>
      <c r="K322" s="52">
        <v>4556.379335136844</v>
      </c>
      <c r="L322" s="49">
        <v>18243.620664863156</v>
      </c>
      <c r="N322" s="50">
        <f>AVERAGE(J$6:J322)</f>
        <v>21548.738170347002</v>
      </c>
      <c r="O322" s="50">
        <f>AVERAGE(K$6:K322)</f>
        <v>4480.8617843300854</v>
      </c>
      <c r="Q322" s="6"/>
      <c r="S322" s="48">
        <v>317</v>
      </c>
      <c r="T322" s="49">
        <v>74</v>
      </c>
      <c r="U322" s="50">
        <v>7</v>
      </c>
      <c r="V322" s="51">
        <v>338.41668993549985</v>
      </c>
      <c r="W322" s="51">
        <v>3</v>
      </c>
      <c r="X322" s="52">
        <v>70</v>
      </c>
      <c r="Y322" s="52">
        <v>33</v>
      </c>
      <c r="Z322" s="52">
        <v>750</v>
      </c>
      <c r="AA322" s="52">
        <v>19600</v>
      </c>
      <c r="AB322" s="52">
        <v>4468.4166899354996</v>
      </c>
      <c r="AC322" s="49">
        <v>15131.5833100645</v>
      </c>
      <c r="AE322" s="50">
        <f>AVERAGE(AA$6:AA322)</f>
        <v>21272.397476340695</v>
      </c>
      <c r="AF322" s="50">
        <f>AVERAGE(AB$6:AB322)</f>
        <v>4481.8390030019254</v>
      </c>
    </row>
    <row r="323" spans="2:32" ht="15.5" x14ac:dyDescent="0.35">
      <c r="B323" s="48">
        <v>318</v>
      </c>
      <c r="C323" s="49">
        <v>84</v>
      </c>
      <c r="D323" s="50">
        <v>9</v>
      </c>
      <c r="E323" s="51">
        <v>452.64165099890135</v>
      </c>
      <c r="F323" s="51">
        <v>4</v>
      </c>
      <c r="G323" s="52">
        <v>79</v>
      </c>
      <c r="H323" s="52">
        <v>25</v>
      </c>
      <c r="I323" s="52">
        <v>1000</v>
      </c>
      <c r="J323" s="52">
        <v>22450</v>
      </c>
      <c r="K323" s="52">
        <v>4582.6416509989012</v>
      </c>
      <c r="L323" s="49">
        <v>17867.358349001101</v>
      </c>
      <c r="N323" s="50">
        <f>AVERAGE(J$6:J323)</f>
        <v>21551.572327044025</v>
      </c>
      <c r="O323" s="50">
        <f>AVERAGE(K$6:K323)</f>
        <v>4481.1818468038864</v>
      </c>
      <c r="Q323" s="6"/>
      <c r="S323" s="48">
        <v>318</v>
      </c>
      <c r="T323" s="49">
        <v>79</v>
      </c>
      <c r="U323" s="50">
        <v>7</v>
      </c>
      <c r="V323" s="51">
        <v>317.83879201143731</v>
      </c>
      <c r="W323" s="51">
        <v>2</v>
      </c>
      <c r="X323" s="52">
        <v>74</v>
      </c>
      <c r="Y323" s="52">
        <v>28</v>
      </c>
      <c r="Z323" s="52">
        <v>500</v>
      </c>
      <c r="AA323" s="52">
        <v>20600</v>
      </c>
      <c r="AB323" s="52">
        <v>4447.8387920114374</v>
      </c>
      <c r="AC323" s="49">
        <v>16152.161207988564</v>
      </c>
      <c r="AE323" s="50">
        <f>AVERAGE(AA$6:AA323)</f>
        <v>21270.283018867925</v>
      </c>
      <c r="AF323" s="50">
        <f>AVERAGE(AB$6:AB323)</f>
        <v>4481.7320840994389</v>
      </c>
    </row>
    <row r="324" spans="2:32" ht="15.5" x14ac:dyDescent="0.35">
      <c r="B324" s="48">
        <v>319</v>
      </c>
      <c r="C324" s="49">
        <v>82</v>
      </c>
      <c r="D324" s="50">
        <v>7</v>
      </c>
      <c r="E324" s="51">
        <v>348.13784724240526</v>
      </c>
      <c r="F324" s="51">
        <v>2</v>
      </c>
      <c r="G324" s="52">
        <v>77</v>
      </c>
      <c r="H324" s="52">
        <v>25</v>
      </c>
      <c r="I324" s="52">
        <v>500</v>
      </c>
      <c r="J324" s="52">
        <v>21350</v>
      </c>
      <c r="K324" s="52">
        <v>4478.1378472424049</v>
      </c>
      <c r="L324" s="49">
        <v>16871.862152757596</v>
      </c>
      <c r="N324" s="50">
        <f>AVERAGE(J$6:J324)</f>
        <v>21550.940438871472</v>
      </c>
      <c r="O324" s="50">
        <f>AVERAGE(K$6:K324)</f>
        <v>4481.1723044855125</v>
      </c>
      <c r="Q324" s="6"/>
      <c r="S324" s="48">
        <v>319</v>
      </c>
      <c r="T324" s="49">
        <v>85</v>
      </c>
      <c r="U324" s="50">
        <v>9</v>
      </c>
      <c r="V324" s="51">
        <v>333.66881671484026</v>
      </c>
      <c r="W324" s="51">
        <v>4</v>
      </c>
      <c r="X324" s="52">
        <v>80</v>
      </c>
      <c r="Y324" s="52">
        <v>24</v>
      </c>
      <c r="Z324" s="52">
        <v>1000</v>
      </c>
      <c r="AA324" s="52">
        <v>22700</v>
      </c>
      <c r="AB324" s="52">
        <v>4463.6688167148404</v>
      </c>
      <c r="AC324" s="49">
        <v>18236.331183285161</v>
      </c>
      <c r="AE324" s="50">
        <f>AVERAGE(AA$6:AA324)</f>
        <v>21274.764890282131</v>
      </c>
      <c r="AF324" s="50">
        <f>AVERAGE(AB$6:AB324)</f>
        <v>4481.6754594367912</v>
      </c>
    </row>
    <row r="325" spans="2:32" ht="15.5" x14ac:dyDescent="0.35">
      <c r="B325" s="48">
        <v>320</v>
      </c>
      <c r="C325" s="49">
        <v>83</v>
      </c>
      <c r="D325" s="50">
        <v>12</v>
      </c>
      <c r="E325" s="51">
        <v>348.58477789692148</v>
      </c>
      <c r="F325" s="51">
        <v>3</v>
      </c>
      <c r="G325" s="52">
        <v>74</v>
      </c>
      <c r="H325" s="52">
        <v>29</v>
      </c>
      <c r="I325" s="52">
        <v>750</v>
      </c>
      <c r="J325" s="52">
        <v>22100</v>
      </c>
      <c r="K325" s="52">
        <v>4478.5847778969219</v>
      </c>
      <c r="L325" s="49">
        <v>17621.415222103078</v>
      </c>
      <c r="N325" s="50">
        <f>AVERAGE(J$6:J325)</f>
        <v>21552.65625</v>
      </c>
      <c r="O325" s="50">
        <f>AVERAGE(K$6:K325)</f>
        <v>4481.1642184649227</v>
      </c>
      <c r="Q325" s="6"/>
      <c r="S325" s="48">
        <v>320</v>
      </c>
      <c r="T325" s="49">
        <v>81</v>
      </c>
      <c r="U325" s="50">
        <v>12</v>
      </c>
      <c r="V325" s="51">
        <v>326.50019307909429</v>
      </c>
      <c r="W325" s="51">
        <v>4</v>
      </c>
      <c r="X325" s="52">
        <v>73</v>
      </c>
      <c r="Y325" s="52">
        <v>31</v>
      </c>
      <c r="Z325" s="52">
        <v>1000</v>
      </c>
      <c r="AA325" s="52">
        <v>21850</v>
      </c>
      <c r="AB325" s="52">
        <v>4456.5001930790941</v>
      </c>
      <c r="AC325" s="49">
        <v>17393.499806920907</v>
      </c>
      <c r="AE325" s="50">
        <f>AVERAGE(AA$6:AA325)</f>
        <v>21276.5625</v>
      </c>
      <c r="AF325" s="50">
        <f>AVERAGE(AB$6:AB325)</f>
        <v>4481.596786729423</v>
      </c>
    </row>
    <row r="326" spans="2:32" ht="15.5" x14ac:dyDescent="0.35">
      <c r="B326" s="48">
        <v>321</v>
      </c>
      <c r="C326" s="49">
        <v>79</v>
      </c>
      <c r="D326" s="50">
        <v>11</v>
      </c>
      <c r="E326" s="51">
        <v>382.75118691704074</v>
      </c>
      <c r="F326" s="51">
        <v>3</v>
      </c>
      <c r="G326" s="52">
        <v>71</v>
      </c>
      <c r="H326" s="52">
        <v>32</v>
      </c>
      <c r="I326" s="52">
        <v>750</v>
      </c>
      <c r="J326" s="52">
        <v>21050</v>
      </c>
      <c r="K326" s="52">
        <v>4512.7511869170412</v>
      </c>
      <c r="L326" s="49">
        <v>16537.248813082959</v>
      </c>
      <c r="N326" s="50">
        <f>AVERAGE(J$6:J326)</f>
        <v>21551.090342679126</v>
      </c>
      <c r="O326" s="50">
        <f>AVERAGE(K$6:K326)</f>
        <v>4481.2626202358024</v>
      </c>
      <c r="Q326" s="6"/>
      <c r="S326" s="48">
        <v>321</v>
      </c>
      <c r="T326" s="49">
        <v>72</v>
      </c>
      <c r="U326" s="50">
        <v>8</v>
      </c>
      <c r="V326" s="51">
        <v>406.66388068627856</v>
      </c>
      <c r="W326" s="51">
        <v>3</v>
      </c>
      <c r="X326" s="52">
        <v>67</v>
      </c>
      <c r="Y326" s="52">
        <v>36</v>
      </c>
      <c r="Z326" s="52">
        <v>750</v>
      </c>
      <c r="AA326" s="52">
        <v>19150</v>
      </c>
      <c r="AB326" s="52">
        <v>4536.6638806862784</v>
      </c>
      <c r="AC326" s="49">
        <v>14613.336119313721</v>
      </c>
      <c r="AE326" s="50">
        <f>AVERAGE(AA$6:AA326)</f>
        <v>21269.937694704051</v>
      </c>
      <c r="AF326" s="50">
        <f>AVERAGE(AB$6:AB326)</f>
        <v>4481.7683353087277</v>
      </c>
    </row>
    <row r="327" spans="2:32" ht="15.5" x14ac:dyDescent="0.35">
      <c r="B327" s="48">
        <v>322</v>
      </c>
      <c r="C327" s="49">
        <v>68</v>
      </c>
      <c r="D327" s="50">
        <v>7</v>
      </c>
      <c r="E327" s="51">
        <v>273.61520348893885</v>
      </c>
      <c r="F327" s="51">
        <v>3</v>
      </c>
      <c r="G327" s="52">
        <v>64</v>
      </c>
      <c r="H327" s="52">
        <v>39</v>
      </c>
      <c r="I327" s="52">
        <v>750</v>
      </c>
      <c r="J327" s="52">
        <v>18100</v>
      </c>
      <c r="K327" s="52">
        <v>4403.6152034889392</v>
      </c>
      <c r="L327" s="49">
        <v>13696.384796511062</v>
      </c>
      <c r="N327" s="50">
        <f>AVERAGE(J$6:J327)</f>
        <v>21540.372670807454</v>
      </c>
      <c r="O327" s="50">
        <f>AVERAGE(K$6:K327)</f>
        <v>4481.0214791900044</v>
      </c>
      <c r="Q327" s="6"/>
      <c r="S327" s="48">
        <v>322</v>
      </c>
      <c r="T327" s="49">
        <v>75</v>
      </c>
      <c r="U327" s="50">
        <v>17</v>
      </c>
      <c r="V327" s="51">
        <v>337.63048357491044</v>
      </c>
      <c r="W327" s="51">
        <v>3</v>
      </c>
      <c r="X327" s="52">
        <v>61</v>
      </c>
      <c r="Y327" s="52">
        <v>42</v>
      </c>
      <c r="Z327" s="52">
        <v>750</v>
      </c>
      <c r="AA327" s="52">
        <v>20350</v>
      </c>
      <c r="AB327" s="52">
        <v>4467.6304835749106</v>
      </c>
      <c r="AC327" s="49">
        <v>15882.369516425089</v>
      </c>
      <c r="AE327" s="50">
        <f>AVERAGE(AA$6:AA327)</f>
        <v>21267.080745341616</v>
      </c>
      <c r="AF327" s="50">
        <f>AVERAGE(AB$6:AB327)</f>
        <v>4481.7244289368837</v>
      </c>
    </row>
    <row r="328" spans="2:32" ht="15.5" x14ac:dyDescent="0.35">
      <c r="B328" s="48">
        <v>323</v>
      </c>
      <c r="C328" s="49">
        <v>76</v>
      </c>
      <c r="D328" s="50">
        <v>9</v>
      </c>
      <c r="E328" s="51">
        <v>366.94686986221978</v>
      </c>
      <c r="F328" s="51">
        <v>0</v>
      </c>
      <c r="G328" s="52">
        <v>67</v>
      </c>
      <c r="H328" s="52">
        <v>33</v>
      </c>
      <c r="I328" s="52">
        <v>0</v>
      </c>
      <c r="J328" s="52">
        <v>19450</v>
      </c>
      <c r="K328" s="52">
        <v>4496.9468698622195</v>
      </c>
      <c r="L328" s="49">
        <v>14953.053130137781</v>
      </c>
      <c r="N328" s="50">
        <f>AVERAGE(J$6:J328)</f>
        <v>21533.900928792569</v>
      </c>
      <c r="O328" s="50">
        <f>AVERAGE(K$6:K328)</f>
        <v>4481.0707838050885</v>
      </c>
      <c r="Q328" s="6"/>
      <c r="S328" s="48">
        <v>323</v>
      </c>
      <c r="T328" s="49">
        <v>80</v>
      </c>
      <c r="U328" s="50">
        <v>7</v>
      </c>
      <c r="V328" s="51">
        <v>321.25859104300832</v>
      </c>
      <c r="W328" s="51">
        <v>3</v>
      </c>
      <c r="X328" s="52">
        <v>76</v>
      </c>
      <c r="Y328" s="52">
        <v>27</v>
      </c>
      <c r="Z328" s="52">
        <v>750</v>
      </c>
      <c r="AA328" s="52">
        <v>21100</v>
      </c>
      <c r="AB328" s="52">
        <v>4451.258591043008</v>
      </c>
      <c r="AC328" s="49">
        <v>16648.741408956994</v>
      </c>
      <c r="AE328" s="50">
        <f>AVERAGE(AA$6:AA328)</f>
        <v>21266.563467492258</v>
      </c>
      <c r="AF328" s="50">
        <f>AVERAGE(AB$6:AB328)</f>
        <v>4481.6301074573366</v>
      </c>
    </row>
    <row r="329" spans="2:32" ht="15.5" x14ac:dyDescent="0.35">
      <c r="B329" s="48">
        <v>324</v>
      </c>
      <c r="C329" s="49">
        <v>83</v>
      </c>
      <c r="D329" s="50">
        <v>13</v>
      </c>
      <c r="E329" s="51">
        <v>397.69172919172058</v>
      </c>
      <c r="F329" s="51">
        <v>7</v>
      </c>
      <c r="G329" s="52">
        <v>77</v>
      </c>
      <c r="H329" s="52">
        <v>30</v>
      </c>
      <c r="I329" s="52">
        <v>1750</v>
      </c>
      <c r="J329" s="52">
        <v>23150</v>
      </c>
      <c r="K329" s="52">
        <v>4527.6917291917207</v>
      </c>
      <c r="L329" s="49">
        <v>18622.30827080828</v>
      </c>
      <c r="N329" s="50">
        <f>AVERAGE(J$6:J329)</f>
        <v>21538.888888888891</v>
      </c>
      <c r="O329" s="50">
        <f>AVERAGE(K$6:K329)</f>
        <v>4481.2146756118373</v>
      </c>
      <c r="Q329" s="6"/>
      <c r="S329" s="48">
        <v>324</v>
      </c>
      <c r="T329" s="49">
        <v>78</v>
      </c>
      <c r="U329" s="50">
        <v>12</v>
      </c>
      <c r="V329" s="51">
        <v>365.93107141462019</v>
      </c>
      <c r="W329" s="51">
        <v>1</v>
      </c>
      <c r="X329" s="52">
        <v>67</v>
      </c>
      <c r="Y329" s="52">
        <v>34</v>
      </c>
      <c r="Z329" s="52">
        <v>250</v>
      </c>
      <c r="AA329" s="52">
        <v>20350</v>
      </c>
      <c r="AB329" s="52">
        <v>4495.9310714146204</v>
      </c>
      <c r="AC329" s="49">
        <v>15854.06892858538</v>
      </c>
      <c r="AE329" s="50">
        <f>AVERAGE(AA$6:AA329)</f>
        <v>21263.734567901236</v>
      </c>
      <c r="AF329" s="50">
        <f>AVERAGE(AB$6:AB329)</f>
        <v>4481.6742462349821</v>
      </c>
    </row>
    <row r="330" spans="2:32" ht="15.5" x14ac:dyDescent="0.35">
      <c r="B330" s="48">
        <v>325</v>
      </c>
      <c r="C330" s="49">
        <v>75</v>
      </c>
      <c r="D330" s="50">
        <v>19</v>
      </c>
      <c r="E330" s="51">
        <v>323.77827785932845</v>
      </c>
      <c r="F330" s="51">
        <v>6</v>
      </c>
      <c r="G330" s="52">
        <v>62</v>
      </c>
      <c r="H330" s="52">
        <v>44</v>
      </c>
      <c r="I330" s="52">
        <v>1500</v>
      </c>
      <c r="J330" s="52">
        <v>21200</v>
      </c>
      <c r="K330" s="52">
        <v>4453.7782778593282</v>
      </c>
      <c r="L330" s="49">
        <v>16746.221722140672</v>
      </c>
      <c r="N330" s="50">
        <f>AVERAGE(J$6:J330)</f>
        <v>21537.846153846152</v>
      </c>
      <c r="O330" s="50">
        <f>AVERAGE(K$6:K330)</f>
        <v>4481.130255926445</v>
      </c>
      <c r="Q330" s="6"/>
      <c r="S330" s="48">
        <v>325</v>
      </c>
      <c r="T330" s="49">
        <v>77</v>
      </c>
      <c r="U330" s="50">
        <v>12</v>
      </c>
      <c r="V330" s="51">
        <v>289.04482537031805</v>
      </c>
      <c r="W330" s="51">
        <v>5</v>
      </c>
      <c r="X330" s="52">
        <v>70</v>
      </c>
      <c r="Y330" s="52">
        <v>35</v>
      </c>
      <c r="Z330" s="52">
        <v>1250</v>
      </c>
      <c r="AA330" s="52">
        <v>21100</v>
      </c>
      <c r="AB330" s="52">
        <v>4419.044825370318</v>
      </c>
      <c r="AC330" s="49">
        <v>16680.955174629682</v>
      </c>
      <c r="AE330" s="50">
        <f>AVERAGE(AA$6:AA330)</f>
        <v>21263.23076923077</v>
      </c>
      <c r="AF330" s="50">
        <f>AVERAGE(AB$6:AB330)</f>
        <v>4481.4815403246303</v>
      </c>
    </row>
    <row r="331" spans="2:32" ht="15.5" x14ac:dyDescent="0.35">
      <c r="B331" s="48">
        <v>326</v>
      </c>
      <c r="C331" s="49">
        <v>64</v>
      </c>
      <c r="D331" s="50">
        <v>12</v>
      </c>
      <c r="E331" s="51">
        <v>280.10642216762596</v>
      </c>
      <c r="F331" s="51">
        <v>5</v>
      </c>
      <c r="G331" s="52">
        <v>57</v>
      </c>
      <c r="H331" s="52">
        <v>48</v>
      </c>
      <c r="I331" s="52">
        <v>1250</v>
      </c>
      <c r="J331" s="52">
        <v>17850</v>
      </c>
      <c r="K331" s="52">
        <v>4410.1064221676261</v>
      </c>
      <c r="L331" s="49">
        <v>13439.893577832374</v>
      </c>
      <c r="N331" s="50">
        <f>AVERAGE(J$6:J331)</f>
        <v>21526.533742331289</v>
      </c>
      <c r="O331" s="50">
        <f>AVERAGE(K$6:K331)</f>
        <v>4480.9123914057127</v>
      </c>
      <c r="Q331" s="6"/>
      <c r="S331" s="48">
        <v>326</v>
      </c>
      <c r="T331" s="49">
        <v>67</v>
      </c>
      <c r="U331" s="50">
        <v>11</v>
      </c>
      <c r="V331" s="51">
        <v>327.50921110965317</v>
      </c>
      <c r="W331" s="51">
        <v>6</v>
      </c>
      <c r="X331" s="52">
        <v>62</v>
      </c>
      <c r="Y331" s="52">
        <v>44</v>
      </c>
      <c r="Z331" s="52">
        <v>1500</v>
      </c>
      <c r="AA331" s="52">
        <v>18800</v>
      </c>
      <c r="AB331" s="52">
        <v>4457.5092111096528</v>
      </c>
      <c r="AC331" s="49">
        <v>14342.490788890347</v>
      </c>
      <c r="AE331" s="50">
        <f>AVERAGE(AA$6:AA331)</f>
        <v>21255.674846625767</v>
      </c>
      <c r="AF331" s="50">
        <f>AVERAGE(AB$6:AB331)</f>
        <v>4481.4080055724371</v>
      </c>
    </row>
    <row r="332" spans="2:32" ht="15.5" x14ac:dyDescent="0.35">
      <c r="B332" s="48">
        <v>327</v>
      </c>
      <c r="C332" s="49">
        <v>69</v>
      </c>
      <c r="D332" s="50">
        <v>8</v>
      </c>
      <c r="E332" s="51">
        <v>337.08916763801363</v>
      </c>
      <c r="F332" s="51">
        <v>5</v>
      </c>
      <c r="G332" s="52">
        <v>66</v>
      </c>
      <c r="H332" s="52">
        <v>39</v>
      </c>
      <c r="I332" s="52">
        <v>1250</v>
      </c>
      <c r="J332" s="52">
        <v>18900</v>
      </c>
      <c r="K332" s="52">
        <v>4467.0891676380134</v>
      </c>
      <c r="L332" s="49">
        <v>14432.910832361988</v>
      </c>
      <c r="N332" s="50">
        <f>AVERAGE(J$6:J332)</f>
        <v>21518.501529051988</v>
      </c>
      <c r="O332" s="50">
        <f>AVERAGE(K$6:K332)</f>
        <v>4480.8701185501541</v>
      </c>
      <c r="Q332" s="6"/>
      <c r="S332" s="48">
        <v>327</v>
      </c>
      <c r="T332" s="49">
        <v>83</v>
      </c>
      <c r="U332" s="50">
        <v>6</v>
      </c>
      <c r="V332" s="51">
        <v>313.00350143577361</v>
      </c>
      <c r="W332" s="51">
        <v>7</v>
      </c>
      <c r="X332" s="52">
        <v>84</v>
      </c>
      <c r="Y332" s="52">
        <v>23</v>
      </c>
      <c r="Z332" s="52">
        <v>1750</v>
      </c>
      <c r="AA332" s="52">
        <v>22800</v>
      </c>
      <c r="AB332" s="52">
        <v>4443.0035014357736</v>
      </c>
      <c r="AC332" s="49">
        <v>18356.996498564225</v>
      </c>
      <c r="AE332" s="50">
        <f>AVERAGE(AA$6:AA332)</f>
        <v>21260.397553516821</v>
      </c>
      <c r="AF332" s="50">
        <f>AVERAGE(AB$6:AB332)</f>
        <v>4481.2905606056584</v>
      </c>
    </row>
    <row r="333" spans="2:32" ht="15.5" x14ac:dyDescent="0.35">
      <c r="B333" s="48">
        <v>328</v>
      </c>
      <c r="C333" s="49">
        <v>68</v>
      </c>
      <c r="D333" s="50">
        <v>12</v>
      </c>
      <c r="E333" s="51">
        <v>363.78251935518682</v>
      </c>
      <c r="F333" s="51">
        <v>6</v>
      </c>
      <c r="G333" s="52">
        <v>62</v>
      </c>
      <c r="H333" s="52">
        <v>44</v>
      </c>
      <c r="I333" s="52">
        <v>1500</v>
      </c>
      <c r="J333" s="52">
        <v>19100</v>
      </c>
      <c r="K333" s="52">
        <v>4493.7825193551871</v>
      </c>
      <c r="L333" s="49">
        <v>14606.217480644813</v>
      </c>
      <c r="N333" s="50">
        <f>AVERAGE(J$6:J333)</f>
        <v>21511.128048780487</v>
      </c>
      <c r="O333" s="50">
        <f>AVERAGE(K$6:K333)</f>
        <v>4480.9094856257789</v>
      </c>
      <c r="Q333" s="6"/>
      <c r="S333" s="48">
        <v>328</v>
      </c>
      <c r="T333" s="49">
        <v>94</v>
      </c>
      <c r="U333" s="50">
        <v>7</v>
      </c>
      <c r="V333" s="51">
        <v>359.99584862282302</v>
      </c>
      <c r="W333" s="51">
        <v>5</v>
      </c>
      <c r="X333" s="52">
        <v>92</v>
      </c>
      <c r="Y333" s="52">
        <v>13</v>
      </c>
      <c r="Z333" s="52">
        <v>1250</v>
      </c>
      <c r="AA333" s="52">
        <v>25100</v>
      </c>
      <c r="AB333" s="52">
        <v>4489.9958486228234</v>
      </c>
      <c r="AC333" s="49">
        <v>20610.004151377176</v>
      </c>
      <c r="AE333" s="50">
        <f>AVERAGE(AA$6:AA333)</f>
        <v>21272.103658536584</v>
      </c>
      <c r="AF333" s="50">
        <f>AVERAGE(AB$6:AB333)</f>
        <v>4481.3171011179056</v>
      </c>
    </row>
    <row r="334" spans="2:32" ht="15.5" x14ac:dyDescent="0.35">
      <c r="B334" s="48">
        <v>329</v>
      </c>
      <c r="C334" s="49">
        <v>81</v>
      </c>
      <c r="D334" s="50">
        <v>10</v>
      </c>
      <c r="E334" s="51">
        <v>387.73584508639817</v>
      </c>
      <c r="F334" s="51">
        <v>4</v>
      </c>
      <c r="G334" s="52">
        <v>75</v>
      </c>
      <c r="H334" s="52">
        <v>29</v>
      </c>
      <c r="I334" s="52">
        <v>1000</v>
      </c>
      <c r="J334" s="52">
        <v>21750</v>
      </c>
      <c r="K334" s="52">
        <v>4517.7358450863985</v>
      </c>
      <c r="L334" s="49">
        <v>17232.264154913602</v>
      </c>
      <c r="N334" s="50">
        <f>AVERAGE(J$6:J334)</f>
        <v>21511.854103343467</v>
      </c>
      <c r="O334" s="50">
        <f>AVERAGE(K$6:K334)</f>
        <v>4481.021419849063</v>
      </c>
      <c r="Q334" s="6"/>
      <c r="S334" s="48">
        <v>329</v>
      </c>
      <c r="T334" s="49">
        <v>84</v>
      </c>
      <c r="U334" s="50">
        <v>11</v>
      </c>
      <c r="V334" s="51">
        <v>346.39628481339111</v>
      </c>
      <c r="W334" s="51">
        <v>6</v>
      </c>
      <c r="X334" s="52">
        <v>79</v>
      </c>
      <c r="Y334" s="52">
        <v>27</v>
      </c>
      <c r="Z334" s="52">
        <v>1500</v>
      </c>
      <c r="AA334" s="52">
        <v>23050</v>
      </c>
      <c r="AB334" s="52">
        <v>4476.3962848133915</v>
      </c>
      <c r="AC334" s="49">
        <v>18573.603715186608</v>
      </c>
      <c r="AE334" s="50">
        <f>AVERAGE(AA$6:AA334)</f>
        <v>21277.507598784196</v>
      </c>
      <c r="AF334" s="50">
        <f>AVERAGE(AB$6:AB334)</f>
        <v>4481.3021442294421</v>
      </c>
    </row>
    <row r="335" spans="2:32" ht="15.5" x14ac:dyDescent="0.35">
      <c r="B335" s="48">
        <v>330</v>
      </c>
      <c r="C335" s="49">
        <v>85</v>
      </c>
      <c r="D335" s="50">
        <v>4</v>
      </c>
      <c r="E335" s="51">
        <v>249.29497602519024</v>
      </c>
      <c r="F335" s="51">
        <v>6</v>
      </c>
      <c r="G335" s="52">
        <v>87</v>
      </c>
      <c r="H335" s="52">
        <v>19</v>
      </c>
      <c r="I335" s="52">
        <v>1500</v>
      </c>
      <c r="J335" s="52">
        <v>22950</v>
      </c>
      <c r="K335" s="52">
        <v>4379.2949760251904</v>
      </c>
      <c r="L335" s="49">
        <v>18570.70502397481</v>
      </c>
      <c r="N335" s="50">
        <f>AVERAGE(J$6:J335)</f>
        <v>21516.21212121212</v>
      </c>
      <c r="O335" s="50">
        <f>AVERAGE(K$6:K335)</f>
        <v>4480.7131578980816</v>
      </c>
      <c r="Q335" s="6"/>
      <c r="S335" s="48">
        <v>330</v>
      </c>
      <c r="T335" s="49">
        <v>71</v>
      </c>
      <c r="U335" s="50">
        <v>16</v>
      </c>
      <c r="V335" s="51">
        <v>423.45282639813996</v>
      </c>
      <c r="W335" s="51">
        <v>4</v>
      </c>
      <c r="X335" s="52">
        <v>59</v>
      </c>
      <c r="Y335" s="52">
        <v>45</v>
      </c>
      <c r="Z335" s="52">
        <v>1000</v>
      </c>
      <c r="AA335" s="52">
        <v>19550</v>
      </c>
      <c r="AB335" s="52">
        <v>4553.4528263981401</v>
      </c>
      <c r="AC335" s="49">
        <v>14996.547173601859</v>
      </c>
      <c r="AE335" s="50">
        <f>AVERAGE(AA$6:AA335)</f>
        <v>21272.272727272728</v>
      </c>
      <c r="AF335" s="50">
        <f>AVERAGE(AB$6:AB335)</f>
        <v>4481.5207826602564</v>
      </c>
    </row>
    <row r="336" spans="2:32" ht="15.5" x14ac:dyDescent="0.35">
      <c r="B336" s="48">
        <v>331</v>
      </c>
      <c r="C336" s="49">
        <v>72</v>
      </c>
      <c r="D336" s="50">
        <v>9</v>
      </c>
      <c r="E336" s="51">
        <v>304.30860667287243</v>
      </c>
      <c r="F336" s="51">
        <v>4</v>
      </c>
      <c r="G336" s="52">
        <v>67</v>
      </c>
      <c r="H336" s="52">
        <v>37</v>
      </c>
      <c r="I336" s="52">
        <v>1000</v>
      </c>
      <c r="J336" s="52">
        <v>19450</v>
      </c>
      <c r="K336" s="52">
        <v>4434.308606672872</v>
      </c>
      <c r="L336" s="49">
        <v>15015.691393327128</v>
      </c>
      <c r="N336" s="50">
        <f>AVERAGE(J$6:J336)</f>
        <v>21509.969788519636</v>
      </c>
      <c r="O336" s="50">
        <f>AVERAGE(K$6:K336)</f>
        <v>4480.5729628792742</v>
      </c>
      <c r="Q336" s="6"/>
      <c r="S336" s="48">
        <v>331</v>
      </c>
      <c r="T336" s="49">
        <v>93</v>
      </c>
      <c r="U336" s="50">
        <v>13</v>
      </c>
      <c r="V336" s="51">
        <v>373.72615347798603</v>
      </c>
      <c r="W336" s="51">
        <v>9</v>
      </c>
      <c r="X336" s="52">
        <v>89</v>
      </c>
      <c r="Y336" s="52">
        <v>20</v>
      </c>
      <c r="Z336" s="52">
        <v>2250</v>
      </c>
      <c r="AA336" s="52">
        <v>26150</v>
      </c>
      <c r="AB336" s="52">
        <v>4503.7261534779864</v>
      </c>
      <c r="AC336" s="49">
        <v>21646.273846522014</v>
      </c>
      <c r="AE336" s="50">
        <f>AVERAGE(AA$6:AA336)</f>
        <v>21287.009063444108</v>
      </c>
      <c r="AF336" s="50">
        <f>AVERAGE(AB$6:AB336)</f>
        <v>4481.5878683726969</v>
      </c>
    </row>
    <row r="337" spans="2:32" ht="15.5" x14ac:dyDescent="0.35">
      <c r="B337" s="48">
        <v>332</v>
      </c>
      <c r="C337" s="49">
        <v>65</v>
      </c>
      <c r="D337" s="50">
        <v>7</v>
      </c>
      <c r="E337" s="51">
        <v>439.93887874861139</v>
      </c>
      <c r="F337" s="51">
        <v>3</v>
      </c>
      <c r="G337" s="52">
        <v>61</v>
      </c>
      <c r="H337" s="52">
        <v>42</v>
      </c>
      <c r="I337" s="52">
        <v>750</v>
      </c>
      <c r="J337" s="52">
        <v>17350</v>
      </c>
      <c r="K337" s="52">
        <v>4569.9388787486114</v>
      </c>
      <c r="L337" s="49">
        <v>12780.061121251389</v>
      </c>
      <c r="N337" s="50">
        <f>AVERAGE(J$6:J337)</f>
        <v>21497.439759036144</v>
      </c>
      <c r="O337" s="50">
        <f>AVERAGE(K$6:K337)</f>
        <v>4480.8421373246638</v>
      </c>
      <c r="Q337" s="6"/>
      <c r="S337" s="48">
        <v>332</v>
      </c>
      <c r="T337" s="49">
        <v>85</v>
      </c>
      <c r="U337" s="50">
        <v>9</v>
      </c>
      <c r="V337" s="51">
        <v>339.26098183378673</v>
      </c>
      <c r="W337" s="51">
        <v>6</v>
      </c>
      <c r="X337" s="52">
        <v>82</v>
      </c>
      <c r="Y337" s="52">
        <v>24</v>
      </c>
      <c r="Z337" s="52">
        <v>1500</v>
      </c>
      <c r="AA337" s="52">
        <v>23200</v>
      </c>
      <c r="AB337" s="52">
        <v>4469.2609818337869</v>
      </c>
      <c r="AC337" s="49">
        <v>18730.739018166212</v>
      </c>
      <c r="AE337" s="50">
        <f>AVERAGE(AA$6:AA337)</f>
        <v>21292.77108433735</v>
      </c>
      <c r="AF337" s="50">
        <f>AVERAGE(AB$6:AB337)</f>
        <v>4481.5507391963747</v>
      </c>
    </row>
    <row r="338" spans="2:32" ht="15.5" x14ac:dyDescent="0.35">
      <c r="B338" s="48">
        <v>333</v>
      </c>
      <c r="C338" s="49">
        <v>79</v>
      </c>
      <c r="D338" s="50">
        <v>9</v>
      </c>
      <c r="E338" s="51">
        <v>486.89219324004193</v>
      </c>
      <c r="F338" s="51">
        <v>4</v>
      </c>
      <c r="G338" s="52">
        <v>74</v>
      </c>
      <c r="H338" s="52">
        <v>30</v>
      </c>
      <c r="I338" s="52">
        <v>1000</v>
      </c>
      <c r="J338" s="52">
        <v>21200</v>
      </c>
      <c r="K338" s="52">
        <v>4616.8921932400417</v>
      </c>
      <c r="L338" s="49">
        <v>16583.107806759959</v>
      </c>
      <c r="N338" s="50">
        <f>AVERAGE(J$6:J338)</f>
        <v>21496.546546546546</v>
      </c>
      <c r="O338" s="50">
        <f>AVERAGE(K$6:K338)</f>
        <v>4481.2506960511364</v>
      </c>
      <c r="Q338" s="6"/>
      <c r="S338" s="48">
        <v>333</v>
      </c>
      <c r="T338" s="49">
        <v>81</v>
      </c>
      <c r="U338" s="50">
        <v>7</v>
      </c>
      <c r="V338" s="51">
        <v>353.67079467515657</v>
      </c>
      <c r="W338" s="51">
        <v>2</v>
      </c>
      <c r="X338" s="52">
        <v>76</v>
      </c>
      <c r="Y338" s="52">
        <v>26</v>
      </c>
      <c r="Z338" s="52">
        <v>500</v>
      </c>
      <c r="AA338" s="52">
        <v>21100</v>
      </c>
      <c r="AB338" s="52">
        <v>4483.6707946751567</v>
      </c>
      <c r="AC338" s="49">
        <v>16616.329205324844</v>
      </c>
      <c r="AE338" s="50">
        <f>AVERAGE(AA$6:AA338)</f>
        <v>21292.192192192193</v>
      </c>
      <c r="AF338" s="50">
        <f>AVERAGE(AB$6:AB338)</f>
        <v>4481.5571057293437</v>
      </c>
    </row>
    <row r="339" spans="2:32" ht="15.5" x14ac:dyDescent="0.35">
      <c r="B339" s="48">
        <v>334</v>
      </c>
      <c r="C339" s="49">
        <v>73</v>
      </c>
      <c r="D339" s="50">
        <v>6</v>
      </c>
      <c r="E339" s="51">
        <v>407.35226043652671</v>
      </c>
      <c r="F339" s="51">
        <v>4</v>
      </c>
      <c r="G339" s="52">
        <v>71</v>
      </c>
      <c r="H339" s="52">
        <v>33</v>
      </c>
      <c r="I339" s="52">
        <v>1000</v>
      </c>
      <c r="J339" s="52">
        <v>19550</v>
      </c>
      <c r="K339" s="52">
        <v>4537.3522604365271</v>
      </c>
      <c r="L339" s="49">
        <v>15012.647739563472</v>
      </c>
      <c r="N339" s="50">
        <f>AVERAGE(J$6:J339)</f>
        <v>21490.718562874252</v>
      </c>
      <c r="O339" s="50">
        <f>AVERAGE(K$6:K339)</f>
        <v>4481.4186648067816</v>
      </c>
      <c r="Q339" s="6"/>
      <c r="S339" s="48">
        <v>334</v>
      </c>
      <c r="T339" s="49">
        <v>80</v>
      </c>
      <c r="U339" s="50">
        <v>7</v>
      </c>
      <c r="V339" s="51">
        <v>419.31152910992012</v>
      </c>
      <c r="W339" s="51">
        <v>2</v>
      </c>
      <c r="X339" s="52">
        <v>75</v>
      </c>
      <c r="Y339" s="52">
        <v>27</v>
      </c>
      <c r="Z339" s="52">
        <v>500</v>
      </c>
      <c r="AA339" s="52">
        <v>20850</v>
      </c>
      <c r="AB339" s="52">
        <v>4549.3115291099202</v>
      </c>
      <c r="AC339" s="49">
        <v>16300.68847089008</v>
      </c>
      <c r="AE339" s="50">
        <f>AVERAGE(AA$6:AA339)</f>
        <v>21290.868263473054</v>
      </c>
      <c r="AF339" s="50">
        <f>AVERAGE(AB$6:AB339)</f>
        <v>4481.7599632843758</v>
      </c>
    </row>
    <row r="340" spans="2:32" ht="15.5" x14ac:dyDescent="0.35">
      <c r="B340" s="48">
        <v>335</v>
      </c>
      <c r="C340" s="49">
        <v>74</v>
      </c>
      <c r="D340" s="50">
        <v>7</v>
      </c>
      <c r="E340" s="51">
        <v>398.98903848167646</v>
      </c>
      <c r="F340" s="51">
        <v>1</v>
      </c>
      <c r="G340" s="52">
        <v>68</v>
      </c>
      <c r="H340" s="52">
        <v>33</v>
      </c>
      <c r="I340" s="52">
        <v>250</v>
      </c>
      <c r="J340" s="52">
        <v>19100</v>
      </c>
      <c r="K340" s="52">
        <v>4528.9890384816763</v>
      </c>
      <c r="L340" s="49">
        <v>14571.010961518325</v>
      </c>
      <c r="N340" s="50">
        <f>AVERAGE(J$6:J340)</f>
        <v>21483.582089552237</v>
      </c>
      <c r="O340" s="50">
        <f>AVERAGE(K$6:K340)</f>
        <v>4481.5606659222294</v>
      </c>
      <c r="Q340" s="6"/>
      <c r="S340" s="48">
        <v>335</v>
      </c>
      <c r="T340" s="49">
        <v>81</v>
      </c>
      <c r="U340" s="50">
        <v>12</v>
      </c>
      <c r="V340" s="51">
        <v>398.36297651970978</v>
      </c>
      <c r="W340" s="51">
        <v>7</v>
      </c>
      <c r="X340" s="52">
        <v>76</v>
      </c>
      <c r="Y340" s="52">
        <v>31</v>
      </c>
      <c r="Z340" s="52">
        <v>1750</v>
      </c>
      <c r="AA340" s="52">
        <v>22600</v>
      </c>
      <c r="AB340" s="52">
        <v>4528.3629765197102</v>
      </c>
      <c r="AC340" s="49">
        <v>18071.637023480289</v>
      </c>
      <c r="AE340" s="50">
        <f>AVERAGE(AA$6:AA340)</f>
        <v>21294.776119402984</v>
      </c>
      <c r="AF340" s="50">
        <f>AVERAGE(AB$6:AB340)</f>
        <v>4481.8990767567193</v>
      </c>
    </row>
    <row r="341" spans="2:32" ht="15.5" x14ac:dyDescent="0.35">
      <c r="B341" s="48">
        <v>336</v>
      </c>
      <c r="C341" s="49">
        <v>73</v>
      </c>
      <c r="D341" s="50">
        <v>12</v>
      </c>
      <c r="E341" s="51">
        <v>364.28163935414278</v>
      </c>
      <c r="F341" s="51">
        <v>4</v>
      </c>
      <c r="G341" s="52">
        <v>65</v>
      </c>
      <c r="H341" s="52">
        <v>39</v>
      </c>
      <c r="I341" s="52">
        <v>1000</v>
      </c>
      <c r="J341" s="52">
        <v>19850</v>
      </c>
      <c r="K341" s="52">
        <v>4494.2816393541425</v>
      </c>
      <c r="L341" s="49">
        <v>15355.718360645857</v>
      </c>
      <c r="N341" s="50">
        <f>AVERAGE(J$6:J341)</f>
        <v>21478.720238095237</v>
      </c>
      <c r="O341" s="50">
        <f>AVERAGE(K$6:K341)</f>
        <v>4481.5985259622048</v>
      </c>
      <c r="Q341" s="6"/>
      <c r="S341" s="48">
        <v>336</v>
      </c>
      <c r="T341" s="49">
        <v>81</v>
      </c>
      <c r="U341" s="50">
        <v>10</v>
      </c>
      <c r="V341" s="51">
        <v>424.08552700211345</v>
      </c>
      <c r="W341" s="51">
        <v>3</v>
      </c>
      <c r="X341" s="52">
        <v>74</v>
      </c>
      <c r="Y341" s="52">
        <v>29</v>
      </c>
      <c r="Z341" s="52">
        <v>750</v>
      </c>
      <c r="AA341" s="52">
        <v>21500</v>
      </c>
      <c r="AB341" s="52">
        <v>4554.0855270021138</v>
      </c>
      <c r="AC341" s="49">
        <v>16945.914472997887</v>
      </c>
      <c r="AE341" s="50">
        <f>AVERAGE(AA$6:AA341)</f>
        <v>21295.386904761905</v>
      </c>
      <c r="AF341" s="50">
        <f>AVERAGE(AB$6:AB341)</f>
        <v>4482.1139173824504</v>
      </c>
    </row>
    <row r="342" spans="2:32" ht="15.5" x14ac:dyDescent="0.35">
      <c r="B342" s="48">
        <v>337</v>
      </c>
      <c r="C342" s="49">
        <v>94</v>
      </c>
      <c r="D342" s="50">
        <v>7</v>
      </c>
      <c r="E342" s="51">
        <v>294.86117687414935</v>
      </c>
      <c r="F342" s="51">
        <v>5</v>
      </c>
      <c r="G342" s="52">
        <v>92</v>
      </c>
      <c r="H342" s="52">
        <v>13</v>
      </c>
      <c r="I342" s="52">
        <v>1250</v>
      </c>
      <c r="J342" s="52">
        <v>25100</v>
      </c>
      <c r="K342" s="52">
        <v>4424.8611768741494</v>
      </c>
      <c r="L342" s="49">
        <v>20675.13882312585</v>
      </c>
      <c r="N342" s="50">
        <f>AVERAGE(J$6:J342)</f>
        <v>21489.465875370919</v>
      </c>
      <c r="O342" s="50">
        <f>AVERAGE(K$6:K342)</f>
        <v>4481.4301658758905</v>
      </c>
      <c r="Q342" s="6"/>
      <c r="S342" s="48">
        <v>337</v>
      </c>
      <c r="T342" s="49">
        <v>73</v>
      </c>
      <c r="U342" s="50">
        <v>11</v>
      </c>
      <c r="V342" s="51">
        <v>408.72514667163472</v>
      </c>
      <c r="W342" s="51">
        <v>4</v>
      </c>
      <c r="X342" s="52">
        <v>66</v>
      </c>
      <c r="Y342" s="52">
        <v>38</v>
      </c>
      <c r="Z342" s="52">
        <v>1000</v>
      </c>
      <c r="AA342" s="52">
        <v>19800</v>
      </c>
      <c r="AB342" s="52">
        <v>4538.7251466716343</v>
      </c>
      <c r="AC342" s="49">
        <v>15261.274853328367</v>
      </c>
      <c r="AE342" s="50">
        <f>AVERAGE(AA$6:AA342)</f>
        <v>21290.949554896142</v>
      </c>
      <c r="AF342" s="50">
        <f>AVERAGE(AB$6:AB342)</f>
        <v>4482.2819032260377</v>
      </c>
    </row>
    <row r="343" spans="2:32" ht="15.5" x14ac:dyDescent="0.35">
      <c r="B343" s="48">
        <v>338</v>
      </c>
      <c r="C343" s="49">
        <v>73</v>
      </c>
      <c r="D343" s="50">
        <v>8</v>
      </c>
      <c r="E343" s="51">
        <v>464.13928862693137</v>
      </c>
      <c r="F343" s="51">
        <v>5</v>
      </c>
      <c r="G343" s="52">
        <v>70</v>
      </c>
      <c r="H343" s="52">
        <v>35</v>
      </c>
      <c r="I343" s="52">
        <v>1250</v>
      </c>
      <c r="J343" s="52">
        <v>19900</v>
      </c>
      <c r="K343" s="52">
        <v>4594.1392886269314</v>
      </c>
      <c r="L343" s="49">
        <v>15305.860711373069</v>
      </c>
      <c r="N343" s="50">
        <f>AVERAGE(J$6:J343)</f>
        <v>21484.763313609466</v>
      </c>
      <c r="O343" s="50">
        <f>AVERAGE(K$6:K343)</f>
        <v>4481.7636248189401</v>
      </c>
      <c r="Q343" s="6"/>
      <c r="S343" s="48">
        <v>338</v>
      </c>
      <c r="T343" s="49">
        <v>82</v>
      </c>
      <c r="U343" s="50">
        <v>7</v>
      </c>
      <c r="V343" s="51">
        <v>422.24008974082824</v>
      </c>
      <c r="W343" s="51">
        <v>0</v>
      </c>
      <c r="X343" s="52">
        <v>75</v>
      </c>
      <c r="Y343" s="52">
        <v>25</v>
      </c>
      <c r="Z343" s="52">
        <v>0</v>
      </c>
      <c r="AA343" s="52">
        <v>20850</v>
      </c>
      <c r="AB343" s="52">
        <v>4552.2400897408279</v>
      </c>
      <c r="AC343" s="49">
        <v>16297.759910259172</v>
      </c>
      <c r="AE343" s="50">
        <f>AVERAGE(AA$6:AA343)</f>
        <v>21289.6449704142</v>
      </c>
      <c r="AF343" s="50">
        <f>AVERAGE(AB$6:AB343)</f>
        <v>4482.4888801092175</v>
      </c>
    </row>
    <row r="344" spans="2:32" ht="15.5" x14ac:dyDescent="0.35">
      <c r="B344" s="48">
        <v>339</v>
      </c>
      <c r="C344" s="49">
        <v>78</v>
      </c>
      <c r="D344" s="50">
        <v>15</v>
      </c>
      <c r="E344" s="51">
        <v>456.59253115319314</v>
      </c>
      <c r="F344" s="51">
        <v>1</v>
      </c>
      <c r="G344" s="52">
        <v>64</v>
      </c>
      <c r="H344" s="52">
        <v>37</v>
      </c>
      <c r="I344" s="52">
        <v>250</v>
      </c>
      <c r="J344" s="52">
        <v>20500</v>
      </c>
      <c r="K344" s="52">
        <v>4586.5925311531928</v>
      </c>
      <c r="L344" s="49">
        <v>15913.407468846806</v>
      </c>
      <c r="N344" s="50">
        <f>AVERAGE(J$6:J344)</f>
        <v>21481.858407079646</v>
      </c>
      <c r="O344" s="50">
        <f>AVERAGE(K$6:K344)</f>
        <v>4482.0728546311357</v>
      </c>
      <c r="Q344" s="6"/>
      <c r="S344" s="48">
        <v>339</v>
      </c>
      <c r="T344" s="49">
        <v>90</v>
      </c>
      <c r="U344" s="50">
        <v>12</v>
      </c>
      <c r="V344" s="51">
        <v>396.05962093027267</v>
      </c>
      <c r="W344" s="51">
        <v>2</v>
      </c>
      <c r="X344" s="52">
        <v>80</v>
      </c>
      <c r="Y344" s="52">
        <v>22</v>
      </c>
      <c r="Z344" s="52">
        <v>500</v>
      </c>
      <c r="AA344" s="52">
        <v>23600</v>
      </c>
      <c r="AB344" s="52">
        <v>4526.059620930273</v>
      </c>
      <c r="AC344" s="49">
        <v>19073.940379069725</v>
      </c>
      <c r="AE344" s="50">
        <f>AVERAGE(AA$6:AA344)</f>
        <v>21296.46017699115</v>
      </c>
      <c r="AF344" s="50">
        <f>AVERAGE(AB$6:AB344)</f>
        <v>4482.6174073682769</v>
      </c>
    </row>
    <row r="345" spans="2:32" ht="15.5" x14ac:dyDescent="0.35">
      <c r="B345" s="48">
        <v>340</v>
      </c>
      <c r="C345" s="49">
        <v>94</v>
      </c>
      <c r="D345" s="50">
        <v>13</v>
      </c>
      <c r="E345" s="51">
        <v>288.24872665621041</v>
      </c>
      <c r="F345" s="51">
        <v>2</v>
      </c>
      <c r="G345" s="52">
        <v>83</v>
      </c>
      <c r="H345" s="52">
        <v>19</v>
      </c>
      <c r="I345" s="52">
        <v>500</v>
      </c>
      <c r="J345" s="52">
        <v>24650</v>
      </c>
      <c r="K345" s="52">
        <v>4418.2487266562102</v>
      </c>
      <c r="L345" s="49">
        <v>20231.751273343791</v>
      </c>
      <c r="N345" s="50">
        <f>AVERAGE(J$6:J345)</f>
        <v>21491.176470588234</v>
      </c>
      <c r="O345" s="50">
        <f>AVERAGE(K$6:K345)</f>
        <v>4481.8851366076806</v>
      </c>
      <c r="Q345" s="6"/>
      <c r="S345" s="48">
        <v>340</v>
      </c>
      <c r="T345" s="49">
        <v>80</v>
      </c>
      <c r="U345" s="50">
        <v>14</v>
      </c>
      <c r="V345" s="51">
        <v>314.91025849281624</v>
      </c>
      <c r="W345" s="51">
        <v>2</v>
      </c>
      <c r="X345" s="52">
        <v>68</v>
      </c>
      <c r="Y345" s="52">
        <v>34</v>
      </c>
      <c r="Z345" s="52">
        <v>500</v>
      </c>
      <c r="AA345" s="52">
        <v>21200</v>
      </c>
      <c r="AB345" s="52">
        <v>4444.910258492816</v>
      </c>
      <c r="AC345" s="49">
        <v>16755.089741507185</v>
      </c>
      <c r="AE345" s="50">
        <f>AVERAGE(AA$6:AA345)</f>
        <v>21296.176470588234</v>
      </c>
      <c r="AF345" s="50">
        <f>AVERAGE(AB$6:AB345)</f>
        <v>4482.5065039892315</v>
      </c>
    </row>
    <row r="346" spans="2:32" ht="15.5" x14ac:dyDescent="0.35">
      <c r="B346" s="48">
        <v>341</v>
      </c>
      <c r="C346" s="49">
        <v>86</v>
      </c>
      <c r="D346" s="50">
        <v>6</v>
      </c>
      <c r="E346" s="51">
        <v>289.9160642285828</v>
      </c>
      <c r="F346" s="51">
        <v>8</v>
      </c>
      <c r="G346" s="52">
        <v>88</v>
      </c>
      <c r="H346" s="52">
        <v>20</v>
      </c>
      <c r="I346" s="52">
        <v>2000</v>
      </c>
      <c r="J346" s="52">
        <v>23800</v>
      </c>
      <c r="K346" s="52">
        <v>4419.9160642285824</v>
      </c>
      <c r="L346" s="49">
        <v>19380.083935771418</v>
      </c>
      <c r="N346" s="50">
        <f>AVERAGE(J$6:J346)</f>
        <v>21497.947214076245</v>
      </c>
      <c r="O346" s="50">
        <f>AVERAGE(K$6:K346)</f>
        <v>4481.7034091226978</v>
      </c>
      <c r="Q346" s="6"/>
      <c r="S346" s="48">
        <v>341</v>
      </c>
      <c r="T346" s="49">
        <v>77</v>
      </c>
      <c r="U346" s="50">
        <v>8</v>
      </c>
      <c r="V346" s="51">
        <v>310.75389115358234</v>
      </c>
      <c r="W346" s="51">
        <v>9</v>
      </c>
      <c r="X346" s="52">
        <v>78</v>
      </c>
      <c r="Y346" s="52">
        <v>31</v>
      </c>
      <c r="Z346" s="52">
        <v>2250</v>
      </c>
      <c r="AA346" s="52">
        <v>21900</v>
      </c>
      <c r="AB346" s="52">
        <v>4440.7538911535821</v>
      </c>
      <c r="AC346" s="49">
        <v>17459.246108846419</v>
      </c>
      <c r="AE346" s="50">
        <f>AVERAGE(AA$6:AA346)</f>
        <v>21297.947214076245</v>
      </c>
      <c r="AF346" s="50">
        <f>AVERAGE(AB$6:AB346)</f>
        <v>4482.384062309362</v>
      </c>
    </row>
    <row r="347" spans="2:32" ht="15.5" x14ac:dyDescent="0.35">
      <c r="B347" s="48">
        <v>342</v>
      </c>
      <c r="C347" s="49">
        <v>87</v>
      </c>
      <c r="D347" s="50">
        <v>4</v>
      </c>
      <c r="E347" s="51">
        <v>332.99698854218281</v>
      </c>
      <c r="F347" s="51">
        <v>5</v>
      </c>
      <c r="G347" s="52">
        <v>88</v>
      </c>
      <c r="H347" s="52">
        <v>17</v>
      </c>
      <c r="I347" s="52">
        <v>1250</v>
      </c>
      <c r="J347" s="52">
        <v>23200</v>
      </c>
      <c r="K347" s="52">
        <v>4462.9969885421824</v>
      </c>
      <c r="L347" s="49">
        <v>18737.003011457819</v>
      </c>
      <c r="N347" s="50">
        <f>AVERAGE(J$6:J347)</f>
        <v>21502.923976608188</v>
      </c>
      <c r="O347" s="50">
        <f>AVERAGE(K$6:K347)</f>
        <v>4481.6487119864969</v>
      </c>
      <c r="Q347" s="6"/>
      <c r="S347" s="48">
        <v>342</v>
      </c>
      <c r="T347" s="49">
        <v>62</v>
      </c>
      <c r="U347" s="50">
        <v>9</v>
      </c>
      <c r="V347" s="51">
        <v>314.46657809150486</v>
      </c>
      <c r="W347" s="51">
        <v>3</v>
      </c>
      <c r="X347" s="52">
        <v>56</v>
      </c>
      <c r="Y347" s="52">
        <v>47</v>
      </c>
      <c r="Z347" s="52">
        <v>750</v>
      </c>
      <c r="AA347" s="52">
        <v>16700</v>
      </c>
      <c r="AB347" s="52">
        <v>4444.4665780915047</v>
      </c>
      <c r="AC347" s="49">
        <v>12255.533421908494</v>
      </c>
      <c r="AE347" s="50">
        <f>AVERAGE(AA$6:AA347)</f>
        <v>21284.502923976608</v>
      </c>
      <c r="AF347" s="50">
        <f>AVERAGE(AB$6:AB347)</f>
        <v>4482.2731924724676</v>
      </c>
    </row>
    <row r="348" spans="2:32" ht="15.5" x14ac:dyDescent="0.35">
      <c r="B348" s="48">
        <v>343</v>
      </c>
      <c r="C348" s="49">
        <v>72</v>
      </c>
      <c r="D348" s="50">
        <v>7</v>
      </c>
      <c r="E348" s="51">
        <v>389.77750682896084</v>
      </c>
      <c r="F348" s="51">
        <v>5</v>
      </c>
      <c r="G348" s="52">
        <v>70</v>
      </c>
      <c r="H348" s="52">
        <v>35</v>
      </c>
      <c r="I348" s="52">
        <v>1250</v>
      </c>
      <c r="J348" s="52">
        <v>19600</v>
      </c>
      <c r="K348" s="52">
        <v>4519.7775068289611</v>
      </c>
      <c r="L348" s="49">
        <v>15080.222493171039</v>
      </c>
      <c r="N348" s="50">
        <f>AVERAGE(J$6:J348)</f>
        <v>21497.376093294461</v>
      </c>
      <c r="O348" s="50">
        <f>AVERAGE(K$6:K348)</f>
        <v>4481.7598746536769</v>
      </c>
      <c r="Q348" s="6"/>
      <c r="S348" s="48">
        <v>343</v>
      </c>
      <c r="T348" s="49">
        <v>74</v>
      </c>
      <c r="U348" s="50">
        <v>8</v>
      </c>
      <c r="V348" s="51">
        <v>409.23906877805746</v>
      </c>
      <c r="W348" s="51">
        <v>8</v>
      </c>
      <c r="X348" s="52">
        <v>74</v>
      </c>
      <c r="Y348" s="52">
        <v>34</v>
      </c>
      <c r="Z348" s="52">
        <v>2000</v>
      </c>
      <c r="AA348" s="52">
        <v>20900</v>
      </c>
      <c r="AB348" s="52">
        <v>4539.2390687780571</v>
      </c>
      <c r="AC348" s="49">
        <v>16360.760931221943</v>
      </c>
      <c r="AE348" s="50">
        <f>AVERAGE(AA$6:AA348)</f>
        <v>21283.381924198249</v>
      </c>
      <c r="AF348" s="50">
        <f>AVERAGE(AB$6:AB348)</f>
        <v>4482.439273744495</v>
      </c>
    </row>
    <row r="349" spans="2:32" ht="15.5" x14ac:dyDescent="0.35">
      <c r="B349" s="48">
        <v>344</v>
      </c>
      <c r="C349" s="49">
        <v>73</v>
      </c>
      <c r="D349" s="50">
        <v>12</v>
      </c>
      <c r="E349" s="51">
        <v>355.35390633372009</v>
      </c>
      <c r="F349" s="51">
        <v>4</v>
      </c>
      <c r="G349" s="52">
        <v>65</v>
      </c>
      <c r="H349" s="52">
        <v>39</v>
      </c>
      <c r="I349" s="52">
        <v>1000</v>
      </c>
      <c r="J349" s="52">
        <v>19850</v>
      </c>
      <c r="K349" s="52">
        <v>4485.3539063337203</v>
      </c>
      <c r="L349" s="49">
        <v>15364.646093666281</v>
      </c>
      <c r="N349" s="50">
        <f>AVERAGE(J$6:J349)</f>
        <v>21492.587209302324</v>
      </c>
      <c r="O349" s="50">
        <f>AVERAGE(K$6:K349)</f>
        <v>4481.7703224201887</v>
      </c>
      <c r="Q349" s="6"/>
      <c r="S349" s="48">
        <v>344</v>
      </c>
      <c r="T349" s="49">
        <v>90</v>
      </c>
      <c r="U349" s="50">
        <v>9</v>
      </c>
      <c r="V349" s="51">
        <v>354.00106205359475</v>
      </c>
      <c r="W349" s="51">
        <v>6</v>
      </c>
      <c r="X349" s="52">
        <v>87</v>
      </c>
      <c r="Y349" s="52">
        <v>19</v>
      </c>
      <c r="Z349" s="52">
        <v>1500</v>
      </c>
      <c r="AA349" s="52">
        <v>24450</v>
      </c>
      <c r="AB349" s="52">
        <v>4484.001062053595</v>
      </c>
      <c r="AC349" s="49">
        <v>19965.998937946406</v>
      </c>
      <c r="AE349" s="50">
        <f>AVERAGE(AA$6:AA349)</f>
        <v>21292.587209302324</v>
      </c>
      <c r="AF349" s="50">
        <f>AVERAGE(AB$6:AB349)</f>
        <v>4482.4438138267888</v>
      </c>
    </row>
    <row r="350" spans="2:32" ht="15.5" x14ac:dyDescent="0.35">
      <c r="B350" s="48">
        <v>345</v>
      </c>
      <c r="C350" s="49">
        <v>77</v>
      </c>
      <c r="D350" s="50">
        <v>9</v>
      </c>
      <c r="E350" s="51">
        <v>289.73338532311675</v>
      </c>
      <c r="F350" s="51">
        <v>5</v>
      </c>
      <c r="G350" s="52">
        <v>73</v>
      </c>
      <c r="H350" s="52">
        <v>32</v>
      </c>
      <c r="I350" s="52">
        <v>1250</v>
      </c>
      <c r="J350" s="52">
        <v>20950</v>
      </c>
      <c r="K350" s="52">
        <v>4419.7333853231166</v>
      </c>
      <c r="L350" s="49">
        <v>16530.266614676882</v>
      </c>
      <c r="N350" s="50">
        <f>AVERAGE(J$6:J350)</f>
        <v>21491.014492753624</v>
      </c>
      <c r="O350" s="50">
        <f>AVERAGE(K$6:K350)</f>
        <v>4481.5905052112112</v>
      </c>
      <c r="Q350" s="6"/>
      <c r="S350" s="48">
        <v>345</v>
      </c>
      <c r="T350" s="49">
        <v>65</v>
      </c>
      <c r="U350" s="50">
        <v>13</v>
      </c>
      <c r="V350" s="51">
        <v>378.18120229187468</v>
      </c>
      <c r="W350" s="51">
        <v>6</v>
      </c>
      <c r="X350" s="52">
        <v>58</v>
      </c>
      <c r="Y350" s="52">
        <v>48</v>
      </c>
      <c r="Z350" s="52">
        <v>1500</v>
      </c>
      <c r="AA350" s="52">
        <v>18400</v>
      </c>
      <c r="AB350" s="52">
        <v>4508.1812022918748</v>
      </c>
      <c r="AC350" s="49">
        <v>13891.818797708125</v>
      </c>
      <c r="AE350" s="50">
        <f>AVERAGE(AA$6:AA350)</f>
        <v>21284.202898550724</v>
      </c>
      <c r="AF350" s="50">
        <f>AVERAGE(AB$6:AB350)</f>
        <v>4482.5184149527749</v>
      </c>
    </row>
    <row r="351" spans="2:32" ht="15.5" x14ac:dyDescent="0.35">
      <c r="B351" s="48">
        <v>346</v>
      </c>
      <c r="C351" s="49">
        <v>80</v>
      </c>
      <c r="D351" s="50">
        <v>14</v>
      </c>
      <c r="E351" s="51">
        <v>378.88825688037218</v>
      </c>
      <c r="F351" s="51">
        <v>4</v>
      </c>
      <c r="G351" s="52">
        <v>70</v>
      </c>
      <c r="H351" s="52">
        <v>34</v>
      </c>
      <c r="I351" s="52">
        <v>1000</v>
      </c>
      <c r="J351" s="52">
        <v>21700</v>
      </c>
      <c r="K351" s="52">
        <v>4508.888256880372</v>
      </c>
      <c r="L351" s="49">
        <v>17191.111743119629</v>
      </c>
      <c r="N351" s="50">
        <f>AVERAGE(J$6:J351)</f>
        <v>21491.618497109826</v>
      </c>
      <c r="O351" s="50">
        <f>AVERAGE(K$6:K351)</f>
        <v>4481.6694004472492</v>
      </c>
      <c r="Q351" s="6"/>
      <c r="S351" s="48">
        <v>346</v>
      </c>
      <c r="T351" s="49">
        <v>75</v>
      </c>
      <c r="U351" s="50">
        <v>9</v>
      </c>
      <c r="V351" s="51">
        <v>289.56111325480697</v>
      </c>
      <c r="W351" s="51">
        <v>3</v>
      </c>
      <c r="X351" s="52">
        <v>69</v>
      </c>
      <c r="Y351" s="52">
        <v>34</v>
      </c>
      <c r="Z351" s="52">
        <v>750</v>
      </c>
      <c r="AA351" s="52">
        <v>19950</v>
      </c>
      <c r="AB351" s="52">
        <v>4419.5611132548074</v>
      </c>
      <c r="AC351" s="49">
        <v>15530.438886745193</v>
      </c>
      <c r="AE351" s="50">
        <f>AVERAGE(AA$6:AA351)</f>
        <v>21280.346820809249</v>
      </c>
      <c r="AF351" s="50">
        <f>AVERAGE(AB$6:AB351)</f>
        <v>4482.3364574334164</v>
      </c>
    </row>
    <row r="352" spans="2:32" ht="15.5" x14ac:dyDescent="0.35">
      <c r="B352" s="48">
        <v>347</v>
      </c>
      <c r="C352" s="49">
        <v>82</v>
      </c>
      <c r="D352" s="50">
        <v>12</v>
      </c>
      <c r="E352" s="51">
        <v>398.94173513650435</v>
      </c>
      <c r="F352" s="51">
        <v>2</v>
      </c>
      <c r="G352" s="52">
        <v>72</v>
      </c>
      <c r="H352" s="52">
        <v>30</v>
      </c>
      <c r="I352" s="52">
        <v>500</v>
      </c>
      <c r="J352" s="52">
        <v>21600</v>
      </c>
      <c r="K352" s="52">
        <v>4528.9417351365046</v>
      </c>
      <c r="L352" s="49">
        <v>17071.058264863495</v>
      </c>
      <c r="N352" s="50">
        <f>AVERAGE(J$6:J352)</f>
        <v>21491.930835734871</v>
      </c>
      <c r="O352" s="50">
        <f>AVERAGE(K$6:K352)</f>
        <v>4481.8056319593225</v>
      </c>
      <c r="Q352" s="6"/>
      <c r="S352" s="48">
        <v>347</v>
      </c>
      <c r="T352" s="49">
        <v>78</v>
      </c>
      <c r="U352" s="50">
        <v>6</v>
      </c>
      <c r="V352" s="51">
        <v>304.72298041278225</v>
      </c>
      <c r="W352" s="51">
        <v>4</v>
      </c>
      <c r="X352" s="52">
        <v>76</v>
      </c>
      <c r="Y352" s="52">
        <v>28</v>
      </c>
      <c r="Z352" s="52">
        <v>1000</v>
      </c>
      <c r="AA352" s="52">
        <v>20800</v>
      </c>
      <c r="AB352" s="52">
        <v>4434.7229804127819</v>
      </c>
      <c r="AC352" s="49">
        <v>16365.277019587218</v>
      </c>
      <c r="AE352" s="50">
        <f>AVERAGE(AA$6:AA352)</f>
        <v>21278.962536023053</v>
      </c>
      <c r="AF352" s="50">
        <f>AVERAGE(AB$6:AB352)</f>
        <v>4482.1992428022331</v>
      </c>
    </row>
    <row r="353" spans="2:32" ht="15.5" x14ac:dyDescent="0.35">
      <c r="B353" s="48">
        <v>348</v>
      </c>
      <c r="C353" s="49">
        <v>74</v>
      </c>
      <c r="D353" s="50">
        <v>11</v>
      </c>
      <c r="E353" s="51">
        <v>401.95333592841166</v>
      </c>
      <c r="F353" s="51">
        <v>5</v>
      </c>
      <c r="G353" s="52">
        <v>68</v>
      </c>
      <c r="H353" s="52">
        <v>37</v>
      </c>
      <c r="I353" s="52">
        <v>1250</v>
      </c>
      <c r="J353" s="52">
        <v>20300</v>
      </c>
      <c r="K353" s="52">
        <v>4531.9533359284114</v>
      </c>
      <c r="L353" s="49">
        <v>15768.046664071589</v>
      </c>
      <c r="N353" s="50">
        <f>AVERAGE(J$6:J353)</f>
        <v>21488.505747126437</v>
      </c>
      <c r="O353" s="50">
        <f>AVERAGE(K$6:K353)</f>
        <v>4481.9497345569353</v>
      </c>
      <c r="Q353" s="6"/>
      <c r="S353" s="48">
        <v>348</v>
      </c>
      <c r="T353" s="49">
        <v>83</v>
      </c>
      <c r="U353" s="50">
        <v>14</v>
      </c>
      <c r="V353" s="51">
        <v>334.27607499627635</v>
      </c>
      <c r="W353" s="51">
        <v>5</v>
      </c>
      <c r="X353" s="52">
        <v>74</v>
      </c>
      <c r="Y353" s="52">
        <v>31</v>
      </c>
      <c r="Z353" s="52">
        <v>1250</v>
      </c>
      <c r="AA353" s="52">
        <v>22700</v>
      </c>
      <c r="AB353" s="52">
        <v>4464.2760749962763</v>
      </c>
      <c r="AC353" s="49">
        <v>18235.723925003724</v>
      </c>
      <c r="AE353" s="50">
        <f>AVERAGE(AA$6:AA353)</f>
        <v>21283.045977011494</v>
      </c>
      <c r="AF353" s="50">
        <f>AVERAGE(AB$6:AB353)</f>
        <v>4482.1477394464691</v>
      </c>
    </row>
    <row r="354" spans="2:32" ht="15.5" x14ac:dyDescent="0.35">
      <c r="B354" s="48">
        <v>349</v>
      </c>
      <c r="C354" s="49">
        <v>70</v>
      </c>
      <c r="D354" s="50">
        <v>9</v>
      </c>
      <c r="E354" s="51">
        <v>416.87703124637687</v>
      </c>
      <c r="F354" s="51">
        <v>2</v>
      </c>
      <c r="G354" s="52">
        <v>63</v>
      </c>
      <c r="H354" s="52">
        <v>39</v>
      </c>
      <c r="I354" s="52">
        <v>500</v>
      </c>
      <c r="J354" s="52">
        <v>18450</v>
      </c>
      <c r="K354" s="52">
        <v>4546.8770312463766</v>
      </c>
      <c r="L354" s="49">
        <v>13903.122968753623</v>
      </c>
      <c r="N354" s="50">
        <f>AVERAGE(J$6:J354)</f>
        <v>21479.799426934096</v>
      </c>
      <c r="O354" s="50">
        <f>AVERAGE(K$6:K354)</f>
        <v>4482.1357726563319</v>
      </c>
      <c r="Q354" s="6"/>
      <c r="S354" s="48">
        <v>349</v>
      </c>
      <c r="T354" s="49">
        <v>92</v>
      </c>
      <c r="U354" s="50">
        <v>5</v>
      </c>
      <c r="V354" s="51">
        <v>407.36600402702379</v>
      </c>
      <c r="W354" s="51">
        <v>0</v>
      </c>
      <c r="X354" s="52">
        <v>87</v>
      </c>
      <c r="Y354" s="52">
        <v>13</v>
      </c>
      <c r="Z354" s="52">
        <v>0</v>
      </c>
      <c r="AA354" s="52">
        <v>23250</v>
      </c>
      <c r="AB354" s="52">
        <v>4537.3660040270242</v>
      </c>
      <c r="AC354" s="49">
        <v>18712.633995972974</v>
      </c>
      <c r="AE354" s="50">
        <f>AVERAGE(AA$6:AA354)</f>
        <v>21288.68194842407</v>
      </c>
      <c r="AF354" s="50">
        <f>AVERAGE(AB$6:AB354)</f>
        <v>4482.3059579696219</v>
      </c>
    </row>
    <row r="355" spans="2:32" ht="15.5" x14ac:dyDescent="0.35">
      <c r="B355" s="48">
        <v>350</v>
      </c>
      <c r="C355" s="49">
        <v>82</v>
      </c>
      <c r="D355" s="50">
        <v>7</v>
      </c>
      <c r="E355" s="51">
        <v>307.42521370291797</v>
      </c>
      <c r="F355" s="51">
        <v>4</v>
      </c>
      <c r="G355" s="52">
        <v>79</v>
      </c>
      <c r="H355" s="52">
        <v>25</v>
      </c>
      <c r="I355" s="52">
        <v>1000</v>
      </c>
      <c r="J355" s="52">
        <v>21850</v>
      </c>
      <c r="K355" s="52">
        <v>4437.425213702918</v>
      </c>
      <c r="L355" s="49">
        <v>17412.574786297082</v>
      </c>
      <c r="N355" s="50">
        <f>AVERAGE(J$6:J355)</f>
        <v>21480.857142857141</v>
      </c>
      <c r="O355" s="50">
        <f>AVERAGE(K$6:K355)</f>
        <v>4482.008028202179</v>
      </c>
      <c r="Q355" s="6"/>
      <c r="S355" s="48">
        <v>350</v>
      </c>
      <c r="T355" s="49">
        <v>85</v>
      </c>
      <c r="U355" s="50">
        <v>11</v>
      </c>
      <c r="V355" s="51">
        <v>318.94760951233002</v>
      </c>
      <c r="W355" s="51">
        <v>4</v>
      </c>
      <c r="X355" s="52">
        <v>78</v>
      </c>
      <c r="Y355" s="52">
        <v>26</v>
      </c>
      <c r="Z355" s="52">
        <v>1000</v>
      </c>
      <c r="AA355" s="52">
        <v>22800</v>
      </c>
      <c r="AB355" s="52">
        <v>4448.94760951233</v>
      </c>
      <c r="AC355" s="49">
        <v>18351.052390487668</v>
      </c>
      <c r="AE355" s="50">
        <f>AVERAGE(AA$6:AA355)</f>
        <v>21293</v>
      </c>
      <c r="AF355" s="50">
        <f>AVERAGE(AB$6:AB355)</f>
        <v>4482.2106484026017</v>
      </c>
    </row>
    <row r="356" spans="2:32" ht="15.5" x14ac:dyDescent="0.35">
      <c r="B356" s="48">
        <v>351</v>
      </c>
      <c r="C356" s="49">
        <v>75</v>
      </c>
      <c r="D356" s="50">
        <v>5</v>
      </c>
      <c r="E356" s="51">
        <v>378.4294053956786</v>
      </c>
      <c r="F356" s="51">
        <v>4</v>
      </c>
      <c r="G356" s="52">
        <v>74</v>
      </c>
      <c r="H356" s="52">
        <v>30</v>
      </c>
      <c r="I356" s="52">
        <v>1000</v>
      </c>
      <c r="J356" s="52">
        <v>20000</v>
      </c>
      <c r="K356" s="52">
        <v>4508.4294053956783</v>
      </c>
      <c r="L356" s="49">
        <v>15491.570594604322</v>
      </c>
      <c r="N356" s="50">
        <f>AVERAGE(J$6:J356)</f>
        <v>21476.638176638178</v>
      </c>
      <c r="O356" s="50">
        <f>AVERAGE(K$6:K356)</f>
        <v>4482.0833027810777</v>
      </c>
      <c r="Q356" s="6"/>
      <c r="S356" s="48">
        <v>351</v>
      </c>
      <c r="T356" s="49">
        <v>90</v>
      </c>
      <c r="U356" s="50">
        <v>8</v>
      </c>
      <c r="V356" s="51">
        <v>393.36000379325651</v>
      </c>
      <c r="W356" s="51">
        <v>3</v>
      </c>
      <c r="X356" s="52">
        <v>85</v>
      </c>
      <c r="Y356" s="52">
        <v>18</v>
      </c>
      <c r="Z356" s="52">
        <v>750</v>
      </c>
      <c r="AA356" s="52">
        <v>23650</v>
      </c>
      <c r="AB356" s="52">
        <v>4523.3600037932565</v>
      </c>
      <c r="AC356" s="49">
        <v>19126.639996206744</v>
      </c>
      <c r="AE356" s="50">
        <f>AVERAGE(AA$6:AA356)</f>
        <v>21299.7150997151</v>
      </c>
      <c r="AF356" s="50">
        <f>AVERAGE(AB$6:AB356)</f>
        <v>4482.3278830333438</v>
      </c>
    </row>
    <row r="357" spans="2:32" ht="15.5" x14ac:dyDescent="0.35">
      <c r="B357" s="48">
        <v>352</v>
      </c>
      <c r="C357" s="49">
        <v>90</v>
      </c>
      <c r="D357" s="50">
        <v>14</v>
      </c>
      <c r="E357" s="51">
        <v>281.03676299958909</v>
      </c>
      <c r="F357" s="51">
        <v>2</v>
      </c>
      <c r="G357" s="52">
        <v>78</v>
      </c>
      <c r="H357" s="52">
        <v>24</v>
      </c>
      <c r="I357" s="52">
        <v>500</v>
      </c>
      <c r="J357" s="52">
        <v>23700</v>
      </c>
      <c r="K357" s="52">
        <v>4411.036762999589</v>
      </c>
      <c r="L357" s="49">
        <v>19288.963237000411</v>
      </c>
      <c r="N357" s="50">
        <f>AVERAGE(J$6:J357)</f>
        <v>21482.954545454544</v>
      </c>
      <c r="O357" s="50">
        <f>AVERAGE(K$6:K357)</f>
        <v>4481.8814660203352</v>
      </c>
      <c r="Q357" s="6"/>
      <c r="S357" s="48">
        <v>352</v>
      </c>
      <c r="T357" s="49">
        <v>83</v>
      </c>
      <c r="U357" s="50">
        <v>9</v>
      </c>
      <c r="V357" s="51">
        <v>368.49592860001707</v>
      </c>
      <c r="W357" s="51">
        <v>1</v>
      </c>
      <c r="X357" s="52">
        <v>75</v>
      </c>
      <c r="Y357" s="52">
        <v>26</v>
      </c>
      <c r="Z357" s="52">
        <v>250</v>
      </c>
      <c r="AA357" s="52">
        <v>21450</v>
      </c>
      <c r="AB357" s="52">
        <v>4498.4959286000167</v>
      </c>
      <c r="AC357" s="49">
        <v>16951.504071399984</v>
      </c>
      <c r="AE357" s="50">
        <f>AVERAGE(AA$6:AA357)</f>
        <v>21300.142045454544</v>
      </c>
      <c r="AF357" s="50">
        <f>AVERAGE(AB$6:AB357)</f>
        <v>4482.373814980976</v>
      </c>
    </row>
    <row r="358" spans="2:32" ht="15.5" x14ac:dyDescent="0.35">
      <c r="B358" s="48">
        <v>353</v>
      </c>
      <c r="C358" s="49">
        <v>66</v>
      </c>
      <c r="D358" s="50">
        <v>12</v>
      </c>
      <c r="E358" s="51">
        <v>261.85541831282831</v>
      </c>
      <c r="F358" s="51">
        <v>6</v>
      </c>
      <c r="G358" s="52">
        <v>60</v>
      </c>
      <c r="H358" s="52">
        <v>46</v>
      </c>
      <c r="I358" s="52">
        <v>1500</v>
      </c>
      <c r="J358" s="52">
        <v>18600</v>
      </c>
      <c r="K358" s="52">
        <v>4391.8554183128281</v>
      </c>
      <c r="L358" s="49">
        <v>14208.144581687171</v>
      </c>
      <c r="N358" s="50">
        <f>AVERAGE(J$6:J358)</f>
        <v>21474.787535410764</v>
      </c>
      <c r="O358" s="50">
        <f>AVERAGE(K$6:K358)</f>
        <v>4481.6264347237138</v>
      </c>
      <c r="Q358" s="6"/>
      <c r="S358" s="48">
        <v>353</v>
      </c>
      <c r="T358" s="49">
        <v>76</v>
      </c>
      <c r="U358" s="50">
        <v>12</v>
      </c>
      <c r="V358" s="51">
        <v>386.41169877177418</v>
      </c>
      <c r="W358" s="51">
        <v>3</v>
      </c>
      <c r="X358" s="52">
        <v>67</v>
      </c>
      <c r="Y358" s="52">
        <v>36</v>
      </c>
      <c r="Z358" s="52">
        <v>750</v>
      </c>
      <c r="AA358" s="52">
        <v>20350</v>
      </c>
      <c r="AB358" s="52">
        <v>4516.4116987717744</v>
      </c>
      <c r="AC358" s="49">
        <v>15833.588301228225</v>
      </c>
      <c r="AE358" s="50">
        <f>AVERAGE(AA$6:AA358)</f>
        <v>21297.450424929179</v>
      </c>
      <c r="AF358" s="50">
        <f>AVERAGE(AB$6:AB358)</f>
        <v>4482.4702395809509</v>
      </c>
    </row>
    <row r="359" spans="2:32" ht="15.5" x14ac:dyDescent="0.35">
      <c r="B359" s="48">
        <v>354</v>
      </c>
      <c r="C359" s="49">
        <v>79</v>
      </c>
      <c r="D359" s="50">
        <v>15</v>
      </c>
      <c r="E359" s="51">
        <v>321.59529277759691</v>
      </c>
      <c r="F359" s="51">
        <v>7</v>
      </c>
      <c r="G359" s="52">
        <v>71</v>
      </c>
      <c r="H359" s="52">
        <v>36</v>
      </c>
      <c r="I359" s="52">
        <v>1750</v>
      </c>
      <c r="J359" s="52">
        <v>22250</v>
      </c>
      <c r="K359" s="52">
        <v>4451.595292777597</v>
      </c>
      <c r="L359" s="49">
        <v>17798.404707222402</v>
      </c>
      <c r="N359" s="50">
        <f>AVERAGE(J$6:J359)</f>
        <v>21476.977401129945</v>
      </c>
      <c r="O359" s="50">
        <f>AVERAGE(K$6:K359)</f>
        <v>4481.5416009894025</v>
      </c>
      <c r="Q359" s="6"/>
      <c r="S359" s="48">
        <v>354</v>
      </c>
      <c r="T359" s="49">
        <v>91</v>
      </c>
      <c r="U359" s="50">
        <v>7</v>
      </c>
      <c r="V359" s="51">
        <v>349.09335467719563</v>
      </c>
      <c r="W359" s="51">
        <v>5</v>
      </c>
      <c r="X359" s="52">
        <v>89</v>
      </c>
      <c r="Y359" s="52">
        <v>16</v>
      </c>
      <c r="Z359" s="52">
        <v>1250</v>
      </c>
      <c r="AA359" s="52">
        <v>24350</v>
      </c>
      <c r="AB359" s="52">
        <v>4479.0933546771957</v>
      </c>
      <c r="AC359" s="49">
        <v>19870.906645322804</v>
      </c>
      <c r="AE359" s="50">
        <f>AVERAGE(AA$6:AA359)</f>
        <v>21306.073446327682</v>
      </c>
      <c r="AF359" s="50">
        <f>AVERAGE(AB$6:AB359)</f>
        <v>4482.4607003580586</v>
      </c>
    </row>
    <row r="360" spans="2:32" ht="15.5" x14ac:dyDescent="0.35">
      <c r="B360" s="48">
        <v>355</v>
      </c>
      <c r="C360" s="49">
        <v>79</v>
      </c>
      <c r="D360" s="50">
        <v>13</v>
      </c>
      <c r="E360" s="51">
        <v>288.66851205860695</v>
      </c>
      <c r="F360" s="51">
        <v>1</v>
      </c>
      <c r="G360" s="52">
        <v>67</v>
      </c>
      <c r="H360" s="52">
        <v>34</v>
      </c>
      <c r="I360" s="52">
        <v>250</v>
      </c>
      <c r="J360" s="52">
        <v>20650</v>
      </c>
      <c r="K360" s="52">
        <v>4418.6685120586071</v>
      </c>
      <c r="L360" s="49">
        <v>16231.331487941392</v>
      </c>
      <c r="N360" s="50">
        <f>AVERAGE(J$6:J360)</f>
        <v>21474.647887323943</v>
      </c>
      <c r="O360" s="50">
        <f>AVERAGE(K$6:K360)</f>
        <v>4481.3644936966393</v>
      </c>
      <c r="Q360" s="6"/>
      <c r="S360" s="48">
        <v>355</v>
      </c>
      <c r="T360" s="49">
        <v>74</v>
      </c>
      <c r="U360" s="50">
        <v>10</v>
      </c>
      <c r="V360" s="51">
        <v>443.2125063791924</v>
      </c>
      <c r="W360" s="51">
        <v>4</v>
      </c>
      <c r="X360" s="52">
        <v>68</v>
      </c>
      <c r="Y360" s="52">
        <v>36</v>
      </c>
      <c r="Z360" s="52">
        <v>1000</v>
      </c>
      <c r="AA360" s="52">
        <v>20000</v>
      </c>
      <c r="AB360" s="52">
        <v>4573.2125063791927</v>
      </c>
      <c r="AC360" s="49">
        <v>15426.787493620806</v>
      </c>
      <c r="AE360" s="50">
        <f>AVERAGE(AA$6:AA360)</f>
        <v>21302.394366197183</v>
      </c>
      <c r="AF360" s="50">
        <f>AVERAGE(AB$6:AB360)</f>
        <v>4482.7163392482589</v>
      </c>
    </row>
    <row r="361" spans="2:32" ht="15.5" x14ac:dyDescent="0.35">
      <c r="B361" s="48">
        <v>356</v>
      </c>
      <c r="C361" s="49">
        <v>69</v>
      </c>
      <c r="D361" s="50">
        <v>8</v>
      </c>
      <c r="E361" s="51">
        <v>249.79482688506835</v>
      </c>
      <c r="F361" s="51">
        <v>5</v>
      </c>
      <c r="G361" s="52">
        <v>66</v>
      </c>
      <c r="H361" s="52">
        <v>39</v>
      </c>
      <c r="I361" s="52">
        <v>1250</v>
      </c>
      <c r="J361" s="52">
        <v>18900</v>
      </c>
      <c r="K361" s="52">
        <v>4379.7948268850687</v>
      </c>
      <c r="L361" s="49">
        <v>14520.205173114931</v>
      </c>
      <c r="N361" s="50">
        <f>AVERAGE(J$6:J361)</f>
        <v>21467.415730337078</v>
      </c>
      <c r="O361" s="50">
        <f>AVERAGE(K$6:K361)</f>
        <v>4481.0791856437982</v>
      </c>
      <c r="Q361" s="6"/>
      <c r="S361" s="48">
        <v>356</v>
      </c>
      <c r="T361" s="49">
        <v>63</v>
      </c>
      <c r="U361" s="50">
        <v>13</v>
      </c>
      <c r="V361" s="51">
        <v>326.5686212269909</v>
      </c>
      <c r="W361" s="51">
        <v>9</v>
      </c>
      <c r="X361" s="52">
        <v>59</v>
      </c>
      <c r="Y361" s="52">
        <v>50</v>
      </c>
      <c r="Z361" s="52">
        <v>2250</v>
      </c>
      <c r="AA361" s="52">
        <v>18650</v>
      </c>
      <c r="AB361" s="52">
        <v>4456.5686212269911</v>
      </c>
      <c r="AC361" s="49">
        <v>14193.43137877301</v>
      </c>
      <c r="AE361" s="50">
        <f>AVERAGE(AA$6:AA361)</f>
        <v>21294.943820224718</v>
      </c>
      <c r="AF361" s="50">
        <f>AVERAGE(AB$6:AB361)</f>
        <v>4482.642890602132</v>
      </c>
    </row>
    <row r="362" spans="2:32" ht="15.5" x14ac:dyDescent="0.35">
      <c r="B362" s="48">
        <v>357</v>
      </c>
      <c r="C362" s="49">
        <v>86</v>
      </c>
      <c r="D362" s="50">
        <v>6</v>
      </c>
      <c r="E362" s="51">
        <v>342.97189738156698</v>
      </c>
      <c r="F362" s="51">
        <v>5</v>
      </c>
      <c r="G362" s="52">
        <v>85</v>
      </c>
      <c r="H362" s="52">
        <v>20</v>
      </c>
      <c r="I362" s="52">
        <v>1250</v>
      </c>
      <c r="J362" s="52">
        <v>23050</v>
      </c>
      <c r="K362" s="52">
        <v>4472.971897381567</v>
      </c>
      <c r="L362" s="49">
        <v>18577.028102618431</v>
      </c>
      <c r="N362" s="50">
        <f>AVERAGE(J$6:J362)</f>
        <v>21471.848739495799</v>
      </c>
      <c r="O362" s="50">
        <f>AVERAGE(K$6:K362)</f>
        <v>4481.0564761528676</v>
      </c>
      <c r="Q362" s="6"/>
      <c r="S362" s="48">
        <v>357</v>
      </c>
      <c r="T362" s="49">
        <v>75</v>
      </c>
      <c r="U362" s="50">
        <v>7</v>
      </c>
      <c r="V362" s="51">
        <v>375.37322973612328</v>
      </c>
      <c r="W362" s="51">
        <v>5</v>
      </c>
      <c r="X362" s="52">
        <v>73</v>
      </c>
      <c r="Y362" s="52">
        <v>32</v>
      </c>
      <c r="Z362" s="52">
        <v>1250</v>
      </c>
      <c r="AA362" s="52">
        <v>20350</v>
      </c>
      <c r="AB362" s="52">
        <v>4505.373229736123</v>
      </c>
      <c r="AC362" s="49">
        <v>15844.626770263876</v>
      </c>
      <c r="AE362" s="50">
        <f>AVERAGE(AA$6:AA362)</f>
        <v>21292.296918767508</v>
      </c>
      <c r="AF362" s="50">
        <f>AVERAGE(AB$6:AB362)</f>
        <v>4482.7065610198742</v>
      </c>
    </row>
    <row r="363" spans="2:32" ht="15.5" x14ac:dyDescent="0.35">
      <c r="B363" s="48">
        <v>358</v>
      </c>
      <c r="C363" s="49">
        <v>68</v>
      </c>
      <c r="D363" s="50">
        <v>10</v>
      </c>
      <c r="E363" s="51">
        <v>344.07581040287897</v>
      </c>
      <c r="F363" s="51">
        <v>5</v>
      </c>
      <c r="G363" s="52">
        <v>63</v>
      </c>
      <c r="H363" s="52">
        <v>42</v>
      </c>
      <c r="I363" s="52">
        <v>1250</v>
      </c>
      <c r="J363" s="52">
        <v>18750</v>
      </c>
      <c r="K363" s="52">
        <v>4474.0758104028791</v>
      </c>
      <c r="L363" s="49">
        <v>14275.924189597121</v>
      </c>
      <c r="N363" s="50">
        <f>AVERAGE(J$6:J363)</f>
        <v>21464.245810055865</v>
      </c>
      <c r="O363" s="50">
        <f>AVERAGE(K$6:K363)</f>
        <v>4481.0369770865263</v>
      </c>
      <c r="Q363" s="6"/>
      <c r="S363" s="48">
        <v>358</v>
      </c>
      <c r="T363" s="49">
        <v>83</v>
      </c>
      <c r="U363" s="50">
        <v>4</v>
      </c>
      <c r="V363" s="51">
        <v>324.41721679269619</v>
      </c>
      <c r="W363" s="51">
        <v>3</v>
      </c>
      <c r="X363" s="52">
        <v>82</v>
      </c>
      <c r="Y363" s="52">
        <v>21</v>
      </c>
      <c r="Z363" s="52">
        <v>750</v>
      </c>
      <c r="AA363" s="52">
        <v>21700</v>
      </c>
      <c r="AB363" s="52">
        <v>4454.4172167926963</v>
      </c>
      <c r="AC363" s="49">
        <v>17245.582783207305</v>
      </c>
      <c r="AE363" s="50">
        <f>AVERAGE(AA$6:AA363)</f>
        <v>21293.435754189944</v>
      </c>
      <c r="AF363" s="50">
        <f>AVERAGE(AB$6:AB363)</f>
        <v>4482.6275405052729</v>
      </c>
    </row>
    <row r="364" spans="2:32" ht="15.5" x14ac:dyDescent="0.35">
      <c r="B364" s="48">
        <v>359</v>
      </c>
      <c r="C364" s="49">
        <v>94</v>
      </c>
      <c r="D364" s="50">
        <v>14</v>
      </c>
      <c r="E364" s="51">
        <v>423.66327567935315</v>
      </c>
      <c r="F364" s="51">
        <v>1</v>
      </c>
      <c r="G364" s="52">
        <v>81</v>
      </c>
      <c r="H364" s="52">
        <v>20</v>
      </c>
      <c r="I364" s="52">
        <v>250</v>
      </c>
      <c r="J364" s="52">
        <v>24450</v>
      </c>
      <c r="K364" s="52">
        <v>4553.6632756793533</v>
      </c>
      <c r="L364" s="49">
        <v>19896.336724320645</v>
      </c>
      <c r="N364" s="50">
        <f>AVERAGE(J$6:J364)</f>
        <v>21472.562674094708</v>
      </c>
      <c r="O364" s="50">
        <f>AVERAGE(K$6:K364)</f>
        <v>4481.2392787539156</v>
      </c>
      <c r="Q364" s="6"/>
      <c r="S364" s="48">
        <v>359</v>
      </c>
      <c r="T364" s="49">
        <v>64</v>
      </c>
      <c r="U364" s="50">
        <v>9</v>
      </c>
      <c r="V364" s="51">
        <v>410.63270902997647</v>
      </c>
      <c r="W364" s="51">
        <v>4</v>
      </c>
      <c r="X364" s="52">
        <v>59</v>
      </c>
      <c r="Y364" s="52">
        <v>45</v>
      </c>
      <c r="Z364" s="52">
        <v>1000</v>
      </c>
      <c r="AA364" s="52">
        <v>17450</v>
      </c>
      <c r="AB364" s="52">
        <v>4540.6327090299765</v>
      </c>
      <c r="AC364" s="49">
        <v>12909.367290970024</v>
      </c>
      <c r="AE364" s="50">
        <f>AVERAGE(AA$6:AA364)</f>
        <v>21282.729805013929</v>
      </c>
      <c r="AF364" s="50">
        <f>AVERAGE(AB$6:AB364)</f>
        <v>4482.7891147908576</v>
      </c>
    </row>
    <row r="365" spans="2:32" ht="15.5" x14ac:dyDescent="0.35">
      <c r="B365" s="48">
        <v>360</v>
      </c>
      <c r="C365" s="49">
        <v>73</v>
      </c>
      <c r="D365" s="50">
        <v>11</v>
      </c>
      <c r="E365" s="51">
        <v>302.60986504709098</v>
      </c>
      <c r="F365" s="51">
        <v>4</v>
      </c>
      <c r="G365" s="52">
        <v>66</v>
      </c>
      <c r="H365" s="52">
        <v>38</v>
      </c>
      <c r="I365" s="52">
        <v>1000</v>
      </c>
      <c r="J365" s="52">
        <v>19800</v>
      </c>
      <c r="K365" s="52">
        <v>4432.6098650470913</v>
      </c>
      <c r="L365" s="49">
        <v>15367.390134952908</v>
      </c>
      <c r="N365" s="50">
        <f>AVERAGE(J$6:J365)</f>
        <v>21467.916666666668</v>
      </c>
      <c r="O365" s="50">
        <f>AVERAGE(K$6:K365)</f>
        <v>4481.1041970491742</v>
      </c>
      <c r="Q365" s="6"/>
      <c r="S365" s="48">
        <v>360</v>
      </c>
      <c r="T365" s="49">
        <v>73</v>
      </c>
      <c r="U365" s="50">
        <v>18</v>
      </c>
      <c r="V365" s="51">
        <v>403.77976721302872</v>
      </c>
      <c r="W365" s="51">
        <v>2</v>
      </c>
      <c r="X365" s="52">
        <v>57</v>
      </c>
      <c r="Y365" s="52">
        <v>45</v>
      </c>
      <c r="Z365" s="52">
        <v>500</v>
      </c>
      <c r="AA365" s="52">
        <v>19650</v>
      </c>
      <c r="AB365" s="52">
        <v>4533.7797672130291</v>
      </c>
      <c r="AC365" s="49">
        <v>15116.220232786971</v>
      </c>
      <c r="AE365" s="50">
        <f>AVERAGE(AA$6:AA365)</f>
        <v>21278.194444444445</v>
      </c>
      <c r="AF365" s="50">
        <f>AVERAGE(AB$6:AB365)</f>
        <v>4482.9307554920297</v>
      </c>
    </row>
    <row r="366" spans="2:32" ht="15.5" x14ac:dyDescent="0.35">
      <c r="B366" s="48">
        <v>361</v>
      </c>
      <c r="C366" s="49">
        <v>88</v>
      </c>
      <c r="D366" s="50">
        <v>8</v>
      </c>
      <c r="E366" s="51">
        <v>414.88758938999217</v>
      </c>
      <c r="F366" s="51">
        <v>10</v>
      </c>
      <c r="G366" s="52">
        <v>90</v>
      </c>
      <c r="H366" s="52">
        <v>20</v>
      </c>
      <c r="I366" s="52">
        <v>2500</v>
      </c>
      <c r="J366" s="52">
        <v>24900</v>
      </c>
      <c r="K366" s="52">
        <v>4544.8875893899922</v>
      </c>
      <c r="L366" s="49">
        <v>20355.112410610007</v>
      </c>
      <c r="N366" s="50">
        <f>AVERAGE(J$6:J366)</f>
        <v>21477.423822714682</v>
      </c>
      <c r="O366" s="50">
        <f>AVERAGE(K$6:K366)</f>
        <v>4481.2808823465175</v>
      </c>
      <c r="Q366" s="6"/>
      <c r="S366" s="48">
        <v>361</v>
      </c>
      <c r="T366" s="49">
        <v>77</v>
      </c>
      <c r="U366" s="50">
        <v>10</v>
      </c>
      <c r="V366" s="51">
        <v>374.01556392209801</v>
      </c>
      <c r="W366" s="51">
        <v>3</v>
      </c>
      <c r="X366" s="52">
        <v>70</v>
      </c>
      <c r="Y366" s="52">
        <v>33</v>
      </c>
      <c r="Z366" s="52">
        <v>750</v>
      </c>
      <c r="AA366" s="52">
        <v>20500</v>
      </c>
      <c r="AB366" s="52">
        <v>4504.0155639220984</v>
      </c>
      <c r="AC366" s="49">
        <v>15995.984436077903</v>
      </c>
      <c r="AE366" s="50">
        <f>AVERAGE(AA$6:AA366)</f>
        <v>21276.038781163435</v>
      </c>
      <c r="AF366" s="50">
        <f>AVERAGE(AB$6:AB366)</f>
        <v>4482.9891621635816</v>
      </c>
    </row>
    <row r="367" spans="2:32" ht="15.5" x14ac:dyDescent="0.35">
      <c r="B367" s="48">
        <v>362</v>
      </c>
      <c r="C367" s="49">
        <v>71</v>
      </c>
      <c r="D367" s="50">
        <v>8</v>
      </c>
      <c r="E367" s="51">
        <v>370.71107373926964</v>
      </c>
      <c r="F367" s="51">
        <v>2</v>
      </c>
      <c r="G367" s="52">
        <v>65</v>
      </c>
      <c r="H367" s="52">
        <v>37</v>
      </c>
      <c r="I367" s="52">
        <v>500</v>
      </c>
      <c r="J367" s="52">
        <v>18650</v>
      </c>
      <c r="K367" s="52">
        <v>4500.7110737392695</v>
      </c>
      <c r="L367" s="49">
        <v>14149.288926260731</v>
      </c>
      <c r="N367" s="50">
        <f>AVERAGE(J$6:J367)</f>
        <v>21469.613259668509</v>
      </c>
      <c r="O367" s="50">
        <f>AVERAGE(K$6:K367)</f>
        <v>4481.3345569083758</v>
      </c>
      <c r="Q367" s="6"/>
      <c r="S367" s="48">
        <v>362</v>
      </c>
      <c r="T367" s="49">
        <v>69</v>
      </c>
      <c r="U367" s="50">
        <v>6</v>
      </c>
      <c r="V367" s="51">
        <v>400.80177929392897</v>
      </c>
      <c r="W367" s="51">
        <v>4</v>
      </c>
      <c r="X367" s="52">
        <v>67</v>
      </c>
      <c r="Y367" s="52">
        <v>37</v>
      </c>
      <c r="Z367" s="52">
        <v>1000</v>
      </c>
      <c r="AA367" s="52">
        <v>18550</v>
      </c>
      <c r="AB367" s="52">
        <v>4530.801779293929</v>
      </c>
      <c r="AC367" s="49">
        <v>14019.198220706072</v>
      </c>
      <c r="AE367" s="50">
        <f>AVERAGE(AA$6:AA367)</f>
        <v>21268.508287292818</v>
      </c>
      <c r="AF367" s="50">
        <f>AVERAGE(AB$6:AB367)</f>
        <v>4483.1212412164277</v>
      </c>
    </row>
    <row r="368" spans="2:32" ht="15.5" x14ac:dyDescent="0.35">
      <c r="B368" s="48">
        <v>363</v>
      </c>
      <c r="C368" s="49">
        <v>100</v>
      </c>
      <c r="D368" s="50">
        <v>10</v>
      </c>
      <c r="E368" s="51">
        <v>378.08283876938964</v>
      </c>
      <c r="F368" s="51">
        <v>1</v>
      </c>
      <c r="G368" s="52">
        <v>91</v>
      </c>
      <c r="H368" s="52">
        <v>10</v>
      </c>
      <c r="I368" s="52">
        <v>250</v>
      </c>
      <c r="J368" s="52">
        <v>25750</v>
      </c>
      <c r="K368" s="52">
        <v>4508.08283876939</v>
      </c>
      <c r="L368" s="49">
        <v>21241.917161230609</v>
      </c>
      <c r="N368" s="50">
        <f>AVERAGE(J$6:J368)</f>
        <v>21481.404958677685</v>
      </c>
      <c r="O368" s="50">
        <f>AVERAGE(K$6:K368)</f>
        <v>4481.4082436352655</v>
      </c>
      <c r="Q368" s="6"/>
      <c r="S368" s="48">
        <v>363</v>
      </c>
      <c r="T368" s="49">
        <v>80</v>
      </c>
      <c r="U368" s="50">
        <v>11</v>
      </c>
      <c r="V368" s="51">
        <v>364.57342050106001</v>
      </c>
      <c r="W368" s="51">
        <v>2</v>
      </c>
      <c r="X368" s="52">
        <v>71</v>
      </c>
      <c r="Y368" s="52">
        <v>31</v>
      </c>
      <c r="Z368" s="52">
        <v>500</v>
      </c>
      <c r="AA368" s="52">
        <v>21050</v>
      </c>
      <c r="AB368" s="52">
        <v>4494.5734205010604</v>
      </c>
      <c r="AC368" s="49">
        <v>16555.426579498941</v>
      </c>
      <c r="AE368" s="50">
        <f>AVERAGE(AA$6:AA368)</f>
        <v>21267.906336088156</v>
      </c>
      <c r="AF368" s="50">
        <f>AVERAGE(AB$6:AB368)</f>
        <v>4483.1527899196908</v>
      </c>
    </row>
    <row r="369" spans="2:32" ht="15.5" x14ac:dyDescent="0.35">
      <c r="B369" s="48">
        <v>364</v>
      </c>
      <c r="C369" s="49">
        <v>66</v>
      </c>
      <c r="D369" s="50">
        <v>10</v>
      </c>
      <c r="E369" s="51">
        <v>392.73311017053055</v>
      </c>
      <c r="F369" s="51">
        <v>7</v>
      </c>
      <c r="G369" s="52">
        <v>63</v>
      </c>
      <c r="H369" s="52">
        <v>44</v>
      </c>
      <c r="I369" s="52">
        <v>1750</v>
      </c>
      <c r="J369" s="52">
        <v>18750</v>
      </c>
      <c r="K369" s="52">
        <v>4522.7331101705304</v>
      </c>
      <c r="L369" s="49">
        <v>14227.266889829469</v>
      </c>
      <c r="N369" s="50">
        <f>AVERAGE(J$6:J369)</f>
        <v>21473.9010989011</v>
      </c>
      <c r="O369" s="50">
        <f>AVERAGE(K$6:K369)</f>
        <v>4481.5217734883845</v>
      </c>
      <c r="Q369" s="6"/>
      <c r="S369" s="48">
        <v>364</v>
      </c>
      <c r="T369" s="49">
        <v>91</v>
      </c>
      <c r="U369" s="50">
        <v>11</v>
      </c>
      <c r="V369" s="51">
        <v>398.3118118224458</v>
      </c>
      <c r="W369" s="51">
        <v>8</v>
      </c>
      <c r="X369" s="52">
        <v>88</v>
      </c>
      <c r="Y369" s="52">
        <v>20</v>
      </c>
      <c r="Z369" s="52">
        <v>2000</v>
      </c>
      <c r="AA369" s="52">
        <v>25300</v>
      </c>
      <c r="AB369" s="52">
        <v>4528.3118118224456</v>
      </c>
      <c r="AC369" s="49">
        <v>20771.688188177555</v>
      </c>
      <c r="AE369" s="50">
        <f>AVERAGE(AA$6:AA369)</f>
        <v>21278.983516483517</v>
      </c>
      <c r="AF369" s="50">
        <f>AVERAGE(AB$6:AB369)</f>
        <v>4483.276853166677</v>
      </c>
    </row>
    <row r="370" spans="2:32" ht="15.5" x14ac:dyDescent="0.35">
      <c r="B370" s="48">
        <v>365</v>
      </c>
      <c r="C370" s="49">
        <v>72</v>
      </c>
      <c r="D370" s="50">
        <v>14</v>
      </c>
      <c r="E370" s="51">
        <v>351.41143093853628</v>
      </c>
      <c r="F370" s="51">
        <v>1</v>
      </c>
      <c r="G370" s="52">
        <v>59</v>
      </c>
      <c r="H370" s="52">
        <v>42</v>
      </c>
      <c r="I370" s="52">
        <v>250</v>
      </c>
      <c r="J370" s="52">
        <v>18950</v>
      </c>
      <c r="K370" s="52">
        <v>4481.4114309385359</v>
      </c>
      <c r="L370" s="49">
        <v>14468.588569061463</v>
      </c>
      <c r="N370" s="50">
        <f>AVERAGE(J$6:J370)</f>
        <v>21466.986301369863</v>
      </c>
      <c r="O370" s="50">
        <f>AVERAGE(K$6:K370)</f>
        <v>4481.521471180029</v>
      </c>
      <c r="Q370" s="6"/>
      <c r="S370" s="48">
        <v>365</v>
      </c>
      <c r="T370" s="49">
        <v>85</v>
      </c>
      <c r="U370" s="50">
        <v>15</v>
      </c>
      <c r="V370" s="51">
        <v>283.01793004389248</v>
      </c>
      <c r="W370" s="51">
        <v>6</v>
      </c>
      <c r="X370" s="52">
        <v>76</v>
      </c>
      <c r="Y370" s="52">
        <v>30</v>
      </c>
      <c r="Z370" s="52">
        <v>1500</v>
      </c>
      <c r="AA370" s="52">
        <v>23500</v>
      </c>
      <c r="AB370" s="52">
        <v>4413.0179300438922</v>
      </c>
      <c r="AC370" s="49">
        <v>19086.98206995611</v>
      </c>
      <c r="AE370" s="50">
        <f>AVERAGE(AA$6:AA370)</f>
        <v>21285.068493150684</v>
      </c>
      <c r="AF370" s="50">
        <f>AVERAGE(AB$6:AB370)</f>
        <v>4483.0843629663404</v>
      </c>
    </row>
    <row r="371" spans="2:32" ht="15.5" x14ac:dyDescent="0.35">
      <c r="B371" s="48">
        <v>366</v>
      </c>
      <c r="C371" s="49">
        <v>67</v>
      </c>
      <c r="D371" s="50">
        <v>11</v>
      </c>
      <c r="E371" s="51">
        <v>446.58016723324613</v>
      </c>
      <c r="F371" s="51">
        <v>5</v>
      </c>
      <c r="G371" s="52">
        <v>61</v>
      </c>
      <c r="H371" s="52">
        <v>44</v>
      </c>
      <c r="I371" s="52">
        <v>1250</v>
      </c>
      <c r="J371" s="52">
        <v>18550</v>
      </c>
      <c r="K371" s="52">
        <v>4576.5801672332464</v>
      </c>
      <c r="L371" s="49">
        <v>13973.419832766755</v>
      </c>
      <c r="N371" s="50">
        <f>AVERAGE(J$6:J371)</f>
        <v>21459.016393442624</v>
      </c>
      <c r="O371" s="50">
        <f>AVERAGE(K$6:K371)</f>
        <v>4481.7811943932893</v>
      </c>
      <c r="Q371" s="6"/>
      <c r="S371" s="48">
        <v>366</v>
      </c>
      <c r="T371" s="49">
        <v>83</v>
      </c>
      <c r="U371" s="50">
        <v>6</v>
      </c>
      <c r="V371" s="51">
        <v>341.46584985603891</v>
      </c>
      <c r="W371" s="51">
        <v>4</v>
      </c>
      <c r="X371" s="52">
        <v>81</v>
      </c>
      <c r="Y371" s="52">
        <v>23</v>
      </c>
      <c r="Z371" s="52">
        <v>1000</v>
      </c>
      <c r="AA371" s="52">
        <v>22050</v>
      </c>
      <c r="AB371" s="52">
        <v>4471.4658498560393</v>
      </c>
      <c r="AC371" s="49">
        <v>17578.534150143962</v>
      </c>
      <c r="AE371" s="50">
        <f>AVERAGE(AA$6:AA371)</f>
        <v>21287.158469945356</v>
      </c>
      <c r="AF371" s="50">
        <f>AVERAGE(AB$6:AB371)</f>
        <v>4483.0526183950005</v>
      </c>
    </row>
    <row r="372" spans="2:32" ht="15.5" x14ac:dyDescent="0.35">
      <c r="B372" s="48">
        <v>367</v>
      </c>
      <c r="C372" s="49">
        <v>75</v>
      </c>
      <c r="D372" s="50">
        <v>12</v>
      </c>
      <c r="E372" s="51">
        <v>346.11556092034999</v>
      </c>
      <c r="F372" s="51">
        <v>3</v>
      </c>
      <c r="G372" s="52">
        <v>66</v>
      </c>
      <c r="H372" s="52">
        <v>37</v>
      </c>
      <c r="I372" s="52">
        <v>750</v>
      </c>
      <c r="J372" s="52">
        <v>20100</v>
      </c>
      <c r="K372" s="52">
        <v>4476.1155609203497</v>
      </c>
      <c r="L372" s="49">
        <v>15623.884439079651</v>
      </c>
      <c r="N372" s="50">
        <f>AVERAGE(J$6:J372)</f>
        <v>21455.313351498637</v>
      </c>
      <c r="O372" s="50">
        <f>AVERAGE(K$6:K372)</f>
        <v>4481.7657566999023</v>
      </c>
      <c r="Q372" s="6"/>
      <c r="S372" s="48">
        <v>367</v>
      </c>
      <c r="T372" s="49">
        <v>81</v>
      </c>
      <c r="U372" s="50">
        <v>7</v>
      </c>
      <c r="V372" s="51">
        <v>346.58802286917489</v>
      </c>
      <c r="W372" s="51">
        <v>2</v>
      </c>
      <c r="X372" s="52">
        <v>76</v>
      </c>
      <c r="Y372" s="52">
        <v>26</v>
      </c>
      <c r="Z372" s="52">
        <v>500</v>
      </c>
      <c r="AA372" s="52">
        <v>21100</v>
      </c>
      <c r="AB372" s="52">
        <v>4476.5880228691749</v>
      </c>
      <c r="AC372" s="49">
        <v>16623.411977130825</v>
      </c>
      <c r="AE372" s="50">
        <f>AVERAGE(AA$6:AA372)</f>
        <v>21286.648501362397</v>
      </c>
      <c r="AF372" s="50">
        <f>AVERAGE(AB$6:AB372)</f>
        <v>4483.035003693295</v>
      </c>
    </row>
    <row r="373" spans="2:32" ht="15.5" x14ac:dyDescent="0.35">
      <c r="B373" s="48">
        <v>368</v>
      </c>
      <c r="C373" s="49">
        <v>83</v>
      </c>
      <c r="D373" s="50">
        <v>10</v>
      </c>
      <c r="E373" s="51">
        <v>352.63540317384491</v>
      </c>
      <c r="F373" s="51">
        <v>3</v>
      </c>
      <c r="G373" s="52">
        <v>76</v>
      </c>
      <c r="H373" s="52">
        <v>27</v>
      </c>
      <c r="I373" s="52">
        <v>750</v>
      </c>
      <c r="J373" s="52">
        <v>22000</v>
      </c>
      <c r="K373" s="52">
        <v>4482.6354031738447</v>
      </c>
      <c r="L373" s="49">
        <v>17517.364596826155</v>
      </c>
      <c r="N373" s="50">
        <f>AVERAGE(J$6:J373)</f>
        <v>21456.793478260868</v>
      </c>
      <c r="O373" s="50">
        <f>AVERAGE(K$6:K373)</f>
        <v>4481.7681198696682</v>
      </c>
      <c r="Q373" s="6"/>
      <c r="S373" s="48">
        <v>368</v>
      </c>
      <c r="T373" s="49">
        <v>79</v>
      </c>
      <c r="U373" s="50">
        <v>13</v>
      </c>
      <c r="V373" s="51">
        <v>336.67083934331521</v>
      </c>
      <c r="W373" s="51">
        <v>6</v>
      </c>
      <c r="X373" s="52">
        <v>72</v>
      </c>
      <c r="Y373" s="52">
        <v>34</v>
      </c>
      <c r="Z373" s="52">
        <v>1500</v>
      </c>
      <c r="AA373" s="52">
        <v>21900</v>
      </c>
      <c r="AB373" s="52">
        <v>4466.6708393433155</v>
      </c>
      <c r="AC373" s="49">
        <v>17433.329160656685</v>
      </c>
      <c r="AE373" s="50">
        <f>AVERAGE(AA$6:AA373)</f>
        <v>21288.315217391304</v>
      </c>
      <c r="AF373" s="50">
        <f>AVERAGE(AB$6:AB373)</f>
        <v>4482.9905358553879</v>
      </c>
    </row>
    <row r="374" spans="2:32" ht="15.5" x14ac:dyDescent="0.35">
      <c r="B374" s="48">
        <v>369</v>
      </c>
      <c r="C374" s="49">
        <v>83</v>
      </c>
      <c r="D374" s="50">
        <v>11</v>
      </c>
      <c r="E374" s="51">
        <v>410.03739803944819</v>
      </c>
      <c r="F374" s="51">
        <v>6</v>
      </c>
      <c r="G374" s="52">
        <v>78</v>
      </c>
      <c r="H374" s="52">
        <v>28</v>
      </c>
      <c r="I374" s="52">
        <v>1500</v>
      </c>
      <c r="J374" s="52">
        <v>22800</v>
      </c>
      <c r="K374" s="52">
        <v>4540.0373980394479</v>
      </c>
      <c r="L374" s="49">
        <v>18259.962601960553</v>
      </c>
      <c r="N374" s="50">
        <f>AVERAGE(J$6:J374)</f>
        <v>21460.433604336042</v>
      </c>
      <c r="O374" s="50">
        <f>AVERAGE(K$6:K374)</f>
        <v>4481.9260311926218</v>
      </c>
      <c r="Q374" s="6"/>
      <c r="S374" s="48">
        <v>369</v>
      </c>
      <c r="T374" s="49">
        <v>72</v>
      </c>
      <c r="U374" s="50">
        <v>11</v>
      </c>
      <c r="V374" s="51">
        <v>357.42214295366159</v>
      </c>
      <c r="W374" s="51">
        <v>6</v>
      </c>
      <c r="X374" s="52">
        <v>67</v>
      </c>
      <c r="Y374" s="52">
        <v>39</v>
      </c>
      <c r="Z374" s="52">
        <v>1500</v>
      </c>
      <c r="AA374" s="52">
        <v>20050</v>
      </c>
      <c r="AB374" s="52">
        <v>4487.4221429536619</v>
      </c>
      <c r="AC374" s="49">
        <v>15562.577857046337</v>
      </c>
      <c r="AE374" s="50">
        <f>AVERAGE(AA$6:AA374)</f>
        <v>21284.959349593497</v>
      </c>
      <c r="AF374" s="50">
        <f>AVERAGE(AB$6:AB374)</f>
        <v>4483.0025456307212</v>
      </c>
    </row>
    <row r="375" spans="2:32" ht="15.5" x14ac:dyDescent="0.35">
      <c r="B375" s="48">
        <v>370</v>
      </c>
      <c r="C375" s="49">
        <v>88</v>
      </c>
      <c r="D375" s="50">
        <v>10</v>
      </c>
      <c r="E375" s="51">
        <v>402.45180037963655</v>
      </c>
      <c r="F375" s="51">
        <v>4</v>
      </c>
      <c r="G375" s="52">
        <v>82</v>
      </c>
      <c r="H375" s="52">
        <v>22</v>
      </c>
      <c r="I375" s="52">
        <v>1000</v>
      </c>
      <c r="J375" s="52">
        <v>23500</v>
      </c>
      <c r="K375" s="52">
        <v>4532.4518003796366</v>
      </c>
      <c r="L375" s="49">
        <v>18967.548199620363</v>
      </c>
      <c r="N375" s="50">
        <f>AVERAGE(J$6:J375)</f>
        <v>21465.945945945947</v>
      </c>
      <c r="O375" s="50">
        <f>AVERAGE(K$6:K375)</f>
        <v>4482.0625873255594</v>
      </c>
      <c r="Q375" s="6"/>
      <c r="S375" s="48">
        <v>370</v>
      </c>
      <c r="T375" s="49">
        <v>84</v>
      </c>
      <c r="U375" s="50">
        <v>7</v>
      </c>
      <c r="V375" s="51">
        <v>396.46667289806646</v>
      </c>
      <c r="W375" s="51">
        <v>3</v>
      </c>
      <c r="X375" s="52">
        <v>80</v>
      </c>
      <c r="Y375" s="52">
        <v>23</v>
      </c>
      <c r="Z375" s="52">
        <v>750</v>
      </c>
      <c r="AA375" s="52">
        <v>22100</v>
      </c>
      <c r="AB375" s="52">
        <v>4526.4666728980665</v>
      </c>
      <c r="AC375" s="49">
        <v>17573.533327101934</v>
      </c>
      <c r="AE375" s="50">
        <f>AVERAGE(AA$6:AA375)</f>
        <v>21287.162162162163</v>
      </c>
      <c r="AF375" s="50">
        <f>AVERAGE(AB$6:AB375)</f>
        <v>4483.1200162449577</v>
      </c>
    </row>
    <row r="376" spans="2:32" ht="15.5" x14ac:dyDescent="0.35">
      <c r="B376" s="48">
        <v>371</v>
      </c>
      <c r="C376" s="49">
        <v>84</v>
      </c>
      <c r="D376" s="50">
        <v>10</v>
      </c>
      <c r="E376" s="51">
        <v>384.31663138837831</v>
      </c>
      <c r="F376" s="51">
        <v>0</v>
      </c>
      <c r="G376" s="52">
        <v>74</v>
      </c>
      <c r="H376" s="52">
        <v>26</v>
      </c>
      <c r="I376" s="52">
        <v>0</v>
      </c>
      <c r="J376" s="52">
        <v>21500</v>
      </c>
      <c r="K376" s="52">
        <v>4514.3166313883785</v>
      </c>
      <c r="L376" s="49">
        <v>16985.683368611622</v>
      </c>
      <c r="N376" s="50">
        <f>AVERAGE(J$6:J376)</f>
        <v>21466.037735849055</v>
      </c>
      <c r="O376" s="50">
        <f>AVERAGE(K$6:K376)</f>
        <v>4482.1495254497177</v>
      </c>
      <c r="Q376" s="6"/>
      <c r="S376" s="48">
        <v>371</v>
      </c>
      <c r="T376" s="49">
        <v>96</v>
      </c>
      <c r="U376" s="50">
        <v>2</v>
      </c>
      <c r="V376" s="51">
        <v>403.62455819187392</v>
      </c>
      <c r="W376" s="51">
        <v>1</v>
      </c>
      <c r="X376" s="52">
        <v>95</v>
      </c>
      <c r="Y376" s="52">
        <v>6</v>
      </c>
      <c r="Z376" s="52">
        <v>250</v>
      </c>
      <c r="AA376" s="52">
        <v>24350</v>
      </c>
      <c r="AB376" s="52">
        <v>4533.6245581918738</v>
      </c>
      <c r="AC376" s="49">
        <v>19816.375441808126</v>
      </c>
      <c r="AE376" s="50">
        <f>AVERAGE(AA$6:AA376)</f>
        <v>21295.417789757412</v>
      </c>
      <c r="AF376" s="50">
        <f>AVERAGE(AB$6:AB376)</f>
        <v>4483.2561470857854</v>
      </c>
    </row>
    <row r="377" spans="2:32" ht="15.5" x14ac:dyDescent="0.35">
      <c r="B377" s="48">
        <v>372</v>
      </c>
      <c r="C377" s="49">
        <v>81</v>
      </c>
      <c r="D377" s="50">
        <v>13</v>
      </c>
      <c r="E377" s="51">
        <v>359.82467627427087</v>
      </c>
      <c r="F377" s="51">
        <v>3</v>
      </c>
      <c r="G377" s="52">
        <v>71</v>
      </c>
      <c r="H377" s="52">
        <v>32</v>
      </c>
      <c r="I377" s="52">
        <v>750</v>
      </c>
      <c r="J377" s="52">
        <v>21650</v>
      </c>
      <c r="K377" s="52">
        <v>4489.824676274271</v>
      </c>
      <c r="L377" s="49">
        <v>17160.175323725729</v>
      </c>
      <c r="N377" s="50">
        <f>AVERAGE(J$6:J377)</f>
        <v>21466.532258064515</v>
      </c>
      <c r="O377" s="50">
        <f>AVERAGE(K$6:K377)</f>
        <v>4482.1701575755906</v>
      </c>
      <c r="Q377" s="6"/>
      <c r="S377" s="48">
        <v>372</v>
      </c>
      <c r="T377" s="49">
        <v>77</v>
      </c>
      <c r="U377" s="50">
        <v>10</v>
      </c>
      <c r="V377" s="51">
        <v>333.90869489061578</v>
      </c>
      <c r="W377" s="51">
        <v>2</v>
      </c>
      <c r="X377" s="52">
        <v>69</v>
      </c>
      <c r="Y377" s="52">
        <v>33</v>
      </c>
      <c r="Z377" s="52">
        <v>500</v>
      </c>
      <c r="AA377" s="52">
        <v>20250</v>
      </c>
      <c r="AB377" s="52">
        <v>4463.9086948906161</v>
      </c>
      <c r="AC377" s="49">
        <v>15786.091305109385</v>
      </c>
      <c r="AE377" s="50">
        <f>AVERAGE(AA$6:AA377)</f>
        <v>21292.607526881722</v>
      </c>
      <c r="AF377" s="50">
        <f>AVERAGE(AB$6:AB377)</f>
        <v>4483.2041378056902</v>
      </c>
    </row>
    <row r="378" spans="2:32" ht="15.5" x14ac:dyDescent="0.35">
      <c r="B378" s="48">
        <v>373</v>
      </c>
      <c r="C378" s="49">
        <v>79</v>
      </c>
      <c r="D378" s="50">
        <v>9</v>
      </c>
      <c r="E378" s="51">
        <v>341.39429236952111</v>
      </c>
      <c r="F378" s="51">
        <v>6</v>
      </c>
      <c r="G378" s="52">
        <v>76</v>
      </c>
      <c r="H378" s="52">
        <v>30</v>
      </c>
      <c r="I378" s="52">
        <v>1500</v>
      </c>
      <c r="J378" s="52">
        <v>21700</v>
      </c>
      <c r="K378" s="52">
        <v>4471.3942923695213</v>
      </c>
      <c r="L378" s="49">
        <v>17228.605707630479</v>
      </c>
      <c r="N378" s="50">
        <f>AVERAGE(J$6:J378)</f>
        <v>21467.1581769437</v>
      </c>
      <c r="O378" s="50">
        <f>AVERAGE(K$6:K378)</f>
        <v>4482.1412678565393</v>
      </c>
      <c r="Q378" s="6"/>
      <c r="S378" s="48">
        <v>373</v>
      </c>
      <c r="T378" s="49">
        <v>85</v>
      </c>
      <c r="U378" s="50">
        <v>10</v>
      </c>
      <c r="V378" s="51">
        <v>383.91363679815748</v>
      </c>
      <c r="W378" s="51">
        <v>4</v>
      </c>
      <c r="X378" s="52">
        <v>79</v>
      </c>
      <c r="Y378" s="52">
        <v>25</v>
      </c>
      <c r="Z378" s="52">
        <v>1000</v>
      </c>
      <c r="AA378" s="52">
        <v>22750</v>
      </c>
      <c r="AB378" s="52">
        <v>4513.9136367981573</v>
      </c>
      <c r="AC378" s="49">
        <v>18236.086363201845</v>
      </c>
      <c r="AE378" s="50">
        <f>AVERAGE(AA$6:AA378)</f>
        <v>21296.514745308312</v>
      </c>
      <c r="AF378" s="50">
        <f>AVERAGE(AB$6:AB378)</f>
        <v>4483.2864689021853</v>
      </c>
    </row>
    <row r="379" spans="2:32" ht="15.5" x14ac:dyDescent="0.35">
      <c r="B379" s="48">
        <v>374</v>
      </c>
      <c r="C379" s="49">
        <v>72</v>
      </c>
      <c r="D379" s="50">
        <v>6</v>
      </c>
      <c r="E379" s="51">
        <v>361.65300735738396</v>
      </c>
      <c r="F379" s="51">
        <v>4</v>
      </c>
      <c r="G379" s="52">
        <v>70</v>
      </c>
      <c r="H379" s="52">
        <v>34</v>
      </c>
      <c r="I379" s="52">
        <v>1000</v>
      </c>
      <c r="J379" s="52">
        <v>19300</v>
      </c>
      <c r="K379" s="52">
        <v>4491.653007357384</v>
      </c>
      <c r="L379" s="49">
        <v>14808.346992642615</v>
      </c>
      <c r="N379" s="50">
        <f>AVERAGE(J$6:J379)</f>
        <v>21461.363636363636</v>
      </c>
      <c r="O379" s="50">
        <f>AVERAGE(K$6:K379)</f>
        <v>4482.1667003150978</v>
      </c>
      <c r="Q379" s="6"/>
      <c r="S379" s="48">
        <v>374</v>
      </c>
      <c r="T379" s="49">
        <v>76</v>
      </c>
      <c r="U379" s="50">
        <v>10</v>
      </c>
      <c r="V379" s="51">
        <v>363.49340297684745</v>
      </c>
      <c r="W379" s="51">
        <v>8</v>
      </c>
      <c r="X379" s="52">
        <v>74</v>
      </c>
      <c r="Y379" s="52">
        <v>34</v>
      </c>
      <c r="Z379" s="52">
        <v>2000</v>
      </c>
      <c r="AA379" s="52">
        <v>21500</v>
      </c>
      <c r="AB379" s="52">
        <v>4493.4934029768474</v>
      </c>
      <c r="AC379" s="49">
        <v>17006.506597023152</v>
      </c>
      <c r="AE379" s="50">
        <f>AVERAGE(AA$6:AA379)</f>
        <v>21297.058823529413</v>
      </c>
      <c r="AF379" s="50">
        <f>AVERAGE(AB$6:AB379)</f>
        <v>4483.3137601697645</v>
      </c>
    </row>
    <row r="380" spans="2:32" ht="15.5" x14ac:dyDescent="0.35">
      <c r="B380" s="48">
        <v>375</v>
      </c>
      <c r="C380" s="49">
        <v>86</v>
      </c>
      <c r="D380" s="50">
        <v>6</v>
      </c>
      <c r="E380" s="51">
        <v>301.03429598361748</v>
      </c>
      <c r="F380" s="51">
        <v>6</v>
      </c>
      <c r="G380" s="52">
        <v>86</v>
      </c>
      <c r="H380" s="52">
        <v>20</v>
      </c>
      <c r="I380" s="52">
        <v>1500</v>
      </c>
      <c r="J380" s="52">
        <v>23300</v>
      </c>
      <c r="K380" s="52">
        <v>4431.0342959836171</v>
      </c>
      <c r="L380" s="49">
        <v>18868.965704016384</v>
      </c>
      <c r="N380" s="50">
        <f>AVERAGE(J$6:J380)</f>
        <v>21466.266666666666</v>
      </c>
      <c r="O380" s="50">
        <f>AVERAGE(K$6:K380)</f>
        <v>4482.0303472368805</v>
      </c>
      <c r="Q380" s="6"/>
      <c r="S380" s="48">
        <v>375</v>
      </c>
      <c r="T380" s="49">
        <v>69</v>
      </c>
      <c r="U380" s="50">
        <v>4</v>
      </c>
      <c r="V380" s="51">
        <v>304.39933852103559</v>
      </c>
      <c r="W380" s="51">
        <v>1</v>
      </c>
      <c r="X380" s="52">
        <v>66</v>
      </c>
      <c r="Y380" s="52">
        <v>35</v>
      </c>
      <c r="Z380" s="52">
        <v>250</v>
      </c>
      <c r="AA380" s="52">
        <v>17700</v>
      </c>
      <c r="AB380" s="52">
        <v>4434.399338521036</v>
      </c>
      <c r="AC380" s="49">
        <v>13265.600661478964</v>
      </c>
      <c r="AE380" s="50">
        <f>AVERAGE(AA$6:AA380)</f>
        <v>21287.466666666667</v>
      </c>
      <c r="AF380" s="50">
        <f>AVERAGE(AB$6:AB380)</f>
        <v>4483.1833217120347</v>
      </c>
    </row>
    <row r="381" spans="2:32" ht="15.5" x14ac:dyDescent="0.35">
      <c r="B381" s="48">
        <v>376</v>
      </c>
      <c r="C381" s="49">
        <v>78</v>
      </c>
      <c r="D381" s="50">
        <v>5</v>
      </c>
      <c r="E381" s="51">
        <v>392.69330025994293</v>
      </c>
      <c r="F381" s="51">
        <v>2</v>
      </c>
      <c r="G381" s="52">
        <v>75</v>
      </c>
      <c r="H381" s="52">
        <v>27</v>
      </c>
      <c r="I381" s="52">
        <v>500</v>
      </c>
      <c r="J381" s="52">
        <v>20250</v>
      </c>
      <c r="K381" s="52">
        <v>4522.6933002599426</v>
      </c>
      <c r="L381" s="49">
        <v>15727.306699740057</v>
      </c>
      <c r="N381" s="50">
        <f>AVERAGE(J$6:J381)</f>
        <v>21463.031914893618</v>
      </c>
      <c r="O381" s="50">
        <f>AVERAGE(K$6:K381)</f>
        <v>4482.1384933885374</v>
      </c>
      <c r="Q381" s="6"/>
      <c r="S381" s="48">
        <v>376</v>
      </c>
      <c r="T381" s="49">
        <v>72</v>
      </c>
      <c r="U381" s="50">
        <v>8</v>
      </c>
      <c r="V381" s="51">
        <v>401.63412259246041</v>
      </c>
      <c r="W381" s="51">
        <v>3</v>
      </c>
      <c r="X381" s="52">
        <v>67</v>
      </c>
      <c r="Y381" s="52">
        <v>36</v>
      </c>
      <c r="Z381" s="52">
        <v>750</v>
      </c>
      <c r="AA381" s="52">
        <v>19150</v>
      </c>
      <c r="AB381" s="52">
        <v>4531.6341225924607</v>
      </c>
      <c r="AC381" s="49">
        <v>14618.365877407539</v>
      </c>
      <c r="AE381" s="50">
        <f>AVERAGE(AA$6:AA381)</f>
        <v>21281.781914893618</v>
      </c>
      <c r="AF381" s="50">
        <f>AVERAGE(AB$6:AB381)</f>
        <v>4483.3121802250143</v>
      </c>
    </row>
    <row r="382" spans="2:32" ht="15.5" x14ac:dyDescent="0.35">
      <c r="B382" s="48">
        <v>377</v>
      </c>
      <c r="C382" s="49">
        <v>66</v>
      </c>
      <c r="D382" s="50">
        <v>9</v>
      </c>
      <c r="E382" s="51">
        <v>332.65946383739947</v>
      </c>
      <c r="F382" s="51">
        <v>2</v>
      </c>
      <c r="G382" s="52">
        <v>59</v>
      </c>
      <c r="H382" s="52">
        <v>43</v>
      </c>
      <c r="I382" s="52">
        <v>500</v>
      </c>
      <c r="J382" s="52">
        <v>17450</v>
      </c>
      <c r="K382" s="52">
        <v>4462.659463837399</v>
      </c>
      <c r="L382" s="49">
        <v>12987.340536162601</v>
      </c>
      <c r="N382" s="50">
        <f>AVERAGE(J$6:J382)</f>
        <v>21452.387267904509</v>
      </c>
      <c r="O382" s="50">
        <f>AVERAGE(K$6:K382)</f>
        <v>4482.0868248751394</v>
      </c>
      <c r="Q382" s="6"/>
      <c r="S382" s="48">
        <v>377</v>
      </c>
      <c r="T382" s="49">
        <v>78</v>
      </c>
      <c r="U382" s="50">
        <v>9</v>
      </c>
      <c r="V382" s="51">
        <v>392.46937131767265</v>
      </c>
      <c r="W382" s="51">
        <v>1</v>
      </c>
      <c r="X382" s="52">
        <v>70</v>
      </c>
      <c r="Y382" s="52">
        <v>31</v>
      </c>
      <c r="Z382" s="52">
        <v>250</v>
      </c>
      <c r="AA382" s="52">
        <v>20200</v>
      </c>
      <c r="AB382" s="52">
        <v>4522.469371317673</v>
      </c>
      <c r="AC382" s="49">
        <v>15677.530628682327</v>
      </c>
      <c r="AE382" s="50">
        <f>AVERAGE(AA$6:AA382)</f>
        <v>21278.9124668435</v>
      </c>
      <c r="AF382" s="50">
        <f>AVERAGE(AB$6:AB382)</f>
        <v>4483.4160454533767</v>
      </c>
    </row>
    <row r="383" spans="2:32" ht="15.5" x14ac:dyDescent="0.35">
      <c r="B383" s="48">
        <v>378</v>
      </c>
      <c r="C383" s="49">
        <v>83</v>
      </c>
      <c r="D383" s="50">
        <v>8</v>
      </c>
      <c r="E383" s="51">
        <v>226.32362608725424</v>
      </c>
      <c r="F383" s="51">
        <v>2</v>
      </c>
      <c r="G383" s="52">
        <v>77</v>
      </c>
      <c r="H383" s="52">
        <v>25</v>
      </c>
      <c r="I383" s="52">
        <v>500</v>
      </c>
      <c r="J383" s="52">
        <v>21650</v>
      </c>
      <c r="K383" s="52">
        <v>4356.3236260872545</v>
      </c>
      <c r="L383" s="49">
        <v>17293.676373912745</v>
      </c>
      <c r="N383" s="50">
        <f>AVERAGE(J$6:J383)</f>
        <v>21452.910052910054</v>
      </c>
      <c r="O383" s="50">
        <f>AVERAGE(K$6:K383)</f>
        <v>4481.7541180000399</v>
      </c>
      <c r="Q383" s="6"/>
      <c r="S383" s="48">
        <v>378</v>
      </c>
      <c r="T383" s="49">
        <v>85</v>
      </c>
      <c r="U383" s="50">
        <v>12</v>
      </c>
      <c r="V383" s="51">
        <v>403.22685480899816</v>
      </c>
      <c r="W383" s="51">
        <v>5</v>
      </c>
      <c r="X383" s="52">
        <v>78</v>
      </c>
      <c r="Y383" s="52">
        <v>27</v>
      </c>
      <c r="Z383" s="52">
        <v>1250</v>
      </c>
      <c r="AA383" s="52">
        <v>23100</v>
      </c>
      <c r="AB383" s="52">
        <v>4533.2268548089978</v>
      </c>
      <c r="AC383" s="49">
        <v>18566.773145191</v>
      </c>
      <c r="AE383" s="50">
        <f>AVERAGE(AA$6:AA383)</f>
        <v>21283.730158730159</v>
      </c>
      <c r="AF383" s="50">
        <f>AVERAGE(AB$6:AB383)</f>
        <v>4483.5478200813013</v>
      </c>
    </row>
    <row r="384" spans="2:32" ht="15.5" x14ac:dyDescent="0.35">
      <c r="B384" s="48">
        <v>379</v>
      </c>
      <c r="C384" s="49">
        <v>63</v>
      </c>
      <c r="D384" s="50">
        <v>14</v>
      </c>
      <c r="E384" s="51">
        <v>439.00252357137379</v>
      </c>
      <c r="F384" s="51">
        <v>1</v>
      </c>
      <c r="G384" s="52">
        <v>50</v>
      </c>
      <c r="H384" s="52">
        <v>51</v>
      </c>
      <c r="I384" s="52">
        <v>250</v>
      </c>
      <c r="J384" s="52">
        <v>16700</v>
      </c>
      <c r="K384" s="52">
        <v>4569.0025235713738</v>
      </c>
      <c r="L384" s="49">
        <v>12130.997476428627</v>
      </c>
      <c r="N384" s="50">
        <f>AVERAGE(J$6:J384)</f>
        <v>21440.369393139841</v>
      </c>
      <c r="O384" s="50">
        <f>AVERAGE(K$6:K384)</f>
        <v>4481.9843248748984</v>
      </c>
      <c r="Q384" s="6"/>
      <c r="S384" s="48">
        <v>379</v>
      </c>
      <c r="T384" s="49">
        <v>86</v>
      </c>
      <c r="U384" s="50">
        <v>10</v>
      </c>
      <c r="V384" s="51">
        <v>311.15507151035195</v>
      </c>
      <c r="W384" s="51">
        <v>1</v>
      </c>
      <c r="X384" s="52">
        <v>77</v>
      </c>
      <c r="Y384" s="52">
        <v>24</v>
      </c>
      <c r="Z384" s="52">
        <v>250</v>
      </c>
      <c r="AA384" s="52">
        <v>22250</v>
      </c>
      <c r="AB384" s="52">
        <v>4441.1550715103522</v>
      </c>
      <c r="AC384" s="49">
        <v>17808.844928489649</v>
      </c>
      <c r="AE384" s="50">
        <f>AVERAGE(AA$6:AA384)</f>
        <v>21286.27968337731</v>
      </c>
      <c r="AF384" s="50">
        <f>AVERAGE(AB$6:AB384)</f>
        <v>4483.4359658634366</v>
      </c>
    </row>
    <row r="385" spans="2:32" ht="15.5" x14ac:dyDescent="0.35">
      <c r="B385" s="48">
        <v>380</v>
      </c>
      <c r="C385" s="49">
        <v>81</v>
      </c>
      <c r="D385" s="50">
        <v>9</v>
      </c>
      <c r="E385" s="51">
        <v>329.77993016189805</v>
      </c>
      <c r="F385" s="51">
        <v>6</v>
      </c>
      <c r="G385" s="52">
        <v>78</v>
      </c>
      <c r="H385" s="52">
        <v>28</v>
      </c>
      <c r="I385" s="52">
        <v>1500</v>
      </c>
      <c r="J385" s="52">
        <v>22200</v>
      </c>
      <c r="K385" s="52">
        <v>4459.7799301618979</v>
      </c>
      <c r="L385" s="49">
        <v>17740.220069838102</v>
      </c>
      <c r="N385" s="50">
        <f>AVERAGE(J$6:J385)</f>
        <v>21442.36842105263</v>
      </c>
      <c r="O385" s="50">
        <f>AVERAGE(K$6:K385)</f>
        <v>4481.9258922572326</v>
      </c>
      <c r="Q385" s="6"/>
      <c r="S385" s="48">
        <v>380</v>
      </c>
      <c r="T385" s="49">
        <v>71</v>
      </c>
      <c r="U385" s="50">
        <v>12</v>
      </c>
      <c r="V385" s="51">
        <v>270.44061158396482</v>
      </c>
      <c r="W385" s="51">
        <v>5</v>
      </c>
      <c r="X385" s="52">
        <v>64</v>
      </c>
      <c r="Y385" s="52">
        <v>41</v>
      </c>
      <c r="Z385" s="52">
        <v>1250</v>
      </c>
      <c r="AA385" s="52">
        <v>19600</v>
      </c>
      <c r="AB385" s="52">
        <v>4400.4406115839647</v>
      </c>
      <c r="AC385" s="49">
        <v>15199.559388416035</v>
      </c>
      <c r="AE385" s="50">
        <f>AVERAGE(AA$6:AA385)</f>
        <v>21281.842105263157</v>
      </c>
      <c r="AF385" s="50">
        <f>AVERAGE(AB$6:AB385)</f>
        <v>4483.2175570363852</v>
      </c>
    </row>
    <row r="386" spans="2:32" ht="15.5" x14ac:dyDescent="0.35">
      <c r="B386" s="48">
        <v>381</v>
      </c>
      <c r="C386" s="49">
        <v>81</v>
      </c>
      <c r="D386" s="50">
        <v>4</v>
      </c>
      <c r="E386" s="51">
        <v>288.32703480611917</v>
      </c>
      <c r="F386" s="51">
        <v>6</v>
      </c>
      <c r="G386" s="52">
        <v>83</v>
      </c>
      <c r="H386" s="52">
        <v>23</v>
      </c>
      <c r="I386" s="52">
        <v>1500</v>
      </c>
      <c r="J386" s="52">
        <v>21950</v>
      </c>
      <c r="K386" s="52">
        <v>4418.3270348061196</v>
      </c>
      <c r="L386" s="49">
        <v>17531.67296519388</v>
      </c>
      <c r="N386" s="50">
        <f>AVERAGE(J$6:J386)</f>
        <v>21443.700787401576</v>
      </c>
      <c r="O386" s="50">
        <f>AVERAGE(K$6:K386)</f>
        <v>4481.75896612219</v>
      </c>
      <c r="Q386" s="6"/>
      <c r="S386" s="48">
        <v>381</v>
      </c>
      <c r="T386" s="49">
        <v>70</v>
      </c>
      <c r="U386" s="50">
        <v>10</v>
      </c>
      <c r="V386" s="51">
        <v>383.26202011105374</v>
      </c>
      <c r="W386" s="51">
        <v>1</v>
      </c>
      <c r="X386" s="52">
        <v>61</v>
      </c>
      <c r="Y386" s="52">
        <v>40</v>
      </c>
      <c r="Z386" s="52">
        <v>250</v>
      </c>
      <c r="AA386" s="52">
        <v>18250</v>
      </c>
      <c r="AB386" s="52">
        <v>4513.262020111054</v>
      </c>
      <c r="AC386" s="49">
        <v>13736.737979888945</v>
      </c>
      <c r="AE386" s="50">
        <f>AVERAGE(AA$6:AA386)</f>
        <v>21273.884514435696</v>
      </c>
      <c r="AF386" s="50">
        <f>AVERAGE(AB$6:AB386)</f>
        <v>4483.2964138948491</v>
      </c>
    </row>
    <row r="387" spans="2:32" ht="15.5" x14ac:dyDescent="0.35">
      <c r="B387" s="48">
        <v>382</v>
      </c>
      <c r="C387" s="49">
        <v>78</v>
      </c>
      <c r="D387" s="50">
        <v>17</v>
      </c>
      <c r="E387" s="51">
        <v>368.28701896115069</v>
      </c>
      <c r="F387" s="51">
        <v>5</v>
      </c>
      <c r="G387" s="52">
        <v>66</v>
      </c>
      <c r="H387" s="52">
        <v>39</v>
      </c>
      <c r="I387" s="52">
        <v>1250</v>
      </c>
      <c r="J387" s="52">
        <v>21600</v>
      </c>
      <c r="K387" s="52">
        <v>4498.2870189611504</v>
      </c>
      <c r="L387" s="49">
        <v>17101.712981038851</v>
      </c>
      <c r="N387" s="50">
        <f>AVERAGE(J$6:J387)</f>
        <v>21444.109947643978</v>
      </c>
      <c r="O387" s="50">
        <f>AVERAGE(K$6:K387)</f>
        <v>4481.8022332762184</v>
      </c>
      <c r="Q387" s="6"/>
      <c r="S387" s="48">
        <v>382</v>
      </c>
      <c r="T387" s="49">
        <v>89</v>
      </c>
      <c r="U387" s="50">
        <v>16</v>
      </c>
      <c r="V387" s="51">
        <v>380.95221082226414</v>
      </c>
      <c r="W387" s="51">
        <v>5</v>
      </c>
      <c r="X387" s="52">
        <v>78</v>
      </c>
      <c r="Y387" s="52">
        <v>27</v>
      </c>
      <c r="Z387" s="52">
        <v>1250</v>
      </c>
      <c r="AA387" s="52">
        <v>24300</v>
      </c>
      <c r="AB387" s="52">
        <v>4510.9522108222645</v>
      </c>
      <c r="AC387" s="49">
        <v>19789.047789177734</v>
      </c>
      <c r="AE387" s="50">
        <f>AVERAGE(AA$6:AA387)</f>
        <v>21281.806282722515</v>
      </c>
      <c r="AF387" s="50">
        <f>AVERAGE(AB$6:AB387)</f>
        <v>4483.3688112690052</v>
      </c>
    </row>
    <row r="388" spans="2:32" ht="15.5" x14ac:dyDescent="0.35">
      <c r="B388" s="48">
        <v>383</v>
      </c>
      <c r="C388" s="49">
        <v>65</v>
      </c>
      <c r="D388" s="50">
        <v>7</v>
      </c>
      <c r="E388" s="51">
        <v>289.46318225758046</v>
      </c>
      <c r="F388" s="51">
        <v>6</v>
      </c>
      <c r="G388" s="52">
        <v>64</v>
      </c>
      <c r="H388" s="52">
        <v>42</v>
      </c>
      <c r="I388" s="52">
        <v>1500</v>
      </c>
      <c r="J388" s="52">
        <v>18100</v>
      </c>
      <c r="K388" s="52">
        <v>4419.4631822575802</v>
      </c>
      <c r="L388" s="49">
        <v>13680.536817742421</v>
      </c>
      <c r="N388" s="50">
        <f>AVERAGE(J$6:J388)</f>
        <v>21435.37859007833</v>
      </c>
      <c r="O388" s="50">
        <f>AVERAGE(K$6:K388)</f>
        <v>4481.6394681299562</v>
      </c>
      <c r="Q388" s="6"/>
      <c r="S388" s="48">
        <v>383</v>
      </c>
      <c r="T388" s="49">
        <v>83</v>
      </c>
      <c r="U388" s="50">
        <v>8</v>
      </c>
      <c r="V388" s="51">
        <v>411.36623520829244</v>
      </c>
      <c r="W388" s="51">
        <v>3</v>
      </c>
      <c r="X388" s="52">
        <v>78</v>
      </c>
      <c r="Y388" s="52">
        <v>25</v>
      </c>
      <c r="Z388" s="52">
        <v>750</v>
      </c>
      <c r="AA388" s="52">
        <v>21900</v>
      </c>
      <c r="AB388" s="52">
        <v>4541.366235208292</v>
      </c>
      <c r="AC388" s="49">
        <v>17358.63376479171</v>
      </c>
      <c r="AE388" s="50">
        <f>AVERAGE(AA$6:AA388)</f>
        <v>21283.420365535247</v>
      </c>
      <c r="AF388" s="50">
        <f>AVERAGE(AB$6:AB388)</f>
        <v>4483.5202405743294</v>
      </c>
    </row>
    <row r="389" spans="2:32" ht="15.5" x14ac:dyDescent="0.35">
      <c r="B389" s="48">
        <v>384</v>
      </c>
      <c r="C389" s="49">
        <v>74</v>
      </c>
      <c r="D389" s="50">
        <v>9</v>
      </c>
      <c r="E389" s="51">
        <v>284.96794317334525</v>
      </c>
      <c r="F389" s="51">
        <v>4</v>
      </c>
      <c r="G389" s="52">
        <v>69</v>
      </c>
      <c r="H389" s="52">
        <v>35</v>
      </c>
      <c r="I389" s="52">
        <v>1000</v>
      </c>
      <c r="J389" s="52">
        <v>19950</v>
      </c>
      <c r="K389" s="52">
        <v>4414.9679431733457</v>
      </c>
      <c r="L389" s="49">
        <v>15535.032056826654</v>
      </c>
      <c r="N389" s="50">
        <f>AVERAGE(J$6:J389)</f>
        <v>21431.510416666668</v>
      </c>
      <c r="O389" s="50">
        <f>AVERAGE(K$6:K389)</f>
        <v>4481.4658443670478</v>
      </c>
      <c r="Q389" s="6"/>
      <c r="S389" s="48">
        <v>384</v>
      </c>
      <c r="T389" s="49">
        <v>73</v>
      </c>
      <c r="U389" s="50">
        <v>7</v>
      </c>
      <c r="V389" s="51">
        <v>318.13143694643549</v>
      </c>
      <c r="W389" s="51">
        <v>4</v>
      </c>
      <c r="X389" s="52">
        <v>70</v>
      </c>
      <c r="Y389" s="52">
        <v>34</v>
      </c>
      <c r="Z389" s="52">
        <v>1000</v>
      </c>
      <c r="AA389" s="52">
        <v>19600</v>
      </c>
      <c r="AB389" s="52">
        <v>4448.1314369464353</v>
      </c>
      <c r="AC389" s="49">
        <v>15151.868563053566</v>
      </c>
      <c r="AE389" s="50">
        <f>AVERAGE(AA$6:AA389)</f>
        <v>21279.036458333332</v>
      </c>
      <c r="AF389" s="50">
        <f>AVERAGE(AB$6:AB389)</f>
        <v>4483.4280822315477</v>
      </c>
    </row>
    <row r="390" spans="2:32" ht="15.5" x14ac:dyDescent="0.35">
      <c r="B390" s="48">
        <v>385</v>
      </c>
      <c r="C390" s="49">
        <v>84</v>
      </c>
      <c r="D390" s="50">
        <v>8</v>
      </c>
      <c r="E390" s="51">
        <v>404.14732396645945</v>
      </c>
      <c r="F390" s="51">
        <v>5</v>
      </c>
      <c r="G390" s="52">
        <v>81</v>
      </c>
      <c r="H390" s="52">
        <v>24</v>
      </c>
      <c r="I390" s="52">
        <v>1250</v>
      </c>
      <c r="J390" s="52">
        <v>22650</v>
      </c>
      <c r="K390" s="52">
        <v>4534.1473239664592</v>
      </c>
      <c r="L390" s="49">
        <v>18115.852676033541</v>
      </c>
      <c r="N390" s="50">
        <f>AVERAGE(J$6:J390)</f>
        <v>21434.675324675325</v>
      </c>
      <c r="O390" s="50">
        <f>AVERAGE(K$6:K390)</f>
        <v>4481.6026793789943</v>
      </c>
      <c r="Q390" s="6"/>
      <c r="S390" s="48">
        <v>385</v>
      </c>
      <c r="T390" s="49">
        <v>71</v>
      </c>
      <c r="U390" s="50">
        <v>9</v>
      </c>
      <c r="V390" s="51">
        <v>360.85338033136185</v>
      </c>
      <c r="W390" s="51">
        <v>3</v>
      </c>
      <c r="X390" s="52">
        <v>65</v>
      </c>
      <c r="Y390" s="52">
        <v>38</v>
      </c>
      <c r="Z390" s="52">
        <v>750</v>
      </c>
      <c r="AA390" s="52">
        <v>18950</v>
      </c>
      <c r="AB390" s="52">
        <v>4490.8533803313621</v>
      </c>
      <c r="AC390" s="49">
        <v>14459.146619668638</v>
      </c>
      <c r="AE390" s="50">
        <f>AVERAGE(AA$6:AA390)</f>
        <v>21272.987012987014</v>
      </c>
      <c r="AF390" s="50">
        <f>AVERAGE(AB$6:AB390)</f>
        <v>4483.4473687201189</v>
      </c>
    </row>
    <row r="391" spans="2:32" ht="15.5" x14ac:dyDescent="0.35">
      <c r="B391" s="48">
        <v>386</v>
      </c>
      <c r="C391" s="49">
        <v>74</v>
      </c>
      <c r="D391" s="50">
        <v>15</v>
      </c>
      <c r="E391" s="51">
        <v>377.42764047705782</v>
      </c>
      <c r="F391" s="51">
        <v>2</v>
      </c>
      <c r="G391" s="52">
        <v>61</v>
      </c>
      <c r="H391" s="52">
        <v>41</v>
      </c>
      <c r="I391" s="52">
        <v>500</v>
      </c>
      <c r="J391" s="52">
        <v>19750</v>
      </c>
      <c r="K391" s="52">
        <v>4507.427640477058</v>
      </c>
      <c r="L391" s="49">
        <v>15242.572359522943</v>
      </c>
      <c r="N391" s="50">
        <f>AVERAGE(J$6:J391)</f>
        <v>21430.310880829016</v>
      </c>
      <c r="O391" s="50">
        <f>AVERAGE(K$6:K391)</f>
        <v>4481.6695834232896</v>
      </c>
      <c r="Q391" s="6"/>
      <c r="S391" s="48">
        <v>386</v>
      </c>
      <c r="T391" s="49">
        <v>77</v>
      </c>
      <c r="U391" s="50">
        <v>9</v>
      </c>
      <c r="V391" s="51">
        <v>283.93664956717146</v>
      </c>
      <c r="W391" s="51">
        <v>2</v>
      </c>
      <c r="X391" s="52">
        <v>70</v>
      </c>
      <c r="Y391" s="52">
        <v>32</v>
      </c>
      <c r="Z391" s="52">
        <v>500</v>
      </c>
      <c r="AA391" s="52">
        <v>20200</v>
      </c>
      <c r="AB391" s="52">
        <v>4413.9366495671711</v>
      </c>
      <c r="AC391" s="49">
        <v>15786.063350432829</v>
      </c>
      <c r="AE391" s="50">
        <f>AVERAGE(AA$6:AA391)</f>
        <v>21270.207253886012</v>
      </c>
      <c r="AF391" s="50">
        <f>AVERAGE(AB$6:AB391)</f>
        <v>4483.2672891368211</v>
      </c>
    </row>
    <row r="392" spans="2:32" ht="15.5" x14ac:dyDescent="0.35">
      <c r="B392" s="48">
        <v>387</v>
      </c>
      <c r="C392" s="49">
        <v>85</v>
      </c>
      <c r="D392" s="50">
        <v>13</v>
      </c>
      <c r="E392" s="51">
        <v>279.29032565473415</v>
      </c>
      <c r="F392" s="51">
        <v>4</v>
      </c>
      <c r="G392" s="52">
        <v>76</v>
      </c>
      <c r="H392" s="52">
        <v>28</v>
      </c>
      <c r="I392" s="52">
        <v>1000</v>
      </c>
      <c r="J392" s="52">
        <v>22900</v>
      </c>
      <c r="K392" s="52">
        <v>4409.2903256547343</v>
      </c>
      <c r="L392" s="49">
        <v>18490.709674345264</v>
      </c>
      <c r="N392" s="50">
        <f>AVERAGE(J$6:J392)</f>
        <v>21434.108527131782</v>
      </c>
      <c r="O392" s="50">
        <f>AVERAGE(K$6:K392)</f>
        <v>4481.4825569174282</v>
      </c>
      <c r="Q392" s="6"/>
      <c r="S392" s="48">
        <v>387</v>
      </c>
      <c r="T392" s="49">
        <v>77</v>
      </c>
      <c r="U392" s="50">
        <v>5</v>
      </c>
      <c r="V392" s="51">
        <v>416.59605005124371</v>
      </c>
      <c r="W392" s="51">
        <v>2</v>
      </c>
      <c r="X392" s="52">
        <v>74</v>
      </c>
      <c r="Y392" s="52">
        <v>28</v>
      </c>
      <c r="Z392" s="52">
        <v>500</v>
      </c>
      <c r="AA392" s="52">
        <v>20000</v>
      </c>
      <c r="AB392" s="52">
        <v>4546.5960500512438</v>
      </c>
      <c r="AC392" s="49">
        <v>15453.403949948755</v>
      </c>
      <c r="AE392" s="50">
        <f>AVERAGE(AA$6:AA392)</f>
        <v>21266.925064599483</v>
      </c>
      <c r="AF392" s="50">
        <f>AVERAGE(AB$6:AB392)</f>
        <v>4483.4309293459028</v>
      </c>
    </row>
    <row r="393" spans="2:32" ht="15.5" x14ac:dyDescent="0.35">
      <c r="B393" s="48">
        <v>388</v>
      </c>
      <c r="C393" s="49">
        <v>68</v>
      </c>
      <c r="D393" s="50">
        <v>7</v>
      </c>
      <c r="E393" s="51">
        <v>275.76185125021101</v>
      </c>
      <c r="F393" s="51">
        <v>3</v>
      </c>
      <c r="G393" s="52">
        <v>64</v>
      </c>
      <c r="H393" s="52">
        <v>39</v>
      </c>
      <c r="I393" s="52">
        <v>750</v>
      </c>
      <c r="J393" s="52">
        <v>18100</v>
      </c>
      <c r="K393" s="52">
        <v>4405.7618512502113</v>
      </c>
      <c r="L393" s="49">
        <v>13694.238148749788</v>
      </c>
      <c r="N393" s="50">
        <f>AVERAGE(J$6:J393)</f>
        <v>21425.515463917527</v>
      </c>
      <c r="O393" s="50">
        <f>AVERAGE(K$6:K393)</f>
        <v>4481.2874004595224</v>
      </c>
      <c r="Q393" s="6"/>
      <c r="S393" s="48">
        <v>388</v>
      </c>
      <c r="T393" s="49">
        <v>76</v>
      </c>
      <c r="U393" s="50">
        <v>5</v>
      </c>
      <c r="V393" s="51">
        <v>444.83034947946464</v>
      </c>
      <c r="W393" s="51">
        <v>4</v>
      </c>
      <c r="X393" s="52">
        <v>75</v>
      </c>
      <c r="Y393" s="52">
        <v>29</v>
      </c>
      <c r="Z393" s="52">
        <v>1000</v>
      </c>
      <c r="AA393" s="52">
        <v>20250</v>
      </c>
      <c r="AB393" s="52">
        <v>4574.8303494794645</v>
      </c>
      <c r="AC393" s="49">
        <v>15675.169650520536</v>
      </c>
      <c r="AE393" s="50">
        <f>AVERAGE(AA$6:AA393)</f>
        <v>21264.304123711339</v>
      </c>
      <c r="AF393" s="50">
        <f>AVERAGE(AB$6:AB393)</f>
        <v>4483.6664948617108</v>
      </c>
    </row>
    <row r="394" spans="2:32" ht="15.5" x14ac:dyDescent="0.35">
      <c r="B394" s="48">
        <v>389</v>
      </c>
      <c r="C394" s="49">
        <v>85</v>
      </c>
      <c r="D394" s="50">
        <v>12</v>
      </c>
      <c r="E394" s="51">
        <v>347.75650566746833</v>
      </c>
      <c r="F394" s="51">
        <v>0</v>
      </c>
      <c r="G394" s="52">
        <v>73</v>
      </c>
      <c r="H394" s="52">
        <v>27</v>
      </c>
      <c r="I394" s="52">
        <v>0</v>
      </c>
      <c r="J394" s="52">
        <v>21850</v>
      </c>
      <c r="K394" s="52">
        <v>4477.7565056674684</v>
      </c>
      <c r="L394" s="49">
        <v>17372.243494332532</v>
      </c>
      <c r="N394" s="50">
        <f>AVERAGE(J$6:J394)</f>
        <v>21426.606683804628</v>
      </c>
      <c r="O394" s="50">
        <f>AVERAGE(K$6:K394)</f>
        <v>4481.2783236091573</v>
      </c>
      <c r="Q394" s="6"/>
      <c r="S394" s="48">
        <v>389</v>
      </c>
      <c r="T394" s="49">
        <v>86</v>
      </c>
      <c r="U394" s="50">
        <v>5</v>
      </c>
      <c r="V394" s="51">
        <v>344.89740274454925</v>
      </c>
      <c r="W394" s="51">
        <v>1</v>
      </c>
      <c r="X394" s="52">
        <v>82</v>
      </c>
      <c r="Y394" s="52">
        <v>19</v>
      </c>
      <c r="Z394" s="52">
        <v>250</v>
      </c>
      <c r="AA394" s="52">
        <v>22000</v>
      </c>
      <c r="AB394" s="52">
        <v>4474.8974027445493</v>
      </c>
      <c r="AC394" s="49">
        <v>17525.102597255449</v>
      </c>
      <c r="AE394" s="50">
        <f>AVERAGE(AA$6:AA394)</f>
        <v>21266.195372750644</v>
      </c>
      <c r="AF394" s="50">
        <f>AVERAGE(AB$6:AB394)</f>
        <v>4483.6439522084529</v>
      </c>
    </row>
    <row r="395" spans="2:32" ht="15.5" x14ac:dyDescent="0.35">
      <c r="B395" s="48">
        <v>390</v>
      </c>
      <c r="C395" s="49">
        <v>93</v>
      </c>
      <c r="D395" s="50">
        <v>8</v>
      </c>
      <c r="E395" s="51">
        <v>400.81524267554539</v>
      </c>
      <c r="F395" s="51">
        <v>2</v>
      </c>
      <c r="G395" s="52">
        <v>87</v>
      </c>
      <c r="H395" s="52">
        <v>15</v>
      </c>
      <c r="I395" s="52">
        <v>500</v>
      </c>
      <c r="J395" s="52">
        <v>24150</v>
      </c>
      <c r="K395" s="52">
        <v>4530.8152426755451</v>
      </c>
      <c r="L395" s="49">
        <v>19619.184757324456</v>
      </c>
      <c r="N395" s="50">
        <f>AVERAGE(J$6:J395)</f>
        <v>21433.589743589742</v>
      </c>
      <c r="O395" s="50">
        <f>AVERAGE(K$6:K395)</f>
        <v>4481.4053413503534</v>
      </c>
      <c r="Q395" s="6"/>
      <c r="S395" s="48">
        <v>390</v>
      </c>
      <c r="T395" s="49">
        <v>74</v>
      </c>
      <c r="U395" s="50">
        <v>10</v>
      </c>
      <c r="V395" s="51">
        <v>337.59516874934769</v>
      </c>
      <c r="W395" s="51">
        <v>3</v>
      </c>
      <c r="X395" s="52">
        <v>67</v>
      </c>
      <c r="Y395" s="52">
        <v>36</v>
      </c>
      <c r="Z395" s="52">
        <v>750</v>
      </c>
      <c r="AA395" s="52">
        <v>19750</v>
      </c>
      <c r="AB395" s="52">
        <v>4467.595168749348</v>
      </c>
      <c r="AC395" s="49">
        <v>15282.404831250653</v>
      </c>
      <c r="AE395" s="50">
        <f>AVERAGE(AA$6:AA395)</f>
        <v>21262.307692307691</v>
      </c>
      <c r="AF395" s="50">
        <f>AVERAGE(AB$6:AB395)</f>
        <v>4483.6028014816347</v>
      </c>
    </row>
    <row r="396" spans="2:32" ht="15.5" x14ac:dyDescent="0.35">
      <c r="B396" s="48">
        <v>391</v>
      </c>
      <c r="C396" s="49">
        <v>85</v>
      </c>
      <c r="D396" s="50">
        <v>5</v>
      </c>
      <c r="E396" s="51">
        <v>418.9216300477031</v>
      </c>
      <c r="F396" s="51">
        <v>5</v>
      </c>
      <c r="G396" s="52">
        <v>85</v>
      </c>
      <c r="H396" s="52">
        <v>20</v>
      </c>
      <c r="I396" s="52">
        <v>1250</v>
      </c>
      <c r="J396" s="52">
        <v>22750</v>
      </c>
      <c r="K396" s="52">
        <v>4548.9216300477028</v>
      </c>
      <c r="L396" s="49">
        <v>18201.078369952298</v>
      </c>
      <c r="N396" s="50">
        <f>AVERAGE(J$6:J396)</f>
        <v>21436.956521739132</v>
      </c>
      <c r="O396" s="50">
        <f>AVERAGE(K$6:K396)</f>
        <v>4481.5780172805262</v>
      </c>
      <c r="Q396" s="6"/>
      <c r="S396" s="48">
        <v>391</v>
      </c>
      <c r="T396" s="49">
        <v>78</v>
      </c>
      <c r="U396" s="50">
        <v>10</v>
      </c>
      <c r="V396" s="51">
        <v>378.10333820354634</v>
      </c>
      <c r="W396" s="51">
        <v>7</v>
      </c>
      <c r="X396" s="52">
        <v>75</v>
      </c>
      <c r="Y396" s="52">
        <v>32</v>
      </c>
      <c r="Z396" s="52">
        <v>1750</v>
      </c>
      <c r="AA396" s="52">
        <v>21750</v>
      </c>
      <c r="AB396" s="52">
        <v>4508.1033382035466</v>
      </c>
      <c r="AC396" s="49">
        <v>17241.896661796454</v>
      </c>
      <c r="AE396" s="50">
        <f>AVERAGE(AA$6:AA396)</f>
        <v>21263.554987212276</v>
      </c>
      <c r="AF396" s="50">
        <f>AVERAGE(AB$6:AB396)</f>
        <v>4483.6654627008729</v>
      </c>
    </row>
    <row r="397" spans="2:32" ht="15.5" x14ac:dyDescent="0.35">
      <c r="B397" s="48">
        <v>392</v>
      </c>
      <c r="C397" s="49">
        <v>71</v>
      </c>
      <c r="D397" s="50">
        <v>8</v>
      </c>
      <c r="E397" s="51">
        <v>382.57060354514203</v>
      </c>
      <c r="F397" s="51">
        <v>5</v>
      </c>
      <c r="G397" s="52">
        <v>68</v>
      </c>
      <c r="H397" s="52">
        <v>37</v>
      </c>
      <c r="I397" s="52">
        <v>1250</v>
      </c>
      <c r="J397" s="52">
        <v>19400</v>
      </c>
      <c r="K397" s="52">
        <v>4512.5706035451421</v>
      </c>
      <c r="L397" s="49">
        <v>14887.429396454858</v>
      </c>
      <c r="N397" s="50">
        <f>AVERAGE(J$6:J397)</f>
        <v>21431.760204081631</v>
      </c>
      <c r="O397" s="50">
        <f>AVERAGE(K$6:K397)</f>
        <v>4481.6570800005884</v>
      </c>
      <c r="Q397" s="6"/>
      <c r="S397" s="48">
        <v>392</v>
      </c>
      <c r="T397" s="49">
        <v>89</v>
      </c>
      <c r="U397" s="50">
        <v>11</v>
      </c>
      <c r="V397" s="51">
        <v>395.38056932051006</v>
      </c>
      <c r="W397" s="51">
        <v>5</v>
      </c>
      <c r="X397" s="52">
        <v>83</v>
      </c>
      <c r="Y397" s="52">
        <v>22</v>
      </c>
      <c r="Z397" s="52">
        <v>1250</v>
      </c>
      <c r="AA397" s="52">
        <v>24050</v>
      </c>
      <c r="AB397" s="52">
        <v>4525.3805693205104</v>
      </c>
      <c r="AC397" s="49">
        <v>19524.61943067949</v>
      </c>
      <c r="AE397" s="50">
        <f>AVERAGE(AA$6:AA397)</f>
        <v>21270.663265306124</v>
      </c>
      <c r="AF397" s="50">
        <f>AVERAGE(AB$6:AB397)</f>
        <v>4483.7718787891881</v>
      </c>
    </row>
    <row r="398" spans="2:32" ht="15.5" x14ac:dyDescent="0.35">
      <c r="B398" s="48">
        <v>393</v>
      </c>
      <c r="C398" s="49">
        <v>81</v>
      </c>
      <c r="D398" s="50">
        <v>8</v>
      </c>
      <c r="E398" s="51">
        <v>382.99044888696221</v>
      </c>
      <c r="F398" s="51">
        <v>2</v>
      </c>
      <c r="G398" s="52">
        <v>75</v>
      </c>
      <c r="H398" s="52">
        <v>27</v>
      </c>
      <c r="I398" s="52">
        <v>500</v>
      </c>
      <c r="J398" s="52">
        <v>21150</v>
      </c>
      <c r="K398" s="52">
        <v>4512.9904488869624</v>
      </c>
      <c r="L398" s="49">
        <v>16637.009551113038</v>
      </c>
      <c r="N398" s="50">
        <f>AVERAGE(J$6:J398)</f>
        <v>21431.043256997455</v>
      </c>
      <c r="O398" s="50">
        <f>AVERAGE(K$6:K398)</f>
        <v>4481.7368086745992</v>
      </c>
      <c r="Q398" s="6"/>
      <c r="S398" s="48">
        <v>393</v>
      </c>
      <c r="T398" s="49">
        <v>81</v>
      </c>
      <c r="U398" s="50">
        <v>7</v>
      </c>
      <c r="V398" s="51">
        <v>371.52559724625399</v>
      </c>
      <c r="W398" s="51">
        <v>3</v>
      </c>
      <c r="X398" s="52">
        <v>77</v>
      </c>
      <c r="Y398" s="52">
        <v>26</v>
      </c>
      <c r="Z398" s="52">
        <v>750</v>
      </c>
      <c r="AA398" s="52">
        <v>21350</v>
      </c>
      <c r="AB398" s="52">
        <v>4501.5255972462537</v>
      </c>
      <c r="AC398" s="49">
        <v>16848.474402753745</v>
      </c>
      <c r="AE398" s="50">
        <f>AVERAGE(AA$6:AA398)</f>
        <v>21270.86513994911</v>
      </c>
      <c r="AF398" s="50">
        <f>AVERAGE(AB$6:AB398)</f>
        <v>4483.8170536453126</v>
      </c>
    </row>
    <row r="399" spans="2:32" ht="15.5" x14ac:dyDescent="0.35">
      <c r="B399" s="48">
        <v>394</v>
      </c>
      <c r="C399" s="49">
        <v>97</v>
      </c>
      <c r="D399" s="50">
        <v>12</v>
      </c>
      <c r="E399" s="51">
        <v>350.27409799308504</v>
      </c>
      <c r="F399" s="51">
        <v>4</v>
      </c>
      <c r="G399" s="52">
        <v>89</v>
      </c>
      <c r="H399" s="52">
        <v>15</v>
      </c>
      <c r="I399" s="52">
        <v>1000</v>
      </c>
      <c r="J399" s="52">
        <v>25850</v>
      </c>
      <c r="K399" s="52">
        <v>4480.274097993085</v>
      </c>
      <c r="L399" s="49">
        <v>21369.725902006914</v>
      </c>
      <c r="N399" s="50">
        <f>AVERAGE(J$6:J399)</f>
        <v>21442.258883248731</v>
      </c>
      <c r="O399" s="50">
        <f>AVERAGE(K$6:K399)</f>
        <v>4481.7330962109409</v>
      </c>
      <c r="Q399" s="6"/>
      <c r="S399" s="48">
        <v>394</v>
      </c>
      <c r="T399" s="49">
        <v>83</v>
      </c>
      <c r="U399" s="50">
        <v>8</v>
      </c>
      <c r="V399" s="51">
        <v>331.85009690863399</v>
      </c>
      <c r="W399" s="51">
        <v>1</v>
      </c>
      <c r="X399" s="52">
        <v>76</v>
      </c>
      <c r="Y399" s="52">
        <v>25</v>
      </c>
      <c r="Z399" s="52">
        <v>250</v>
      </c>
      <c r="AA399" s="52">
        <v>21400</v>
      </c>
      <c r="AB399" s="52">
        <v>4461.8500969086344</v>
      </c>
      <c r="AC399" s="49">
        <v>16938.149903091366</v>
      </c>
      <c r="AE399" s="50">
        <f>AVERAGE(AA$6:AA399)</f>
        <v>21271.192893401014</v>
      </c>
      <c r="AF399" s="50">
        <f>AVERAGE(AB$6:AB399)</f>
        <v>4483.7612999480116</v>
      </c>
    </row>
    <row r="400" spans="2:32" ht="15.5" x14ac:dyDescent="0.35">
      <c r="B400" s="48">
        <v>395</v>
      </c>
      <c r="C400" s="49">
        <v>92</v>
      </c>
      <c r="D400" s="50">
        <v>5</v>
      </c>
      <c r="E400" s="51">
        <v>300.44981958033605</v>
      </c>
      <c r="F400" s="51">
        <v>6</v>
      </c>
      <c r="G400" s="52">
        <v>93</v>
      </c>
      <c r="H400" s="52">
        <v>13</v>
      </c>
      <c r="I400" s="52">
        <v>1500</v>
      </c>
      <c r="J400" s="52">
        <v>24750</v>
      </c>
      <c r="K400" s="52">
        <v>4430.4498195803362</v>
      </c>
      <c r="L400" s="49">
        <v>20319.550180419665</v>
      </c>
      <c r="N400" s="50">
        <f>AVERAGE(J$6:J400)</f>
        <v>21450.632911392404</v>
      </c>
      <c r="O400" s="50">
        <f>AVERAGE(K$6:K400)</f>
        <v>4481.6032651308633</v>
      </c>
      <c r="Q400" s="6"/>
      <c r="S400" s="48">
        <v>395</v>
      </c>
      <c r="T400" s="49">
        <v>89</v>
      </c>
      <c r="U400" s="50">
        <v>8</v>
      </c>
      <c r="V400" s="51">
        <v>396.13066689250951</v>
      </c>
      <c r="W400" s="51">
        <v>2</v>
      </c>
      <c r="X400" s="52">
        <v>83</v>
      </c>
      <c r="Y400" s="52">
        <v>19</v>
      </c>
      <c r="Z400" s="52">
        <v>500</v>
      </c>
      <c r="AA400" s="52">
        <v>23150</v>
      </c>
      <c r="AB400" s="52">
        <v>4526.1306668925099</v>
      </c>
      <c r="AC400" s="49">
        <v>18623.86933310749</v>
      </c>
      <c r="AE400" s="50">
        <f>AVERAGE(AA$6:AA400)</f>
        <v>21275.949367088608</v>
      </c>
      <c r="AF400" s="50">
        <f>AVERAGE(AB$6:AB400)</f>
        <v>4483.8685641681241</v>
      </c>
    </row>
    <row r="401" spans="2:32" ht="15.5" x14ac:dyDescent="0.35">
      <c r="B401" s="48">
        <v>396</v>
      </c>
      <c r="C401" s="49">
        <v>78</v>
      </c>
      <c r="D401" s="50">
        <v>9</v>
      </c>
      <c r="E401" s="51">
        <v>411.96360678460564</v>
      </c>
      <c r="F401" s="51">
        <v>3</v>
      </c>
      <c r="G401" s="52">
        <v>72</v>
      </c>
      <c r="H401" s="52">
        <v>31</v>
      </c>
      <c r="I401" s="52">
        <v>750</v>
      </c>
      <c r="J401" s="52">
        <v>20700</v>
      </c>
      <c r="K401" s="52">
        <v>4541.9636067846059</v>
      </c>
      <c r="L401" s="49">
        <v>16158.036393215394</v>
      </c>
      <c r="N401" s="50">
        <f>AVERAGE(J$6:J401)</f>
        <v>21448.737373737375</v>
      </c>
      <c r="O401" s="50">
        <f>AVERAGE(K$6:K401)</f>
        <v>4481.7556902360493</v>
      </c>
      <c r="Q401" s="6"/>
      <c r="S401" s="48">
        <v>396</v>
      </c>
      <c r="T401" s="49">
        <v>74</v>
      </c>
      <c r="U401" s="50">
        <v>8</v>
      </c>
      <c r="V401" s="51">
        <v>324.61453761853483</v>
      </c>
      <c r="W401" s="51">
        <v>3</v>
      </c>
      <c r="X401" s="52">
        <v>69</v>
      </c>
      <c r="Y401" s="52">
        <v>34</v>
      </c>
      <c r="Z401" s="52">
        <v>750</v>
      </c>
      <c r="AA401" s="52">
        <v>19650</v>
      </c>
      <c r="AB401" s="52">
        <v>4454.614537618535</v>
      </c>
      <c r="AC401" s="49">
        <v>15195.385462381466</v>
      </c>
      <c r="AE401" s="50">
        <f>AVERAGE(AA$6:AA401)</f>
        <v>21271.843434343435</v>
      </c>
      <c r="AF401" s="50">
        <f>AVERAGE(AB$6:AB401)</f>
        <v>4483.7946903637066</v>
      </c>
    </row>
    <row r="402" spans="2:32" ht="15.5" x14ac:dyDescent="0.35">
      <c r="B402" s="48">
        <v>397</v>
      </c>
      <c r="C402" s="49">
        <v>65</v>
      </c>
      <c r="D402" s="50">
        <v>12</v>
      </c>
      <c r="E402" s="51">
        <v>363.73913716586054</v>
      </c>
      <c r="F402" s="51">
        <v>4</v>
      </c>
      <c r="G402" s="52">
        <v>57</v>
      </c>
      <c r="H402" s="52">
        <v>47</v>
      </c>
      <c r="I402" s="52">
        <v>1000</v>
      </c>
      <c r="J402" s="52">
        <v>17850</v>
      </c>
      <c r="K402" s="52">
        <v>4493.7391371658605</v>
      </c>
      <c r="L402" s="49">
        <v>13356.26086283414</v>
      </c>
      <c r="N402" s="50">
        <f>AVERAGE(J$6:J402)</f>
        <v>21439.672544080604</v>
      </c>
      <c r="O402" s="50">
        <f>AVERAGE(K$6:K402)</f>
        <v>4481.7858752409111</v>
      </c>
      <c r="Q402" s="6"/>
      <c r="S402" s="48">
        <v>397</v>
      </c>
      <c r="T402" s="49">
        <v>75</v>
      </c>
      <c r="U402" s="50">
        <v>17</v>
      </c>
      <c r="V402" s="51">
        <v>306.41554713482748</v>
      </c>
      <c r="W402" s="51">
        <v>7</v>
      </c>
      <c r="X402" s="52">
        <v>65</v>
      </c>
      <c r="Y402" s="52">
        <v>42</v>
      </c>
      <c r="Z402" s="52">
        <v>1750</v>
      </c>
      <c r="AA402" s="52">
        <v>21350</v>
      </c>
      <c r="AB402" s="52">
        <v>4436.4155471348276</v>
      </c>
      <c r="AC402" s="49">
        <v>16913.584452865172</v>
      </c>
      <c r="AE402" s="50">
        <f>AVERAGE(AA$6:AA402)</f>
        <v>21272.040302267003</v>
      </c>
      <c r="AF402" s="50">
        <f>AVERAGE(AB$6:AB402)</f>
        <v>4483.6753474336592</v>
      </c>
    </row>
    <row r="403" spans="2:32" ht="15.5" x14ac:dyDescent="0.35">
      <c r="B403" s="48">
        <v>398</v>
      </c>
      <c r="C403" s="49">
        <v>73</v>
      </c>
      <c r="D403" s="50">
        <v>10</v>
      </c>
      <c r="E403" s="51">
        <v>271.62348634462489</v>
      </c>
      <c r="F403" s="51">
        <v>5</v>
      </c>
      <c r="G403" s="52">
        <v>68</v>
      </c>
      <c r="H403" s="52">
        <v>37</v>
      </c>
      <c r="I403" s="52">
        <v>1250</v>
      </c>
      <c r="J403" s="52">
        <v>20000</v>
      </c>
      <c r="K403" s="52">
        <v>4401.6234863446252</v>
      </c>
      <c r="L403" s="49">
        <v>15598.376513655374</v>
      </c>
      <c r="N403" s="50">
        <f>AVERAGE(J$6:J403)</f>
        <v>21436.055276381911</v>
      </c>
      <c r="O403" s="50">
        <f>AVERAGE(K$6:K403)</f>
        <v>4481.5844622034829</v>
      </c>
      <c r="Q403" s="6"/>
      <c r="S403" s="48">
        <v>398</v>
      </c>
      <c r="T403" s="49">
        <v>91</v>
      </c>
      <c r="U403" s="50">
        <v>9</v>
      </c>
      <c r="V403" s="51">
        <v>291.71489870067427</v>
      </c>
      <c r="W403" s="51">
        <v>4</v>
      </c>
      <c r="X403" s="52">
        <v>86</v>
      </c>
      <c r="Y403" s="52">
        <v>18</v>
      </c>
      <c r="Z403" s="52">
        <v>1000</v>
      </c>
      <c r="AA403" s="52">
        <v>24200</v>
      </c>
      <c r="AB403" s="52">
        <v>4421.714898700674</v>
      </c>
      <c r="AC403" s="49">
        <v>19778.285101299327</v>
      </c>
      <c r="AE403" s="50">
        <f>AVERAGE(AA$6:AA403)</f>
        <v>21279.396984924624</v>
      </c>
      <c r="AF403" s="50">
        <f>AVERAGE(AB$6:AB403)</f>
        <v>4483.5196679142291</v>
      </c>
    </row>
    <row r="404" spans="2:32" ht="15.5" x14ac:dyDescent="0.35">
      <c r="B404" s="48">
        <v>399</v>
      </c>
      <c r="C404" s="49">
        <v>78</v>
      </c>
      <c r="D404" s="50">
        <v>9</v>
      </c>
      <c r="E404" s="51">
        <v>319.57199059946629</v>
      </c>
      <c r="F404" s="51">
        <v>7</v>
      </c>
      <c r="G404" s="52">
        <v>76</v>
      </c>
      <c r="H404" s="52">
        <v>31</v>
      </c>
      <c r="I404" s="52">
        <v>1750</v>
      </c>
      <c r="J404" s="52">
        <v>21700</v>
      </c>
      <c r="K404" s="52">
        <v>4449.5719905994665</v>
      </c>
      <c r="L404" s="49">
        <v>17250.428009400533</v>
      </c>
      <c r="N404" s="50">
        <f>AVERAGE(J$6:J404)</f>
        <v>21436.71679197995</v>
      </c>
      <c r="O404" s="50">
        <f>AVERAGE(K$6:K404)</f>
        <v>4481.5042304450772</v>
      </c>
      <c r="Q404" s="6"/>
      <c r="S404" s="48">
        <v>399</v>
      </c>
      <c r="T404" s="49">
        <v>70</v>
      </c>
      <c r="U404" s="50">
        <v>10</v>
      </c>
      <c r="V404" s="51">
        <v>365.10538159106306</v>
      </c>
      <c r="W404" s="51">
        <v>3</v>
      </c>
      <c r="X404" s="52">
        <v>63</v>
      </c>
      <c r="Y404" s="52">
        <v>40</v>
      </c>
      <c r="Z404" s="52">
        <v>750</v>
      </c>
      <c r="AA404" s="52">
        <v>18750</v>
      </c>
      <c r="AB404" s="52">
        <v>4495.1053815910627</v>
      </c>
      <c r="AC404" s="49">
        <v>14254.894618408936</v>
      </c>
      <c r="AE404" s="50">
        <f>AVERAGE(AA$6:AA404)</f>
        <v>21273.057644110275</v>
      </c>
      <c r="AF404" s="50">
        <f>AVERAGE(AB$6:AB404)</f>
        <v>4483.5487047906117</v>
      </c>
    </row>
    <row r="405" spans="2:32" ht="15.5" x14ac:dyDescent="0.35">
      <c r="B405" s="48">
        <v>400</v>
      </c>
      <c r="C405" s="49">
        <v>56</v>
      </c>
      <c r="D405" s="50">
        <v>11</v>
      </c>
      <c r="E405" s="51">
        <v>397.94371308183042</v>
      </c>
      <c r="F405" s="51">
        <v>2</v>
      </c>
      <c r="G405" s="52">
        <v>47</v>
      </c>
      <c r="H405" s="52">
        <v>55</v>
      </c>
      <c r="I405" s="52">
        <v>500</v>
      </c>
      <c r="J405" s="52">
        <v>15050</v>
      </c>
      <c r="K405" s="52">
        <v>4527.9437130818305</v>
      </c>
      <c r="L405" s="49">
        <v>10522.05628691817</v>
      </c>
      <c r="N405" s="50">
        <f>AVERAGE(J$6:J405)</f>
        <v>21420.75</v>
      </c>
      <c r="O405" s="50">
        <f>AVERAGE(K$6:K405)</f>
        <v>4481.6203291516686</v>
      </c>
      <c r="Q405" s="6"/>
      <c r="S405" s="48">
        <v>400</v>
      </c>
      <c r="T405" s="49">
        <v>61</v>
      </c>
      <c r="U405" s="50">
        <v>8</v>
      </c>
      <c r="V405" s="51">
        <v>305.70664765735512</v>
      </c>
      <c r="W405" s="51">
        <v>2</v>
      </c>
      <c r="X405" s="52">
        <v>55</v>
      </c>
      <c r="Y405" s="52">
        <v>47</v>
      </c>
      <c r="Z405" s="52">
        <v>500</v>
      </c>
      <c r="AA405" s="52">
        <v>16150</v>
      </c>
      <c r="AB405" s="52">
        <v>4435.7066476573555</v>
      </c>
      <c r="AC405" s="49">
        <v>11714.293352342644</v>
      </c>
      <c r="AE405" s="50">
        <f>AVERAGE(AA$6:AA405)</f>
        <v>21260.25</v>
      </c>
      <c r="AF405" s="50">
        <f>AVERAGE(AB$6:AB405)</f>
        <v>4483.4290996477785</v>
      </c>
    </row>
    <row r="406" spans="2:32" ht="15.5" x14ac:dyDescent="0.35">
      <c r="B406" s="48">
        <v>401</v>
      </c>
      <c r="C406" s="49">
        <v>92</v>
      </c>
      <c r="D406" s="50">
        <v>9</v>
      </c>
      <c r="E406" s="51">
        <v>360.48553191021733</v>
      </c>
      <c r="F406" s="51">
        <v>9</v>
      </c>
      <c r="G406" s="52">
        <v>92</v>
      </c>
      <c r="H406" s="52">
        <v>17</v>
      </c>
      <c r="I406" s="52">
        <v>2250</v>
      </c>
      <c r="J406" s="52">
        <v>25700</v>
      </c>
      <c r="K406" s="52">
        <v>4490.4855319102171</v>
      </c>
      <c r="L406" s="49">
        <v>21209.514468089783</v>
      </c>
      <c r="N406" s="50">
        <f>AVERAGE(J$6:J406)</f>
        <v>21431.42144638404</v>
      </c>
      <c r="O406" s="50">
        <f>AVERAGE(K$6:K406)</f>
        <v>4481.6424368892212</v>
      </c>
      <c r="Q406" s="6"/>
      <c r="S406" s="48">
        <v>401</v>
      </c>
      <c r="T406" s="49">
        <v>78</v>
      </c>
      <c r="U406" s="50">
        <v>13</v>
      </c>
      <c r="V406" s="51">
        <v>403.9492386154559</v>
      </c>
      <c r="W406" s="51">
        <v>2</v>
      </c>
      <c r="X406" s="52">
        <v>67</v>
      </c>
      <c r="Y406" s="52">
        <v>35</v>
      </c>
      <c r="Z406" s="52">
        <v>500</v>
      </c>
      <c r="AA406" s="52">
        <v>20650</v>
      </c>
      <c r="AB406" s="52">
        <v>4533.9492386154561</v>
      </c>
      <c r="AC406" s="49">
        <v>16116.050761384544</v>
      </c>
      <c r="AE406" s="50">
        <f>AVERAGE(AA$6:AA406)</f>
        <v>21258.728179551123</v>
      </c>
      <c r="AF406" s="50">
        <f>AVERAGE(AB$6:AB406)</f>
        <v>4483.5550850317377</v>
      </c>
    </row>
    <row r="407" spans="2:32" ht="15.5" x14ac:dyDescent="0.35">
      <c r="B407" s="48">
        <v>402</v>
      </c>
      <c r="C407" s="49">
        <v>80</v>
      </c>
      <c r="D407" s="50">
        <v>9</v>
      </c>
      <c r="E407" s="51">
        <v>331.37042763561567</v>
      </c>
      <c r="F407" s="51">
        <v>4</v>
      </c>
      <c r="G407" s="52">
        <v>75</v>
      </c>
      <c r="H407" s="52">
        <v>29</v>
      </c>
      <c r="I407" s="52">
        <v>1000</v>
      </c>
      <c r="J407" s="52">
        <v>21450</v>
      </c>
      <c r="K407" s="52">
        <v>4461.3704276356157</v>
      </c>
      <c r="L407" s="49">
        <v>16988.629572364385</v>
      </c>
      <c r="N407" s="50">
        <f>AVERAGE(J$6:J407)</f>
        <v>21431.467661691542</v>
      </c>
      <c r="O407" s="50">
        <f>AVERAGE(K$6:K407)</f>
        <v>4481.592009005506</v>
      </c>
      <c r="Q407" s="6"/>
      <c r="S407" s="48">
        <v>402</v>
      </c>
      <c r="T407" s="49">
        <v>76</v>
      </c>
      <c r="U407" s="50">
        <v>17</v>
      </c>
      <c r="V407" s="51">
        <v>419.34951825241933</v>
      </c>
      <c r="W407" s="51">
        <v>7</v>
      </c>
      <c r="X407" s="52">
        <v>66</v>
      </c>
      <c r="Y407" s="52">
        <v>41</v>
      </c>
      <c r="Z407" s="52">
        <v>1750</v>
      </c>
      <c r="AA407" s="52">
        <v>21600</v>
      </c>
      <c r="AB407" s="52">
        <v>4549.3495182524193</v>
      </c>
      <c r="AC407" s="49">
        <v>17050.65048174758</v>
      </c>
      <c r="AE407" s="50">
        <f>AVERAGE(AA$6:AA407)</f>
        <v>21259.577114427862</v>
      </c>
      <c r="AF407" s="50">
        <f>AVERAGE(AB$6:AB407)</f>
        <v>4483.718752776068</v>
      </c>
    </row>
    <row r="408" spans="2:32" ht="15.5" x14ac:dyDescent="0.35">
      <c r="B408" s="48">
        <v>403</v>
      </c>
      <c r="C408" s="49">
        <v>84</v>
      </c>
      <c r="D408" s="50">
        <v>11</v>
      </c>
      <c r="E408" s="51">
        <v>322.13943941658226</v>
      </c>
      <c r="F408" s="51">
        <v>2</v>
      </c>
      <c r="G408" s="52">
        <v>75</v>
      </c>
      <c r="H408" s="52">
        <v>27</v>
      </c>
      <c r="I408" s="52">
        <v>500</v>
      </c>
      <c r="J408" s="52">
        <v>22050</v>
      </c>
      <c r="K408" s="52">
        <v>4452.1394394165818</v>
      </c>
      <c r="L408" s="49">
        <v>17597.860560583416</v>
      </c>
      <c r="N408" s="50">
        <f>AVERAGE(J$6:J408)</f>
        <v>21433.00248138958</v>
      </c>
      <c r="O408" s="50">
        <f>AVERAGE(K$6:K408)</f>
        <v>4481.5189257062784</v>
      </c>
      <c r="Q408" s="6"/>
      <c r="S408" s="48">
        <v>403</v>
      </c>
      <c r="T408" s="49">
        <v>75</v>
      </c>
      <c r="U408" s="50">
        <v>13</v>
      </c>
      <c r="V408" s="51">
        <v>325.15426547976608</v>
      </c>
      <c r="W408" s="51">
        <v>8</v>
      </c>
      <c r="X408" s="52">
        <v>70</v>
      </c>
      <c r="Y408" s="52">
        <v>38</v>
      </c>
      <c r="Z408" s="52">
        <v>2000</v>
      </c>
      <c r="AA408" s="52">
        <v>21400</v>
      </c>
      <c r="AB408" s="52">
        <v>4455.1542654797659</v>
      </c>
      <c r="AC408" s="49">
        <v>16944.845734520233</v>
      </c>
      <c r="AE408" s="50">
        <f>AVERAGE(AA$6:AA408)</f>
        <v>21259.925558312654</v>
      </c>
      <c r="AF408" s="50">
        <f>AVERAGE(AB$6:AB408)</f>
        <v>4483.6478731549851</v>
      </c>
    </row>
    <row r="409" spans="2:32" ht="15.5" x14ac:dyDescent="0.35">
      <c r="B409" s="48">
        <v>404</v>
      </c>
      <c r="C409" s="49">
        <v>76</v>
      </c>
      <c r="D409" s="50">
        <v>9</v>
      </c>
      <c r="E409" s="51">
        <v>330.48679439778977</v>
      </c>
      <c r="F409" s="51">
        <v>4</v>
      </c>
      <c r="G409" s="52">
        <v>71</v>
      </c>
      <c r="H409" s="52">
        <v>33</v>
      </c>
      <c r="I409" s="52">
        <v>1000</v>
      </c>
      <c r="J409" s="52">
        <v>20450</v>
      </c>
      <c r="K409" s="52">
        <v>4460.4867943977897</v>
      </c>
      <c r="L409" s="49">
        <v>15989.51320560221</v>
      </c>
      <c r="N409" s="50">
        <f>AVERAGE(J$6:J409)</f>
        <v>21430.569306930694</v>
      </c>
      <c r="O409" s="50">
        <f>AVERAGE(K$6:K409)</f>
        <v>4481.4668659753161</v>
      </c>
      <c r="Q409" s="6"/>
      <c r="S409" s="48">
        <v>404</v>
      </c>
      <c r="T409" s="49">
        <v>71</v>
      </c>
      <c r="U409" s="50">
        <v>11</v>
      </c>
      <c r="V409" s="51">
        <v>382.3908898599426</v>
      </c>
      <c r="W409" s="51">
        <v>2</v>
      </c>
      <c r="X409" s="52">
        <v>62</v>
      </c>
      <c r="Y409" s="52">
        <v>40</v>
      </c>
      <c r="Z409" s="52">
        <v>500</v>
      </c>
      <c r="AA409" s="52">
        <v>18800</v>
      </c>
      <c r="AB409" s="52">
        <v>4512.3908898599429</v>
      </c>
      <c r="AC409" s="49">
        <v>14287.609110140056</v>
      </c>
      <c r="AE409" s="50">
        <f>AVERAGE(AA$6:AA409)</f>
        <v>21253.836633663366</v>
      </c>
      <c r="AF409" s="50">
        <f>AVERAGE(AB$6:AB409)</f>
        <v>4483.7190192359376</v>
      </c>
    </row>
    <row r="410" spans="2:32" ht="15.5" x14ac:dyDescent="0.35">
      <c r="B410" s="48">
        <v>405</v>
      </c>
      <c r="C410" s="49">
        <v>86</v>
      </c>
      <c r="D410" s="50">
        <v>18</v>
      </c>
      <c r="E410" s="51">
        <v>331.66733927560824</v>
      </c>
      <c r="F410" s="51">
        <v>3</v>
      </c>
      <c r="G410" s="52">
        <v>71</v>
      </c>
      <c r="H410" s="52">
        <v>32</v>
      </c>
      <c r="I410" s="52">
        <v>750</v>
      </c>
      <c r="J410" s="52">
        <v>23150</v>
      </c>
      <c r="K410" s="52">
        <v>4461.6673392756084</v>
      </c>
      <c r="L410" s="49">
        <v>18688.332660724391</v>
      </c>
      <c r="N410" s="50">
        <f>AVERAGE(J$6:J410)</f>
        <v>21434.814814814814</v>
      </c>
      <c r="O410" s="50">
        <f>AVERAGE(K$6:K410)</f>
        <v>4481.41797825507</v>
      </c>
      <c r="Q410" s="6"/>
      <c r="S410" s="48">
        <v>405</v>
      </c>
      <c r="T410" s="49">
        <v>65</v>
      </c>
      <c r="U410" s="50">
        <v>12</v>
      </c>
      <c r="V410" s="51">
        <v>291.12436177673959</v>
      </c>
      <c r="W410" s="51">
        <v>3</v>
      </c>
      <c r="X410" s="52">
        <v>56</v>
      </c>
      <c r="Y410" s="52">
        <v>47</v>
      </c>
      <c r="Z410" s="52">
        <v>750</v>
      </c>
      <c r="AA410" s="52">
        <v>17600</v>
      </c>
      <c r="AB410" s="52">
        <v>4421.1243617767395</v>
      </c>
      <c r="AC410" s="49">
        <v>13178.87563822326</v>
      </c>
      <c r="AE410" s="50">
        <f>AVERAGE(AA$6:AA410)</f>
        <v>21244.814814814814</v>
      </c>
      <c r="AF410" s="50">
        <f>AVERAGE(AB$6:AB410)</f>
        <v>4483.5644645261618</v>
      </c>
    </row>
    <row r="411" spans="2:32" ht="15.5" x14ac:dyDescent="0.35">
      <c r="B411" s="48">
        <v>406</v>
      </c>
      <c r="C411" s="49">
        <v>88</v>
      </c>
      <c r="D411" s="50">
        <v>5</v>
      </c>
      <c r="E411" s="51">
        <v>295.81528346859824</v>
      </c>
      <c r="F411" s="51">
        <v>1</v>
      </c>
      <c r="G411" s="52">
        <v>84</v>
      </c>
      <c r="H411" s="52">
        <v>17</v>
      </c>
      <c r="I411" s="52">
        <v>250</v>
      </c>
      <c r="J411" s="52">
        <v>22500</v>
      </c>
      <c r="K411" s="52">
        <v>4425.815283468598</v>
      </c>
      <c r="L411" s="49">
        <v>18074.184716531403</v>
      </c>
      <c r="N411" s="50">
        <f>AVERAGE(J$6:J411)</f>
        <v>21437.438423645319</v>
      </c>
      <c r="O411" s="50">
        <f>AVERAGE(K$6:K411)</f>
        <v>4481.2810258048576</v>
      </c>
      <c r="Q411" s="6"/>
      <c r="S411" s="48">
        <v>406</v>
      </c>
      <c r="T411" s="49">
        <v>68</v>
      </c>
      <c r="U411" s="50">
        <v>12</v>
      </c>
      <c r="V411" s="51">
        <v>425.4216934284176</v>
      </c>
      <c r="W411" s="51">
        <v>2</v>
      </c>
      <c r="X411" s="52">
        <v>58</v>
      </c>
      <c r="Y411" s="52">
        <v>44</v>
      </c>
      <c r="Z411" s="52">
        <v>500</v>
      </c>
      <c r="AA411" s="52">
        <v>18100</v>
      </c>
      <c r="AB411" s="52">
        <v>4555.4216934284177</v>
      </c>
      <c r="AC411" s="49">
        <v>13544.578306571582</v>
      </c>
      <c r="AE411" s="50">
        <f>AVERAGE(AA$6:AA411)</f>
        <v>21237.068965517243</v>
      </c>
      <c r="AF411" s="50">
        <f>AVERAGE(AB$6:AB411)</f>
        <v>4483.7414527746896</v>
      </c>
    </row>
    <row r="412" spans="2:32" ht="15.5" x14ac:dyDescent="0.35">
      <c r="B412" s="48">
        <v>407</v>
      </c>
      <c r="C412" s="49">
        <v>78</v>
      </c>
      <c r="D412" s="50">
        <v>10</v>
      </c>
      <c r="E412" s="51">
        <v>409.46903805586135</v>
      </c>
      <c r="F412" s="51">
        <v>5</v>
      </c>
      <c r="G412" s="52">
        <v>73</v>
      </c>
      <c r="H412" s="52">
        <v>32</v>
      </c>
      <c r="I412" s="52">
        <v>1250</v>
      </c>
      <c r="J412" s="52">
        <v>21250</v>
      </c>
      <c r="K412" s="52">
        <v>4539.4690380558613</v>
      </c>
      <c r="L412" s="49">
        <v>16710.53096194414</v>
      </c>
      <c r="N412" s="50">
        <f>AVERAGE(J$6:J412)</f>
        <v>21436.977886977886</v>
      </c>
      <c r="O412" s="50">
        <f>AVERAGE(K$6:K412)</f>
        <v>4481.4239938939263</v>
      </c>
      <c r="Q412" s="6"/>
      <c r="S412" s="48">
        <v>407</v>
      </c>
      <c r="T412" s="49">
        <v>89</v>
      </c>
      <c r="U412" s="50">
        <v>6</v>
      </c>
      <c r="V412" s="51">
        <v>321.71041770172809</v>
      </c>
      <c r="W412" s="51">
        <v>2</v>
      </c>
      <c r="X412" s="52">
        <v>85</v>
      </c>
      <c r="Y412" s="52">
        <v>17</v>
      </c>
      <c r="Z412" s="52">
        <v>500</v>
      </c>
      <c r="AA412" s="52">
        <v>23050</v>
      </c>
      <c r="AB412" s="52">
        <v>4451.7104177017281</v>
      </c>
      <c r="AC412" s="49">
        <v>18598.289582298272</v>
      </c>
      <c r="AE412" s="50">
        <f>AVERAGE(AA$6:AA412)</f>
        <v>21241.523341523342</v>
      </c>
      <c r="AF412" s="50">
        <f>AVERAGE(AB$6:AB412)</f>
        <v>4483.662752442815</v>
      </c>
    </row>
    <row r="413" spans="2:32" ht="15.5" x14ac:dyDescent="0.35">
      <c r="B413" s="48">
        <v>408</v>
      </c>
      <c r="C413" s="49">
        <v>79</v>
      </c>
      <c r="D413" s="50">
        <v>10</v>
      </c>
      <c r="E413" s="51">
        <v>394.7568548792168</v>
      </c>
      <c r="F413" s="51">
        <v>4</v>
      </c>
      <c r="G413" s="52">
        <v>73</v>
      </c>
      <c r="H413" s="52">
        <v>31</v>
      </c>
      <c r="I413" s="52">
        <v>1000</v>
      </c>
      <c r="J413" s="52">
        <v>21250</v>
      </c>
      <c r="K413" s="52">
        <v>4524.7568548792169</v>
      </c>
      <c r="L413" s="49">
        <v>16725.243145120781</v>
      </c>
      <c r="N413" s="50">
        <f>AVERAGE(J$6:J413)</f>
        <v>21436.519607843136</v>
      </c>
      <c r="O413" s="50">
        <f>AVERAGE(K$6:K413)</f>
        <v>4481.5302018865377</v>
      </c>
      <c r="Q413" s="6"/>
      <c r="S413" s="48">
        <v>408</v>
      </c>
      <c r="T413" s="49">
        <v>81</v>
      </c>
      <c r="U413" s="50">
        <v>10</v>
      </c>
      <c r="V413" s="51">
        <v>344.07918603357814</v>
      </c>
      <c r="W413" s="51">
        <v>2</v>
      </c>
      <c r="X413" s="52">
        <v>73</v>
      </c>
      <c r="Y413" s="52">
        <v>29</v>
      </c>
      <c r="Z413" s="52">
        <v>500</v>
      </c>
      <c r="AA413" s="52">
        <v>21250</v>
      </c>
      <c r="AB413" s="52">
        <v>4474.0791860335785</v>
      </c>
      <c r="AC413" s="49">
        <v>16775.920813966422</v>
      </c>
      <c r="AE413" s="50">
        <f>AVERAGE(AA$6:AA413)</f>
        <v>21241.544117647059</v>
      </c>
      <c r="AF413" s="50">
        <f>AVERAGE(AB$6:AB413)</f>
        <v>4483.6392633094592</v>
      </c>
    </row>
    <row r="414" spans="2:32" ht="15.5" x14ac:dyDescent="0.35">
      <c r="B414" s="48">
        <v>409</v>
      </c>
      <c r="C414" s="49">
        <v>88</v>
      </c>
      <c r="D414" s="50">
        <v>11</v>
      </c>
      <c r="E414" s="51">
        <v>408.85974981930212</v>
      </c>
      <c r="F414" s="51">
        <v>3</v>
      </c>
      <c r="G414" s="52">
        <v>80</v>
      </c>
      <c r="H414" s="52">
        <v>23</v>
      </c>
      <c r="I414" s="52">
        <v>750</v>
      </c>
      <c r="J414" s="52">
        <v>23300</v>
      </c>
      <c r="K414" s="52">
        <v>4538.8597498193021</v>
      </c>
      <c r="L414" s="49">
        <v>18761.140250180699</v>
      </c>
      <c r="N414" s="50">
        <f>AVERAGE(J$6:J414)</f>
        <v>21441.075794621025</v>
      </c>
      <c r="O414" s="50">
        <f>AVERAGE(K$6:K414)</f>
        <v>4481.6703719303832</v>
      </c>
      <c r="Q414" s="6"/>
      <c r="S414" s="48">
        <v>409</v>
      </c>
      <c r="T414" s="49">
        <v>79</v>
      </c>
      <c r="U414" s="50">
        <v>10</v>
      </c>
      <c r="V414" s="51">
        <v>357.8027835048693</v>
      </c>
      <c r="W414" s="51">
        <v>0</v>
      </c>
      <c r="X414" s="52">
        <v>69</v>
      </c>
      <c r="Y414" s="52">
        <v>31</v>
      </c>
      <c r="Z414" s="52">
        <v>0</v>
      </c>
      <c r="AA414" s="52">
        <v>20250</v>
      </c>
      <c r="AB414" s="52">
        <v>4487.8027835048697</v>
      </c>
      <c r="AC414" s="49">
        <v>15762.197216495129</v>
      </c>
      <c r="AE414" s="50">
        <f>AVERAGE(AA$6:AA414)</f>
        <v>21239.11980440098</v>
      </c>
      <c r="AF414" s="50">
        <f>AVERAGE(AB$6:AB414)</f>
        <v>4483.6494430654384</v>
      </c>
    </row>
    <row r="415" spans="2:32" ht="15.5" x14ac:dyDescent="0.35">
      <c r="B415" s="48">
        <v>410</v>
      </c>
      <c r="C415" s="49">
        <v>94</v>
      </c>
      <c r="D415" s="50">
        <v>15</v>
      </c>
      <c r="E415" s="51">
        <v>370.34255897703508</v>
      </c>
      <c r="F415" s="51">
        <v>3</v>
      </c>
      <c r="G415" s="52">
        <v>82</v>
      </c>
      <c r="H415" s="52">
        <v>21</v>
      </c>
      <c r="I415" s="52">
        <v>750</v>
      </c>
      <c r="J415" s="52">
        <v>25000</v>
      </c>
      <c r="K415" s="52">
        <v>4500.342558977035</v>
      </c>
      <c r="L415" s="49">
        <v>20499.657441022966</v>
      </c>
      <c r="N415" s="50">
        <f>AVERAGE(J$6:J415)</f>
        <v>21449.756097560974</v>
      </c>
      <c r="O415" s="50">
        <f>AVERAGE(K$6:K415)</f>
        <v>4481.7159138500092</v>
      </c>
      <c r="Q415" s="6"/>
      <c r="S415" s="48">
        <v>410</v>
      </c>
      <c r="T415" s="49">
        <v>77</v>
      </c>
      <c r="U415" s="50">
        <v>13</v>
      </c>
      <c r="V415" s="51">
        <v>377.69686018619393</v>
      </c>
      <c r="W415" s="51">
        <v>6</v>
      </c>
      <c r="X415" s="52">
        <v>70</v>
      </c>
      <c r="Y415" s="52">
        <v>36</v>
      </c>
      <c r="Z415" s="52">
        <v>1500</v>
      </c>
      <c r="AA415" s="52">
        <v>21400</v>
      </c>
      <c r="AB415" s="52">
        <v>4507.6968601861936</v>
      </c>
      <c r="AC415" s="49">
        <v>16892.303139813805</v>
      </c>
      <c r="AE415" s="50">
        <f>AVERAGE(AA$6:AA415)</f>
        <v>21239.512195121952</v>
      </c>
      <c r="AF415" s="50">
        <f>AVERAGE(AB$6:AB415)</f>
        <v>4483.7080953023178</v>
      </c>
    </row>
    <row r="416" spans="2:32" ht="15.5" x14ac:dyDescent="0.35">
      <c r="B416" s="48">
        <v>411</v>
      </c>
      <c r="C416" s="49">
        <v>97</v>
      </c>
      <c r="D416" s="50">
        <v>16</v>
      </c>
      <c r="E416" s="51">
        <v>306.5782017029959</v>
      </c>
      <c r="F416" s="51">
        <v>1</v>
      </c>
      <c r="G416" s="52">
        <v>82</v>
      </c>
      <c r="H416" s="52">
        <v>19</v>
      </c>
      <c r="I416" s="52">
        <v>250</v>
      </c>
      <c r="J416" s="52">
        <v>25300</v>
      </c>
      <c r="K416" s="52">
        <v>4436.578201702996</v>
      </c>
      <c r="L416" s="49">
        <v>20863.421798297004</v>
      </c>
      <c r="N416" s="50">
        <f>AVERAGE(J$6:J416)</f>
        <v>21459.124087591241</v>
      </c>
      <c r="O416" s="50">
        <f>AVERAGE(K$6:K416)</f>
        <v>4481.6060897328625</v>
      </c>
      <c r="Q416" s="6"/>
      <c r="S416" s="48">
        <v>411</v>
      </c>
      <c r="T416" s="49">
        <v>99</v>
      </c>
      <c r="U416" s="50">
        <v>9</v>
      </c>
      <c r="V416" s="51">
        <v>318.47473935624396</v>
      </c>
      <c r="W416" s="51">
        <v>4</v>
      </c>
      <c r="X416" s="52">
        <v>94</v>
      </c>
      <c r="Y416" s="52">
        <v>10</v>
      </c>
      <c r="Z416" s="52">
        <v>1000</v>
      </c>
      <c r="AA416" s="52">
        <v>26200</v>
      </c>
      <c r="AB416" s="52">
        <v>4448.4747393562438</v>
      </c>
      <c r="AC416" s="49">
        <v>21751.525260643757</v>
      </c>
      <c r="AE416" s="50">
        <f>AVERAGE(AA$6:AA416)</f>
        <v>21251.581508515814</v>
      </c>
      <c r="AF416" s="50">
        <f>AVERAGE(AB$6:AB416)</f>
        <v>4483.6223693754418</v>
      </c>
    </row>
    <row r="417" spans="2:32" ht="15.5" x14ac:dyDescent="0.35">
      <c r="B417" s="48">
        <v>412</v>
      </c>
      <c r="C417" s="49">
        <v>83</v>
      </c>
      <c r="D417" s="50">
        <v>7</v>
      </c>
      <c r="E417" s="51">
        <v>247.67794456083061</v>
      </c>
      <c r="F417" s="51">
        <v>5</v>
      </c>
      <c r="G417" s="52">
        <v>81</v>
      </c>
      <c r="H417" s="52">
        <v>24</v>
      </c>
      <c r="I417" s="52">
        <v>1250</v>
      </c>
      <c r="J417" s="52">
        <v>22350</v>
      </c>
      <c r="K417" s="52">
        <v>4377.6779445608308</v>
      </c>
      <c r="L417" s="49">
        <v>17972.32205543917</v>
      </c>
      <c r="N417" s="50">
        <f>AVERAGE(J$6:J417)</f>
        <v>21461.286407766991</v>
      </c>
      <c r="O417" s="50">
        <f>AVERAGE(K$6:K417)</f>
        <v>4481.3538369533189</v>
      </c>
      <c r="Q417" s="6"/>
      <c r="S417" s="48">
        <v>412</v>
      </c>
      <c r="T417" s="49">
        <v>71</v>
      </c>
      <c r="U417" s="50">
        <v>4</v>
      </c>
      <c r="V417" s="51">
        <v>328.52093258991636</v>
      </c>
      <c r="W417" s="51">
        <v>3</v>
      </c>
      <c r="X417" s="52">
        <v>70</v>
      </c>
      <c r="Y417" s="52">
        <v>33</v>
      </c>
      <c r="Z417" s="52">
        <v>750</v>
      </c>
      <c r="AA417" s="52">
        <v>18700</v>
      </c>
      <c r="AB417" s="52">
        <v>4458.5209325899159</v>
      </c>
      <c r="AC417" s="49">
        <v>14241.479067410084</v>
      </c>
      <c r="AE417" s="50">
        <f>AVERAGE(AA$6:AA417)</f>
        <v>21245.388349514564</v>
      </c>
      <c r="AF417" s="50">
        <f>AVERAGE(AB$6:AB417)</f>
        <v>4483.561443558001</v>
      </c>
    </row>
    <row r="418" spans="2:32" ht="15.5" x14ac:dyDescent="0.35">
      <c r="B418" s="48">
        <v>413</v>
      </c>
      <c r="C418" s="49">
        <v>84</v>
      </c>
      <c r="D418" s="50">
        <v>8</v>
      </c>
      <c r="E418" s="51">
        <v>358.40267701712253</v>
      </c>
      <c r="F418" s="51">
        <v>5</v>
      </c>
      <c r="G418" s="52">
        <v>81</v>
      </c>
      <c r="H418" s="52">
        <v>24</v>
      </c>
      <c r="I418" s="52">
        <v>1250</v>
      </c>
      <c r="J418" s="52">
        <v>22650</v>
      </c>
      <c r="K418" s="52">
        <v>4488.4026770171222</v>
      </c>
      <c r="L418" s="49">
        <v>18161.597322982878</v>
      </c>
      <c r="N418" s="50">
        <f>AVERAGE(J$6:J418)</f>
        <v>21464.164648910413</v>
      </c>
      <c r="O418" s="50">
        <f>AVERAGE(K$6:K418)</f>
        <v>4481.3709043626741</v>
      </c>
      <c r="Q418" s="6"/>
      <c r="S418" s="48">
        <v>413</v>
      </c>
      <c r="T418" s="49">
        <v>70</v>
      </c>
      <c r="U418" s="50">
        <v>12</v>
      </c>
      <c r="V418" s="51">
        <v>292.82756478426967</v>
      </c>
      <c r="W418" s="51">
        <v>2</v>
      </c>
      <c r="X418" s="52">
        <v>60</v>
      </c>
      <c r="Y418" s="52">
        <v>42</v>
      </c>
      <c r="Z418" s="52">
        <v>500</v>
      </c>
      <c r="AA418" s="52">
        <v>18600</v>
      </c>
      <c r="AB418" s="52">
        <v>4422.8275647842693</v>
      </c>
      <c r="AC418" s="49">
        <v>14177.172435215731</v>
      </c>
      <c r="AE418" s="50">
        <f>AVERAGE(AA$6:AA418)</f>
        <v>21238.983050847459</v>
      </c>
      <c r="AF418" s="50">
        <f>AVERAGE(AB$6:AB418)</f>
        <v>4483.4143881614546</v>
      </c>
    </row>
    <row r="419" spans="2:32" ht="15.5" x14ac:dyDescent="0.35">
      <c r="B419" s="48">
        <v>414</v>
      </c>
      <c r="C419" s="49">
        <v>78</v>
      </c>
      <c r="D419" s="50">
        <v>11</v>
      </c>
      <c r="E419" s="51">
        <v>294.62467637544609</v>
      </c>
      <c r="F419" s="51">
        <v>2</v>
      </c>
      <c r="G419" s="52">
        <v>69</v>
      </c>
      <c r="H419" s="52">
        <v>33</v>
      </c>
      <c r="I419" s="52">
        <v>500</v>
      </c>
      <c r="J419" s="52">
        <v>20550</v>
      </c>
      <c r="K419" s="52">
        <v>4424.6246763754461</v>
      </c>
      <c r="L419" s="49">
        <v>16125.375323624554</v>
      </c>
      <c r="N419" s="50">
        <f>AVERAGE(J$6:J419)</f>
        <v>21461.956521739132</v>
      </c>
      <c r="O419" s="50">
        <f>AVERAGE(K$6:K419)</f>
        <v>4481.2338361791299</v>
      </c>
      <c r="Q419" s="6"/>
      <c r="S419" s="48">
        <v>414</v>
      </c>
      <c r="T419" s="49">
        <v>70</v>
      </c>
      <c r="U419" s="50">
        <v>12</v>
      </c>
      <c r="V419" s="51">
        <v>354.91236848257967</v>
      </c>
      <c r="W419" s="51">
        <v>3</v>
      </c>
      <c r="X419" s="52">
        <v>61</v>
      </c>
      <c r="Y419" s="52">
        <v>42</v>
      </c>
      <c r="Z419" s="52">
        <v>750</v>
      </c>
      <c r="AA419" s="52">
        <v>18850</v>
      </c>
      <c r="AB419" s="52">
        <v>4484.91236848258</v>
      </c>
      <c r="AC419" s="49">
        <v>14365.087631517421</v>
      </c>
      <c r="AE419" s="50">
        <f>AVERAGE(AA$6:AA419)</f>
        <v>21233.212560386473</v>
      </c>
      <c r="AF419" s="50">
        <f>AVERAGE(AB$6:AB419)</f>
        <v>4483.4180064714092</v>
      </c>
    </row>
    <row r="420" spans="2:32" ht="15.5" x14ac:dyDescent="0.35">
      <c r="B420" s="48">
        <v>415</v>
      </c>
      <c r="C420" s="49">
        <v>98</v>
      </c>
      <c r="D420" s="50">
        <v>8</v>
      </c>
      <c r="E420" s="51">
        <v>377.15695154150785</v>
      </c>
      <c r="F420" s="51">
        <v>3</v>
      </c>
      <c r="G420" s="52">
        <v>93</v>
      </c>
      <c r="H420" s="52">
        <v>10</v>
      </c>
      <c r="I420" s="52">
        <v>750</v>
      </c>
      <c r="J420" s="52">
        <v>25650</v>
      </c>
      <c r="K420" s="52">
        <v>4507.1569515415076</v>
      </c>
      <c r="L420" s="49">
        <v>21142.843048458493</v>
      </c>
      <c r="N420" s="50">
        <f>AVERAGE(J$6:J420)</f>
        <v>21472.048192771083</v>
      </c>
      <c r="O420" s="50">
        <f>AVERAGE(K$6:K420)</f>
        <v>4481.2963015173527</v>
      </c>
      <c r="Q420" s="6"/>
      <c r="S420" s="48">
        <v>415</v>
      </c>
      <c r="T420" s="49">
        <v>95</v>
      </c>
      <c r="U420" s="50">
        <v>10</v>
      </c>
      <c r="V420" s="51">
        <v>334.88222869688155</v>
      </c>
      <c r="W420" s="51">
        <v>5</v>
      </c>
      <c r="X420" s="52">
        <v>90</v>
      </c>
      <c r="Y420" s="52">
        <v>15</v>
      </c>
      <c r="Z420" s="52">
        <v>1250</v>
      </c>
      <c r="AA420" s="52">
        <v>25500</v>
      </c>
      <c r="AB420" s="52">
        <v>4464.8822286968816</v>
      </c>
      <c r="AC420" s="49">
        <v>21035.117771303117</v>
      </c>
      <c r="AE420" s="50">
        <f>AVERAGE(AA$6:AA420)</f>
        <v>21243.493975903613</v>
      </c>
      <c r="AF420" s="50">
        <f>AVERAGE(AB$6:AB420)</f>
        <v>4483.3733419466516</v>
      </c>
    </row>
    <row r="421" spans="2:32" ht="15.5" x14ac:dyDescent="0.35">
      <c r="B421" s="48">
        <v>416</v>
      </c>
      <c r="C421" s="49">
        <v>73</v>
      </c>
      <c r="D421" s="50">
        <v>8</v>
      </c>
      <c r="E421" s="51">
        <v>339.04685818664825</v>
      </c>
      <c r="F421" s="51">
        <v>4</v>
      </c>
      <c r="G421" s="52">
        <v>69</v>
      </c>
      <c r="H421" s="52">
        <v>35</v>
      </c>
      <c r="I421" s="52">
        <v>1000</v>
      </c>
      <c r="J421" s="52">
        <v>19650</v>
      </c>
      <c r="K421" s="52">
        <v>4469.046858186648</v>
      </c>
      <c r="L421" s="49">
        <v>15180.953141813352</v>
      </c>
      <c r="N421" s="50">
        <f>AVERAGE(J$6:J421)</f>
        <v>21467.66826923077</v>
      </c>
      <c r="O421" s="50">
        <f>AVERAGE(K$6:K421)</f>
        <v>4481.2668557401157</v>
      </c>
      <c r="Q421" s="6"/>
      <c r="S421" s="48">
        <v>416</v>
      </c>
      <c r="T421" s="49">
        <v>82</v>
      </c>
      <c r="U421" s="50">
        <v>7</v>
      </c>
      <c r="V421" s="51">
        <v>322.45656354487875</v>
      </c>
      <c r="W421" s="51">
        <v>7</v>
      </c>
      <c r="X421" s="52">
        <v>82</v>
      </c>
      <c r="Y421" s="52">
        <v>25</v>
      </c>
      <c r="Z421" s="52">
        <v>1750</v>
      </c>
      <c r="AA421" s="52">
        <v>22600</v>
      </c>
      <c r="AB421" s="52">
        <v>4452.4565635448789</v>
      </c>
      <c r="AC421" s="49">
        <v>18147.543436455122</v>
      </c>
      <c r="AE421" s="50">
        <f>AVERAGE(AA$6:AA421)</f>
        <v>21246.754807692309</v>
      </c>
      <c r="AF421" s="50">
        <f>AVERAGE(AB$6:AB421)</f>
        <v>4483.299022767801</v>
      </c>
    </row>
    <row r="422" spans="2:32" ht="15.5" x14ac:dyDescent="0.35">
      <c r="B422" s="48">
        <v>417</v>
      </c>
      <c r="C422" s="49">
        <v>84</v>
      </c>
      <c r="D422" s="50">
        <v>16</v>
      </c>
      <c r="E422" s="51">
        <v>349.92525604823823</v>
      </c>
      <c r="F422" s="51">
        <v>5</v>
      </c>
      <c r="G422" s="52">
        <v>73</v>
      </c>
      <c r="H422" s="52">
        <v>32</v>
      </c>
      <c r="I422" s="52">
        <v>1250</v>
      </c>
      <c r="J422" s="52">
        <v>23050</v>
      </c>
      <c r="K422" s="52">
        <v>4479.9252560482382</v>
      </c>
      <c r="L422" s="49">
        <v>18570.074743951762</v>
      </c>
      <c r="N422" s="50">
        <f>AVERAGE(J$6:J422)</f>
        <v>21471.462829736211</v>
      </c>
      <c r="O422" s="50">
        <f>AVERAGE(K$6:K422)</f>
        <v>4481.2636384746675</v>
      </c>
      <c r="Q422" s="6"/>
      <c r="S422" s="48">
        <v>417</v>
      </c>
      <c r="T422" s="49">
        <v>66</v>
      </c>
      <c r="U422" s="50">
        <v>11</v>
      </c>
      <c r="V422" s="51">
        <v>309.41273420365974</v>
      </c>
      <c r="W422" s="51">
        <v>3</v>
      </c>
      <c r="X422" s="52">
        <v>58</v>
      </c>
      <c r="Y422" s="52">
        <v>45</v>
      </c>
      <c r="Z422" s="52">
        <v>750</v>
      </c>
      <c r="AA422" s="52">
        <v>17800</v>
      </c>
      <c r="AB422" s="52">
        <v>4439.41273420366</v>
      </c>
      <c r="AC422" s="49">
        <v>13360.587265796341</v>
      </c>
      <c r="AE422" s="50">
        <f>AVERAGE(AA$6:AA422)</f>
        <v>21238.489208633095</v>
      </c>
      <c r="AF422" s="50">
        <f>AVERAGE(AB$6:AB422)</f>
        <v>4483.1937798695662</v>
      </c>
    </row>
    <row r="423" spans="2:32" ht="15.5" x14ac:dyDescent="0.35">
      <c r="B423" s="48">
        <v>418</v>
      </c>
      <c r="C423" s="49">
        <v>79</v>
      </c>
      <c r="D423" s="50">
        <v>11</v>
      </c>
      <c r="E423" s="51">
        <v>357.26622088156222</v>
      </c>
      <c r="F423" s="51">
        <v>3</v>
      </c>
      <c r="G423" s="52">
        <v>71</v>
      </c>
      <c r="H423" s="52">
        <v>32</v>
      </c>
      <c r="I423" s="52">
        <v>750</v>
      </c>
      <c r="J423" s="52">
        <v>21050</v>
      </c>
      <c r="K423" s="52">
        <v>4487.2662208815618</v>
      </c>
      <c r="L423" s="49">
        <v>16562.73377911844</v>
      </c>
      <c r="N423" s="50">
        <f>AVERAGE(J$6:J423)</f>
        <v>21470.454545454544</v>
      </c>
      <c r="O423" s="50">
        <f>AVERAGE(K$6:K423)</f>
        <v>4481.27799871966</v>
      </c>
      <c r="Q423" s="6"/>
      <c r="S423" s="48">
        <v>418</v>
      </c>
      <c r="T423" s="49">
        <v>77</v>
      </c>
      <c r="U423" s="50">
        <v>10</v>
      </c>
      <c r="V423" s="51">
        <v>392.75073690118876</v>
      </c>
      <c r="W423" s="51">
        <v>1</v>
      </c>
      <c r="X423" s="52">
        <v>68</v>
      </c>
      <c r="Y423" s="52">
        <v>33</v>
      </c>
      <c r="Z423" s="52">
        <v>250</v>
      </c>
      <c r="AA423" s="52">
        <v>20000</v>
      </c>
      <c r="AB423" s="52">
        <v>4522.7507369011892</v>
      </c>
      <c r="AC423" s="49">
        <v>15477.249263098811</v>
      </c>
      <c r="AE423" s="50">
        <f>AVERAGE(AA$6:AA423)</f>
        <v>21235.526315789473</v>
      </c>
      <c r="AF423" s="50">
        <f>AVERAGE(AB$6:AB423)</f>
        <v>4483.2884137380634</v>
      </c>
    </row>
    <row r="424" spans="2:32" ht="15.5" x14ac:dyDescent="0.35">
      <c r="B424" s="48">
        <v>419</v>
      </c>
      <c r="C424" s="49">
        <v>68</v>
      </c>
      <c r="D424" s="50">
        <v>5</v>
      </c>
      <c r="E424" s="51">
        <v>348.43495490172762</v>
      </c>
      <c r="F424" s="51">
        <v>2</v>
      </c>
      <c r="G424" s="52">
        <v>65</v>
      </c>
      <c r="H424" s="52">
        <v>37</v>
      </c>
      <c r="I424" s="52">
        <v>500</v>
      </c>
      <c r="J424" s="52">
        <v>17750</v>
      </c>
      <c r="K424" s="52">
        <v>4478.4349549017279</v>
      </c>
      <c r="L424" s="49">
        <v>13271.565045098272</v>
      </c>
      <c r="N424" s="50">
        <f>AVERAGE(J$6:J424)</f>
        <v>21461.575178997613</v>
      </c>
      <c r="O424" s="50">
        <f>AVERAGE(K$6:K424)</f>
        <v>4481.2712134122185</v>
      </c>
      <c r="Q424" s="6"/>
      <c r="S424" s="48">
        <v>419</v>
      </c>
      <c r="T424" s="49">
        <v>80</v>
      </c>
      <c r="U424" s="50">
        <v>14</v>
      </c>
      <c r="V424" s="51">
        <v>354.18029827479961</v>
      </c>
      <c r="W424" s="51">
        <v>3</v>
      </c>
      <c r="X424" s="52">
        <v>69</v>
      </c>
      <c r="Y424" s="52">
        <v>34</v>
      </c>
      <c r="Z424" s="52">
        <v>750</v>
      </c>
      <c r="AA424" s="52">
        <v>21450</v>
      </c>
      <c r="AB424" s="52">
        <v>4484.1802982747995</v>
      </c>
      <c r="AC424" s="49">
        <v>16965.819701725202</v>
      </c>
      <c r="AE424" s="50">
        <f>AVERAGE(AA$6:AA424)</f>
        <v>21236.038186157519</v>
      </c>
      <c r="AF424" s="50">
        <f>AVERAGE(AB$6:AB424)</f>
        <v>4483.2905423407765</v>
      </c>
    </row>
    <row r="425" spans="2:32" ht="15.5" x14ac:dyDescent="0.35">
      <c r="B425" s="48">
        <v>420</v>
      </c>
      <c r="C425" s="49">
        <v>64</v>
      </c>
      <c r="D425" s="50">
        <v>8</v>
      </c>
      <c r="E425" s="51">
        <v>376.17220372506659</v>
      </c>
      <c r="F425" s="51">
        <v>2</v>
      </c>
      <c r="G425" s="52">
        <v>58</v>
      </c>
      <c r="H425" s="52">
        <v>44</v>
      </c>
      <c r="I425" s="52">
        <v>500</v>
      </c>
      <c r="J425" s="52">
        <v>16900</v>
      </c>
      <c r="K425" s="52">
        <v>4506.1722037250665</v>
      </c>
      <c r="L425" s="49">
        <v>12393.827796274934</v>
      </c>
      <c r="N425" s="50">
        <f>AVERAGE(J$6:J425)</f>
        <v>21450.714285714286</v>
      </c>
      <c r="O425" s="50">
        <f>AVERAGE(K$6:K425)</f>
        <v>4481.3305014843918</v>
      </c>
      <c r="Q425" s="6"/>
      <c r="S425" s="48">
        <v>420</v>
      </c>
      <c r="T425" s="49">
        <v>82</v>
      </c>
      <c r="U425" s="50">
        <v>8</v>
      </c>
      <c r="V425" s="51">
        <v>300.87623000735641</v>
      </c>
      <c r="W425" s="51">
        <v>2</v>
      </c>
      <c r="X425" s="52">
        <v>76</v>
      </c>
      <c r="Y425" s="52">
        <v>26</v>
      </c>
      <c r="Z425" s="52">
        <v>500</v>
      </c>
      <c r="AA425" s="52">
        <v>21400</v>
      </c>
      <c r="AB425" s="52">
        <v>4430.8762300073568</v>
      </c>
      <c r="AC425" s="49">
        <v>16969.123769992642</v>
      </c>
      <c r="AE425" s="50">
        <f>AVERAGE(AA$6:AA425)</f>
        <v>21236.428571428572</v>
      </c>
      <c r="AF425" s="50">
        <f>AVERAGE(AB$6:AB425)</f>
        <v>4483.16574635903</v>
      </c>
    </row>
    <row r="426" spans="2:32" ht="15.5" x14ac:dyDescent="0.35">
      <c r="B426" s="48">
        <v>421</v>
      </c>
      <c r="C426" s="49">
        <v>86</v>
      </c>
      <c r="D426" s="50">
        <v>11</v>
      </c>
      <c r="E426" s="51">
        <v>381.60282807218397</v>
      </c>
      <c r="F426" s="51">
        <v>7</v>
      </c>
      <c r="G426" s="52">
        <v>82</v>
      </c>
      <c r="H426" s="52">
        <v>25</v>
      </c>
      <c r="I426" s="52">
        <v>1750</v>
      </c>
      <c r="J426" s="52">
        <v>23800</v>
      </c>
      <c r="K426" s="52">
        <v>4511.6028280721839</v>
      </c>
      <c r="L426" s="49">
        <v>19288.397171927816</v>
      </c>
      <c r="N426" s="50">
        <f>AVERAGE(J$6:J426)</f>
        <v>21456.294536817102</v>
      </c>
      <c r="O426" s="50">
        <f>AVERAGE(K$6:K426)</f>
        <v>4481.402407248258</v>
      </c>
      <c r="Q426" s="6"/>
      <c r="S426" s="48">
        <v>421</v>
      </c>
      <c r="T426" s="49">
        <v>79</v>
      </c>
      <c r="U426" s="50">
        <v>14</v>
      </c>
      <c r="V426" s="51">
        <v>315.71759598786474</v>
      </c>
      <c r="W426" s="51">
        <v>3</v>
      </c>
      <c r="X426" s="52">
        <v>68</v>
      </c>
      <c r="Y426" s="52">
        <v>35</v>
      </c>
      <c r="Z426" s="52">
        <v>750</v>
      </c>
      <c r="AA426" s="52">
        <v>21200</v>
      </c>
      <c r="AB426" s="52">
        <v>4445.717595987865</v>
      </c>
      <c r="AC426" s="49">
        <v>16754.282404012134</v>
      </c>
      <c r="AE426" s="50">
        <f>AVERAGE(AA$6:AA426)</f>
        <v>21236.342042755343</v>
      </c>
      <c r="AF426" s="50">
        <f>AVERAGE(AB$6:AB426)</f>
        <v>4483.0767958830893</v>
      </c>
    </row>
    <row r="427" spans="2:32" ht="15.5" x14ac:dyDescent="0.35">
      <c r="B427" s="48">
        <v>422</v>
      </c>
      <c r="C427" s="49">
        <v>82</v>
      </c>
      <c r="D427" s="50">
        <v>10</v>
      </c>
      <c r="E427" s="51">
        <v>368.25464784061489</v>
      </c>
      <c r="F427" s="51">
        <v>4</v>
      </c>
      <c r="G427" s="52">
        <v>76</v>
      </c>
      <c r="H427" s="52">
        <v>28</v>
      </c>
      <c r="I427" s="52">
        <v>1000</v>
      </c>
      <c r="J427" s="52">
        <v>22000</v>
      </c>
      <c r="K427" s="52">
        <v>4498.2546478406148</v>
      </c>
      <c r="L427" s="49">
        <v>17501.745352159385</v>
      </c>
      <c r="N427" s="50">
        <f>AVERAGE(J$6:J427)</f>
        <v>21457.582938388627</v>
      </c>
      <c r="O427" s="50">
        <f>AVERAGE(K$6:K427)</f>
        <v>4481.4423414676712</v>
      </c>
      <c r="Q427" s="6"/>
      <c r="S427" s="48">
        <v>422</v>
      </c>
      <c r="T427" s="49">
        <v>78</v>
      </c>
      <c r="U427" s="50">
        <v>6</v>
      </c>
      <c r="V427" s="51">
        <v>365.31203503707621</v>
      </c>
      <c r="W427" s="51">
        <v>3</v>
      </c>
      <c r="X427" s="52">
        <v>75</v>
      </c>
      <c r="Y427" s="52">
        <v>28</v>
      </c>
      <c r="Z427" s="52">
        <v>750</v>
      </c>
      <c r="AA427" s="52">
        <v>20550</v>
      </c>
      <c r="AB427" s="52">
        <v>4495.3120350370764</v>
      </c>
      <c r="AC427" s="49">
        <v>16054.687964962923</v>
      </c>
      <c r="AE427" s="50">
        <f>AVERAGE(AA$6:AA427)</f>
        <v>21234.715639810427</v>
      </c>
      <c r="AF427" s="50">
        <f>AVERAGE(AB$6:AB427)</f>
        <v>4483.1057893407997</v>
      </c>
    </row>
    <row r="428" spans="2:32" ht="15.5" x14ac:dyDescent="0.35">
      <c r="B428" s="48">
        <v>423</v>
      </c>
      <c r="C428" s="49">
        <v>81</v>
      </c>
      <c r="D428" s="50">
        <v>12</v>
      </c>
      <c r="E428" s="51">
        <v>460.07588423259369</v>
      </c>
      <c r="F428" s="51">
        <v>5</v>
      </c>
      <c r="G428" s="52">
        <v>74</v>
      </c>
      <c r="H428" s="52">
        <v>31</v>
      </c>
      <c r="I428" s="52">
        <v>1250</v>
      </c>
      <c r="J428" s="52">
        <v>22100</v>
      </c>
      <c r="K428" s="52">
        <v>4590.075884232594</v>
      </c>
      <c r="L428" s="49">
        <v>17509.924115767404</v>
      </c>
      <c r="N428" s="50">
        <f>AVERAGE(J$6:J428)</f>
        <v>21459.101654846334</v>
      </c>
      <c r="O428" s="50">
        <f>AVERAGE(K$6:K428)</f>
        <v>4481.6991583536401</v>
      </c>
      <c r="Q428" s="6"/>
      <c r="S428" s="48">
        <v>423</v>
      </c>
      <c r="T428" s="49">
        <v>80</v>
      </c>
      <c r="U428" s="50">
        <v>9</v>
      </c>
      <c r="V428" s="51">
        <v>335.33156362503087</v>
      </c>
      <c r="W428" s="51">
        <v>1</v>
      </c>
      <c r="X428" s="52">
        <v>72</v>
      </c>
      <c r="Y428" s="52">
        <v>29</v>
      </c>
      <c r="Z428" s="52">
        <v>250</v>
      </c>
      <c r="AA428" s="52">
        <v>20700</v>
      </c>
      <c r="AB428" s="52">
        <v>4465.3315636250309</v>
      </c>
      <c r="AC428" s="49">
        <v>16234.66843637497</v>
      </c>
      <c r="AE428" s="50">
        <f>AVERAGE(AA$6:AA428)</f>
        <v>21233.451536643028</v>
      </c>
      <c r="AF428" s="50">
        <f>AVERAGE(AB$6:AB428)</f>
        <v>4483.063769894663</v>
      </c>
    </row>
    <row r="429" spans="2:32" ht="15.5" x14ac:dyDescent="0.35">
      <c r="B429" s="48">
        <v>424</v>
      </c>
      <c r="C429" s="49">
        <v>73</v>
      </c>
      <c r="D429" s="50">
        <v>6</v>
      </c>
      <c r="E429" s="51">
        <v>337.31802367221525</v>
      </c>
      <c r="F429" s="51">
        <v>3</v>
      </c>
      <c r="G429" s="52">
        <v>70</v>
      </c>
      <c r="H429" s="52">
        <v>33</v>
      </c>
      <c r="I429" s="52">
        <v>750</v>
      </c>
      <c r="J429" s="52">
        <v>19300</v>
      </c>
      <c r="K429" s="52">
        <v>4467.3180236722155</v>
      </c>
      <c r="L429" s="49">
        <v>14832.681976327785</v>
      </c>
      <c r="N429" s="50">
        <f>AVERAGE(J$6:J429)</f>
        <v>21454.009433962263</v>
      </c>
      <c r="O429" s="50">
        <f>AVERAGE(K$6:K429)</f>
        <v>4481.6652405831655</v>
      </c>
      <c r="Q429" s="6"/>
      <c r="S429" s="48">
        <v>424</v>
      </c>
      <c r="T429" s="49">
        <v>68</v>
      </c>
      <c r="U429" s="50">
        <v>14</v>
      </c>
      <c r="V429" s="51">
        <v>419.48242734115604</v>
      </c>
      <c r="W429" s="51">
        <v>7</v>
      </c>
      <c r="X429" s="52">
        <v>61</v>
      </c>
      <c r="Y429" s="52">
        <v>46</v>
      </c>
      <c r="Z429" s="52">
        <v>1750</v>
      </c>
      <c r="AA429" s="52">
        <v>19450</v>
      </c>
      <c r="AB429" s="52">
        <v>4549.4824273411559</v>
      </c>
      <c r="AC429" s="49">
        <v>14900.517572658844</v>
      </c>
      <c r="AE429" s="50">
        <f>AVERAGE(AA$6:AA429)</f>
        <v>21229.245283018867</v>
      </c>
      <c r="AF429" s="50">
        <f>AVERAGE(AB$6:AB429)</f>
        <v>4483.2204176716596</v>
      </c>
    </row>
    <row r="430" spans="2:32" ht="15.5" x14ac:dyDescent="0.35">
      <c r="B430" s="48">
        <v>425</v>
      </c>
      <c r="C430" s="49">
        <v>80</v>
      </c>
      <c r="D430" s="50">
        <v>11</v>
      </c>
      <c r="E430" s="51">
        <v>432.38304635815302</v>
      </c>
      <c r="F430" s="51">
        <v>4</v>
      </c>
      <c r="G430" s="52">
        <v>73</v>
      </c>
      <c r="H430" s="52">
        <v>31</v>
      </c>
      <c r="I430" s="52">
        <v>1000</v>
      </c>
      <c r="J430" s="52">
        <v>21550</v>
      </c>
      <c r="K430" s="52">
        <v>4562.3830463581526</v>
      </c>
      <c r="L430" s="49">
        <v>16987.616953641846</v>
      </c>
      <c r="N430" s="50">
        <f>AVERAGE(J$6:J430)</f>
        <v>21454.235294117647</v>
      </c>
      <c r="O430" s="50">
        <f>AVERAGE(K$6:K430)</f>
        <v>4481.8551648320481</v>
      </c>
      <c r="Q430" s="6"/>
      <c r="S430" s="48">
        <v>425</v>
      </c>
      <c r="T430" s="49">
        <v>75</v>
      </c>
      <c r="U430" s="50">
        <v>8</v>
      </c>
      <c r="V430" s="51">
        <v>394.16487073075302</v>
      </c>
      <c r="W430" s="51">
        <v>4</v>
      </c>
      <c r="X430" s="52">
        <v>71</v>
      </c>
      <c r="Y430" s="52">
        <v>33</v>
      </c>
      <c r="Z430" s="52">
        <v>1000</v>
      </c>
      <c r="AA430" s="52">
        <v>20150</v>
      </c>
      <c r="AB430" s="52">
        <v>4524.1648707307531</v>
      </c>
      <c r="AC430" s="49">
        <v>15625.835129269246</v>
      </c>
      <c r="AE430" s="50">
        <f>AVERAGE(AA$6:AA430)</f>
        <v>21226.705882352941</v>
      </c>
      <c r="AF430" s="50">
        <f>AVERAGE(AB$6:AB430)</f>
        <v>4483.3167575612106</v>
      </c>
    </row>
    <row r="431" spans="2:32" ht="15.5" x14ac:dyDescent="0.35">
      <c r="B431" s="48">
        <v>426</v>
      </c>
      <c r="C431" s="49">
        <v>67</v>
      </c>
      <c r="D431" s="50">
        <v>9</v>
      </c>
      <c r="E431" s="51">
        <v>346.4665218666741</v>
      </c>
      <c r="F431" s="51">
        <v>4</v>
      </c>
      <c r="G431" s="52">
        <v>62</v>
      </c>
      <c r="H431" s="52">
        <v>42</v>
      </c>
      <c r="I431" s="52">
        <v>1000</v>
      </c>
      <c r="J431" s="52">
        <v>18200</v>
      </c>
      <c r="K431" s="52">
        <v>4476.4665218666742</v>
      </c>
      <c r="L431" s="49">
        <v>13723.533478133326</v>
      </c>
      <c r="N431" s="50">
        <f>AVERAGE(J$6:J431)</f>
        <v>21446.596244131455</v>
      </c>
      <c r="O431" s="50">
        <f>AVERAGE(K$6:K431)</f>
        <v>4481.8425154354154</v>
      </c>
      <c r="Q431" s="6"/>
      <c r="S431" s="48">
        <v>426</v>
      </c>
      <c r="T431" s="49">
        <v>71</v>
      </c>
      <c r="U431" s="50">
        <v>14</v>
      </c>
      <c r="V431" s="51">
        <v>383.66043005139386</v>
      </c>
      <c r="W431" s="51">
        <v>3</v>
      </c>
      <c r="X431" s="52">
        <v>60</v>
      </c>
      <c r="Y431" s="52">
        <v>43</v>
      </c>
      <c r="Z431" s="52">
        <v>750</v>
      </c>
      <c r="AA431" s="52">
        <v>19200</v>
      </c>
      <c r="AB431" s="52">
        <v>4513.6604300513936</v>
      </c>
      <c r="AC431" s="49">
        <v>14686.339569948606</v>
      </c>
      <c r="AE431" s="50">
        <f>AVERAGE(AA$6:AA431)</f>
        <v>21221.948356807512</v>
      </c>
      <c r="AF431" s="50">
        <f>AVERAGE(AB$6:AB431)</f>
        <v>4483.3879868393569</v>
      </c>
    </row>
    <row r="432" spans="2:32" ht="15.5" x14ac:dyDescent="0.35">
      <c r="B432" s="48">
        <v>427</v>
      </c>
      <c r="C432" s="49">
        <v>81</v>
      </c>
      <c r="D432" s="50">
        <v>8</v>
      </c>
      <c r="E432" s="51">
        <v>378.37050090937186</v>
      </c>
      <c r="F432" s="51">
        <v>1</v>
      </c>
      <c r="G432" s="52">
        <v>74</v>
      </c>
      <c r="H432" s="52">
        <v>27</v>
      </c>
      <c r="I432" s="52">
        <v>250</v>
      </c>
      <c r="J432" s="52">
        <v>20900</v>
      </c>
      <c r="K432" s="52">
        <v>4508.3705009093719</v>
      </c>
      <c r="L432" s="49">
        <v>16391.629499090628</v>
      </c>
      <c r="N432" s="50">
        <f>AVERAGE(J$6:J432)</f>
        <v>21445.316159250586</v>
      </c>
      <c r="O432" s="50">
        <f>AVERAGE(K$6:K432)</f>
        <v>4481.9046418650969</v>
      </c>
      <c r="Q432" s="6"/>
      <c r="S432" s="48">
        <v>427</v>
      </c>
      <c r="T432" s="49">
        <v>78</v>
      </c>
      <c r="U432" s="50">
        <v>8</v>
      </c>
      <c r="V432" s="51">
        <v>381.18698472972721</v>
      </c>
      <c r="W432" s="51">
        <v>2</v>
      </c>
      <c r="X432" s="52">
        <v>72</v>
      </c>
      <c r="Y432" s="52">
        <v>30</v>
      </c>
      <c r="Z432" s="52">
        <v>500</v>
      </c>
      <c r="AA432" s="52">
        <v>20400</v>
      </c>
      <c r="AB432" s="52">
        <v>4511.1869847297276</v>
      </c>
      <c r="AC432" s="49">
        <v>15888.813015270272</v>
      </c>
      <c r="AE432" s="50">
        <f>AVERAGE(AA$6:AA432)</f>
        <v>21220.023419203746</v>
      </c>
      <c r="AF432" s="50">
        <f>AVERAGE(AB$6:AB432)</f>
        <v>4483.4530898789126</v>
      </c>
    </row>
    <row r="433" spans="2:32" ht="15.5" x14ac:dyDescent="0.35">
      <c r="B433" s="48">
        <v>428</v>
      </c>
      <c r="C433" s="49">
        <v>88</v>
      </c>
      <c r="D433" s="50">
        <v>11</v>
      </c>
      <c r="E433" s="51">
        <v>344.04893115597753</v>
      </c>
      <c r="F433" s="51">
        <v>5</v>
      </c>
      <c r="G433" s="52">
        <v>82</v>
      </c>
      <c r="H433" s="52">
        <v>23</v>
      </c>
      <c r="I433" s="52">
        <v>1250</v>
      </c>
      <c r="J433" s="52">
        <v>23800</v>
      </c>
      <c r="K433" s="52">
        <v>4474.0489311559777</v>
      </c>
      <c r="L433" s="49">
        <v>19325.95106884402</v>
      </c>
      <c r="N433" s="50">
        <f>AVERAGE(J$6:J433)</f>
        <v>21450.817757009347</v>
      </c>
      <c r="O433" s="50">
        <f>AVERAGE(K$6:K433)</f>
        <v>4481.8862874008228</v>
      </c>
      <c r="Q433" s="6"/>
      <c r="S433" s="48">
        <v>428</v>
      </c>
      <c r="T433" s="49">
        <v>88</v>
      </c>
      <c r="U433" s="50">
        <v>4</v>
      </c>
      <c r="V433" s="51">
        <v>335.22414706312054</v>
      </c>
      <c r="W433" s="51">
        <v>4</v>
      </c>
      <c r="X433" s="52">
        <v>88</v>
      </c>
      <c r="Y433" s="52">
        <v>16</v>
      </c>
      <c r="Z433" s="52">
        <v>1000</v>
      </c>
      <c r="AA433" s="52">
        <v>23200</v>
      </c>
      <c r="AB433" s="52">
        <v>4465.2241470631207</v>
      </c>
      <c r="AC433" s="49">
        <v>18734.77585293688</v>
      </c>
      <c r="AE433" s="50">
        <f>AVERAGE(AA$6:AA433)</f>
        <v>21224.649532710282</v>
      </c>
      <c r="AF433" s="50">
        <f>AVERAGE(AB$6:AB433)</f>
        <v>4483.4104988910249</v>
      </c>
    </row>
    <row r="434" spans="2:32" ht="15.5" x14ac:dyDescent="0.35">
      <c r="B434" s="48">
        <v>429</v>
      </c>
      <c r="C434" s="49">
        <v>73</v>
      </c>
      <c r="D434" s="50">
        <v>9</v>
      </c>
      <c r="E434" s="51">
        <v>354.64302420857916</v>
      </c>
      <c r="F434" s="51">
        <v>3</v>
      </c>
      <c r="G434" s="52">
        <v>67</v>
      </c>
      <c r="H434" s="52">
        <v>36</v>
      </c>
      <c r="I434" s="52">
        <v>750</v>
      </c>
      <c r="J434" s="52">
        <v>19450</v>
      </c>
      <c r="K434" s="52">
        <v>4484.6430242085789</v>
      </c>
      <c r="L434" s="49">
        <v>14965.356975791421</v>
      </c>
      <c r="N434" s="50">
        <f>AVERAGE(J$6:J434)</f>
        <v>21446.153846153848</v>
      </c>
      <c r="O434" s="50">
        <f>AVERAGE(K$6:K434)</f>
        <v>4481.8927133607476</v>
      </c>
      <c r="Q434" s="6"/>
      <c r="S434" s="48">
        <v>429</v>
      </c>
      <c r="T434" s="49">
        <v>85</v>
      </c>
      <c r="U434" s="50">
        <v>10</v>
      </c>
      <c r="V434" s="51">
        <v>323.71524827479601</v>
      </c>
      <c r="W434" s="51">
        <v>3</v>
      </c>
      <c r="X434" s="52">
        <v>78</v>
      </c>
      <c r="Y434" s="52">
        <v>25</v>
      </c>
      <c r="Z434" s="52">
        <v>750</v>
      </c>
      <c r="AA434" s="52">
        <v>22500</v>
      </c>
      <c r="AB434" s="52">
        <v>4453.7152482747961</v>
      </c>
      <c r="AC434" s="49">
        <v>18046.284751725205</v>
      </c>
      <c r="AE434" s="50">
        <f>AVERAGE(AA$6:AA434)</f>
        <v>21227.622377622378</v>
      </c>
      <c r="AF434" s="50">
        <f>AVERAGE(AB$6:AB434)</f>
        <v>4483.3412791926194</v>
      </c>
    </row>
    <row r="435" spans="2:32" ht="15.5" x14ac:dyDescent="0.35">
      <c r="B435" s="48">
        <v>430</v>
      </c>
      <c r="C435" s="49">
        <v>81</v>
      </c>
      <c r="D435" s="50">
        <v>6</v>
      </c>
      <c r="E435" s="51">
        <v>386.5955972794776</v>
      </c>
      <c r="F435" s="51">
        <v>8</v>
      </c>
      <c r="G435" s="52">
        <v>83</v>
      </c>
      <c r="H435" s="52">
        <v>25</v>
      </c>
      <c r="I435" s="52">
        <v>2000</v>
      </c>
      <c r="J435" s="52">
        <v>22550</v>
      </c>
      <c r="K435" s="52">
        <v>4516.5955972794773</v>
      </c>
      <c r="L435" s="49">
        <v>18033.404402720524</v>
      </c>
      <c r="N435" s="50">
        <f>AVERAGE(J$6:J435)</f>
        <v>21448.720930232557</v>
      </c>
      <c r="O435" s="50">
        <f>AVERAGE(K$6:K435)</f>
        <v>4481.9734177419541</v>
      </c>
      <c r="Q435" s="6"/>
      <c r="S435" s="48">
        <v>430</v>
      </c>
      <c r="T435" s="49">
        <v>85</v>
      </c>
      <c r="U435" s="50">
        <v>10</v>
      </c>
      <c r="V435" s="51">
        <v>402.82794699425529</v>
      </c>
      <c r="W435" s="51">
        <v>7</v>
      </c>
      <c r="X435" s="52">
        <v>82</v>
      </c>
      <c r="Y435" s="52">
        <v>25</v>
      </c>
      <c r="Z435" s="52">
        <v>1750</v>
      </c>
      <c r="AA435" s="52">
        <v>23500</v>
      </c>
      <c r="AB435" s="52">
        <v>4532.8279469942554</v>
      </c>
      <c r="AC435" s="49">
        <v>18967.172053005743</v>
      </c>
      <c r="AE435" s="50">
        <f>AVERAGE(AA$6:AA435)</f>
        <v>21232.906976744187</v>
      </c>
      <c r="AF435" s="50">
        <f>AVERAGE(AB$6:AB435)</f>
        <v>4483.4563644665768</v>
      </c>
    </row>
    <row r="436" spans="2:32" ht="15.5" x14ac:dyDescent="0.35">
      <c r="B436" s="48">
        <v>431</v>
      </c>
      <c r="C436" s="49">
        <v>61</v>
      </c>
      <c r="D436" s="50">
        <v>9</v>
      </c>
      <c r="E436" s="51">
        <v>319.92963975336397</v>
      </c>
      <c r="F436" s="51">
        <v>3</v>
      </c>
      <c r="G436" s="52">
        <v>55</v>
      </c>
      <c r="H436" s="52">
        <v>48</v>
      </c>
      <c r="I436" s="52">
        <v>750</v>
      </c>
      <c r="J436" s="52">
        <v>16450</v>
      </c>
      <c r="K436" s="52">
        <v>4449.9296397533635</v>
      </c>
      <c r="L436" s="49">
        <v>12000.070360246636</v>
      </c>
      <c r="N436" s="50">
        <f>AVERAGE(J$6:J436)</f>
        <v>21437.122969837586</v>
      </c>
      <c r="O436" s="50">
        <f>AVERAGE(K$6:K436)</f>
        <v>4481.8990702292194</v>
      </c>
      <c r="Q436" s="6"/>
      <c r="S436" s="48">
        <v>431</v>
      </c>
      <c r="T436" s="49">
        <v>67</v>
      </c>
      <c r="U436" s="50">
        <v>11</v>
      </c>
      <c r="V436" s="51">
        <v>382.64437291593345</v>
      </c>
      <c r="W436" s="51">
        <v>9</v>
      </c>
      <c r="X436" s="52">
        <v>65</v>
      </c>
      <c r="Y436" s="52">
        <v>44</v>
      </c>
      <c r="Z436" s="52">
        <v>2250</v>
      </c>
      <c r="AA436" s="52">
        <v>19550</v>
      </c>
      <c r="AB436" s="52">
        <v>4512.6443729159337</v>
      </c>
      <c r="AC436" s="49">
        <v>15037.355627084067</v>
      </c>
      <c r="AE436" s="50">
        <f>AVERAGE(AA$6:AA436)</f>
        <v>21229.002320185617</v>
      </c>
      <c r="AF436" s="50">
        <f>AVERAGE(AB$6:AB436)</f>
        <v>4483.5240860639069</v>
      </c>
    </row>
    <row r="437" spans="2:32" ht="15.5" x14ac:dyDescent="0.35">
      <c r="B437" s="48">
        <v>432</v>
      </c>
      <c r="C437" s="49">
        <v>85</v>
      </c>
      <c r="D437" s="50">
        <v>9</v>
      </c>
      <c r="E437" s="51">
        <v>381.80237339800448</v>
      </c>
      <c r="F437" s="51">
        <v>5</v>
      </c>
      <c r="G437" s="52">
        <v>81</v>
      </c>
      <c r="H437" s="52">
        <v>24</v>
      </c>
      <c r="I437" s="52">
        <v>1250</v>
      </c>
      <c r="J437" s="52">
        <v>22950</v>
      </c>
      <c r="K437" s="52">
        <v>4511.8023733980044</v>
      </c>
      <c r="L437" s="49">
        <v>18438.197626601996</v>
      </c>
      <c r="N437" s="50">
        <f>AVERAGE(J$6:J437)</f>
        <v>21440.625</v>
      </c>
      <c r="O437" s="50">
        <f>AVERAGE(K$6:K437)</f>
        <v>4481.9682908384066</v>
      </c>
      <c r="Q437" s="6"/>
      <c r="S437" s="48">
        <v>432</v>
      </c>
      <c r="T437" s="49">
        <v>67</v>
      </c>
      <c r="U437" s="50">
        <v>14</v>
      </c>
      <c r="V437" s="51">
        <v>397.04322686860951</v>
      </c>
      <c r="W437" s="51">
        <v>6</v>
      </c>
      <c r="X437" s="52">
        <v>59</v>
      </c>
      <c r="Y437" s="52">
        <v>47</v>
      </c>
      <c r="Z437" s="52">
        <v>1500</v>
      </c>
      <c r="AA437" s="52">
        <v>18950</v>
      </c>
      <c r="AB437" s="52">
        <v>4527.0432268686091</v>
      </c>
      <c r="AC437" s="49">
        <v>14422.956773131391</v>
      </c>
      <c r="AE437" s="50">
        <f>AVERAGE(AA$6:AA437)</f>
        <v>21223.72685185185</v>
      </c>
      <c r="AF437" s="50">
        <f>AVERAGE(AB$6:AB437)</f>
        <v>4483.624824815769</v>
      </c>
    </row>
    <row r="438" spans="2:32" ht="15.5" x14ac:dyDescent="0.35">
      <c r="B438" s="48">
        <v>433</v>
      </c>
      <c r="C438" s="49">
        <v>73</v>
      </c>
      <c r="D438" s="50">
        <v>7</v>
      </c>
      <c r="E438" s="51">
        <v>300.07393774633465</v>
      </c>
      <c r="F438" s="51">
        <v>2</v>
      </c>
      <c r="G438" s="52">
        <v>68</v>
      </c>
      <c r="H438" s="52">
        <v>34</v>
      </c>
      <c r="I438" s="52">
        <v>500</v>
      </c>
      <c r="J438" s="52">
        <v>19100</v>
      </c>
      <c r="K438" s="52">
        <v>4430.0739377463342</v>
      </c>
      <c r="L438" s="49">
        <v>14669.926062253666</v>
      </c>
      <c r="N438" s="50">
        <f>AVERAGE(J$6:J438)</f>
        <v>21435.219399538106</v>
      </c>
      <c r="O438" s="50">
        <f>AVERAGE(K$6:K438)</f>
        <v>4481.8484424478938</v>
      </c>
      <c r="Q438" s="6"/>
      <c r="S438" s="48">
        <v>433</v>
      </c>
      <c r="T438" s="49">
        <v>92</v>
      </c>
      <c r="U438" s="50">
        <v>16</v>
      </c>
      <c r="V438" s="51">
        <v>452.27656873450542</v>
      </c>
      <c r="W438" s="51">
        <v>7</v>
      </c>
      <c r="X438" s="52">
        <v>83</v>
      </c>
      <c r="Y438" s="52">
        <v>24</v>
      </c>
      <c r="Z438" s="52">
        <v>1750</v>
      </c>
      <c r="AA438" s="52">
        <v>25550</v>
      </c>
      <c r="AB438" s="52">
        <v>4582.2765687345054</v>
      </c>
      <c r="AC438" s="49">
        <v>20967.723431265495</v>
      </c>
      <c r="AE438" s="50">
        <f>AVERAGE(AA$6:AA438)</f>
        <v>21233.718244803695</v>
      </c>
      <c r="AF438" s="50">
        <f>AVERAGE(AB$6:AB438)</f>
        <v>4483.8526579426025</v>
      </c>
    </row>
    <row r="439" spans="2:32" ht="15.5" x14ac:dyDescent="0.35">
      <c r="B439" s="48">
        <v>434</v>
      </c>
      <c r="C439" s="49">
        <v>87</v>
      </c>
      <c r="D439" s="50">
        <v>10</v>
      </c>
      <c r="E439" s="51">
        <v>327.87956805060526</v>
      </c>
      <c r="F439" s="51">
        <v>8</v>
      </c>
      <c r="G439" s="52">
        <v>85</v>
      </c>
      <c r="H439" s="52">
        <v>23</v>
      </c>
      <c r="I439" s="52">
        <v>2000</v>
      </c>
      <c r="J439" s="52">
        <v>24250</v>
      </c>
      <c r="K439" s="52">
        <v>4457.8795680506055</v>
      </c>
      <c r="L439" s="49">
        <v>19792.120431949395</v>
      </c>
      <c r="N439" s="50">
        <f>AVERAGE(J$6:J439)</f>
        <v>21441.705069124422</v>
      </c>
      <c r="O439" s="50">
        <f>AVERAGE(K$6:K439)</f>
        <v>4481.7932146267021</v>
      </c>
      <c r="Q439" s="6"/>
      <c r="S439" s="48">
        <v>434</v>
      </c>
      <c r="T439" s="49">
        <v>97</v>
      </c>
      <c r="U439" s="50">
        <v>10</v>
      </c>
      <c r="V439" s="51">
        <v>346.03411853915145</v>
      </c>
      <c r="W439" s="51">
        <v>3</v>
      </c>
      <c r="X439" s="52">
        <v>90</v>
      </c>
      <c r="Y439" s="52">
        <v>13</v>
      </c>
      <c r="Z439" s="52">
        <v>750</v>
      </c>
      <c r="AA439" s="52">
        <v>25500</v>
      </c>
      <c r="AB439" s="52">
        <v>4476.0341185391517</v>
      </c>
      <c r="AC439" s="49">
        <v>21023.965881460848</v>
      </c>
      <c r="AE439" s="50">
        <f>AVERAGE(AA$6:AA439)</f>
        <v>21243.548387096773</v>
      </c>
      <c r="AF439" s="50">
        <f>AVERAGE(AB$6:AB439)</f>
        <v>4483.8346428748528</v>
      </c>
    </row>
    <row r="440" spans="2:32" ht="15.5" x14ac:dyDescent="0.35">
      <c r="B440" s="48">
        <v>435</v>
      </c>
      <c r="C440" s="49">
        <v>78</v>
      </c>
      <c r="D440" s="50">
        <v>5</v>
      </c>
      <c r="E440" s="51">
        <v>387.2300408448437</v>
      </c>
      <c r="F440" s="51">
        <v>9</v>
      </c>
      <c r="G440" s="52">
        <v>82</v>
      </c>
      <c r="H440" s="52">
        <v>27</v>
      </c>
      <c r="I440" s="52">
        <v>2250</v>
      </c>
      <c r="J440" s="52">
        <v>22000</v>
      </c>
      <c r="K440" s="52">
        <v>4517.2300408448436</v>
      </c>
      <c r="L440" s="49">
        <v>17482.769959155157</v>
      </c>
      <c r="N440" s="50">
        <f>AVERAGE(J$6:J440)</f>
        <v>21442.988505747126</v>
      </c>
      <c r="O440" s="50">
        <f>AVERAGE(K$6:K440)</f>
        <v>4481.8746785950198</v>
      </c>
      <c r="Q440" s="6"/>
      <c r="S440" s="48">
        <v>435</v>
      </c>
      <c r="T440" s="49">
        <v>74</v>
      </c>
      <c r="U440" s="50">
        <v>13</v>
      </c>
      <c r="V440" s="51">
        <v>352.91031444290155</v>
      </c>
      <c r="W440" s="51">
        <v>1</v>
      </c>
      <c r="X440" s="52">
        <v>62</v>
      </c>
      <c r="Y440" s="52">
        <v>39</v>
      </c>
      <c r="Z440" s="52">
        <v>250</v>
      </c>
      <c r="AA440" s="52">
        <v>19400</v>
      </c>
      <c r="AB440" s="52">
        <v>4482.9103144429018</v>
      </c>
      <c r="AC440" s="49">
        <v>14917.089685557097</v>
      </c>
      <c r="AE440" s="50">
        <f>AVERAGE(AA$6:AA440)</f>
        <v>21239.310344827587</v>
      </c>
      <c r="AF440" s="50">
        <f>AVERAGE(AB$6:AB440)</f>
        <v>4483.8325179819058</v>
      </c>
    </row>
    <row r="441" spans="2:32" ht="15.5" x14ac:dyDescent="0.35">
      <c r="B441" s="48">
        <v>436</v>
      </c>
      <c r="C441" s="49">
        <v>75</v>
      </c>
      <c r="D441" s="50">
        <v>9</v>
      </c>
      <c r="E441" s="51">
        <v>364.61920838510605</v>
      </c>
      <c r="F441" s="51">
        <v>2</v>
      </c>
      <c r="G441" s="52">
        <v>68</v>
      </c>
      <c r="H441" s="52">
        <v>34</v>
      </c>
      <c r="I441" s="52">
        <v>500</v>
      </c>
      <c r="J441" s="52">
        <v>19700</v>
      </c>
      <c r="K441" s="52">
        <v>4494.6192083851056</v>
      </c>
      <c r="L441" s="49">
        <v>15205.380791614894</v>
      </c>
      <c r="N441" s="50">
        <f>AVERAGE(J$6:J441)</f>
        <v>21438.990825688074</v>
      </c>
      <c r="O441" s="50">
        <f>AVERAGE(K$6:K441)</f>
        <v>4481.9039091679324</v>
      </c>
      <c r="Q441" s="6"/>
      <c r="S441" s="48">
        <v>436</v>
      </c>
      <c r="T441" s="49">
        <v>94</v>
      </c>
      <c r="U441" s="50">
        <v>18</v>
      </c>
      <c r="V441" s="51">
        <v>370.77831817418883</v>
      </c>
      <c r="W441" s="51">
        <v>5</v>
      </c>
      <c r="X441" s="52">
        <v>81</v>
      </c>
      <c r="Y441" s="52">
        <v>24</v>
      </c>
      <c r="Z441" s="52">
        <v>1250</v>
      </c>
      <c r="AA441" s="52">
        <v>25650</v>
      </c>
      <c r="AB441" s="52">
        <v>4500.7783181741888</v>
      </c>
      <c r="AC441" s="49">
        <v>21149.221681825809</v>
      </c>
      <c r="AE441" s="50">
        <f>AVERAGE(AA$6:AA441)</f>
        <v>21249.426605504588</v>
      </c>
      <c r="AF441" s="50">
        <f>AVERAGE(AB$6:AB441)</f>
        <v>4483.8713844961076</v>
      </c>
    </row>
    <row r="442" spans="2:32" ht="15.5" x14ac:dyDescent="0.35">
      <c r="B442" s="48">
        <v>437</v>
      </c>
      <c r="C442" s="49">
        <v>78</v>
      </c>
      <c r="D442" s="50">
        <v>5</v>
      </c>
      <c r="E442" s="51">
        <v>408.69063009776983</v>
      </c>
      <c r="F442" s="51">
        <v>1</v>
      </c>
      <c r="G442" s="52">
        <v>74</v>
      </c>
      <c r="H442" s="52">
        <v>27</v>
      </c>
      <c r="I442" s="52">
        <v>250</v>
      </c>
      <c r="J442" s="52">
        <v>20000</v>
      </c>
      <c r="K442" s="52">
        <v>4538.6906300977698</v>
      </c>
      <c r="L442" s="49">
        <v>15461.30936990223</v>
      </c>
      <c r="N442" s="50">
        <f>AVERAGE(J$6:J442)</f>
        <v>21435.697940503433</v>
      </c>
      <c r="O442" s="50">
        <f>AVERAGE(K$6:K442)</f>
        <v>4482.0338558977492</v>
      </c>
      <c r="Q442" s="6"/>
      <c r="S442" s="48">
        <v>437</v>
      </c>
      <c r="T442" s="49">
        <v>81</v>
      </c>
      <c r="U442" s="50">
        <v>10</v>
      </c>
      <c r="V442" s="51">
        <v>287.90766608142349</v>
      </c>
      <c r="W442" s="51">
        <v>5</v>
      </c>
      <c r="X442" s="52">
        <v>76</v>
      </c>
      <c r="Y442" s="52">
        <v>29</v>
      </c>
      <c r="Z442" s="52">
        <v>1250</v>
      </c>
      <c r="AA442" s="52">
        <v>22000</v>
      </c>
      <c r="AB442" s="52">
        <v>4417.9076660814235</v>
      </c>
      <c r="AC442" s="49">
        <v>17582.092333918576</v>
      </c>
      <c r="AE442" s="50">
        <f>AVERAGE(AA$6:AA442)</f>
        <v>21251.144164759724</v>
      </c>
      <c r="AF442" s="50">
        <f>AVERAGE(AB$6:AB442)</f>
        <v>4483.7204377720464</v>
      </c>
    </row>
    <row r="443" spans="2:32" ht="15.5" x14ac:dyDescent="0.35">
      <c r="B443" s="48">
        <v>438</v>
      </c>
      <c r="C443" s="49">
        <v>75</v>
      </c>
      <c r="D443" s="50">
        <v>9</v>
      </c>
      <c r="E443" s="51">
        <v>301.88355105267124</v>
      </c>
      <c r="F443" s="51">
        <v>1</v>
      </c>
      <c r="G443" s="52">
        <v>67</v>
      </c>
      <c r="H443" s="52">
        <v>34</v>
      </c>
      <c r="I443" s="52">
        <v>250</v>
      </c>
      <c r="J443" s="52">
        <v>19450</v>
      </c>
      <c r="K443" s="52">
        <v>4431.8835510526715</v>
      </c>
      <c r="L443" s="49">
        <v>15018.116448947329</v>
      </c>
      <c r="N443" s="50">
        <f>AVERAGE(J$6:J443)</f>
        <v>21431.164383561645</v>
      </c>
      <c r="O443" s="50">
        <f>AVERAGE(K$6:K443)</f>
        <v>4481.9193574848605</v>
      </c>
      <c r="Q443" s="6"/>
      <c r="S443" s="48">
        <v>438</v>
      </c>
      <c r="T443" s="49">
        <v>105</v>
      </c>
      <c r="U443" s="50">
        <v>7</v>
      </c>
      <c r="V443" s="51">
        <v>360.18918668261085</v>
      </c>
      <c r="W443" s="51">
        <v>4</v>
      </c>
      <c r="X443" s="52">
        <v>100</v>
      </c>
      <c r="Y443" s="52">
        <v>2</v>
      </c>
      <c r="Z443" s="52">
        <v>500</v>
      </c>
      <c r="AA443" s="52">
        <v>27100</v>
      </c>
      <c r="AB443" s="52">
        <v>4490.1891866826109</v>
      </c>
      <c r="AC443" s="49">
        <v>22609.810813317388</v>
      </c>
      <c r="AE443" s="50">
        <f>AVERAGE(AA$6:AA443)</f>
        <v>21264.497716894977</v>
      </c>
      <c r="AF443" s="50">
        <f>AVERAGE(AB$6:AB443)</f>
        <v>4483.7352066051762</v>
      </c>
    </row>
    <row r="444" spans="2:32" ht="15.5" x14ac:dyDescent="0.35">
      <c r="B444" s="48">
        <v>439</v>
      </c>
      <c r="C444" s="49">
        <v>80</v>
      </c>
      <c r="D444" s="50">
        <v>16</v>
      </c>
      <c r="E444" s="51">
        <v>376.00696917247672</v>
      </c>
      <c r="F444" s="51">
        <v>4</v>
      </c>
      <c r="G444" s="52">
        <v>68</v>
      </c>
      <c r="H444" s="52">
        <v>36</v>
      </c>
      <c r="I444" s="52">
        <v>1000</v>
      </c>
      <c r="J444" s="52">
        <v>21800</v>
      </c>
      <c r="K444" s="52">
        <v>4506.0069691724766</v>
      </c>
      <c r="L444" s="49">
        <v>17293.993030827522</v>
      </c>
      <c r="N444" s="50">
        <f>AVERAGE(J$6:J444)</f>
        <v>21432.004555808657</v>
      </c>
      <c r="O444" s="50">
        <f>AVERAGE(K$6:K444)</f>
        <v>4481.9742267597758</v>
      </c>
      <c r="Q444" s="6"/>
      <c r="S444" s="48">
        <v>439</v>
      </c>
      <c r="T444" s="49">
        <v>71</v>
      </c>
      <c r="U444" s="50">
        <v>13</v>
      </c>
      <c r="V444" s="51">
        <v>340.11048778283589</v>
      </c>
      <c r="W444" s="51">
        <v>7</v>
      </c>
      <c r="X444" s="52">
        <v>65</v>
      </c>
      <c r="Y444" s="52">
        <v>42</v>
      </c>
      <c r="Z444" s="52">
        <v>1750</v>
      </c>
      <c r="AA444" s="52">
        <v>20150</v>
      </c>
      <c r="AB444" s="52">
        <v>4470.1104877828357</v>
      </c>
      <c r="AC444" s="49">
        <v>15679.889512217163</v>
      </c>
      <c r="AE444" s="50">
        <f>AVERAGE(AA$6:AA444)</f>
        <v>21261.958997722097</v>
      </c>
      <c r="AF444" s="50">
        <f>AVERAGE(AB$6:AB444)</f>
        <v>4483.704170799203</v>
      </c>
    </row>
    <row r="445" spans="2:32" ht="15.5" x14ac:dyDescent="0.35">
      <c r="B445" s="48">
        <v>440</v>
      </c>
      <c r="C445" s="49">
        <v>74</v>
      </c>
      <c r="D445" s="50">
        <v>12</v>
      </c>
      <c r="E445" s="51">
        <v>331.55458749312658</v>
      </c>
      <c r="F445" s="51">
        <v>6</v>
      </c>
      <c r="G445" s="52">
        <v>68</v>
      </c>
      <c r="H445" s="52">
        <v>38</v>
      </c>
      <c r="I445" s="52">
        <v>1500</v>
      </c>
      <c r="J445" s="52">
        <v>20600</v>
      </c>
      <c r="K445" s="52">
        <v>4461.5545874931267</v>
      </c>
      <c r="L445" s="49">
        <v>16138.445412506873</v>
      </c>
      <c r="N445" s="50">
        <f>AVERAGE(J$6:J445)</f>
        <v>21430.113636363636</v>
      </c>
      <c r="O445" s="50">
        <f>AVERAGE(K$6:K445)</f>
        <v>4481.9278184887153</v>
      </c>
      <c r="Q445" s="6"/>
      <c r="S445" s="48">
        <v>440</v>
      </c>
      <c r="T445" s="49">
        <v>78</v>
      </c>
      <c r="U445" s="50">
        <v>11</v>
      </c>
      <c r="V445" s="51">
        <v>375.43739731206517</v>
      </c>
      <c r="W445" s="51">
        <v>8</v>
      </c>
      <c r="X445" s="52">
        <v>75</v>
      </c>
      <c r="Y445" s="52">
        <v>33</v>
      </c>
      <c r="Z445" s="52">
        <v>2000</v>
      </c>
      <c r="AA445" s="52">
        <v>22050</v>
      </c>
      <c r="AB445" s="52">
        <v>4505.4373973120655</v>
      </c>
      <c r="AC445" s="49">
        <v>17544.562602687933</v>
      </c>
      <c r="AE445" s="50">
        <f>AVERAGE(AA$6:AA445)</f>
        <v>21263.75</v>
      </c>
      <c r="AF445" s="50">
        <f>AVERAGE(AB$6:AB445)</f>
        <v>4483.7535644958234</v>
      </c>
    </row>
    <row r="446" spans="2:32" ht="15.5" x14ac:dyDescent="0.35">
      <c r="B446" s="48">
        <v>441</v>
      </c>
      <c r="C446" s="49">
        <v>79</v>
      </c>
      <c r="D446" s="50">
        <v>7</v>
      </c>
      <c r="E446" s="51">
        <v>316.64262534275804</v>
      </c>
      <c r="F446" s="51">
        <v>3</v>
      </c>
      <c r="G446" s="52">
        <v>75</v>
      </c>
      <c r="H446" s="52">
        <v>28</v>
      </c>
      <c r="I446" s="52">
        <v>750</v>
      </c>
      <c r="J446" s="52">
        <v>20850</v>
      </c>
      <c r="K446" s="52">
        <v>4446.642625342758</v>
      </c>
      <c r="L446" s="49">
        <v>16403.357374657244</v>
      </c>
      <c r="N446" s="50">
        <f>AVERAGE(J$6:J446)</f>
        <v>21428.798185941043</v>
      </c>
      <c r="O446" s="50">
        <f>AVERAGE(K$6:K446)</f>
        <v>4481.8478067128744</v>
      </c>
      <c r="Q446" s="6"/>
      <c r="S446" s="48">
        <v>441</v>
      </c>
      <c r="T446" s="49">
        <v>89</v>
      </c>
      <c r="U446" s="50">
        <v>10</v>
      </c>
      <c r="V446" s="51">
        <v>393.45263007537625</v>
      </c>
      <c r="W446" s="51">
        <v>4</v>
      </c>
      <c r="X446" s="52">
        <v>83</v>
      </c>
      <c r="Y446" s="52">
        <v>21</v>
      </c>
      <c r="Z446" s="52">
        <v>1000</v>
      </c>
      <c r="AA446" s="52">
        <v>23750</v>
      </c>
      <c r="AB446" s="52">
        <v>4523.452630075376</v>
      </c>
      <c r="AC446" s="49">
        <v>19226.547369924625</v>
      </c>
      <c r="AE446" s="50">
        <f>AVERAGE(AA$6:AA446)</f>
        <v>21269.387755102041</v>
      </c>
      <c r="AF446" s="50">
        <f>AVERAGE(AB$6:AB446)</f>
        <v>4483.843585052693</v>
      </c>
    </row>
    <row r="447" spans="2:32" ht="15.5" x14ac:dyDescent="0.35">
      <c r="B447" s="48">
        <v>442</v>
      </c>
      <c r="C447" s="49">
        <v>74</v>
      </c>
      <c r="D447" s="50">
        <v>9</v>
      </c>
      <c r="E447" s="51">
        <v>346.98802369974254</v>
      </c>
      <c r="F447" s="51">
        <v>3</v>
      </c>
      <c r="G447" s="52">
        <v>68</v>
      </c>
      <c r="H447" s="52">
        <v>35</v>
      </c>
      <c r="I447" s="52">
        <v>750</v>
      </c>
      <c r="J447" s="52">
        <v>19700</v>
      </c>
      <c r="K447" s="52">
        <v>4476.9880236997424</v>
      </c>
      <c r="L447" s="49">
        <v>15223.011976300259</v>
      </c>
      <c r="N447" s="50">
        <f>AVERAGE(J$6:J447)</f>
        <v>21424.886877828056</v>
      </c>
      <c r="O447" s="50">
        <f>AVERAGE(K$6:K447)</f>
        <v>4481.8368117286818</v>
      </c>
      <c r="Q447" s="6"/>
      <c r="S447" s="48">
        <v>442</v>
      </c>
      <c r="T447" s="49">
        <v>83</v>
      </c>
      <c r="U447" s="50">
        <v>10</v>
      </c>
      <c r="V447" s="51">
        <v>452.7571859221938</v>
      </c>
      <c r="W447" s="51">
        <v>2</v>
      </c>
      <c r="X447" s="52">
        <v>75</v>
      </c>
      <c r="Y447" s="52">
        <v>27</v>
      </c>
      <c r="Z447" s="52">
        <v>500</v>
      </c>
      <c r="AA447" s="52">
        <v>21750</v>
      </c>
      <c r="AB447" s="52">
        <v>4582.7571859221935</v>
      </c>
      <c r="AC447" s="49">
        <v>17167.242814077807</v>
      </c>
      <c r="AE447" s="50">
        <f>AVERAGE(AA$6:AA447)</f>
        <v>21270.475113122171</v>
      </c>
      <c r="AF447" s="50">
        <f>AVERAGE(AB$6:AB447)</f>
        <v>4484.0673714799996</v>
      </c>
    </row>
    <row r="448" spans="2:32" ht="15.5" x14ac:dyDescent="0.35">
      <c r="B448" s="48">
        <v>443</v>
      </c>
      <c r="C448" s="49">
        <v>60</v>
      </c>
      <c r="D448" s="50">
        <v>17</v>
      </c>
      <c r="E448" s="51">
        <v>208.19671223972625</v>
      </c>
      <c r="F448" s="51">
        <v>3</v>
      </c>
      <c r="G448" s="52">
        <v>46</v>
      </c>
      <c r="H448" s="52">
        <v>57</v>
      </c>
      <c r="I448" s="52">
        <v>750</v>
      </c>
      <c r="J448" s="52">
        <v>16600</v>
      </c>
      <c r="K448" s="52">
        <v>4338.1967122397264</v>
      </c>
      <c r="L448" s="49">
        <v>12261.803287760275</v>
      </c>
      <c r="N448" s="50">
        <f>AVERAGE(J$6:J448)</f>
        <v>21413.995485327312</v>
      </c>
      <c r="O448" s="50">
        <f>AVERAGE(K$6:K448)</f>
        <v>4481.5125677117767</v>
      </c>
      <c r="Q448" s="6"/>
      <c r="S448" s="48">
        <v>443</v>
      </c>
      <c r="T448" s="49">
        <v>85</v>
      </c>
      <c r="U448" s="50">
        <v>11</v>
      </c>
      <c r="V448" s="51">
        <v>354.20149389970834</v>
      </c>
      <c r="W448" s="51">
        <v>7</v>
      </c>
      <c r="X448" s="52">
        <v>81</v>
      </c>
      <c r="Y448" s="52">
        <v>26</v>
      </c>
      <c r="Z448" s="52">
        <v>1750</v>
      </c>
      <c r="AA448" s="52">
        <v>23550</v>
      </c>
      <c r="AB448" s="52">
        <v>4484.2014938997081</v>
      </c>
      <c r="AC448" s="49">
        <v>19065.798506100291</v>
      </c>
      <c r="AE448" s="50">
        <f>AVERAGE(AA$6:AA448)</f>
        <v>21275.620767494358</v>
      </c>
      <c r="AF448" s="50">
        <f>AVERAGE(AB$6:AB448)</f>
        <v>4484.0676742394116</v>
      </c>
    </row>
    <row r="449" spans="2:32" ht="15.5" x14ac:dyDescent="0.35">
      <c r="B449" s="48">
        <v>444</v>
      </c>
      <c r="C449" s="49">
        <v>89</v>
      </c>
      <c r="D449" s="50">
        <v>4</v>
      </c>
      <c r="E449" s="51">
        <v>408.23078129231754</v>
      </c>
      <c r="F449" s="51">
        <v>5</v>
      </c>
      <c r="G449" s="52">
        <v>90</v>
      </c>
      <c r="H449" s="52">
        <v>15</v>
      </c>
      <c r="I449" s="52">
        <v>1250</v>
      </c>
      <c r="J449" s="52">
        <v>23700</v>
      </c>
      <c r="K449" s="52">
        <v>4538.2307812923173</v>
      </c>
      <c r="L449" s="49">
        <v>19161.769218707683</v>
      </c>
      <c r="N449" s="50">
        <f>AVERAGE(J$6:J449)</f>
        <v>21419.144144144146</v>
      </c>
      <c r="O449" s="50">
        <f>AVERAGE(K$6:K449)</f>
        <v>4481.6403114360573</v>
      </c>
      <c r="Q449" s="6"/>
      <c r="S449" s="48">
        <v>444</v>
      </c>
      <c r="T449" s="49">
        <v>71</v>
      </c>
      <c r="U449" s="50">
        <v>10</v>
      </c>
      <c r="V449" s="51">
        <v>426.82975188320034</v>
      </c>
      <c r="W449" s="51">
        <v>5</v>
      </c>
      <c r="X449" s="52">
        <v>66</v>
      </c>
      <c r="Y449" s="52">
        <v>39</v>
      </c>
      <c r="Z449" s="52">
        <v>1250</v>
      </c>
      <c r="AA449" s="52">
        <v>19500</v>
      </c>
      <c r="AB449" s="52">
        <v>4556.8297518832005</v>
      </c>
      <c r="AC449" s="49">
        <v>14943.170248116799</v>
      </c>
      <c r="AE449" s="50">
        <f>AVERAGE(AA$6:AA449)</f>
        <v>21271.62162162162</v>
      </c>
      <c r="AF449" s="50">
        <f>AVERAGE(AB$6:AB449)</f>
        <v>4484.2315527926639</v>
      </c>
    </row>
    <row r="450" spans="2:32" ht="15.5" x14ac:dyDescent="0.35">
      <c r="B450" s="48">
        <v>445</v>
      </c>
      <c r="C450" s="49">
        <v>79</v>
      </c>
      <c r="D450" s="50">
        <v>7</v>
      </c>
      <c r="E450" s="51">
        <v>370.7702655575971</v>
      </c>
      <c r="F450" s="51">
        <v>7</v>
      </c>
      <c r="G450" s="52">
        <v>79</v>
      </c>
      <c r="H450" s="52">
        <v>28</v>
      </c>
      <c r="I450" s="52">
        <v>1750</v>
      </c>
      <c r="J450" s="52">
        <v>21850</v>
      </c>
      <c r="K450" s="52">
        <v>4500.7702655575968</v>
      </c>
      <c r="L450" s="49">
        <v>17349.229734442404</v>
      </c>
      <c r="N450" s="50">
        <f>AVERAGE(J$6:J450)</f>
        <v>21420.112359550563</v>
      </c>
      <c r="O450" s="50">
        <f>AVERAGE(K$6:K450)</f>
        <v>4481.6833000970046</v>
      </c>
      <c r="Q450" s="6"/>
      <c r="S450" s="48">
        <v>445</v>
      </c>
      <c r="T450" s="49">
        <v>102</v>
      </c>
      <c r="U450" s="50">
        <v>12</v>
      </c>
      <c r="V450" s="51">
        <v>273.96710761054806</v>
      </c>
      <c r="W450" s="51">
        <v>3</v>
      </c>
      <c r="X450" s="52">
        <v>93</v>
      </c>
      <c r="Y450" s="52">
        <v>10</v>
      </c>
      <c r="Z450" s="52">
        <v>750</v>
      </c>
      <c r="AA450" s="52">
        <v>26850</v>
      </c>
      <c r="AB450" s="52">
        <v>4403.9671076105478</v>
      </c>
      <c r="AC450" s="49">
        <v>22446.032892389452</v>
      </c>
      <c r="AE450" s="50">
        <f>AVERAGE(AA$6:AA450)</f>
        <v>21284.157303370786</v>
      </c>
      <c r="AF450" s="50">
        <f>AVERAGE(AB$6:AB450)</f>
        <v>4484.0511832529282</v>
      </c>
    </row>
    <row r="451" spans="2:32" ht="15.5" x14ac:dyDescent="0.35">
      <c r="B451" s="48">
        <v>446</v>
      </c>
      <c r="C451" s="49">
        <v>92</v>
      </c>
      <c r="D451" s="50">
        <v>14</v>
      </c>
      <c r="E451" s="51">
        <v>367.84432375683735</v>
      </c>
      <c r="F451" s="51">
        <v>0</v>
      </c>
      <c r="G451" s="52">
        <v>78</v>
      </c>
      <c r="H451" s="52">
        <v>22</v>
      </c>
      <c r="I451" s="52">
        <v>0</v>
      </c>
      <c r="J451" s="52">
        <v>23700</v>
      </c>
      <c r="K451" s="52">
        <v>4497.8443237568372</v>
      </c>
      <c r="L451" s="49">
        <v>19202.155676243165</v>
      </c>
      <c r="N451" s="50">
        <f>AVERAGE(J$6:J451)</f>
        <v>21425.224215246635</v>
      </c>
      <c r="O451" s="50">
        <f>AVERAGE(K$6:K451)</f>
        <v>4481.7195355760623</v>
      </c>
      <c r="Q451" s="6"/>
      <c r="S451" s="48">
        <v>446</v>
      </c>
      <c r="T451" s="49">
        <v>83</v>
      </c>
      <c r="U451" s="50">
        <v>5</v>
      </c>
      <c r="V451" s="51">
        <v>357.28183369321948</v>
      </c>
      <c r="W451" s="51">
        <v>6</v>
      </c>
      <c r="X451" s="52">
        <v>84</v>
      </c>
      <c r="Y451" s="52">
        <v>22</v>
      </c>
      <c r="Z451" s="52">
        <v>1500</v>
      </c>
      <c r="AA451" s="52">
        <v>22500</v>
      </c>
      <c r="AB451" s="52">
        <v>4487.2818336932196</v>
      </c>
      <c r="AC451" s="49">
        <v>18012.718166306782</v>
      </c>
      <c r="AE451" s="50">
        <f>AVERAGE(AA$6:AA451)</f>
        <v>21286.88340807175</v>
      </c>
      <c r="AF451" s="50">
        <f>AVERAGE(AB$6:AB451)</f>
        <v>4484.0584268637813</v>
      </c>
    </row>
    <row r="452" spans="2:32" ht="15.5" x14ac:dyDescent="0.35">
      <c r="B452" s="48">
        <v>447</v>
      </c>
      <c r="C452" s="49">
        <v>90</v>
      </c>
      <c r="D452" s="50">
        <v>9</v>
      </c>
      <c r="E452" s="51">
        <v>353.52826978506215</v>
      </c>
      <c r="F452" s="51">
        <v>4</v>
      </c>
      <c r="G452" s="52">
        <v>85</v>
      </c>
      <c r="H452" s="52">
        <v>19</v>
      </c>
      <c r="I452" s="52">
        <v>1000</v>
      </c>
      <c r="J452" s="52">
        <v>23950</v>
      </c>
      <c r="K452" s="52">
        <v>4483.5282697850625</v>
      </c>
      <c r="L452" s="49">
        <v>19466.471730214937</v>
      </c>
      <c r="N452" s="50">
        <f>AVERAGE(J$6:J452)</f>
        <v>21430.872483221476</v>
      </c>
      <c r="O452" s="50">
        <f>AVERAGE(K$6:K452)</f>
        <v>4481.723581961317</v>
      </c>
      <c r="Q452" s="6"/>
      <c r="S452" s="48">
        <v>447</v>
      </c>
      <c r="T452" s="49">
        <v>98</v>
      </c>
      <c r="U452" s="50">
        <v>6</v>
      </c>
      <c r="V452" s="51">
        <v>397.98855300879427</v>
      </c>
      <c r="W452" s="51">
        <v>5</v>
      </c>
      <c r="X452" s="52">
        <v>97</v>
      </c>
      <c r="Y452" s="52">
        <v>8</v>
      </c>
      <c r="Z452" s="52">
        <v>1250</v>
      </c>
      <c r="AA452" s="52">
        <v>26050</v>
      </c>
      <c r="AB452" s="52">
        <v>4527.988553008794</v>
      </c>
      <c r="AC452" s="49">
        <v>21522.011446991208</v>
      </c>
      <c r="AE452" s="50">
        <f>AVERAGE(AA$6:AA452)</f>
        <v>21297.539149888144</v>
      </c>
      <c r="AF452" s="50">
        <f>AVERAGE(AB$6:AB452)</f>
        <v>4484.1567045509064</v>
      </c>
    </row>
    <row r="453" spans="2:32" ht="15.5" x14ac:dyDescent="0.35">
      <c r="B453" s="48">
        <v>448</v>
      </c>
      <c r="C453" s="49">
        <v>92</v>
      </c>
      <c r="D453" s="50">
        <v>9</v>
      </c>
      <c r="E453" s="51">
        <v>370.12223801311342</v>
      </c>
      <c r="F453" s="51">
        <v>9</v>
      </c>
      <c r="G453" s="52">
        <v>92</v>
      </c>
      <c r="H453" s="52">
        <v>17</v>
      </c>
      <c r="I453" s="52">
        <v>2250</v>
      </c>
      <c r="J453" s="52">
        <v>25700</v>
      </c>
      <c r="K453" s="52">
        <v>4500.122238013113</v>
      </c>
      <c r="L453" s="49">
        <v>21199.877761986885</v>
      </c>
      <c r="N453" s="50">
        <f>AVERAGE(J$6:J453)</f>
        <v>21440.401785714286</v>
      </c>
      <c r="O453" s="50">
        <f>AVERAGE(K$6:K453)</f>
        <v>4481.7646503900041</v>
      </c>
      <c r="Q453" s="6"/>
      <c r="S453" s="48">
        <v>448</v>
      </c>
      <c r="T453" s="49">
        <v>70</v>
      </c>
      <c r="U453" s="50">
        <v>11</v>
      </c>
      <c r="V453" s="51">
        <v>340.56636518006303</v>
      </c>
      <c r="W453" s="51">
        <v>4</v>
      </c>
      <c r="X453" s="52">
        <v>63</v>
      </c>
      <c r="Y453" s="52">
        <v>41</v>
      </c>
      <c r="Z453" s="52">
        <v>1000</v>
      </c>
      <c r="AA453" s="52">
        <v>19050</v>
      </c>
      <c r="AB453" s="52">
        <v>4470.5663651800633</v>
      </c>
      <c r="AC453" s="49">
        <v>14579.433634819936</v>
      </c>
      <c r="AE453" s="50">
        <f>AVERAGE(AA$6:AA453)</f>
        <v>21292.522321428572</v>
      </c>
      <c r="AF453" s="50">
        <f>AVERAGE(AB$6:AB453)</f>
        <v>4484.1263689719535</v>
      </c>
    </row>
    <row r="454" spans="2:32" ht="15.5" x14ac:dyDescent="0.35">
      <c r="B454" s="48">
        <v>449</v>
      </c>
      <c r="C454" s="49">
        <v>61</v>
      </c>
      <c r="D454" s="50">
        <v>7</v>
      </c>
      <c r="E454" s="51">
        <v>381.15120107273373</v>
      </c>
      <c r="F454" s="51">
        <v>5</v>
      </c>
      <c r="G454" s="52">
        <v>59</v>
      </c>
      <c r="H454" s="52">
        <v>46</v>
      </c>
      <c r="I454" s="52">
        <v>1250</v>
      </c>
      <c r="J454" s="52">
        <v>16850</v>
      </c>
      <c r="K454" s="52">
        <v>4511.1512010727338</v>
      </c>
      <c r="L454" s="49">
        <v>12338.848798927265</v>
      </c>
      <c r="N454" s="50">
        <f>AVERAGE(J$6:J454)</f>
        <v>21430.178173719378</v>
      </c>
      <c r="O454" s="50">
        <f>AVERAGE(K$6:K454)</f>
        <v>4481.8300992779396</v>
      </c>
      <c r="Q454" s="6"/>
      <c r="S454" s="48">
        <v>449</v>
      </c>
      <c r="T454" s="49">
        <v>90</v>
      </c>
      <c r="U454" s="50">
        <v>11</v>
      </c>
      <c r="V454" s="51">
        <v>384.06653438107003</v>
      </c>
      <c r="W454" s="51">
        <v>1</v>
      </c>
      <c r="X454" s="52">
        <v>80</v>
      </c>
      <c r="Y454" s="52">
        <v>21</v>
      </c>
      <c r="Z454" s="52">
        <v>250</v>
      </c>
      <c r="AA454" s="52">
        <v>23300</v>
      </c>
      <c r="AB454" s="52">
        <v>4514.0665343810697</v>
      </c>
      <c r="AC454" s="49">
        <v>18785.933465618931</v>
      </c>
      <c r="AE454" s="50">
        <f>AVERAGE(AA$6:AA454)</f>
        <v>21296.993318485522</v>
      </c>
      <c r="AF454" s="50">
        <f>AVERAGE(AB$6:AB454)</f>
        <v>4484.1930508548248</v>
      </c>
    </row>
    <row r="455" spans="2:32" ht="15.5" x14ac:dyDescent="0.35">
      <c r="B455" s="48">
        <v>450</v>
      </c>
      <c r="C455" s="49">
        <v>83</v>
      </c>
      <c r="D455" s="50">
        <v>7</v>
      </c>
      <c r="E455" s="51">
        <v>327.98153412975984</v>
      </c>
      <c r="F455" s="51">
        <v>4</v>
      </c>
      <c r="G455" s="52">
        <v>80</v>
      </c>
      <c r="H455" s="52">
        <v>24</v>
      </c>
      <c r="I455" s="52">
        <v>1000</v>
      </c>
      <c r="J455" s="52">
        <v>22100</v>
      </c>
      <c r="K455" s="52">
        <v>4457.9815341297599</v>
      </c>
      <c r="L455" s="49">
        <v>17642.018465870242</v>
      </c>
      <c r="N455" s="50">
        <f>AVERAGE(J$6:J455)</f>
        <v>21431.666666666668</v>
      </c>
      <c r="O455" s="50">
        <f>AVERAGE(K$6:K455)</f>
        <v>4481.7771024664989</v>
      </c>
      <c r="Q455" s="6"/>
      <c r="S455" s="48">
        <v>450</v>
      </c>
      <c r="T455" s="49">
        <v>75</v>
      </c>
      <c r="U455" s="50">
        <v>12</v>
      </c>
      <c r="V455" s="51">
        <v>391.77513308057456</v>
      </c>
      <c r="W455" s="51">
        <v>6</v>
      </c>
      <c r="X455" s="52">
        <v>69</v>
      </c>
      <c r="Y455" s="52">
        <v>37</v>
      </c>
      <c r="Z455" s="52">
        <v>1500</v>
      </c>
      <c r="AA455" s="52">
        <v>20850</v>
      </c>
      <c r="AB455" s="52">
        <v>4521.775133080575</v>
      </c>
      <c r="AC455" s="49">
        <v>16328.224866919425</v>
      </c>
      <c r="AE455" s="50">
        <f>AVERAGE(AA$6:AA455)</f>
        <v>21296</v>
      </c>
      <c r="AF455" s="50">
        <f>AVERAGE(AB$6:AB455)</f>
        <v>4484.2765665931047</v>
      </c>
    </row>
    <row r="456" spans="2:32" ht="15.5" x14ac:dyDescent="0.35">
      <c r="B456" s="48">
        <v>451</v>
      </c>
      <c r="C456" s="49">
        <v>86</v>
      </c>
      <c r="D456" s="50">
        <v>14</v>
      </c>
      <c r="E456" s="51">
        <v>372.000236947286</v>
      </c>
      <c r="F456" s="51">
        <v>7</v>
      </c>
      <c r="G456" s="52">
        <v>79</v>
      </c>
      <c r="H456" s="52">
        <v>28</v>
      </c>
      <c r="I456" s="52">
        <v>1750</v>
      </c>
      <c r="J456" s="52">
        <v>23950</v>
      </c>
      <c r="K456" s="52">
        <v>4502.0002369472859</v>
      </c>
      <c r="L456" s="49">
        <v>19447.999763052714</v>
      </c>
      <c r="N456" s="50">
        <f>AVERAGE(J$6:J456)</f>
        <v>21437.250554323724</v>
      </c>
      <c r="O456" s="50">
        <f>AVERAGE(K$6:K456)</f>
        <v>4481.8219431194493</v>
      </c>
      <c r="Q456" s="6"/>
      <c r="S456" s="48">
        <v>451</v>
      </c>
      <c r="T456" s="49">
        <v>75</v>
      </c>
      <c r="U456" s="50">
        <v>9</v>
      </c>
      <c r="V456" s="51">
        <v>330.39960413055769</v>
      </c>
      <c r="W456" s="51">
        <v>5</v>
      </c>
      <c r="X456" s="52">
        <v>71</v>
      </c>
      <c r="Y456" s="52">
        <v>34</v>
      </c>
      <c r="Z456" s="52">
        <v>1250</v>
      </c>
      <c r="AA456" s="52">
        <v>20450</v>
      </c>
      <c r="AB456" s="52">
        <v>4460.3996041305581</v>
      </c>
      <c r="AC456" s="49">
        <v>15989.600395869442</v>
      </c>
      <c r="AE456" s="50">
        <f>AVERAGE(AA$6:AA456)</f>
        <v>21294.124168514412</v>
      </c>
      <c r="AF456" s="50">
        <f>AVERAGE(AB$6:AB456)</f>
        <v>4484.2236243260031</v>
      </c>
    </row>
    <row r="457" spans="2:32" ht="15.5" x14ac:dyDescent="0.35">
      <c r="B457" s="48">
        <v>452</v>
      </c>
      <c r="C457" s="49">
        <v>81</v>
      </c>
      <c r="D457" s="50">
        <v>2</v>
      </c>
      <c r="E457" s="51">
        <v>286.76580684740969</v>
      </c>
      <c r="F457" s="51">
        <v>4</v>
      </c>
      <c r="G457" s="52">
        <v>83</v>
      </c>
      <c r="H457" s="52">
        <v>21</v>
      </c>
      <c r="I457" s="52">
        <v>1000</v>
      </c>
      <c r="J457" s="52">
        <v>21350</v>
      </c>
      <c r="K457" s="52">
        <v>4416.7658068474093</v>
      </c>
      <c r="L457" s="49">
        <v>16933.234193152592</v>
      </c>
      <c r="N457" s="50">
        <f>AVERAGE(J$6:J457)</f>
        <v>21437.057522123894</v>
      </c>
      <c r="O457" s="50">
        <f>AVERAGE(K$6:K457)</f>
        <v>4481.6780136144234</v>
      </c>
      <c r="Q457" s="6"/>
      <c r="S457" s="48">
        <v>452</v>
      </c>
      <c r="T457" s="49">
        <v>90</v>
      </c>
      <c r="U457" s="50">
        <v>8</v>
      </c>
      <c r="V457" s="51">
        <v>364.09283487969941</v>
      </c>
      <c r="W457" s="51">
        <v>3</v>
      </c>
      <c r="X457" s="52">
        <v>85</v>
      </c>
      <c r="Y457" s="52">
        <v>18</v>
      </c>
      <c r="Z457" s="52">
        <v>750</v>
      </c>
      <c r="AA457" s="52">
        <v>23650</v>
      </c>
      <c r="AB457" s="52">
        <v>4494.0928348796997</v>
      </c>
      <c r="AC457" s="49">
        <v>19155.907165120301</v>
      </c>
      <c r="AE457" s="50">
        <f>AVERAGE(AA$6:AA457)</f>
        <v>21299.336283185839</v>
      </c>
      <c r="AF457" s="50">
        <f>AVERAGE(AB$6:AB457)</f>
        <v>4484.245458862626</v>
      </c>
    </row>
    <row r="458" spans="2:32" ht="15.5" x14ac:dyDescent="0.35">
      <c r="B458" s="48">
        <v>453</v>
      </c>
      <c r="C458" s="49">
        <v>82</v>
      </c>
      <c r="D458" s="50">
        <v>6</v>
      </c>
      <c r="E458" s="51">
        <v>352.96615887972689</v>
      </c>
      <c r="F458" s="51">
        <v>4</v>
      </c>
      <c r="G458" s="52">
        <v>80</v>
      </c>
      <c r="H458" s="52">
        <v>24</v>
      </c>
      <c r="I458" s="52">
        <v>1000</v>
      </c>
      <c r="J458" s="52">
        <v>21800</v>
      </c>
      <c r="K458" s="52">
        <v>4482.9661588797271</v>
      </c>
      <c r="L458" s="49">
        <v>17317.033841120272</v>
      </c>
      <c r="N458" s="50">
        <f>AVERAGE(J$6:J458)</f>
        <v>21437.8587196468</v>
      </c>
      <c r="O458" s="50">
        <f>AVERAGE(K$6:K458)</f>
        <v>4481.6808572022055</v>
      </c>
      <c r="Q458" s="6"/>
      <c r="S458" s="48">
        <v>453</v>
      </c>
      <c r="T458" s="49">
        <v>90</v>
      </c>
      <c r="U458" s="50">
        <v>9</v>
      </c>
      <c r="V458" s="51">
        <v>325.30238263679797</v>
      </c>
      <c r="W458" s="51">
        <v>2</v>
      </c>
      <c r="X458" s="52">
        <v>83</v>
      </c>
      <c r="Y458" s="52">
        <v>19</v>
      </c>
      <c r="Z458" s="52">
        <v>500</v>
      </c>
      <c r="AA458" s="52">
        <v>23450</v>
      </c>
      <c r="AB458" s="52">
        <v>4455.302382636798</v>
      </c>
      <c r="AC458" s="49">
        <v>18994.697617363203</v>
      </c>
      <c r="AE458" s="50">
        <f>AVERAGE(AA$6:AA458)</f>
        <v>21304.083885209711</v>
      </c>
      <c r="AF458" s="50">
        <f>AVERAGE(AB$6:AB458)</f>
        <v>4484.1815668621275</v>
      </c>
    </row>
    <row r="459" spans="2:32" ht="15.5" x14ac:dyDescent="0.35">
      <c r="B459" s="48">
        <v>454</v>
      </c>
      <c r="C459" s="49">
        <v>76</v>
      </c>
      <c r="D459" s="50">
        <v>10</v>
      </c>
      <c r="E459" s="51">
        <v>300.0383816276817</v>
      </c>
      <c r="F459" s="51">
        <v>5</v>
      </c>
      <c r="G459" s="52">
        <v>71</v>
      </c>
      <c r="H459" s="52">
        <v>34</v>
      </c>
      <c r="I459" s="52">
        <v>1250</v>
      </c>
      <c r="J459" s="52">
        <v>20750</v>
      </c>
      <c r="K459" s="52">
        <v>4430.0383816276817</v>
      </c>
      <c r="L459" s="49">
        <v>16319.961618372319</v>
      </c>
      <c r="N459" s="50">
        <f>AVERAGE(J$6:J459)</f>
        <v>21436.3436123348</v>
      </c>
      <c r="O459" s="50">
        <f>AVERAGE(K$6:K459)</f>
        <v>4481.5671072560062</v>
      </c>
      <c r="Q459" s="6"/>
      <c r="S459" s="48">
        <v>454</v>
      </c>
      <c r="T459" s="49">
        <v>77</v>
      </c>
      <c r="U459" s="50">
        <v>11</v>
      </c>
      <c r="V459" s="51">
        <v>384.16411406460986</v>
      </c>
      <c r="W459" s="51">
        <v>2</v>
      </c>
      <c r="X459" s="52">
        <v>68</v>
      </c>
      <c r="Y459" s="52">
        <v>34</v>
      </c>
      <c r="Z459" s="52">
        <v>500</v>
      </c>
      <c r="AA459" s="52">
        <v>20300</v>
      </c>
      <c r="AB459" s="52">
        <v>4514.1641140646097</v>
      </c>
      <c r="AC459" s="49">
        <v>15785.83588593539</v>
      </c>
      <c r="AE459" s="50">
        <f>AVERAGE(AA$6:AA459)</f>
        <v>21301.872246696035</v>
      </c>
      <c r="AF459" s="50">
        <f>AVERAGE(AB$6:AB459)</f>
        <v>4484.2476077149968</v>
      </c>
    </row>
    <row r="460" spans="2:32" ht="15.5" x14ac:dyDescent="0.35">
      <c r="B460" s="48">
        <v>455</v>
      </c>
      <c r="C460" s="49">
        <v>77</v>
      </c>
      <c r="D460" s="50">
        <v>10</v>
      </c>
      <c r="E460" s="51">
        <v>349.43554985917751</v>
      </c>
      <c r="F460" s="51">
        <v>6</v>
      </c>
      <c r="G460" s="52">
        <v>73</v>
      </c>
      <c r="H460" s="52">
        <v>33</v>
      </c>
      <c r="I460" s="52">
        <v>1500</v>
      </c>
      <c r="J460" s="52">
        <v>21250</v>
      </c>
      <c r="K460" s="52">
        <v>4479.4355498591776</v>
      </c>
      <c r="L460" s="49">
        <v>16770.564450140824</v>
      </c>
      <c r="N460" s="50">
        <f>AVERAGE(J$6:J460)</f>
        <v>21435.934065934067</v>
      </c>
      <c r="O460" s="50">
        <f>AVERAGE(K$6:K460)</f>
        <v>4481.5624225144747</v>
      </c>
      <c r="Q460" s="6"/>
      <c r="S460" s="48">
        <v>455</v>
      </c>
      <c r="T460" s="49">
        <v>81</v>
      </c>
      <c r="U460" s="50">
        <v>8</v>
      </c>
      <c r="V460" s="51">
        <v>376.54119320364646</v>
      </c>
      <c r="W460" s="51">
        <v>4</v>
      </c>
      <c r="X460" s="52">
        <v>77</v>
      </c>
      <c r="Y460" s="52">
        <v>27</v>
      </c>
      <c r="Z460" s="52">
        <v>1000</v>
      </c>
      <c r="AA460" s="52">
        <v>21650</v>
      </c>
      <c r="AB460" s="52">
        <v>4506.5411932036468</v>
      </c>
      <c r="AC460" s="49">
        <v>17143.458806796352</v>
      </c>
      <c r="AE460" s="50">
        <f>AVERAGE(AA$6:AA460)</f>
        <v>21302.637362637364</v>
      </c>
      <c r="AF460" s="50">
        <f>AVERAGE(AB$6:AB460)</f>
        <v>4484.2966046061802</v>
      </c>
    </row>
    <row r="461" spans="2:32" ht="15.5" x14ac:dyDescent="0.35">
      <c r="B461" s="48">
        <v>456</v>
      </c>
      <c r="C461" s="49">
        <v>75</v>
      </c>
      <c r="D461" s="50">
        <v>9</v>
      </c>
      <c r="E461" s="51">
        <v>379.52687831350318</v>
      </c>
      <c r="F461" s="51">
        <v>8</v>
      </c>
      <c r="G461" s="52">
        <v>74</v>
      </c>
      <c r="H461" s="52">
        <v>34</v>
      </c>
      <c r="I461" s="52">
        <v>2000</v>
      </c>
      <c r="J461" s="52">
        <v>21200</v>
      </c>
      <c r="K461" s="52">
        <v>4509.5268783135034</v>
      </c>
      <c r="L461" s="49">
        <v>16690.473121686497</v>
      </c>
      <c r="N461" s="50">
        <f>AVERAGE(J$6:J461)</f>
        <v>21435.416666666668</v>
      </c>
      <c r="O461" s="50">
        <f>AVERAGE(K$6:K461)</f>
        <v>4481.6237480754371</v>
      </c>
      <c r="Q461" s="6"/>
      <c r="S461" s="48">
        <v>456</v>
      </c>
      <c r="T461" s="49">
        <v>83</v>
      </c>
      <c r="U461" s="50">
        <v>13</v>
      </c>
      <c r="V461" s="51">
        <v>374.46063211160043</v>
      </c>
      <c r="W461" s="51">
        <v>2</v>
      </c>
      <c r="X461" s="52">
        <v>72</v>
      </c>
      <c r="Y461" s="52">
        <v>30</v>
      </c>
      <c r="Z461" s="52">
        <v>500</v>
      </c>
      <c r="AA461" s="52">
        <v>21900</v>
      </c>
      <c r="AB461" s="52">
        <v>4504.4606321116007</v>
      </c>
      <c r="AC461" s="49">
        <v>17395.539367888399</v>
      </c>
      <c r="AE461" s="50">
        <f>AVERAGE(AA$6:AA461)</f>
        <v>21303.947368421053</v>
      </c>
      <c r="AF461" s="50">
        <f>AVERAGE(AB$6:AB461)</f>
        <v>4484.3408239647451</v>
      </c>
    </row>
    <row r="462" spans="2:32" ht="15.5" x14ac:dyDescent="0.35">
      <c r="B462" s="48">
        <v>457</v>
      </c>
      <c r="C462" s="49">
        <v>72</v>
      </c>
      <c r="D462" s="50">
        <v>7</v>
      </c>
      <c r="E462" s="51">
        <v>411.90333072781709</v>
      </c>
      <c r="F462" s="51">
        <v>4</v>
      </c>
      <c r="G462" s="52">
        <v>69</v>
      </c>
      <c r="H462" s="52">
        <v>35</v>
      </c>
      <c r="I462" s="52">
        <v>1000</v>
      </c>
      <c r="J462" s="52">
        <v>19350</v>
      </c>
      <c r="K462" s="52">
        <v>4541.9033307278169</v>
      </c>
      <c r="L462" s="49">
        <v>14808.096669272183</v>
      </c>
      <c r="N462" s="50">
        <f>AVERAGE(J$6:J462)</f>
        <v>21430.853391684901</v>
      </c>
      <c r="O462" s="50">
        <f>AVERAGE(K$6:K462)</f>
        <v>4481.7556508821162</v>
      </c>
      <c r="Q462" s="6"/>
      <c r="S462" s="48">
        <v>457</v>
      </c>
      <c r="T462" s="49">
        <v>72</v>
      </c>
      <c r="U462" s="50">
        <v>12</v>
      </c>
      <c r="V462" s="51">
        <v>350.48674849902761</v>
      </c>
      <c r="W462" s="51">
        <v>3</v>
      </c>
      <c r="X462" s="52">
        <v>63</v>
      </c>
      <c r="Y462" s="52">
        <v>40</v>
      </c>
      <c r="Z462" s="52">
        <v>750</v>
      </c>
      <c r="AA462" s="52">
        <v>19350</v>
      </c>
      <c r="AB462" s="52">
        <v>4480.4867484990273</v>
      </c>
      <c r="AC462" s="49">
        <v>14869.513251500972</v>
      </c>
      <c r="AE462" s="50">
        <f>AVERAGE(AA$6:AA462)</f>
        <v>21299.671772428883</v>
      </c>
      <c r="AF462" s="50">
        <f>AVERAGE(AB$6:AB462)</f>
        <v>4484.3323905392181</v>
      </c>
    </row>
    <row r="463" spans="2:32" ht="15.5" x14ac:dyDescent="0.35">
      <c r="B463" s="48">
        <v>458</v>
      </c>
      <c r="C463" s="49">
        <v>73</v>
      </c>
      <c r="D463" s="50">
        <v>12</v>
      </c>
      <c r="E463" s="51">
        <v>229.14497807908216</v>
      </c>
      <c r="F463" s="51">
        <v>6</v>
      </c>
      <c r="G463" s="52">
        <v>67</v>
      </c>
      <c r="H463" s="52">
        <v>39</v>
      </c>
      <c r="I463" s="52">
        <v>1500</v>
      </c>
      <c r="J463" s="52">
        <v>20350</v>
      </c>
      <c r="K463" s="52">
        <v>4359.1449780790817</v>
      </c>
      <c r="L463" s="49">
        <v>15990.855021920917</v>
      </c>
      <c r="N463" s="50">
        <f>AVERAGE(J$6:J463)</f>
        <v>21428.493449781661</v>
      </c>
      <c r="O463" s="50">
        <f>AVERAGE(K$6:K463)</f>
        <v>4481.4879419895324</v>
      </c>
      <c r="Q463" s="6"/>
      <c r="S463" s="48">
        <v>458</v>
      </c>
      <c r="T463" s="49">
        <v>80</v>
      </c>
      <c r="U463" s="50">
        <v>4</v>
      </c>
      <c r="V463" s="51">
        <v>265.34147986488449</v>
      </c>
      <c r="W463" s="51">
        <v>2</v>
      </c>
      <c r="X463" s="52">
        <v>78</v>
      </c>
      <c r="Y463" s="52">
        <v>24</v>
      </c>
      <c r="Z463" s="52">
        <v>500</v>
      </c>
      <c r="AA463" s="52">
        <v>20700</v>
      </c>
      <c r="AB463" s="52">
        <v>4395.3414798648846</v>
      </c>
      <c r="AC463" s="49">
        <v>16304.658520135115</v>
      </c>
      <c r="AE463" s="50">
        <f>AVERAGE(AA$6:AA463)</f>
        <v>21298.362445414848</v>
      </c>
      <c r="AF463" s="50">
        <f>AVERAGE(AB$6:AB463)</f>
        <v>4484.1380872408026</v>
      </c>
    </row>
    <row r="464" spans="2:32" ht="15.5" x14ac:dyDescent="0.35">
      <c r="B464" s="48">
        <v>459</v>
      </c>
      <c r="C464" s="49">
        <v>96</v>
      </c>
      <c r="D464" s="50">
        <v>6</v>
      </c>
      <c r="E464" s="51">
        <v>383.14981073648664</v>
      </c>
      <c r="F464" s="51">
        <v>3</v>
      </c>
      <c r="G464" s="52">
        <v>93</v>
      </c>
      <c r="H464" s="52">
        <v>10</v>
      </c>
      <c r="I464" s="52">
        <v>750</v>
      </c>
      <c r="J464" s="52">
        <v>25050</v>
      </c>
      <c r="K464" s="52">
        <v>4513.1498107364869</v>
      </c>
      <c r="L464" s="49">
        <v>20536.850189263514</v>
      </c>
      <c r="N464" s="50">
        <f>AVERAGE(J$6:J464)</f>
        <v>21436.383442265796</v>
      </c>
      <c r="O464" s="50">
        <f>AVERAGE(K$6:K464)</f>
        <v>4481.556922095735</v>
      </c>
      <c r="Q464" s="6"/>
      <c r="S464" s="48">
        <v>459</v>
      </c>
      <c r="T464" s="49">
        <v>77</v>
      </c>
      <c r="U464" s="50">
        <v>9</v>
      </c>
      <c r="V464" s="51">
        <v>303.93178599181709</v>
      </c>
      <c r="W464" s="51">
        <v>4</v>
      </c>
      <c r="X464" s="52">
        <v>72</v>
      </c>
      <c r="Y464" s="52">
        <v>32</v>
      </c>
      <c r="Z464" s="52">
        <v>1000</v>
      </c>
      <c r="AA464" s="52">
        <v>20700</v>
      </c>
      <c r="AB464" s="52">
        <v>4433.9317859918174</v>
      </c>
      <c r="AC464" s="49">
        <v>16266.068214008183</v>
      </c>
      <c r="AE464" s="50">
        <f>AVERAGE(AA$6:AA464)</f>
        <v>21297.058823529413</v>
      </c>
      <c r="AF464" s="50">
        <f>AVERAGE(AB$6:AB464)</f>
        <v>4484.0287053208704</v>
      </c>
    </row>
    <row r="465" spans="2:32" ht="15.5" x14ac:dyDescent="0.35">
      <c r="B465" s="48">
        <v>460</v>
      </c>
      <c r="C465" s="49">
        <v>83</v>
      </c>
      <c r="D465" s="50">
        <v>9</v>
      </c>
      <c r="E465" s="51">
        <v>346.96756368836253</v>
      </c>
      <c r="F465" s="51">
        <v>2</v>
      </c>
      <c r="G465" s="52">
        <v>76</v>
      </c>
      <c r="H465" s="52">
        <v>26</v>
      </c>
      <c r="I465" s="52">
        <v>500</v>
      </c>
      <c r="J465" s="52">
        <v>21700</v>
      </c>
      <c r="K465" s="52">
        <v>4476.9675636883621</v>
      </c>
      <c r="L465" s="49">
        <v>17223.032436311638</v>
      </c>
      <c r="N465" s="50">
        <f>AVERAGE(J$6:J465)</f>
        <v>21436.956521739132</v>
      </c>
      <c r="O465" s="50">
        <f>AVERAGE(K$6:K465)</f>
        <v>4481.546945229632</v>
      </c>
      <c r="Q465" s="6"/>
      <c r="S465" s="48">
        <v>460</v>
      </c>
      <c r="T465" s="49">
        <v>80</v>
      </c>
      <c r="U465" s="50">
        <v>12</v>
      </c>
      <c r="V465" s="51">
        <v>332.64094692761336</v>
      </c>
      <c r="W465" s="51">
        <v>4</v>
      </c>
      <c r="X465" s="52">
        <v>72</v>
      </c>
      <c r="Y465" s="52">
        <v>32</v>
      </c>
      <c r="Z465" s="52">
        <v>1000</v>
      </c>
      <c r="AA465" s="52">
        <v>21600</v>
      </c>
      <c r="AB465" s="52">
        <v>4462.6409469276132</v>
      </c>
      <c r="AC465" s="49">
        <v>17137.359053072389</v>
      </c>
      <c r="AE465" s="50">
        <f>AVERAGE(AA$6:AA465)</f>
        <v>21297.717391304348</v>
      </c>
      <c r="AF465" s="50">
        <f>AVERAGE(AB$6:AB465)</f>
        <v>4483.9822101939289</v>
      </c>
    </row>
    <row r="466" spans="2:32" ht="15.5" x14ac:dyDescent="0.35">
      <c r="B466" s="48">
        <v>461</v>
      </c>
      <c r="C466" s="49">
        <v>73</v>
      </c>
      <c r="D466" s="50">
        <v>18</v>
      </c>
      <c r="E466" s="51">
        <v>388.41360734921562</v>
      </c>
      <c r="F466" s="51">
        <v>2</v>
      </c>
      <c r="G466" s="52">
        <v>57</v>
      </c>
      <c r="H466" s="52">
        <v>45</v>
      </c>
      <c r="I466" s="52">
        <v>500</v>
      </c>
      <c r="J466" s="52">
        <v>19650</v>
      </c>
      <c r="K466" s="52">
        <v>4518.4136073492155</v>
      </c>
      <c r="L466" s="49">
        <v>15131.586392650785</v>
      </c>
      <c r="N466" s="50">
        <f>AVERAGE(J$6:J466)</f>
        <v>21433.080260303686</v>
      </c>
      <c r="O466" s="50">
        <f>AVERAGE(K$6:K466)</f>
        <v>4481.6269162971366</v>
      </c>
      <c r="Q466" s="6"/>
      <c r="S466" s="48">
        <v>461</v>
      </c>
      <c r="T466" s="49">
        <v>90</v>
      </c>
      <c r="U466" s="50">
        <v>6</v>
      </c>
      <c r="V466" s="51">
        <v>376.65076501809881</v>
      </c>
      <c r="W466" s="51">
        <v>8</v>
      </c>
      <c r="X466" s="52">
        <v>92</v>
      </c>
      <c r="Y466" s="52">
        <v>16</v>
      </c>
      <c r="Z466" s="52">
        <v>2000</v>
      </c>
      <c r="AA466" s="52">
        <v>24800</v>
      </c>
      <c r="AB466" s="52">
        <v>4506.6507650180993</v>
      </c>
      <c r="AC466" s="49">
        <v>20293.349234981899</v>
      </c>
      <c r="AE466" s="50">
        <f>AVERAGE(AA$6:AA466)</f>
        <v>21305.314533622561</v>
      </c>
      <c r="AF466" s="50">
        <f>AVERAGE(AB$6:AB466)</f>
        <v>4484.0313827640466</v>
      </c>
    </row>
    <row r="467" spans="2:32" ht="15.5" x14ac:dyDescent="0.35">
      <c r="B467" s="48">
        <v>462</v>
      </c>
      <c r="C467" s="49">
        <v>86</v>
      </c>
      <c r="D467" s="50">
        <v>7</v>
      </c>
      <c r="E467" s="51">
        <v>402.64577436778137</v>
      </c>
      <c r="F467" s="51">
        <v>6</v>
      </c>
      <c r="G467" s="52">
        <v>85</v>
      </c>
      <c r="H467" s="52">
        <v>21</v>
      </c>
      <c r="I467" s="52">
        <v>1500</v>
      </c>
      <c r="J467" s="52">
        <v>23350</v>
      </c>
      <c r="K467" s="52">
        <v>4532.6457743677811</v>
      </c>
      <c r="L467" s="49">
        <v>18817.354225632218</v>
      </c>
      <c r="N467" s="50">
        <f>AVERAGE(J$6:J467)</f>
        <v>21437.229437229438</v>
      </c>
      <c r="O467" s="50">
        <f>AVERAGE(K$6:K467)</f>
        <v>4481.7373467258612</v>
      </c>
      <c r="Q467" s="6"/>
      <c r="S467" s="48">
        <v>462</v>
      </c>
      <c r="T467" s="49">
        <v>78</v>
      </c>
      <c r="U467" s="50">
        <v>8</v>
      </c>
      <c r="V467" s="51">
        <v>353.04761088423368</v>
      </c>
      <c r="W467" s="51">
        <v>1</v>
      </c>
      <c r="X467" s="52">
        <v>71</v>
      </c>
      <c r="Y467" s="52">
        <v>30</v>
      </c>
      <c r="Z467" s="52">
        <v>250</v>
      </c>
      <c r="AA467" s="52">
        <v>20150</v>
      </c>
      <c r="AB467" s="52">
        <v>4483.047610884234</v>
      </c>
      <c r="AC467" s="49">
        <v>15666.952389115766</v>
      </c>
      <c r="AE467" s="50">
        <f>AVERAGE(AA$6:AA467)</f>
        <v>21302.813852813852</v>
      </c>
      <c r="AF467" s="50">
        <f>AVERAGE(AB$6:AB467)</f>
        <v>4484.0292533876827</v>
      </c>
    </row>
    <row r="468" spans="2:32" ht="15.5" x14ac:dyDescent="0.35">
      <c r="B468" s="48">
        <v>463</v>
      </c>
      <c r="C468" s="49">
        <v>81</v>
      </c>
      <c r="D468" s="50">
        <v>14</v>
      </c>
      <c r="E468" s="51">
        <v>305.48237589166348</v>
      </c>
      <c r="F468" s="51">
        <v>2</v>
      </c>
      <c r="G468" s="52">
        <v>69</v>
      </c>
      <c r="H468" s="52">
        <v>33</v>
      </c>
      <c r="I468" s="52">
        <v>500</v>
      </c>
      <c r="J468" s="52">
        <v>21450</v>
      </c>
      <c r="K468" s="52">
        <v>4435.4823758916637</v>
      </c>
      <c r="L468" s="49">
        <v>17014.517624108335</v>
      </c>
      <c r="N468" s="50">
        <f>AVERAGE(J$6:J468)</f>
        <v>21437.257019438446</v>
      </c>
      <c r="O468" s="50">
        <f>AVERAGE(K$6:K468)</f>
        <v>4481.6374439810788</v>
      </c>
      <c r="Q468" s="6"/>
      <c r="S468" s="48">
        <v>463</v>
      </c>
      <c r="T468" s="49">
        <v>66</v>
      </c>
      <c r="U468" s="50">
        <v>12</v>
      </c>
      <c r="V468" s="51">
        <v>349.31339876216521</v>
      </c>
      <c r="W468" s="51">
        <v>3</v>
      </c>
      <c r="X468" s="52">
        <v>57</v>
      </c>
      <c r="Y468" s="52">
        <v>46</v>
      </c>
      <c r="Z468" s="52">
        <v>750</v>
      </c>
      <c r="AA468" s="52">
        <v>17850</v>
      </c>
      <c r="AB468" s="52">
        <v>4479.313398762165</v>
      </c>
      <c r="AC468" s="49">
        <v>13370.686601237834</v>
      </c>
      <c r="AE468" s="50">
        <f>AVERAGE(AA$6:AA468)</f>
        <v>21295.356371490281</v>
      </c>
      <c r="AF468" s="50">
        <f>AVERAGE(AB$6:AB468)</f>
        <v>4484.0190679565267</v>
      </c>
    </row>
    <row r="469" spans="2:32" ht="15.5" x14ac:dyDescent="0.35">
      <c r="B469" s="48">
        <v>464</v>
      </c>
      <c r="C469" s="49">
        <v>67</v>
      </c>
      <c r="D469" s="50">
        <v>9</v>
      </c>
      <c r="E469" s="51">
        <v>343.51285587371899</v>
      </c>
      <c r="F469" s="51">
        <v>9</v>
      </c>
      <c r="G469" s="52">
        <v>67</v>
      </c>
      <c r="H469" s="52">
        <v>42</v>
      </c>
      <c r="I469" s="52">
        <v>2250</v>
      </c>
      <c r="J469" s="52">
        <v>19450</v>
      </c>
      <c r="K469" s="52">
        <v>4473.5128558737188</v>
      </c>
      <c r="L469" s="49">
        <v>14976.48714412628</v>
      </c>
      <c r="N469" s="50">
        <f>AVERAGE(J$6:J469)</f>
        <v>21432.974137931036</v>
      </c>
      <c r="O469" s="50">
        <f>AVERAGE(K$6:K469)</f>
        <v>4481.6199340929161</v>
      </c>
      <c r="Q469" s="6"/>
      <c r="S469" s="48">
        <v>464</v>
      </c>
      <c r="T469" s="49">
        <v>85</v>
      </c>
      <c r="U469" s="50">
        <v>9</v>
      </c>
      <c r="V469" s="51">
        <v>369.15949777065697</v>
      </c>
      <c r="W469" s="51">
        <v>1</v>
      </c>
      <c r="X469" s="52">
        <v>77</v>
      </c>
      <c r="Y469" s="52">
        <v>24</v>
      </c>
      <c r="Z469" s="52">
        <v>250</v>
      </c>
      <c r="AA469" s="52">
        <v>21950</v>
      </c>
      <c r="AB469" s="52">
        <v>4499.1594977706573</v>
      </c>
      <c r="AC469" s="49">
        <v>17450.840502229345</v>
      </c>
      <c r="AE469" s="50">
        <f>AVERAGE(AA$6:AA469)</f>
        <v>21296.767241379312</v>
      </c>
      <c r="AF469" s="50">
        <f>AVERAGE(AB$6:AB469)</f>
        <v>4484.0516981931951</v>
      </c>
    </row>
    <row r="470" spans="2:32" ht="15.5" x14ac:dyDescent="0.35">
      <c r="B470" s="48">
        <v>465</v>
      </c>
      <c r="C470" s="49">
        <v>83</v>
      </c>
      <c r="D470" s="50">
        <v>10</v>
      </c>
      <c r="E470" s="51">
        <v>402.92145721668805</v>
      </c>
      <c r="F470" s="51">
        <v>3</v>
      </c>
      <c r="G470" s="52">
        <v>76</v>
      </c>
      <c r="H470" s="52">
        <v>27</v>
      </c>
      <c r="I470" s="52">
        <v>750</v>
      </c>
      <c r="J470" s="52">
        <v>22000</v>
      </c>
      <c r="K470" s="52">
        <v>4532.9214572166884</v>
      </c>
      <c r="L470" s="49">
        <v>17467.078542783311</v>
      </c>
      <c r="N470" s="50">
        <f>AVERAGE(J$6:J470)</f>
        <v>21434.193548387098</v>
      </c>
      <c r="O470" s="50">
        <f>AVERAGE(K$6:K470)</f>
        <v>4481.7302599490959</v>
      </c>
      <c r="Q470" s="6"/>
      <c r="S470" s="48">
        <v>465</v>
      </c>
      <c r="T470" s="49">
        <v>64</v>
      </c>
      <c r="U470" s="50">
        <v>6</v>
      </c>
      <c r="V470" s="51">
        <v>413.74344240202527</v>
      </c>
      <c r="W470" s="51">
        <v>4</v>
      </c>
      <c r="X470" s="52">
        <v>62</v>
      </c>
      <c r="Y470" s="52">
        <v>42</v>
      </c>
      <c r="Z470" s="52">
        <v>1000</v>
      </c>
      <c r="AA470" s="52">
        <v>17300</v>
      </c>
      <c r="AB470" s="52">
        <v>4543.7434424020248</v>
      </c>
      <c r="AC470" s="49">
        <v>12756.256557597975</v>
      </c>
      <c r="AE470" s="50">
        <f>AVERAGE(AA$6:AA470)</f>
        <v>21288.172043010753</v>
      </c>
      <c r="AF470" s="50">
        <f>AVERAGE(AB$6:AB470)</f>
        <v>4484.1800675355798</v>
      </c>
    </row>
    <row r="471" spans="2:32" ht="15.5" x14ac:dyDescent="0.35">
      <c r="B471" s="48">
        <v>466</v>
      </c>
      <c r="C471" s="49">
        <v>80</v>
      </c>
      <c r="D471" s="50">
        <v>13</v>
      </c>
      <c r="E471" s="51">
        <v>276.90961053533618</v>
      </c>
      <c r="F471" s="51">
        <v>3</v>
      </c>
      <c r="G471" s="52">
        <v>70</v>
      </c>
      <c r="H471" s="52">
        <v>33</v>
      </c>
      <c r="I471" s="52">
        <v>750</v>
      </c>
      <c r="J471" s="52">
        <v>21400</v>
      </c>
      <c r="K471" s="52">
        <v>4406.9096105353365</v>
      </c>
      <c r="L471" s="49">
        <v>16993.090389464662</v>
      </c>
      <c r="N471" s="50">
        <f>AVERAGE(J$6:J471)</f>
        <v>21434.120171673821</v>
      </c>
      <c r="O471" s="50">
        <f>AVERAGE(K$6:K471)</f>
        <v>4481.5697006155897</v>
      </c>
      <c r="Q471" s="6"/>
      <c r="S471" s="48">
        <v>466</v>
      </c>
      <c r="T471" s="49">
        <v>90</v>
      </c>
      <c r="U471" s="50">
        <v>10</v>
      </c>
      <c r="V471" s="51">
        <v>352.32416306006223</v>
      </c>
      <c r="W471" s="51">
        <v>6</v>
      </c>
      <c r="X471" s="52">
        <v>86</v>
      </c>
      <c r="Y471" s="52">
        <v>20</v>
      </c>
      <c r="Z471" s="52">
        <v>1500</v>
      </c>
      <c r="AA471" s="52">
        <v>24500</v>
      </c>
      <c r="AB471" s="52">
        <v>4482.3241630600623</v>
      </c>
      <c r="AC471" s="49">
        <v>20017.675836939939</v>
      </c>
      <c r="AE471" s="50">
        <f>AVERAGE(AA$6:AA471)</f>
        <v>21295.064377682404</v>
      </c>
      <c r="AF471" s="50">
        <f>AVERAGE(AB$6:AB471)</f>
        <v>4484.1760849079501</v>
      </c>
    </row>
    <row r="472" spans="2:32" ht="15.5" x14ac:dyDescent="0.35">
      <c r="B472" s="48">
        <v>467</v>
      </c>
      <c r="C472" s="49">
        <v>86</v>
      </c>
      <c r="D472" s="50">
        <v>6</v>
      </c>
      <c r="E472" s="51">
        <v>478.00326842936397</v>
      </c>
      <c r="F472" s="51">
        <v>2</v>
      </c>
      <c r="G472" s="52">
        <v>82</v>
      </c>
      <c r="H472" s="52">
        <v>20</v>
      </c>
      <c r="I472" s="52">
        <v>500</v>
      </c>
      <c r="J472" s="52">
        <v>22300</v>
      </c>
      <c r="K472" s="52">
        <v>4608.0032684293637</v>
      </c>
      <c r="L472" s="49">
        <v>17691.996731570638</v>
      </c>
      <c r="N472" s="50">
        <f>AVERAGE(J$6:J472)</f>
        <v>21435.974304068521</v>
      </c>
      <c r="O472" s="50">
        <f>AVERAGE(K$6:K472)</f>
        <v>4481.8404363068403</v>
      </c>
      <c r="Q472" s="6"/>
      <c r="S472" s="48">
        <v>467</v>
      </c>
      <c r="T472" s="49">
        <v>76</v>
      </c>
      <c r="U472" s="50">
        <v>17</v>
      </c>
      <c r="V472" s="51">
        <v>366.71916551538794</v>
      </c>
      <c r="W472" s="51">
        <v>4</v>
      </c>
      <c r="X472" s="52">
        <v>63</v>
      </c>
      <c r="Y472" s="52">
        <v>41</v>
      </c>
      <c r="Z472" s="52">
        <v>1000</v>
      </c>
      <c r="AA472" s="52">
        <v>20850</v>
      </c>
      <c r="AB472" s="52">
        <v>4496.7191655153883</v>
      </c>
      <c r="AC472" s="49">
        <v>16353.280834484613</v>
      </c>
      <c r="AE472" s="50">
        <f>AVERAGE(AA$6:AA472)</f>
        <v>21294.111349036404</v>
      </c>
      <c r="AF472" s="50">
        <f>AVERAGE(AB$6:AB472)</f>
        <v>4484.2029437529336</v>
      </c>
    </row>
    <row r="473" spans="2:32" ht="15.5" x14ac:dyDescent="0.35">
      <c r="B473" s="48">
        <v>468</v>
      </c>
      <c r="C473" s="49">
        <v>84</v>
      </c>
      <c r="D473" s="50">
        <v>12</v>
      </c>
      <c r="E473" s="51">
        <v>473.45175910924274</v>
      </c>
      <c r="F473" s="51">
        <v>4</v>
      </c>
      <c r="G473" s="52">
        <v>76</v>
      </c>
      <c r="H473" s="52">
        <v>28</v>
      </c>
      <c r="I473" s="52">
        <v>1000</v>
      </c>
      <c r="J473" s="52">
        <v>22600</v>
      </c>
      <c r="K473" s="52">
        <v>4603.4517591092426</v>
      </c>
      <c r="L473" s="49">
        <v>17996.548240890756</v>
      </c>
      <c r="N473" s="50">
        <f>AVERAGE(J$6:J473)</f>
        <v>21438.461538461539</v>
      </c>
      <c r="O473" s="50">
        <f>AVERAGE(K$6:K473)</f>
        <v>4482.1002895606916</v>
      </c>
      <c r="Q473" s="6"/>
      <c r="S473" s="48">
        <v>468</v>
      </c>
      <c r="T473" s="49">
        <v>92</v>
      </c>
      <c r="U473" s="50">
        <v>7</v>
      </c>
      <c r="V473" s="51">
        <v>320.59100034313235</v>
      </c>
      <c r="W473" s="51">
        <v>3</v>
      </c>
      <c r="X473" s="52">
        <v>88</v>
      </c>
      <c r="Y473" s="52">
        <v>15</v>
      </c>
      <c r="Z473" s="52">
        <v>750</v>
      </c>
      <c r="AA473" s="52">
        <v>24100</v>
      </c>
      <c r="AB473" s="52">
        <v>4450.5910003431327</v>
      </c>
      <c r="AC473" s="49">
        <v>19649.408999656865</v>
      </c>
      <c r="AE473" s="50">
        <f>AVERAGE(AA$6:AA473)</f>
        <v>21300.106837606836</v>
      </c>
      <c r="AF473" s="50">
        <f>AVERAGE(AB$6:AB473)</f>
        <v>4484.1311233610322</v>
      </c>
    </row>
    <row r="474" spans="2:32" ht="15.5" x14ac:dyDescent="0.35">
      <c r="B474" s="48">
        <v>469</v>
      </c>
      <c r="C474" s="49">
        <v>77</v>
      </c>
      <c r="D474" s="50">
        <v>10</v>
      </c>
      <c r="E474" s="51">
        <v>318.21550057565048</v>
      </c>
      <c r="F474" s="51">
        <v>4</v>
      </c>
      <c r="G474" s="52">
        <v>71</v>
      </c>
      <c r="H474" s="52">
        <v>33</v>
      </c>
      <c r="I474" s="52">
        <v>1000</v>
      </c>
      <c r="J474" s="52">
        <v>20750</v>
      </c>
      <c r="K474" s="52">
        <v>4448.2155005756504</v>
      </c>
      <c r="L474" s="49">
        <v>16301.78449942435</v>
      </c>
      <c r="N474" s="50">
        <f>AVERAGE(J$6:J474)</f>
        <v>21436.993603411513</v>
      </c>
      <c r="O474" s="50">
        <f>AVERAGE(K$6:K474)</f>
        <v>4482.0280405436652</v>
      </c>
      <c r="Q474" s="6"/>
      <c r="S474" s="48">
        <v>469</v>
      </c>
      <c r="T474" s="49">
        <v>80</v>
      </c>
      <c r="U474" s="50">
        <v>14</v>
      </c>
      <c r="V474" s="51">
        <v>367.68043792088076</v>
      </c>
      <c r="W474" s="51">
        <v>5</v>
      </c>
      <c r="X474" s="52">
        <v>71</v>
      </c>
      <c r="Y474" s="52">
        <v>34</v>
      </c>
      <c r="Z474" s="52">
        <v>1250</v>
      </c>
      <c r="AA474" s="52">
        <v>21950</v>
      </c>
      <c r="AB474" s="52">
        <v>4497.6804379208806</v>
      </c>
      <c r="AC474" s="49">
        <v>17452.319562079119</v>
      </c>
      <c r="AE474" s="50">
        <f>AVERAGE(AA$6:AA474)</f>
        <v>21301.492537313432</v>
      </c>
      <c r="AF474" s="50">
        <f>AVERAGE(AB$6:AB474)</f>
        <v>4484.160013157536</v>
      </c>
    </row>
    <row r="475" spans="2:32" ht="15.5" x14ac:dyDescent="0.35">
      <c r="B475" s="48">
        <v>470</v>
      </c>
      <c r="C475" s="49">
        <v>80</v>
      </c>
      <c r="D475" s="50">
        <v>7</v>
      </c>
      <c r="E475" s="51">
        <v>373.8087135027377</v>
      </c>
      <c r="F475" s="51">
        <v>2</v>
      </c>
      <c r="G475" s="52">
        <v>75</v>
      </c>
      <c r="H475" s="52">
        <v>27</v>
      </c>
      <c r="I475" s="52">
        <v>500</v>
      </c>
      <c r="J475" s="52">
        <v>20850</v>
      </c>
      <c r="K475" s="52">
        <v>4503.8087135027381</v>
      </c>
      <c r="L475" s="49">
        <v>16346.191286497262</v>
      </c>
      <c r="N475" s="50">
        <f>AVERAGE(J$6:J475)</f>
        <v>21435.744680851065</v>
      </c>
      <c r="O475" s="50">
        <f>AVERAGE(K$6:K475)</f>
        <v>4482.0743824010251</v>
      </c>
      <c r="Q475" s="6"/>
      <c r="S475" s="48">
        <v>470</v>
      </c>
      <c r="T475" s="49">
        <v>75</v>
      </c>
      <c r="U475" s="50">
        <v>7</v>
      </c>
      <c r="V475" s="51">
        <v>250.21984604940303</v>
      </c>
      <c r="W475" s="51">
        <v>4</v>
      </c>
      <c r="X475" s="52">
        <v>72</v>
      </c>
      <c r="Y475" s="52">
        <v>32</v>
      </c>
      <c r="Z475" s="52">
        <v>1000</v>
      </c>
      <c r="AA475" s="52">
        <v>20100</v>
      </c>
      <c r="AB475" s="52">
        <v>4380.2198460494028</v>
      </c>
      <c r="AC475" s="49">
        <v>15719.780153950596</v>
      </c>
      <c r="AE475" s="50">
        <f>AVERAGE(AA$6:AA475)</f>
        <v>21298.936170212764</v>
      </c>
      <c r="AF475" s="50">
        <f>AVERAGE(AB$6:AB475)</f>
        <v>4483.9388638658165</v>
      </c>
    </row>
    <row r="476" spans="2:32" ht="15.5" x14ac:dyDescent="0.35">
      <c r="B476" s="48">
        <v>471</v>
      </c>
      <c r="C476" s="49">
        <v>90</v>
      </c>
      <c r="D476" s="50">
        <v>12</v>
      </c>
      <c r="E476" s="51">
        <v>294.89064121974548</v>
      </c>
      <c r="F476" s="51">
        <v>3</v>
      </c>
      <c r="G476" s="52">
        <v>81</v>
      </c>
      <c r="H476" s="52">
        <v>22</v>
      </c>
      <c r="I476" s="52">
        <v>750</v>
      </c>
      <c r="J476" s="52">
        <v>23850</v>
      </c>
      <c r="K476" s="52">
        <v>4424.8906412197457</v>
      </c>
      <c r="L476" s="49">
        <v>19425.109358780253</v>
      </c>
      <c r="N476" s="50">
        <f>AVERAGE(J$6:J476)</f>
        <v>21440.870488322718</v>
      </c>
      <c r="O476" s="50">
        <f>AVERAGE(K$6:K476)</f>
        <v>4481.9529731840803</v>
      </c>
      <c r="Q476" s="6"/>
      <c r="S476" s="48">
        <v>471</v>
      </c>
      <c r="T476" s="49">
        <v>77</v>
      </c>
      <c r="U476" s="50">
        <v>7</v>
      </c>
      <c r="V476" s="51">
        <v>328.54214770970003</v>
      </c>
      <c r="W476" s="51">
        <v>12</v>
      </c>
      <c r="X476" s="52">
        <v>82</v>
      </c>
      <c r="Y476" s="52">
        <v>30</v>
      </c>
      <c r="Z476" s="52">
        <v>3000</v>
      </c>
      <c r="AA476" s="52">
        <v>22600</v>
      </c>
      <c r="AB476" s="52">
        <v>4458.5421477096997</v>
      </c>
      <c r="AC476" s="49">
        <v>18141.457852290299</v>
      </c>
      <c r="AE476" s="50">
        <f>AVERAGE(AA$6:AA476)</f>
        <v>21301.698513800424</v>
      </c>
      <c r="AF476" s="50">
        <f>AVERAGE(AB$6:AB476)</f>
        <v>4483.8849430247201</v>
      </c>
    </row>
    <row r="477" spans="2:32" ht="15.5" x14ac:dyDescent="0.35">
      <c r="B477" s="48">
        <v>472</v>
      </c>
      <c r="C477" s="49">
        <v>81</v>
      </c>
      <c r="D477" s="50">
        <v>9</v>
      </c>
      <c r="E477" s="51">
        <v>428.93297844358466</v>
      </c>
      <c r="F477" s="51">
        <v>4</v>
      </c>
      <c r="G477" s="52">
        <v>76</v>
      </c>
      <c r="H477" s="52">
        <v>28</v>
      </c>
      <c r="I477" s="52">
        <v>1000</v>
      </c>
      <c r="J477" s="52">
        <v>21700</v>
      </c>
      <c r="K477" s="52">
        <v>4558.9329784435849</v>
      </c>
      <c r="L477" s="49">
        <v>17141.067021556417</v>
      </c>
      <c r="N477" s="50">
        <f>AVERAGE(J$6:J477)</f>
        <v>21441.419491525423</v>
      </c>
      <c r="O477" s="50">
        <f>AVERAGE(K$6:K477)</f>
        <v>4482.1160664155623</v>
      </c>
      <c r="Q477" s="6"/>
      <c r="S477" s="48">
        <v>472</v>
      </c>
      <c r="T477" s="49">
        <v>66</v>
      </c>
      <c r="U477" s="50">
        <v>8</v>
      </c>
      <c r="V477" s="51">
        <v>344.10570229307001</v>
      </c>
      <c r="W477" s="51">
        <v>5</v>
      </c>
      <c r="X477" s="52">
        <v>63</v>
      </c>
      <c r="Y477" s="52">
        <v>42</v>
      </c>
      <c r="Z477" s="52">
        <v>1250</v>
      </c>
      <c r="AA477" s="52">
        <v>18150</v>
      </c>
      <c r="AB477" s="52">
        <v>4474.10570229307</v>
      </c>
      <c r="AC477" s="49">
        <v>13675.894297706931</v>
      </c>
      <c r="AE477" s="50">
        <f>AVERAGE(AA$6:AA477)</f>
        <v>21295.021186440677</v>
      </c>
      <c r="AF477" s="50">
        <f>AVERAGE(AB$6:AB477)</f>
        <v>4483.8642242943561</v>
      </c>
    </row>
    <row r="478" spans="2:32" ht="15.5" x14ac:dyDescent="0.35">
      <c r="B478" s="48">
        <v>473</v>
      </c>
      <c r="C478" s="49">
        <v>97</v>
      </c>
      <c r="D478" s="50">
        <v>7</v>
      </c>
      <c r="E478" s="51">
        <v>502.7296327149428</v>
      </c>
      <c r="F478" s="51">
        <v>4</v>
      </c>
      <c r="G478" s="52">
        <v>94</v>
      </c>
      <c r="H478" s="52">
        <v>10</v>
      </c>
      <c r="I478" s="52">
        <v>1000</v>
      </c>
      <c r="J478" s="52">
        <v>25600</v>
      </c>
      <c r="K478" s="52">
        <v>4632.7296327149425</v>
      </c>
      <c r="L478" s="49">
        <v>20967.270367285058</v>
      </c>
      <c r="N478" s="50">
        <f>AVERAGE(J$6:J478)</f>
        <v>21450.211416490485</v>
      </c>
      <c r="O478" s="50">
        <f>AVERAGE(K$6:K478)</f>
        <v>4482.434488331628</v>
      </c>
      <c r="Q478" s="6"/>
      <c r="S478" s="48">
        <v>473</v>
      </c>
      <c r="T478" s="49">
        <v>69</v>
      </c>
      <c r="U478" s="50">
        <v>14</v>
      </c>
      <c r="V478" s="51">
        <v>512.28221360497196</v>
      </c>
      <c r="W478" s="51">
        <v>3</v>
      </c>
      <c r="X478" s="52">
        <v>58</v>
      </c>
      <c r="Y478" s="52">
        <v>45</v>
      </c>
      <c r="Z478" s="52">
        <v>750</v>
      </c>
      <c r="AA478" s="52">
        <v>18700</v>
      </c>
      <c r="AB478" s="52">
        <v>4642.2822136049717</v>
      </c>
      <c r="AC478" s="49">
        <v>14057.717786395027</v>
      </c>
      <c r="AE478" s="50">
        <f>AVERAGE(AA$6:AA478)</f>
        <v>21289.534883720931</v>
      </c>
      <c r="AF478" s="50">
        <f>AVERAGE(AB$6:AB478)</f>
        <v>4484.1991460476556</v>
      </c>
    </row>
    <row r="479" spans="2:32" ht="15.5" x14ac:dyDescent="0.35">
      <c r="B479" s="48">
        <v>474</v>
      </c>
      <c r="C479" s="49">
        <v>71</v>
      </c>
      <c r="D479" s="50">
        <v>17</v>
      </c>
      <c r="E479" s="51">
        <v>294.62274316015288</v>
      </c>
      <c r="F479" s="51">
        <v>2</v>
      </c>
      <c r="G479" s="52">
        <v>56</v>
      </c>
      <c r="H479" s="52">
        <v>46</v>
      </c>
      <c r="I479" s="52">
        <v>500</v>
      </c>
      <c r="J479" s="52">
        <v>19100</v>
      </c>
      <c r="K479" s="52">
        <v>4424.6227431601528</v>
      </c>
      <c r="L479" s="49">
        <v>14675.377256839847</v>
      </c>
      <c r="N479" s="50">
        <f>AVERAGE(J$6:J479)</f>
        <v>21445.253164556962</v>
      </c>
      <c r="O479" s="50">
        <f>AVERAGE(K$6:K479)</f>
        <v>4482.3125226245156</v>
      </c>
      <c r="Q479" s="6"/>
      <c r="S479" s="48">
        <v>474</v>
      </c>
      <c r="T479" s="49">
        <v>74</v>
      </c>
      <c r="U479" s="50">
        <v>9</v>
      </c>
      <c r="V479" s="51">
        <v>363.30904054546613</v>
      </c>
      <c r="W479" s="51">
        <v>2</v>
      </c>
      <c r="X479" s="52">
        <v>67</v>
      </c>
      <c r="Y479" s="52">
        <v>35</v>
      </c>
      <c r="Z479" s="52">
        <v>500</v>
      </c>
      <c r="AA479" s="52">
        <v>19450</v>
      </c>
      <c r="AB479" s="52">
        <v>4493.3090405454659</v>
      </c>
      <c r="AC479" s="49">
        <v>14956.690959454534</v>
      </c>
      <c r="AE479" s="50">
        <f>AVERAGE(AA$6:AA479)</f>
        <v>21285.654008438818</v>
      </c>
      <c r="AF479" s="50">
        <f>AVERAGE(AB$6:AB479)</f>
        <v>4484.2183652343601</v>
      </c>
    </row>
    <row r="480" spans="2:32" ht="15.5" x14ac:dyDescent="0.35">
      <c r="B480" s="48">
        <v>475</v>
      </c>
      <c r="C480" s="49">
        <v>59</v>
      </c>
      <c r="D480" s="50">
        <v>9</v>
      </c>
      <c r="E480" s="51">
        <v>306.7879639582473</v>
      </c>
      <c r="F480" s="51">
        <v>7</v>
      </c>
      <c r="G480" s="52">
        <v>57</v>
      </c>
      <c r="H480" s="52">
        <v>50</v>
      </c>
      <c r="I480" s="52">
        <v>1750</v>
      </c>
      <c r="J480" s="52">
        <v>16950</v>
      </c>
      <c r="K480" s="52">
        <v>4436.787963958247</v>
      </c>
      <c r="L480" s="49">
        <v>12513.212036041754</v>
      </c>
      <c r="N480" s="50">
        <f>AVERAGE(J$6:J480)</f>
        <v>21435.78947368421</v>
      </c>
      <c r="O480" s="50">
        <f>AVERAGE(K$6:K480)</f>
        <v>4482.2166814483762</v>
      </c>
      <c r="Q480" s="6"/>
      <c r="S480" s="48">
        <v>475</v>
      </c>
      <c r="T480" s="49">
        <v>97</v>
      </c>
      <c r="U480" s="50">
        <v>9</v>
      </c>
      <c r="V480" s="51">
        <v>351.51849406079003</v>
      </c>
      <c r="W480" s="51">
        <v>4</v>
      </c>
      <c r="X480" s="52">
        <v>92</v>
      </c>
      <c r="Y480" s="52">
        <v>12</v>
      </c>
      <c r="Z480" s="52">
        <v>1000</v>
      </c>
      <c r="AA480" s="52">
        <v>25700</v>
      </c>
      <c r="AB480" s="52">
        <v>4481.5184940607896</v>
      </c>
      <c r="AC480" s="49">
        <v>21218.481505939209</v>
      </c>
      <c r="AE480" s="50">
        <f>AVERAGE(AA$6:AA480)</f>
        <v>21294.947368421053</v>
      </c>
      <c r="AF480" s="50">
        <f>AVERAGE(AB$6:AB480)</f>
        <v>4484.2126812950473</v>
      </c>
    </row>
    <row r="481" spans="2:32" ht="15.5" x14ac:dyDescent="0.35">
      <c r="B481" s="48">
        <v>476</v>
      </c>
      <c r="C481" s="49">
        <v>72</v>
      </c>
      <c r="D481" s="50">
        <v>8</v>
      </c>
      <c r="E481" s="51">
        <v>277.3921686749793</v>
      </c>
      <c r="F481" s="51">
        <v>2</v>
      </c>
      <c r="G481" s="52">
        <v>66</v>
      </c>
      <c r="H481" s="52">
        <v>36</v>
      </c>
      <c r="I481" s="52">
        <v>500</v>
      </c>
      <c r="J481" s="52">
        <v>18900</v>
      </c>
      <c r="K481" s="52">
        <v>4407.3921686749791</v>
      </c>
      <c r="L481" s="49">
        <v>14492.607831325022</v>
      </c>
      <c r="N481" s="50">
        <f>AVERAGE(J$6:J481)</f>
        <v>21430.462184873948</v>
      </c>
      <c r="O481" s="50">
        <f>AVERAGE(K$6:K481)</f>
        <v>4482.0594870938103</v>
      </c>
      <c r="Q481" s="6"/>
      <c r="S481" s="48">
        <v>476</v>
      </c>
      <c r="T481" s="49">
        <v>80</v>
      </c>
      <c r="U481" s="50">
        <v>10</v>
      </c>
      <c r="V481" s="51">
        <v>263.64032037726395</v>
      </c>
      <c r="W481" s="51">
        <v>4</v>
      </c>
      <c r="X481" s="52">
        <v>74</v>
      </c>
      <c r="Y481" s="52">
        <v>30</v>
      </c>
      <c r="Z481" s="52">
        <v>1000</v>
      </c>
      <c r="AA481" s="52">
        <v>21500</v>
      </c>
      <c r="AB481" s="52">
        <v>4393.6403203772643</v>
      </c>
      <c r="AC481" s="49">
        <v>17106.359679622736</v>
      </c>
      <c r="AE481" s="50">
        <f>AVERAGE(AA$6:AA481)</f>
        <v>21295.378151260506</v>
      </c>
      <c r="AF481" s="50">
        <f>AVERAGE(AB$6:AB481)</f>
        <v>4484.022403225893</v>
      </c>
    </row>
    <row r="482" spans="2:32" ht="15.5" x14ac:dyDescent="0.35">
      <c r="B482" s="48">
        <v>477</v>
      </c>
      <c r="C482" s="49">
        <v>70</v>
      </c>
      <c r="D482" s="50">
        <v>12</v>
      </c>
      <c r="E482" s="51">
        <v>301.66707356618969</v>
      </c>
      <c r="F482" s="51">
        <v>4</v>
      </c>
      <c r="G482" s="52">
        <v>62</v>
      </c>
      <c r="H482" s="52">
        <v>42</v>
      </c>
      <c r="I482" s="52">
        <v>1000</v>
      </c>
      <c r="J482" s="52">
        <v>19100</v>
      </c>
      <c r="K482" s="52">
        <v>4431.6670735661901</v>
      </c>
      <c r="L482" s="49">
        <v>14668.33292643381</v>
      </c>
      <c r="N482" s="50">
        <f>AVERAGE(J$6:J482)</f>
        <v>21425.576519916143</v>
      </c>
      <c r="O482" s="50">
        <f>AVERAGE(K$6:K482)</f>
        <v>4481.9538426210056</v>
      </c>
      <c r="Q482" s="6"/>
      <c r="S482" s="48">
        <v>477</v>
      </c>
      <c r="T482" s="49">
        <v>83</v>
      </c>
      <c r="U482" s="50">
        <v>8</v>
      </c>
      <c r="V482" s="51">
        <v>375.89476862314854</v>
      </c>
      <c r="W482" s="51">
        <v>8</v>
      </c>
      <c r="X482" s="52">
        <v>83</v>
      </c>
      <c r="Y482" s="52">
        <v>25</v>
      </c>
      <c r="Z482" s="52">
        <v>2000</v>
      </c>
      <c r="AA482" s="52">
        <v>23150</v>
      </c>
      <c r="AB482" s="52">
        <v>4505.8947686231486</v>
      </c>
      <c r="AC482" s="49">
        <v>18644.105231376852</v>
      </c>
      <c r="AE482" s="50">
        <f>AVERAGE(AA$6:AA482)</f>
        <v>21299.266247379455</v>
      </c>
      <c r="AF482" s="50">
        <f>AVERAGE(AB$6:AB482)</f>
        <v>4484.0682572414007</v>
      </c>
    </row>
    <row r="483" spans="2:32" ht="15.5" x14ac:dyDescent="0.35">
      <c r="B483" s="48">
        <v>478</v>
      </c>
      <c r="C483" s="49">
        <v>89</v>
      </c>
      <c r="D483" s="50">
        <v>18</v>
      </c>
      <c r="E483" s="51">
        <v>320.33755016476823</v>
      </c>
      <c r="F483" s="51">
        <v>10</v>
      </c>
      <c r="G483" s="52">
        <v>81</v>
      </c>
      <c r="H483" s="52">
        <v>29</v>
      </c>
      <c r="I483" s="52">
        <v>2500</v>
      </c>
      <c r="J483" s="52">
        <v>25650</v>
      </c>
      <c r="K483" s="52">
        <v>4450.3375501647679</v>
      </c>
      <c r="L483" s="49">
        <v>21199.662449835232</v>
      </c>
      <c r="N483" s="50">
        <f>AVERAGE(J$6:J483)</f>
        <v>21434.414225941422</v>
      </c>
      <c r="O483" s="50">
        <f>AVERAGE(K$6:K483)</f>
        <v>4481.8876997497582</v>
      </c>
      <c r="Q483" s="6"/>
      <c r="S483" s="48">
        <v>478</v>
      </c>
      <c r="T483" s="49">
        <v>82</v>
      </c>
      <c r="U483" s="50">
        <v>15</v>
      </c>
      <c r="V483" s="51">
        <v>404.39736370752036</v>
      </c>
      <c r="W483" s="51">
        <v>5</v>
      </c>
      <c r="X483" s="52">
        <v>72</v>
      </c>
      <c r="Y483" s="52">
        <v>33</v>
      </c>
      <c r="Z483" s="52">
        <v>1250</v>
      </c>
      <c r="AA483" s="52">
        <v>22500</v>
      </c>
      <c r="AB483" s="52">
        <v>4534.3973637075205</v>
      </c>
      <c r="AC483" s="49">
        <v>17965.602636292479</v>
      </c>
      <c r="AE483" s="50">
        <f>AVERAGE(AA$6:AA483)</f>
        <v>21301.778242677825</v>
      </c>
      <c r="AF483" s="50">
        <f>AVERAGE(AB$6:AB483)</f>
        <v>4484.1735482591121</v>
      </c>
    </row>
    <row r="484" spans="2:32" ht="15.5" x14ac:dyDescent="0.35">
      <c r="B484" s="48">
        <v>479</v>
      </c>
      <c r="C484" s="49">
        <v>75</v>
      </c>
      <c r="D484" s="50">
        <v>8</v>
      </c>
      <c r="E484" s="51">
        <v>402.4914432375212</v>
      </c>
      <c r="F484" s="51">
        <v>7</v>
      </c>
      <c r="G484" s="52">
        <v>74</v>
      </c>
      <c r="H484" s="52">
        <v>33</v>
      </c>
      <c r="I484" s="52">
        <v>1750</v>
      </c>
      <c r="J484" s="52">
        <v>20900</v>
      </c>
      <c r="K484" s="52">
        <v>4532.4914432375208</v>
      </c>
      <c r="L484" s="49">
        <v>16367.508556762479</v>
      </c>
      <c r="N484" s="50">
        <f>AVERAGE(J$6:J484)</f>
        <v>21433.29853862213</v>
      </c>
      <c r="O484" s="50">
        <f>AVERAGE(K$6:K484)</f>
        <v>4481.9933443081873</v>
      </c>
      <c r="Q484" s="6"/>
      <c r="S484" s="48">
        <v>479</v>
      </c>
      <c r="T484" s="49">
        <v>82</v>
      </c>
      <c r="U484" s="50">
        <v>6</v>
      </c>
      <c r="V484" s="51">
        <v>338.75953852279218</v>
      </c>
      <c r="W484" s="51">
        <v>9</v>
      </c>
      <c r="X484" s="52">
        <v>85</v>
      </c>
      <c r="Y484" s="52">
        <v>24</v>
      </c>
      <c r="Z484" s="52">
        <v>2250</v>
      </c>
      <c r="AA484" s="52">
        <v>23050</v>
      </c>
      <c r="AB484" s="52">
        <v>4468.7595385227924</v>
      </c>
      <c r="AC484" s="49">
        <v>18581.240461477209</v>
      </c>
      <c r="AE484" s="50">
        <f>AVERAGE(AA$6:AA484)</f>
        <v>21305.427974947808</v>
      </c>
      <c r="AF484" s="50">
        <f>AVERAGE(AB$6:AB484)</f>
        <v>4484.1413686980759</v>
      </c>
    </row>
    <row r="485" spans="2:32" ht="15.5" x14ac:dyDescent="0.35">
      <c r="B485" s="48">
        <v>480</v>
      </c>
      <c r="C485" s="49">
        <v>93</v>
      </c>
      <c r="D485" s="50">
        <v>16</v>
      </c>
      <c r="E485" s="51">
        <v>385.47635771574716</v>
      </c>
      <c r="F485" s="51">
        <v>5</v>
      </c>
      <c r="G485" s="52">
        <v>82</v>
      </c>
      <c r="H485" s="52">
        <v>23</v>
      </c>
      <c r="I485" s="52">
        <v>1250</v>
      </c>
      <c r="J485" s="52">
        <v>25300</v>
      </c>
      <c r="K485" s="52">
        <v>4515.4763577157473</v>
      </c>
      <c r="L485" s="49">
        <v>20784.523642284254</v>
      </c>
      <c r="N485" s="50">
        <f>AVERAGE(J$6:J485)</f>
        <v>21441.354166666668</v>
      </c>
      <c r="O485" s="50">
        <f>AVERAGE(K$6:K485)</f>
        <v>4482.0631005861196</v>
      </c>
      <c r="Q485" s="6"/>
      <c r="S485" s="48">
        <v>480</v>
      </c>
      <c r="T485" s="49">
        <v>83</v>
      </c>
      <c r="U485" s="50">
        <v>16</v>
      </c>
      <c r="V485" s="51">
        <v>374.11877501858004</v>
      </c>
      <c r="W485" s="51">
        <v>5</v>
      </c>
      <c r="X485" s="52">
        <v>72</v>
      </c>
      <c r="Y485" s="52">
        <v>33</v>
      </c>
      <c r="Z485" s="52">
        <v>1250</v>
      </c>
      <c r="AA485" s="52">
        <v>22800</v>
      </c>
      <c r="AB485" s="52">
        <v>4504.11877501858</v>
      </c>
      <c r="AC485" s="49">
        <v>18295.881224981422</v>
      </c>
      <c r="AE485" s="50">
        <f>AVERAGE(AA$6:AA485)</f>
        <v>21308.541666666668</v>
      </c>
      <c r="AF485" s="50">
        <f>AVERAGE(AB$6:AB485)</f>
        <v>4484.1829882945767</v>
      </c>
    </row>
    <row r="486" spans="2:32" ht="15.5" x14ac:dyDescent="0.35">
      <c r="B486" s="48">
        <v>481</v>
      </c>
      <c r="C486" s="49">
        <v>79</v>
      </c>
      <c r="D486" s="50">
        <v>13</v>
      </c>
      <c r="E486" s="51">
        <v>337.16395691228473</v>
      </c>
      <c r="F486" s="51">
        <v>5</v>
      </c>
      <c r="G486" s="52">
        <v>71</v>
      </c>
      <c r="H486" s="52">
        <v>34</v>
      </c>
      <c r="I486" s="52">
        <v>1250</v>
      </c>
      <c r="J486" s="52">
        <v>21650</v>
      </c>
      <c r="K486" s="52">
        <v>4467.1639569122844</v>
      </c>
      <c r="L486" s="49">
        <v>17182.836043087715</v>
      </c>
      <c r="N486" s="50">
        <f>AVERAGE(J$6:J486)</f>
        <v>21441.787941787941</v>
      </c>
      <c r="O486" s="50">
        <f>AVERAGE(K$6:K486)</f>
        <v>4482.0321252354461</v>
      </c>
      <c r="Q486" s="6"/>
      <c r="S486" s="48">
        <v>481</v>
      </c>
      <c r="T486" s="49">
        <v>95</v>
      </c>
      <c r="U486" s="50">
        <v>6</v>
      </c>
      <c r="V486" s="51">
        <v>316.98220139061482</v>
      </c>
      <c r="W486" s="51">
        <v>0</v>
      </c>
      <c r="X486" s="52">
        <v>89</v>
      </c>
      <c r="Y486" s="52">
        <v>11</v>
      </c>
      <c r="Z486" s="52">
        <v>0</v>
      </c>
      <c r="AA486" s="52">
        <v>24050</v>
      </c>
      <c r="AB486" s="52">
        <v>4446.982201390615</v>
      </c>
      <c r="AC486" s="49">
        <v>19603.017798609384</v>
      </c>
      <c r="AE486" s="50">
        <f>AVERAGE(AA$6:AA486)</f>
        <v>21314.241164241164</v>
      </c>
      <c r="AF486" s="50">
        <f>AVERAGE(AB$6:AB486)</f>
        <v>4484.1056477812626</v>
      </c>
    </row>
    <row r="487" spans="2:32" ht="15.5" x14ac:dyDescent="0.35">
      <c r="B487" s="48">
        <v>482</v>
      </c>
      <c r="C487" s="49">
        <v>92</v>
      </c>
      <c r="D487" s="50">
        <v>7</v>
      </c>
      <c r="E487" s="51">
        <v>314.83837902169051</v>
      </c>
      <c r="F487" s="51">
        <v>7</v>
      </c>
      <c r="G487" s="52">
        <v>92</v>
      </c>
      <c r="H487" s="52">
        <v>15</v>
      </c>
      <c r="I487" s="52">
        <v>1750</v>
      </c>
      <c r="J487" s="52">
        <v>25100</v>
      </c>
      <c r="K487" s="52">
        <v>4444.8383790216903</v>
      </c>
      <c r="L487" s="49">
        <v>20655.16162097831</v>
      </c>
      <c r="N487" s="50">
        <f>AVERAGE(J$6:J487)</f>
        <v>21449.377593360994</v>
      </c>
      <c r="O487" s="50">
        <f>AVERAGE(K$6:K487)</f>
        <v>4481.9549597868699</v>
      </c>
      <c r="Q487" s="6"/>
      <c r="S487" s="48">
        <v>482</v>
      </c>
      <c r="T487" s="49">
        <v>79</v>
      </c>
      <c r="U487" s="50">
        <v>14</v>
      </c>
      <c r="V487" s="51">
        <v>234.76528218764719</v>
      </c>
      <c r="W487" s="51">
        <v>4</v>
      </c>
      <c r="X487" s="52">
        <v>69</v>
      </c>
      <c r="Y487" s="52">
        <v>35</v>
      </c>
      <c r="Z487" s="52">
        <v>1000</v>
      </c>
      <c r="AA487" s="52">
        <v>21450</v>
      </c>
      <c r="AB487" s="52">
        <v>4364.7652821876472</v>
      </c>
      <c r="AC487" s="49">
        <v>17085.234717812353</v>
      </c>
      <c r="AE487" s="50">
        <f>AVERAGE(AA$6:AA487)</f>
        <v>21314.522821576764</v>
      </c>
      <c r="AF487" s="50">
        <f>AVERAGE(AB$6:AB487)</f>
        <v>4483.8580536617737</v>
      </c>
    </row>
    <row r="488" spans="2:32" ht="15.5" x14ac:dyDescent="0.35">
      <c r="B488" s="48">
        <v>483</v>
      </c>
      <c r="C488" s="49">
        <v>77</v>
      </c>
      <c r="D488" s="50">
        <v>6</v>
      </c>
      <c r="E488" s="51">
        <v>341.95254025218344</v>
      </c>
      <c r="F488" s="51">
        <v>8</v>
      </c>
      <c r="G488" s="52">
        <v>79</v>
      </c>
      <c r="H488" s="52">
        <v>29</v>
      </c>
      <c r="I488" s="52">
        <v>2000</v>
      </c>
      <c r="J488" s="52">
        <v>21550</v>
      </c>
      <c r="K488" s="52">
        <v>4471.9525402521831</v>
      </c>
      <c r="L488" s="49">
        <v>17078.047459747817</v>
      </c>
      <c r="N488" s="50">
        <f>AVERAGE(J$6:J488)</f>
        <v>21449.585921325051</v>
      </c>
      <c r="O488" s="50">
        <f>AVERAGE(K$6:K488)</f>
        <v>4481.9342508437339</v>
      </c>
      <c r="Q488" s="6"/>
      <c r="S488" s="48">
        <v>483</v>
      </c>
      <c r="T488" s="49">
        <v>69</v>
      </c>
      <c r="U488" s="50">
        <v>9</v>
      </c>
      <c r="V488" s="51">
        <v>365.15023471550921</v>
      </c>
      <c r="W488" s="51">
        <v>3</v>
      </c>
      <c r="X488" s="52">
        <v>63</v>
      </c>
      <c r="Y488" s="52">
        <v>40</v>
      </c>
      <c r="Z488" s="52">
        <v>750</v>
      </c>
      <c r="AA488" s="52">
        <v>18450</v>
      </c>
      <c r="AB488" s="52">
        <v>4495.1502347155092</v>
      </c>
      <c r="AC488" s="49">
        <v>13954.849765284491</v>
      </c>
      <c r="AE488" s="50">
        <f>AVERAGE(AA$6:AA488)</f>
        <v>21308.592132505175</v>
      </c>
      <c r="AF488" s="50">
        <f>AVERAGE(AB$6:AB488)</f>
        <v>4483.8814329186134</v>
      </c>
    </row>
    <row r="489" spans="2:32" ht="15.5" x14ac:dyDescent="0.35">
      <c r="B489" s="48">
        <v>484</v>
      </c>
      <c r="C489" s="49">
        <v>76</v>
      </c>
      <c r="D489" s="50">
        <v>9</v>
      </c>
      <c r="E489" s="51">
        <v>315.89565387481554</v>
      </c>
      <c r="F489" s="51">
        <v>6</v>
      </c>
      <c r="G489" s="52">
        <v>73</v>
      </c>
      <c r="H489" s="52">
        <v>33</v>
      </c>
      <c r="I489" s="52">
        <v>1500</v>
      </c>
      <c r="J489" s="52">
        <v>20950</v>
      </c>
      <c r="K489" s="52">
        <v>4445.8956538748153</v>
      </c>
      <c r="L489" s="49">
        <v>16504.104346125183</v>
      </c>
      <c r="N489" s="50">
        <f>AVERAGE(J$6:J489)</f>
        <v>21448.553719008265</v>
      </c>
      <c r="O489" s="50">
        <f>AVERAGE(K$6:K489)</f>
        <v>4481.8597909326409</v>
      </c>
      <c r="Q489" s="6"/>
      <c r="S489" s="48">
        <v>484</v>
      </c>
      <c r="T489" s="49">
        <v>69</v>
      </c>
      <c r="U489" s="50">
        <v>6</v>
      </c>
      <c r="V489" s="51">
        <v>324.05507996599084</v>
      </c>
      <c r="W489" s="51">
        <v>8</v>
      </c>
      <c r="X489" s="52">
        <v>71</v>
      </c>
      <c r="Y489" s="52">
        <v>37</v>
      </c>
      <c r="Z489" s="52">
        <v>2000</v>
      </c>
      <c r="AA489" s="52">
        <v>19550</v>
      </c>
      <c r="AB489" s="52">
        <v>4454.0550799659904</v>
      </c>
      <c r="AC489" s="49">
        <v>15095.94492003401</v>
      </c>
      <c r="AE489" s="50">
        <f>AVERAGE(AA$6:AA489)</f>
        <v>21304.958677685951</v>
      </c>
      <c r="AF489" s="50">
        <f>AVERAGE(AB$6:AB489)</f>
        <v>4483.8198082224308</v>
      </c>
    </row>
    <row r="490" spans="2:32" ht="15.5" x14ac:dyDescent="0.35">
      <c r="B490" s="48">
        <v>485</v>
      </c>
      <c r="C490" s="49">
        <v>79</v>
      </c>
      <c r="D490" s="50">
        <v>20</v>
      </c>
      <c r="E490" s="51">
        <v>374.62101887565717</v>
      </c>
      <c r="F490" s="51">
        <v>2</v>
      </c>
      <c r="G490" s="52">
        <v>61</v>
      </c>
      <c r="H490" s="52">
        <v>41</v>
      </c>
      <c r="I490" s="52">
        <v>500</v>
      </c>
      <c r="J490" s="52">
        <v>21250</v>
      </c>
      <c r="K490" s="52">
        <v>4504.6210188756568</v>
      </c>
      <c r="L490" s="49">
        <v>16745.378981124344</v>
      </c>
      <c r="N490" s="50">
        <f>AVERAGE(J$6:J490)</f>
        <v>21448.144329896906</v>
      </c>
      <c r="O490" s="50">
        <f>AVERAGE(K$6:K490)</f>
        <v>4481.9067212995342</v>
      </c>
      <c r="Q490" s="6"/>
      <c r="S490" s="48">
        <v>485</v>
      </c>
      <c r="T490" s="49">
        <v>76</v>
      </c>
      <c r="U490" s="50">
        <v>6</v>
      </c>
      <c r="V490" s="51">
        <v>421.090782532817</v>
      </c>
      <c r="W490" s="51">
        <v>3</v>
      </c>
      <c r="X490" s="52">
        <v>73</v>
      </c>
      <c r="Y490" s="52">
        <v>30</v>
      </c>
      <c r="Z490" s="52">
        <v>750</v>
      </c>
      <c r="AA490" s="52">
        <v>20050</v>
      </c>
      <c r="AB490" s="52">
        <v>4551.0907825328168</v>
      </c>
      <c r="AC490" s="49">
        <v>15498.909217467182</v>
      </c>
      <c r="AE490" s="50">
        <f>AVERAGE(AA$6:AA490)</f>
        <v>21302.371134020617</v>
      </c>
      <c r="AF490" s="50">
        <f>AVERAGE(AB$6:AB490)</f>
        <v>4483.9585112622462</v>
      </c>
    </row>
    <row r="491" spans="2:32" ht="15.5" x14ac:dyDescent="0.35">
      <c r="B491" s="48">
        <v>486</v>
      </c>
      <c r="C491" s="49">
        <v>89</v>
      </c>
      <c r="D491" s="50">
        <v>14</v>
      </c>
      <c r="E491" s="51">
        <v>434.89932575364986</v>
      </c>
      <c r="F491" s="51">
        <v>5</v>
      </c>
      <c r="G491" s="52">
        <v>80</v>
      </c>
      <c r="H491" s="52">
        <v>25</v>
      </c>
      <c r="I491" s="52">
        <v>1250</v>
      </c>
      <c r="J491" s="52">
        <v>24200</v>
      </c>
      <c r="K491" s="52">
        <v>4564.8993257536495</v>
      </c>
      <c r="L491" s="49">
        <v>19635.100674246351</v>
      </c>
      <c r="N491" s="50">
        <f>AVERAGE(J$6:J491)</f>
        <v>21453.806584362141</v>
      </c>
      <c r="O491" s="50">
        <f>AVERAGE(K$6:K491)</f>
        <v>4482.0774879753653</v>
      </c>
      <c r="Q491" s="6"/>
      <c r="S491" s="48">
        <v>486</v>
      </c>
      <c r="T491" s="49">
        <v>91</v>
      </c>
      <c r="U491" s="50">
        <v>11</v>
      </c>
      <c r="V491" s="51">
        <v>442.31630593844613</v>
      </c>
      <c r="W491" s="51">
        <v>6</v>
      </c>
      <c r="X491" s="52">
        <v>86</v>
      </c>
      <c r="Y491" s="52">
        <v>20</v>
      </c>
      <c r="Z491" s="52">
        <v>1500</v>
      </c>
      <c r="AA491" s="52">
        <v>24800</v>
      </c>
      <c r="AB491" s="52">
        <v>4572.316305938446</v>
      </c>
      <c r="AC491" s="49">
        <v>20227.683694061554</v>
      </c>
      <c r="AE491" s="50">
        <f>AVERAGE(AA$6:AA491)</f>
        <v>21309.567901234568</v>
      </c>
      <c r="AF491" s="50">
        <f>AVERAGE(AB$6:AB491)</f>
        <v>4484.1403174241314</v>
      </c>
    </row>
    <row r="492" spans="2:32" ht="15.5" x14ac:dyDescent="0.35">
      <c r="B492" s="48">
        <v>487</v>
      </c>
      <c r="C492" s="49">
        <v>84</v>
      </c>
      <c r="D492" s="50">
        <v>15</v>
      </c>
      <c r="E492" s="51">
        <v>406.91303440223669</v>
      </c>
      <c r="F492" s="51">
        <v>7</v>
      </c>
      <c r="G492" s="52">
        <v>76</v>
      </c>
      <c r="H492" s="52">
        <v>31</v>
      </c>
      <c r="I492" s="52">
        <v>1750</v>
      </c>
      <c r="J492" s="52">
        <v>23500</v>
      </c>
      <c r="K492" s="52">
        <v>4536.9130344022369</v>
      </c>
      <c r="L492" s="49">
        <v>18963.086965597762</v>
      </c>
      <c r="N492" s="50">
        <f>AVERAGE(J$6:J492)</f>
        <v>21458.008213552363</v>
      </c>
      <c r="O492" s="50">
        <f>AVERAGE(K$6:K492)</f>
        <v>4482.1900866333262</v>
      </c>
      <c r="Q492" s="6"/>
      <c r="S492" s="48">
        <v>487</v>
      </c>
      <c r="T492" s="49">
        <v>82</v>
      </c>
      <c r="U492" s="50">
        <v>10</v>
      </c>
      <c r="V492" s="51">
        <v>375.97831300098181</v>
      </c>
      <c r="W492" s="51">
        <v>8</v>
      </c>
      <c r="X492" s="52">
        <v>80</v>
      </c>
      <c r="Y492" s="52">
        <v>28</v>
      </c>
      <c r="Z492" s="52">
        <v>2000</v>
      </c>
      <c r="AA492" s="52">
        <v>23000</v>
      </c>
      <c r="AB492" s="52">
        <v>4505.9783130009819</v>
      </c>
      <c r="AC492" s="49">
        <v>18494.021686999018</v>
      </c>
      <c r="AE492" s="50">
        <f>AVERAGE(AA$6:AA492)</f>
        <v>21313.039014373717</v>
      </c>
      <c r="AF492" s="50">
        <f>AVERAGE(AB$6:AB492)</f>
        <v>4484.1851593041656</v>
      </c>
    </row>
    <row r="493" spans="2:32" ht="15.5" x14ac:dyDescent="0.35">
      <c r="B493" s="48">
        <v>488</v>
      </c>
      <c r="C493" s="49">
        <v>83</v>
      </c>
      <c r="D493" s="50">
        <v>10</v>
      </c>
      <c r="E493" s="51">
        <v>378.50740802303687</v>
      </c>
      <c r="F493" s="51">
        <v>3</v>
      </c>
      <c r="G493" s="52">
        <v>76</v>
      </c>
      <c r="H493" s="52">
        <v>27</v>
      </c>
      <c r="I493" s="52">
        <v>750</v>
      </c>
      <c r="J493" s="52">
        <v>22000</v>
      </c>
      <c r="K493" s="52">
        <v>4508.507408023037</v>
      </c>
      <c r="L493" s="49">
        <v>17491.492591976963</v>
      </c>
      <c r="N493" s="50">
        <f>AVERAGE(J$6:J493)</f>
        <v>21459.118852459018</v>
      </c>
      <c r="O493" s="50">
        <f>AVERAGE(K$6:K493)</f>
        <v>4482.2440155705999</v>
      </c>
      <c r="Q493" s="6"/>
      <c r="S493" s="48">
        <v>488</v>
      </c>
      <c r="T493" s="49">
        <v>96</v>
      </c>
      <c r="U493" s="50">
        <v>14</v>
      </c>
      <c r="V493" s="51">
        <v>383.82225674225026</v>
      </c>
      <c r="W493" s="51">
        <v>2</v>
      </c>
      <c r="X493" s="52">
        <v>84</v>
      </c>
      <c r="Y493" s="52">
        <v>18</v>
      </c>
      <c r="Z493" s="52">
        <v>500</v>
      </c>
      <c r="AA493" s="52">
        <v>25200</v>
      </c>
      <c r="AB493" s="52">
        <v>4513.8222567422499</v>
      </c>
      <c r="AC493" s="49">
        <v>20686.177743257751</v>
      </c>
      <c r="AE493" s="50">
        <f>AVERAGE(AA$6:AA493)</f>
        <v>21321.004098360656</v>
      </c>
      <c r="AF493" s="50">
        <f>AVERAGE(AB$6:AB493)</f>
        <v>4484.2458910612104</v>
      </c>
    </row>
    <row r="494" spans="2:32" ht="15.5" x14ac:dyDescent="0.35">
      <c r="B494" s="48">
        <v>489</v>
      </c>
      <c r="C494" s="49">
        <v>91</v>
      </c>
      <c r="D494" s="50">
        <v>6</v>
      </c>
      <c r="E494" s="51">
        <v>303.54817870296881</v>
      </c>
      <c r="F494" s="51">
        <v>3</v>
      </c>
      <c r="G494" s="52">
        <v>88</v>
      </c>
      <c r="H494" s="52">
        <v>15</v>
      </c>
      <c r="I494" s="52">
        <v>750</v>
      </c>
      <c r="J494" s="52">
        <v>23800</v>
      </c>
      <c r="K494" s="52">
        <v>4433.5481787029685</v>
      </c>
      <c r="L494" s="49">
        <v>19366.451821297032</v>
      </c>
      <c r="N494" s="50">
        <f>AVERAGE(J$6:J494)</f>
        <v>21463.905930470348</v>
      </c>
      <c r="O494" s="50">
        <f>AVERAGE(K$6:K494)</f>
        <v>4482.1444330821187</v>
      </c>
      <c r="Q494" s="6"/>
      <c r="S494" s="48">
        <v>489</v>
      </c>
      <c r="T494" s="49">
        <v>75</v>
      </c>
      <c r="U494" s="50">
        <v>11</v>
      </c>
      <c r="V494" s="51">
        <v>337.54172505685386</v>
      </c>
      <c r="W494" s="51">
        <v>7</v>
      </c>
      <c r="X494" s="52">
        <v>71</v>
      </c>
      <c r="Y494" s="52">
        <v>36</v>
      </c>
      <c r="Z494" s="52">
        <v>1750</v>
      </c>
      <c r="AA494" s="52">
        <v>21050</v>
      </c>
      <c r="AB494" s="52">
        <v>4467.5417250568535</v>
      </c>
      <c r="AC494" s="49">
        <v>16582.458274943147</v>
      </c>
      <c r="AE494" s="50">
        <f>AVERAGE(AA$6:AA494)</f>
        <v>21320.44989775051</v>
      </c>
      <c r="AF494" s="50">
        <f>AVERAGE(AB$6:AB494)</f>
        <v>4484.211731212531</v>
      </c>
    </row>
    <row r="495" spans="2:32" ht="15.5" x14ac:dyDescent="0.35">
      <c r="B495" s="48">
        <v>490</v>
      </c>
      <c r="C495" s="49">
        <v>81</v>
      </c>
      <c r="D495" s="50">
        <v>15</v>
      </c>
      <c r="E495" s="51">
        <v>260.1908158214232</v>
      </c>
      <c r="F495" s="51">
        <v>1</v>
      </c>
      <c r="G495" s="52">
        <v>67</v>
      </c>
      <c r="H495" s="52">
        <v>34</v>
      </c>
      <c r="I495" s="52">
        <v>250</v>
      </c>
      <c r="J495" s="52">
        <v>21250</v>
      </c>
      <c r="K495" s="52">
        <v>4390.1908158214228</v>
      </c>
      <c r="L495" s="49">
        <v>16859.809184178579</v>
      </c>
      <c r="N495" s="50">
        <f>AVERAGE(J$6:J495)</f>
        <v>21463.469387755104</v>
      </c>
      <c r="O495" s="50">
        <f>AVERAGE(K$6:K495)</f>
        <v>4481.9567726387295</v>
      </c>
      <c r="Q495" s="6"/>
      <c r="S495" s="48">
        <v>490</v>
      </c>
      <c r="T495" s="49">
        <v>88</v>
      </c>
      <c r="U495" s="50">
        <v>3</v>
      </c>
      <c r="V495" s="51">
        <v>425.43151522182723</v>
      </c>
      <c r="W495" s="51">
        <v>4</v>
      </c>
      <c r="X495" s="52">
        <v>89</v>
      </c>
      <c r="Y495" s="52">
        <v>15</v>
      </c>
      <c r="Z495" s="52">
        <v>1000</v>
      </c>
      <c r="AA495" s="52">
        <v>23150</v>
      </c>
      <c r="AB495" s="52">
        <v>4555.4315152218269</v>
      </c>
      <c r="AC495" s="49">
        <v>18594.568484778174</v>
      </c>
      <c r="AE495" s="50">
        <f>AVERAGE(AA$6:AA495)</f>
        <v>21324.183673469386</v>
      </c>
      <c r="AF495" s="50">
        <f>AVERAGE(AB$6:AB495)</f>
        <v>4484.3570777105087</v>
      </c>
    </row>
    <row r="496" spans="2:32" ht="15.5" x14ac:dyDescent="0.35">
      <c r="B496" s="48">
        <v>491</v>
      </c>
      <c r="C496" s="49">
        <v>69</v>
      </c>
      <c r="D496" s="50">
        <v>10</v>
      </c>
      <c r="E496" s="51">
        <v>386.27289165231667</v>
      </c>
      <c r="F496" s="51">
        <v>6</v>
      </c>
      <c r="G496" s="52">
        <v>65</v>
      </c>
      <c r="H496" s="52">
        <v>41</v>
      </c>
      <c r="I496" s="52">
        <v>1500</v>
      </c>
      <c r="J496" s="52">
        <v>19250</v>
      </c>
      <c r="K496" s="52">
        <v>4516.2728916523165</v>
      </c>
      <c r="L496" s="49">
        <v>14733.727108347684</v>
      </c>
      <c r="N496" s="50">
        <f>AVERAGE(J$6:J496)</f>
        <v>21458.961303462322</v>
      </c>
      <c r="O496" s="50">
        <f>AVERAGE(K$6:K496)</f>
        <v>4482.0266629014859</v>
      </c>
      <c r="Q496" s="6"/>
      <c r="S496" s="48">
        <v>491</v>
      </c>
      <c r="T496" s="49">
        <v>72</v>
      </c>
      <c r="U496" s="50">
        <v>7</v>
      </c>
      <c r="V496" s="51">
        <v>360.7311946371841</v>
      </c>
      <c r="W496" s="51">
        <v>7</v>
      </c>
      <c r="X496" s="52">
        <v>72</v>
      </c>
      <c r="Y496" s="52">
        <v>35</v>
      </c>
      <c r="Z496" s="52">
        <v>1750</v>
      </c>
      <c r="AA496" s="52">
        <v>20100</v>
      </c>
      <c r="AB496" s="52">
        <v>4490.7311946371838</v>
      </c>
      <c r="AC496" s="49">
        <v>15609.268805362815</v>
      </c>
      <c r="AE496" s="50">
        <f>AVERAGE(AA$6:AA496)</f>
        <v>21321.690427698573</v>
      </c>
      <c r="AF496" s="50">
        <f>AVERAGE(AB$6:AB496)</f>
        <v>4484.37005961871</v>
      </c>
    </row>
    <row r="497" spans="2:32" ht="15.5" x14ac:dyDescent="0.35">
      <c r="B497" s="48">
        <v>492</v>
      </c>
      <c r="C497" s="49">
        <v>87</v>
      </c>
      <c r="D497" s="50">
        <v>14</v>
      </c>
      <c r="E497" s="51">
        <v>405.16720597764169</v>
      </c>
      <c r="F497" s="51">
        <v>0</v>
      </c>
      <c r="G497" s="52">
        <v>73</v>
      </c>
      <c r="H497" s="52">
        <v>27</v>
      </c>
      <c r="I497" s="52">
        <v>0</v>
      </c>
      <c r="J497" s="52">
        <v>22450</v>
      </c>
      <c r="K497" s="52">
        <v>4535.167205977642</v>
      </c>
      <c r="L497" s="49">
        <v>17914.832794022357</v>
      </c>
      <c r="N497" s="50">
        <f>AVERAGE(J$6:J497)</f>
        <v>21460.975609756097</v>
      </c>
      <c r="O497" s="50">
        <f>AVERAGE(K$6:K497)</f>
        <v>4482.1346721353802</v>
      </c>
      <c r="Q497" s="6"/>
      <c r="S497" s="48">
        <v>492</v>
      </c>
      <c r="T497" s="49">
        <v>66</v>
      </c>
      <c r="U497" s="50">
        <v>16</v>
      </c>
      <c r="V497" s="51">
        <v>327.6716238569382</v>
      </c>
      <c r="W497" s="51">
        <v>2</v>
      </c>
      <c r="X497" s="52">
        <v>52</v>
      </c>
      <c r="Y497" s="52">
        <v>50</v>
      </c>
      <c r="Z497" s="52">
        <v>500</v>
      </c>
      <c r="AA497" s="52">
        <v>17800</v>
      </c>
      <c r="AB497" s="52">
        <v>4457.6716238569379</v>
      </c>
      <c r="AC497" s="49">
        <v>13342.328376143061</v>
      </c>
      <c r="AE497" s="50">
        <f>AVERAGE(AA$6:AA497)</f>
        <v>21314.532520325203</v>
      </c>
      <c r="AF497" s="50">
        <f>AVERAGE(AB$6:AB497)</f>
        <v>4484.3157945053727</v>
      </c>
    </row>
    <row r="498" spans="2:32" ht="15.5" x14ac:dyDescent="0.35">
      <c r="B498" s="48">
        <v>493</v>
      </c>
      <c r="C498" s="49">
        <v>73</v>
      </c>
      <c r="D498" s="50">
        <v>6</v>
      </c>
      <c r="E498" s="51">
        <v>383.33053239694209</v>
      </c>
      <c r="F498" s="51">
        <v>6</v>
      </c>
      <c r="G498" s="52">
        <v>73</v>
      </c>
      <c r="H498" s="52">
        <v>33</v>
      </c>
      <c r="I498" s="52">
        <v>1500</v>
      </c>
      <c r="J498" s="52">
        <v>20050</v>
      </c>
      <c r="K498" s="52">
        <v>4513.3305323969416</v>
      </c>
      <c r="L498" s="49">
        <v>15536.669467603058</v>
      </c>
      <c r="N498" s="50">
        <f>AVERAGE(J$6:J498)</f>
        <v>21458.113590263692</v>
      </c>
      <c r="O498" s="50">
        <f>AVERAGE(K$6:K498)</f>
        <v>4482.1979497424027</v>
      </c>
      <c r="Q498" s="6"/>
      <c r="S498" s="48">
        <v>493</v>
      </c>
      <c r="T498" s="49">
        <v>79</v>
      </c>
      <c r="U498" s="50">
        <v>10</v>
      </c>
      <c r="V498" s="51">
        <v>290.46761212589684</v>
      </c>
      <c r="W498" s="51">
        <v>5</v>
      </c>
      <c r="X498" s="52">
        <v>74</v>
      </c>
      <c r="Y498" s="52">
        <v>31</v>
      </c>
      <c r="Z498" s="52">
        <v>1250</v>
      </c>
      <c r="AA498" s="52">
        <v>21500</v>
      </c>
      <c r="AB498" s="52">
        <v>4420.4676121258972</v>
      </c>
      <c r="AC498" s="49">
        <v>17079.532387874104</v>
      </c>
      <c r="AE498" s="50">
        <f>AVERAGE(AA$6:AA498)</f>
        <v>21314.908722109532</v>
      </c>
      <c r="AF498" s="50">
        <f>AVERAGE(AB$6:AB498)</f>
        <v>4484.1862850076459</v>
      </c>
    </row>
    <row r="499" spans="2:32" ht="15.5" x14ac:dyDescent="0.35">
      <c r="B499" s="48">
        <v>494</v>
      </c>
      <c r="C499" s="49">
        <v>85</v>
      </c>
      <c r="D499" s="50">
        <v>7</v>
      </c>
      <c r="E499" s="51">
        <v>343.40928411743596</v>
      </c>
      <c r="F499" s="51">
        <v>11</v>
      </c>
      <c r="G499" s="52">
        <v>89</v>
      </c>
      <c r="H499" s="52">
        <v>22</v>
      </c>
      <c r="I499" s="52">
        <v>2750</v>
      </c>
      <c r="J499" s="52">
        <v>24350</v>
      </c>
      <c r="K499" s="52">
        <v>4473.4092841174361</v>
      </c>
      <c r="L499" s="49">
        <v>19876.590715882565</v>
      </c>
      <c r="N499" s="50">
        <f>AVERAGE(J$6:J499)</f>
        <v>21463.967611336033</v>
      </c>
      <c r="O499" s="50">
        <f>AVERAGE(K$6:K499)</f>
        <v>4482.1801589213001</v>
      </c>
      <c r="Q499" s="6"/>
      <c r="S499" s="48">
        <v>494</v>
      </c>
      <c r="T499" s="49">
        <v>77</v>
      </c>
      <c r="U499" s="50">
        <v>8</v>
      </c>
      <c r="V499" s="51">
        <v>404.52276431995256</v>
      </c>
      <c r="W499" s="51">
        <v>4</v>
      </c>
      <c r="X499" s="52">
        <v>73</v>
      </c>
      <c r="Y499" s="52">
        <v>31</v>
      </c>
      <c r="Z499" s="52">
        <v>1000</v>
      </c>
      <c r="AA499" s="52">
        <v>20650</v>
      </c>
      <c r="AB499" s="52">
        <v>4534.5227643199523</v>
      </c>
      <c r="AC499" s="49">
        <v>16115.477235680048</v>
      </c>
      <c r="AE499" s="50">
        <f>AVERAGE(AA$6:AA499)</f>
        <v>21313.562753036436</v>
      </c>
      <c r="AF499" s="50">
        <f>AVERAGE(AB$6:AB499)</f>
        <v>4484.288180714756</v>
      </c>
    </row>
    <row r="500" spans="2:32" ht="15.5" x14ac:dyDescent="0.35">
      <c r="B500" s="48">
        <v>495</v>
      </c>
      <c r="C500" s="49">
        <v>72</v>
      </c>
      <c r="D500" s="50">
        <v>5</v>
      </c>
      <c r="E500" s="51">
        <v>448.23681674499664</v>
      </c>
      <c r="F500" s="51">
        <v>7</v>
      </c>
      <c r="G500" s="52">
        <v>74</v>
      </c>
      <c r="H500" s="52">
        <v>33</v>
      </c>
      <c r="I500" s="52">
        <v>1750</v>
      </c>
      <c r="J500" s="52">
        <v>20000</v>
      </c>
      <c r="K500" s="52">
        <v>4578.2368167449968</v>
      </c>
      <c r="L500" s="49">
        <v>15421.763183255003</v>
      </c>
      <c r="N500" s="50">
        <f>AVERAGE(J$6:J500)</f>
        <v>21461.010101010103</v>
      </c>
      <c r="O500" s="50">
        <f>AVERAGE(K$6:K500)</f>
        <v>4482.3742127754886</v>
      </c>
      <c r="Q500" s="6"/>
      <c r="S500" s="48">
        <v>495</v>
      </c>
      <c r="T500" s="49">
        <v>95</v>
      </c>
      <c r="U500" s="50">
        <v>14</v>
      </c>
      <c r="V500" s="51">
        <v>244.58057888785521</v>
      </c>
      <c r="W500" s="51">
        <v>5</v>
      </c>
      <c r="X500" s="52">
        <v>86</v>
      </c>
      <c r="Y500" s="52">
        <v>19</v>
      </c>
      <c r="Z500" s="52">
        <v>1250</v>
      </c>
      <c r="AA500" s="52">
        <v>25700</v>
      </c>
      <c r="AB500" s="52">
        <v>4374.5805788878552</v>
      </c>
      <c r="AC500" s="49">
        <v>21325.419421112143</v>
      </c>
      <c r="AE500" s="50">
        <f>AVERAGE(AA$6:AA500)</f>
        <v>21322.424242424244</v>
      </c>
      <c r="AF500" s="50">
        <f>AVERAGE(AB$6:AB500)</f>
        <v>4484.0665491959135</v>
      </c>
    </row>
    <row r="501" spans="2:32" ht="15.5" x14ac:dyDescent="0.35">
      <c r="B501" s="48">
        <v>496</v>
      </c>
      <c r="C501" s="49">
        <v>86</v>
      </c>
      <c r="D501" s="50">
        <v>8</v>
      </c>
      <c r="E501" s="51">
        <v>398.4647843155804</v>
      </c>
      <c r="F501" s="51">
        <v>2</v>
      </c>
      <c r="G501" s="52">
        <v>80</v>
      </c>
      <c r="H501" s="52">
        <v>22</v>
      </c>
      <c r="I501" s="52">
        <v>500</v>
      </c>
      <c r="J501" s="52">
        <v>22400</v>
      </c>
      <c r="K501" s="52">
        <v>4528.4647843155808</v>
      </c>
      <c r="L501" s="49">
        <v>17871.53521568442</v>
      </c>
      <c r="N501" s="50">
        <f>AVERAGE(J$6:J501)</f>
        <v>21462.903225806451</v>
      </c>
      <c r="O501" s="50">
        <f>AVERAGE(K$6:K501)</f>
        <v>4482.467137314884</v>
      </c>
      <c r="Q501" s="6"/>
      <c r="S501" s="48">
        <v>496</v>
      </c>
      <c r="T501" s="49">
        <v>85</v>
      </c>
      <c r="U501" s="50">
        <v>10</v>
      </c>
      <c r="V501" s="51">
        <v>357.81403272408261</v>
      </c>
      <c r="W501" s="51">
        <v>2</v>
      </c>
      <c r="X501" s="52">
        <v>77</v>
      </c>
      <c r="Y501" s="52">
        <v>25</v>
      </c>
      <c r="Z501" s="52">
        <v>500</v>
      </c>
      <c r="AA501" s="52">
        <v>22250</v>
      </c>
      <c r="AB501" s="52">
        <v>4487.8140327240826</v>
      </c>
      <c r="AC501" s="49">
        <v>17762.185967275916</v>
      </c>
      <c r="AE501" s="50">
        <f>AVERAGE(AA$6:AA501)</f>
        <v>21324.294354838708</v>
      </c>
      <c r="AF501" s="50">
        <f>AVERAGE(AB$6:AB501)</f>
        <v>4484.0741046062531</v>
      </c>
    </row>
    <row r="502" spans="2:32" ht="15.5" x14ac:dyDescent="0.35">
      <c r="B502" s="48">
        <v>497</v>
      </c>
      <c r="C502" s="49">
        <v>75</v>
      </c>
      <c r="D502" s="50">
        <v>11</v>
      </c>
      <c r="E502" s="51">
        <v>367.82309246960727</v>
      </c>
      <c r="F502" s="51">
        <v>0</v>
      </c>
      <c r="G502" s="52">
        <v>64</v>
      </c>
      <c r="H502" s="52">
        <v>36</v>
      </c>
      <c r="I502" s="52">
        <v>0</v>
      </c>
      <c r="J502" s="52">
        <v>19300</v>
      </c>
      <c r="K502" s="52">
        <v>4497.8230924696072</v>
      </c>
      <c r="L502" s="49">
        <v>14802.176907530393</v>
      </c>
      <c r="N502" s="50">
        <f>AVERAGE(J$6:J502)</f>
        <v>21458.551307847083</v>
      </c>
      <c r="O502" s="50">
        <f>AVERAGE(K$6:K502)</f>
        <v>4482.4980346089578</v>
      </c>
      <c r="Q502" s="6"/>
      <c r="S502" s="48">
        <v>497</v>
      </c>
      <c r="T502" s="49">
        <v>89</v>
      </c>
      <c r="U502" s="50">
        <v>6</v>
      </c>
      <c r="V502" s="51">
        <v>391.42991980915048</v>
      </c>
      <c r="W502" s="51">
        <v>8</v>
      </c>
      <c r="X502" s="52">
        <v>91</v>
      </c>
      <c r="Y502" s="52">
        <v>17</v>
      </c>
      <c r="Z502" s="52">
        <v>2000</v>
      </c>
      <c r="AA502" s="52">
        <v>24550</v>
      </c>
      <c r="AB502" s="52">
        <v>4521.4299198091503</v>
      </c>
      <c r="AC502" s="49">
        <v>20028.57008019085</v>
      </c>
      <c r="AE502" s="50">
        <f>AVERAGE(AA$6:AA502)</f>
        <v>21330.784708249495</v>
      </c>
      <c r="AF502" s="50">
        <f>AVERAGE(AB$6:AB502)</f>
        <v>4484.1492672122949</v>
      </c>
    </row>
    <row r="503" spans="2:32" ht="15.5" x14ac:dyDescent="0.35">
      <c r="B503" s="48">
        <v>498</v>
      </c>
      <c r="C503" s="49">
        <v>93</v>
      </c>
      <c r="D503" s="50">
        <v>6</v>
      </c>
      <c r="E503" s="51">
        <v>306.89682485718697</v>
      </c>
      <c r="F503" s="51">
        <v>9</v>
      </c>
      <c r="G503" s="52">
        <v>96</v>
      </c>
      <c r="H503" s="52">
        <v>13</v>
      </c>
      <c r="I503" s="52">
        <v>2250</v>
      </c>
      <c r="J503" s="52">
        <v>25800</v>
      </c>
      <c r="K503" s="52">
        <v>4436.8968248571873</v>
      </c>
      <c r="L503" s="49">
        <v>21363.103175142813</v>
      </c>
      <c r="N503" s="50">
        <f>AVERAGE(J$6:J503)</f>
        <v>21467.26907630522</v>
      </c>
      <c r="O503" s="50">
        <f>AVERAGE(K$6:K503)</f>
        <v>4482.406465914677</v>
      </c>
      <c r="Q503" s="6"/>
      <c r="S503" s="48">
        <v>498</v>
      </c>
      <c r="T503" s="49">
        <v>75</v>
      </c>
      <c r="U503" s="50">
        <v>10</v>
      </c>
      <c r="V503" s="51">
        <v>337.8974414529747</v>
      </c>
      <c r="W503" s="51">
        <v>5</v>
      </c>
      <c r="X503" s="52">
        <v>70</v>
      </c>
      <c r="Y503" s="52">
        <v>35</v>
      </c>
      <c r="Z503" s="52">
        <v>1250</v>
      </c>
      <c r="AA503" s="52">
        <v>20500</v>
      </c>
      <c r="AB503" s="52">
        <v>4467.8974414529748</v>
      </c>
      <c r="AC503" s="49">
        <v>16032.102558547025</v>
      </c>
      <c r="AE503" s="50">
        <f>AVERAGE(AA$6:AA503)</f>
        <v>21329.116465863455</v>
      </c>
      <c r="AF503" s="50">
        <f>AVERAGE(AB$6:AB503)</f>
        <v>4484.116633024023</v>
      </c>
    </row>
    <row r="504" spans="2:32" ht="15.5" x14ac:dyDescent="0.35">
      <c r="B504" s="48">
        <v>499</v>
      </c>
      <c r="C504" s="49">
        <v>71</v>
      </c>
      <c r="D504" s="50">
        <v>7</v>
      </c>
      <c r="E504" s="51">
        <v>432.05016733889659</v>
      </c>
      <c r="F504" s="51">
        <v>4</v>
      </c>
      <c r="G504" s="52">
        <v>68</v>
      </c>
      <c r="H504" s="52">
        <v>36</v>
      </c>
      <c r="I504" s="52">
        <v>1000</v>
      </c>
      <c r="J504" s="52">
        <v>19100</v>
      </c>
      <c r="K504" s="52">
        <v>4562.0501673388962</v>
      </c>
      <c r="L504" s="49">
        <v>14537.949832661103</v>
      </c>
      <c r="N504" s="50">
        <f>AVERAGE(J$6:J504)</f>
        <v>21462.525050100201</v>
      </c>
      <c r="O504" s="50">
        <f>AVERAGE(K$6:K504)</f>
        <v>4482.566072530758</v>
      </c>
      <c r="Q504" s="6"/>
      <c r="S504" s="48">
        <v>499</v>
      </c>
      <c r="T504" s="49">
        <v>78</v>
      </c>
      <c r="U504" s="50">
        <v>5</v>
      </c>
      <c r="V504" s="51">
        <v>359.77649302621575</v>
      </c>
      <c r="W504" s="51">
        <v>5</v>
      </c>
      <c r="X504" s="52">
        <v>78</v>
      </c>
      <c r="Y504" s="52">
        <v>27</v>
      </c>
      <c r="Z504" s="52">
        <v>1250</v>
      </c>
      <c r="AA504" s="52">
        <v>21000</v>
      </c>
      <c r="AB504" s="52">
        <v>4489.7764930262156</v>
      </c>
      <c r="AC504" s="49">
        <v>16510.223506973784</v>
      </c>
      <c r="AE504" s="50">
        <f>AVERAGE(AA$6:AA504)</f>
        <v>21328.456913827657</v>
      </c>
      <c r="AF504" s="50">
        <f>AVERAGE(AB$6:AB504)</f>
        <v>4484.1279754288371</v>
      </c>
    </row>
    <row r="505" spans="2:32" ht="15.5" x14ac:dyDescent="0.35">
      <c r="B505" s="48">
        <v>500</v>
      </c>
      <c r="C505" s="49">
        <v>89</v>
      </c>
      <c r="D505" s="50">
        <v>4</v>
      </c>
      <c r="E505" s="51">
        <v>303.62585734473123</v>
      </c>
      <c r="F505" s="51">
        <v>3</v>
      </c>
      <c r="G505" s="52">
        <v>88</v>
      </c>
      <c r="H505" s="52">
        <v>15</v>
      </c>
      <c r="I505" s="52">
        <v>750</v>
      </c>
      <c r="J505" s="52">
        <v>23200</v>
      </c>
      <c r="K505" s="52">
        <v>4433.6258573447312</v>
      </c>
      <c r="L505" s="49">
        <v>18766.37414265527</v>
      </c>
      <c r="N505" s="50">
        <f>AVERAGE(J$6:J505)</f>
        <v>21466</v>
      </c>
      <c r="O505" s="50">
        <f>AVERAGE(K$6:K505)</f>
        <v>4482.4681921003857</v>
      </c>
      <c r="Q505" s="6"/>
      <c r="S505" s="48">
        <v>500</v>
      </c>
      <c r="T505" s="49">
        <v>78</v>
      </c>
      <c r="U505" s="50">
        <v>5</v>
      </c>
      <c r="V505" s="51">
        <v>316.98024556804643</v>
      </c>
      <c r="W505" s="51">
        <v>4</v>
      </c>
      <c r="X505" s="52">
        <v>77</v>
      </c>
      <c r="Y505" s="52">
        <v>27</v>
      </c>
      <c r="Z505" s="52">
        <v>1000</v>
      </c>
      <c r="AA505" s="52">
        <v>20750</v>
      </c>
      <c r="AB505" s="52">
        <v>4446.9802455680465</v>
      </c>
      <c r="AC505" s="49">
        <v>16303.019754431953</v>
      </c>
      <c r="AE505" s="50">
        <f>AVERAGE(AA$6:AA505)</f>
        <v>21327.3</v>
      </c>
      <c r="AF505" s="50">
        <f>AVERAGE(AB$6:AB505)</f>
        <v>4484.0536799691154</v>
      </c>
    </row>
    <row r="506" spans="2:32" ht="15.5" x14ac:dyDescent="0.35">
      <c r="B506" s="48">
        <v>501</v>
      </c>
      <c r="C506" s="49">
        <v>66</v>
      </c>
      <c r="D506" s="50">
        <v>8</v>
      </c>
      <c r="E506" s="51">
        <v>329.96140997561236</v>
      </c>
      <c r="F506" s="51">
        <v>5</v>
      </c>
      <c r="G506" s="52">
        <v>63</v>
      </c>
      <c r="H506" s="52">
        <v>42</v>
      </c>
      <c r="I506" s="52">
        <v>1250</v>
      </c>
      <c r="J506" s="52">
        <v>18150</v>
      </c>
      <c r="K506" s="52">
        <v>4459.9614099756127</v>
      </c>
      <c r="L506" s="49">
        <v>13690.038590024387</v>
      </c>
      <c r="N506" s="50">
        <f>AVERAGE(J$6:J506)</f>
        <v>21459.381237524951</v>
      </c>
      <c r="O506" s="50">
        <f>AVERAGE(K$6:K506)</f>
        <v>4482.4232683835708</v>
      </c>
      <c r="Q506" s="6"/>
      <c r="S506" s="48">
        <v>501</v>
      </c>
      <c r="T506" s="49">
        <v>72</v>
      </c>
      <c r="U506" s="50">
        <v>16</v>
      </c>
      <c r="V506" s="51">
        <v>336.10090874984911</v>
      </c>
      <c r="W506" s="51">
        <v>3</v>
      </c>
      <c r="X506" s="52">
        <v>59</v>
      </c>
      <c r="Y506" s="52">
        <v>44</v>
      </c>
      <c r="Z506" s="52">
        <v>750</v>
      </c>
      <c r="AA506" s="52">
        <v>19550</v>
      </c>
      <c r="AB506" s="52">
        <v>4466.1009087498487</v>
      </c>
      <c r="AC506" s="49">
        <v>15083.89909125015</v>
      </c>
      <c r="AE506" s="50">
        <f>AVERAGE(AA$6:AA506)</f>
        <v>21323.75249500998</v>
      </c>
      <c r="AF506" s="50">
        <f>AVERAGE(AB$6:AB506)</f>
        <v>4484.0178460944262</v>
      </c>
    </row>
    <row r="507" spans="2:32" ht="15.5" x14ac:dyDescent="0.35">
      <c r="B507" s="48">
        <v>502</v>
      </c>
      <c r="C507" s="49">
        <v>69</v>
      </c>
      <c r="D507" s="50">
        <v>9</v>
      </c>
      <c r="E507" s="51">
        <v>385.58382245625143</v>
      </c>
      <c r="F507" s="51">
        <v>3</v>
      </c>
      <c r="G507" s="52">
        <v>63</v>
      </c>
      <c r="H507" s="52">
        <v>40</v>
      </c>
      <c r="I507" s="52">
        <v>750</v>
      </c>
      <c r="J507" s="52">
        <v>18450</v>
      </c>
      <c r="K507" s="52">
        <v>4515.5838224562513</v>
      </c>
      <c r="L507" s="49">
        <v>13934.41617754375</v>
      </c>
      <c r="N507" s="50">
        <f>AVERAGE(J$6:J507)</f>
        <v>21453.386454183266</v>
      </c>
      <c r="O507" s="50">
        <f>AVERAGE(K$6:K507)</f>
        <v>4482.4893252641932</v>
      </c>
      <c r="Q507" s="6"/>
      <c r="S507" s="48">
        <v>502</v>
      </c>
      <c r="T507" s="49">
        <v>87</v>
      </c>
      <c r="U507" s="50">
        <v>15</v>
      </c>
      <c r="V507" s="51">
        <v>305.69899537709114</v>
      </c>
      <c r="W507" s="51">
        <v>6</v>
      </c>
      <c r="X507" s="52">
        <v>78</v>
      </c>
      <c r="Y507" s="52">
        <v>28</v>
      </c>
      <c r="Z507" s="52">
        <v>1500</v>
      </c>
      <c r="AA507" s="52">
        <v>24000</v>
      </c>
      <c r="AB507" s="52">
        <v>4435.6989953770908</v>
      </c>
      <c r="AC507" s="49">
        <v>19564.30100462291</v>
      </c>
      <c r="AE507" s="50">
        <f>AVERAGE(AA$6:AA507)</f>
        <v>21329.083665338647</v>
      </c>
      <c r="AF507" s="50">
        <f>AVERAGE(AB$6:AB507)</f>
        <v>4483.9215934037538</v>
      </c>
    </row>
    <row r="508" spans="2:32" ht="15.5" x14ac:dyDescent="0.35">
      <c r="B508" s="48">
        <v>503</v>
      </c>
      <c r="C508" s="49">
        <v>82</v>
      </c>
      <c r="D508" s="50">
        <v>13</v>
      </c>
      <c r="E508" s="51">
        <v>435.99438591732644</v>
      </c>
      <c r="F508" s="51">
        <v>3</v>
      </c>
      <c r="G508" s="52">
        <v>72</v>
      </c>
      <c r="H508" s="52">
        <v>31</v>
      </c>
      <c r="I508" s="52">
        <v>750</v>
      </c>
      <c r="J508" s="52">
        <v>21900</v>
      </c>
      <c r="K508" s="52">
        <v>4565.9943859173263</v>
      </c>
      <c r="L508" s="49">
        <v>17334.005614082675</v>
      </c>
      <c r="N508" s="50">
        <f>AVERAGE(J$6:J508)</f>
        <v>21454.274353876739</v>
      </c>
      <c r="O508" s="50">
        <f>AVERAGE(K$6:K508)</f>
        <v>4482.6553393012764</v>
      </c>
      <c r="Q508" s="6"/>
      <c r="S508" s="48">
        <v>503</v>
      </c>
      <c r="T508" s="49">
        <v>78</v>
      </c>
      <c r="U508" s="50">
        <v>7</v>
      </c>
      <c r="V508" s="51">
        <v>355.2367848486324</v>
      </c>
      <c r="W508" s="51">
        <v>1</v>
      </c>
      <c r="X508" s="52">
        <v>72</v>
      </c>
      <c r="Y508" s="52">
        <v>29</v>
      </c>
      <c r="Z508" s="52">
        <v>250</v>
      </c>
      <c r="AA508" s="52">
        <v>20100</v>
      </c>
      <c r="AB508" s="52">
        <v>4485.2367848486319</v>
      </c>
      <c r="AC508" s="49">
        <v>15614.763215151368</v>
      </c>
      <c r="AE508" s="50">
        <f>AVERAGE(AA$6:AA508)</f>
        <v>21326.640159045724</v>
      </c>
      <c r="AF508" s="50">
        <f>AVERAGE(AB$6:AB508)</f>
        <v>4483.924208098475</v>
      </c>
    </row>
    <row r="509" spans="2:32" ht="15.5" x14ac:dyDescent="0.35">
      <c r="B509" s="48">
        <v>504</v>
      </c>
      <c r="C509" s="49">
        <v>92</v>
      </c>
      <c r="D509" s="50">
        <v>12</v>
      </c>
      <c r="E509" s="51">
        <v>393.44348348798246</v>
      </c>
      <c r="F509" s="51">
        <v>3</v>
      </c>
      <c r="G509" s="52">
        <v>83</v>
      </c>
      <c r="H509" s="52">
        <v>20</v>
      </c>
      <c r="I509" s="52">
        <v>750</v>
      </c>
      <c r="J509" s="52">
        <v>24350</v>
      </c>
      <c r="K509" s="52">
        <v>4523.4434834879821</v>
      </c>
      <c r="L509" s="49">
        <v>19826.556516512017</v>
      </c>
      <c r="N509" s="50">
        <f>AVERAGE(J$6:J509)</f>
        <v>21460.019841269841</v>
      </c>
      <c r="O509" s="50">
        <f>AVERAGE(K$6:K509)</f>
        <v>4482.7362681587902</v>
      </c>
      <c r="Q509" s="6"/>
      <c r="S509" s="48">
        <v>504</v>
      </c>
      <c r="T509" s="49">
        <v>92</v>
      </c>
      <c r="U509" s="50">
        <v>17</v>
      </c>
      <c r="V509" s="51">
        <v>373.48611545888571</v>
      </c>
      <c r="W509" s="51">
        <v>6</v>
      </c>
      <c r="X509" s="52">
        <v>81</v>
      </c>
      <c r="Y509" s="52">
        <v>25</v>
      </c>
      <c r="Z509" s="52">
        <v>1500</v>
      </c>
      <c r="AA509" s="52">
        <v>25350</v>
      </c>
      <c r="AB509" s="52">
        <v>4503.4861154588853</v>
      </c>
      <c r="AC509" s="49">
        <v>20846.513884541113</v>
      </c>
      <c r="AE509" s="50">
        <f>AVERAGE(AA$6:AA509)</f>
        <v>21334.623015873014</v>
      </c>
      <c r="AF509" s="50">
        <f>AVERAGE(AB$6:AB509)</f>
        <v>4483.9630214067301</v>
      </c>
    </row>
    <row r="510" spans="2:32" ht="15.5" x14ac:dyDescent="0.35">
      <c r="B510" s="48">
        <v>505</v>
      </c>
      <c r="C510" s="49">
        <v>57</v>
      </c>
      <c r="D510" s="50">
        <v>5</v>
      </c>
      <c r="E510" s="51">
        <v>307.25459092047362</v>
      </c>
      <c r="F510" s="51">
        <v>3</v>
      </c>
      <c r="G510" s="52">
        <v>55</v>
      </c>
      <c r="H510" s="52">
        <v>48</v>
      </c>
      <c r="I510" s="52">
        <v>750</v>
      </c>
      <c r="J510" s="52">
        <v>15250</v>
      </c>
      <c r="K510" s="52">
        <v>4437.2545909204737</v>
      </c>
      <c r="L510" s="49">
        <v>10812.745409079525</v>
      </c>
      <c r="N510" s="50">
        <f>AVERAGE(J$6:J510)</f>
        <v>21447.72277227723</v>
      </c>
      <c r="O510" s="50">
        <f>AVERAGE(K$6:K510)</f>
        <v>4482.6462054315862</v>
      </c>
      <c r="Q510" s="6"/>
      <c r="S510" s="48">
        <v>505</v>
      </c>
      <c r="T510" s="49">
        <v>81</v>
      </c>
      <c r="U510" s="50">
        <v>14</v>
      </c>
      <c r="V510" s="51">
        <v>319.21634848867689</v>
      </c>
      <c r="W510" s="51">
        <v>2</v>
      </c>
      <c r="X510" s="52">
        <v>69</v>
      </c>
      <c r="Y510" s="52">
        <v>33</v>
      </c>
      <c r="Z510" s="52">
        <v>500</v>
      </c>
      <c r="AA510" s="52">
        <v>21450</v>
      </c>
      <c r="AB510" s="52">
        <v>4449.2163484886769</v>
      </c>
      <c r="AC510" s="49">
        <v>17000.783651511323</v>
      </c>
      <c r="AE510" s="50">
        <f>AVERAGE(AA$6:AA510)</f>
        <v>21334.851485148516</v>
      </c>
      <c r="AF510" s="50">
        <f>AVERAGE(AB$6:AB510)</f>
        <v>4483.8942161138229</v>
      </c>
    </row>
    <row r="511" spans="2:32" ht="15.5" x14ac:dyDescent="0.35">
      <c r="B511" s="48">
        <v>506</v>
      </c>
      <c r="C511" s="49">
        <v>68</v>
      </c>
      <c r="D511" s="50">
        <v>10</v>
      </c>
      <c r="E511" s="51">
        <v>334.96713930135155</v>
      </c>
      <c r="F511" s="51">
        <v>11</v>
      </c>
      <c r="G511" s="52">
        <v>69</v>
      </c>
      <c r="H511" s="52">
        <v>42</v>
      </c>
      <c r="I511" s="52">
        <v>2750</v>
      </c>
      <c r="J511" s="52">
        <v>20250</v>
      </c>
      <c r="K511" s="52">
        <v>4464.9671393013514</v>
      </c>
      <c r="L511" s="49">
        <v>15785.032860698648</v>
      </c>
      <c r="N511" s="50">
        <f>AVERAGE(J$6:J511)</f>
        <v>21445.355731225296</v>
      </c>
      <c r="O511" s="50">
        <f>AVERAGE(K$6:K511)</f>
        <v>4482.6112665657165</v>
      </c>
      <c r="Q511" s="6"/>
      <c r="S511" s="48">
        <v>506</v>
      </c>
      <c r="T511" s="49">
        <v>89</v>
      </c>
      <c r="U511" s="50">
        <v>13</v>
      </c>
      <c r="V511" s="51">
        <v>335.89096172747514</v>
      </c>
      <c r="W511" s="51">
        <v>3</v>
      </c>
      <c r="X511" s="52">
        <v>79</v>
      </c>
      <c r="Y511" s="52">
        <v>24</v>
      </c>
      <c r="Z511" s="52">
        <v>750</v>
      </c>
      <c r="AA511" s="52">
        <v>23650</v>
      </c>
      <c r="AB511" s="52">
        <v>4465.8909617274749</v>
      </c>
      <c r="AC511" s="49">
        <v>19184.109038272523</v>
      </c>
      <c r="AE511" s="50">
        <f>AVERAGE(AA$6:AA511)</f>
        <v>21339.426877470356</v>
      </c>
      <c r="AF511" s="50">
        <f>AVERAGE(AB$6:AB511)</f>
        <v>4483.8586365597002</v>
      </c>
    </row>
    <row r="512" spans="2:32" ht="15.5" x14ac:dyDescent="0.35">
      <c r="B512" s="48">
        <v>507</v>
      </c>
      <c r="C512" s="49">
        <v>83</v>
      </c>
      <c r="D512" s="50">
        <v>7</v>
      </c>
      <c r="E512" s="51">
        <v>339.31873145363306</v>
      </c>
      <c r="F512" s="51">
        <v>2</v>
      </c>
      <c r="G512" s="52">
        <v>78</v>
      </c>
      <c r="H512" s="52">
        <v>24</v>
      </c>
      <c r="I512" s="52">
        <v>500</v>
      </c>
      <c r="J512" s="52">
        <v>21600</v>
      </c>
      <c r="K512" s="52">
        <v>4469.3187314536335</v>
      </c>
      <c r="L512" s="49">
        <v>17130.681268546366</v>
      </c>
      <c r="N512" s="50">
        <f>AVERAGE(J$6:J512)</f>
        <v>21445.660749506904</v>
      </c>
      <c r="O512" s="50">
        <f>AVERAGE(K$6:K512)</f>
        <v>4482.585048547744</v>
      </c>
      <c r="Q512" s="6"/>
      <c r="S512" s="48">
        <v>507</v>
      </c>
      <c r="T512" s="49">
        <v>78</v>
      </c>
      <c r="U512" s="50">
        <v>10</v>
      </c>
      <c r="V512" s="51">
        <v>275.22588439714593</v>
      </c>
      <c r="W512" s="51">
        <v>7</v>
      </c>
      <c r="X512" s="52">
        <v>75</v>
      </c>
      <c r="Y512" s="52">
        <v>32</v>
      </c>
      <c r="Z512" s="52">
        <v>1750</v>
      </c>
      <c r="AA512" s="52">
        <v>21750</v>
      </c>
      <c r="AB512" s="52">
        <v>4405.2258843971458</v>
      </c>
      <c r="AC512" s="49">
        <v>17344.774115602853</v>
      </c>
      <c r="AE512" s="50">
        <f>AVERAGE(AA$6:AA512)</f>
        <v>21340.236686390534</v>
      </c>
      <c r="AF512" s="50">
        <f>AVERAGE(AB$6:AB512)</f>
        <v>4483.7035423739753</v>
      </c>
    </row>
    <row r="513" spans="2:32" ht="15.5" x14ac:dyDescent="0.35">
      <c r="B513" s="48">
        <v>508</v>
      </c>
      <c r="C513" s="49">
        <v>91</v>
      </c>
      <c r="D513" s="50">
        <v>12</v>
      </c>
      <c r="E513" s="51">
        <v>474.45073909630753</v>
      </c>
      <c r="F513" s="51">
        <v>2</v>
      </c>
      <c r="G513" s="52">
        <v>81</v>
      </c>
      <c r="H513" s="52">
        <v>21</v>
      </c>
      <c r="I513" s="52">
        <v>500</v>
      </c>
      <c r="J513" s="52">
        <v>23850</v>
      </c>
      <c r="K513" s="52">
        <v>4604.4507390963072</v>
      </c>
      <c r="L513" s="49">
        <v>19245.549260903692</v>
      </c>
      <c r="N513" s="50">
        <f>AVERAGE(J$6:J513)</f>
        <v>21450.393700787401</v>
      </c>
      <c r="O513" s="50">
        <f>AVERAGE(K$6:K513)</f>
        <v>4482.8249416393746</v>
      </c>
      <c r="Q513" s="6"/>
      <c r="S513" s="48">
        <v>508</v>
      </c>
      <c r="T513" s="49">
        <v>74</v>
      </c>
      <c r="U513" s="50">
        <v>10</v>
      </c>
      <c r="V513" s="51">
        <v>367.70233886539756</v>
      </c>
      <c r="W513" s="51">
        <v>2</v>
      </c>
      <c r="X513" s="52">
        <v>66</v>
      </c>
      <c r="Y513" s="52">
        <v>36</v>
      </c>
      <c r="Z513" s="52">
        <v>500</v>
      </c>
      <c r="AA513" s="52">
        <v>19500</v>
      </c>
      <c r="AB513" s="52">
        <v>4497.7023388653979</v>
      </c>
      <c r="AC513" s="49">
        <v>15002.297661134602</v>
      </c>
      <c r="AE513" s="50">
        <f>AVERAGE(AA$6:AA513)</f>
        <v>21336.614173228347</v>
      </c>
      <c r="AF513" s="50">
        <f>AVERAGE(AB$6:AB513)</f>
        <v>4483.7310990599826</v>
      </c>
    </row>
    <row r="514" spans="2:32" ht="15.5" x14ac:dyDescent="0.35">
      <c r="B514" s="48">
        <v>509</v>
      </c>
      <c r="C514" s="49">
        <v>91</v>
      </c>
      <c r="D514" s="50">
        <v>9</v>
      </c>
      <c r="E514" s="51">
        <v>275.36940307013236</v>
      </c>
      <c r="F514" s="51">
        <v>4</v>
      </c>
      <c r="G514" s="52">
        <v>86</v>
      </c>
      <c r="H514" s="52">
        <v>18</v>
      </c>
      <c r="I514" s="52">
        <v>1000</v>
      </c>
      <c r="J514" s="52">
        <v>24200</v>
      </c>
      <c r="K514" s="52">
        <v>4405.3694030701326</v>
      </c>
      <c r="L514" s="49">
        <v>19794.630596929866</v>
      </c>
      <c r="N514" s="50">
        <f>AVERAGE(J$6:J514)</f>
        <v>21455.795677799608</v>
      </c>
      <c r="O514" s="50">
        <f>AVERAGE(K$6:K514)</f>
        <v>4482.6727696579037</v>
      </c>
      <c r="Q514" s="6"/>
      <c r="S514" s="48">
        <v>509</v>
      </c>
      <c r="T514" s="49">
        <v>84</v>
      </c>
      <c r="U514" s="50">
        <v>17</v>
      </c>
      <c r="V514" s="51">
        <v>288.85020046860939</v>
      </c>
      <c r="W514" s="51">
        <v>2</v>
      </c>
      <c r="X514" s="52">
        <v>69</v>
      </c>
      <c r="Y514" s="52">
        <v>33</v>
      </c>
      <c r="Z514" s="52">
        <v>500</v>
      </c>
      <c r="AA514" s="52">
        <v>22350</v>
      </c>
      <c r="AB514" s="52">
        <v>4418.8502004686097</v>
      </c>
      <c r="AC514" s="49">
        <v>17931.149799531391</v>
      </c>
      <c r="AE514" s="50">
        <f>AVERAGE(AA$6:AA514)</f>
        <v>21338.60510805501</v>
      </c>
      <c r="AF514" s="50">
        <f>AVERAGE(AB$6:AB514)</f>
        <v>4483.6036316757163</v>
      </c>
    </row>
    <row r="515" spans="2:32" ht="15.5" x14ac:dyDescent="0.35">
      <c r="B515" s="48">
        <v>510</v>
      </c>
      <c r="C515" s="49">
        <v>79</v>
      </c>
      <c r="D515" s="50">
        <v>9</v>
      </c>
      <c r="E515" s="51">
        <v>384.18592603274544</v>
      </c>
      <c r="F515" s="51">
        <v>5</v>
      </c>
      <c r="G515" s="52">
        <v>75</v>
      </c>
      <c r="H515" s="52">
        <v>30</v>
      </c>
      <c r="I515" s="52">
        <v>1250</v>
      </c>
      <c r="J515" s="52">
        <v>21450</v>
      </c>
      <c r="K515" s="52">
        <v>4514.1859260327456</v>
      </c>
      <c r="L515" s="49">
        <v>16935.814073967253</v>
      </c>
      <c r="N515" s="50">
        <f>AVERAGE(J$6:J515)</f>
        <v>21455.784313725489</v>
      </c>
      <c r="O515" s="50">
        <f>AVERAGE(K$6:K515)</f>
        <v>4482.7345601605994</v>
      </c>
      <c r="Q515" s="6"/>
      <c r="S515" s="48">
        <v>510</v>
      </c>
      <c r="T515" s="49">
        <v>92</v>
      </c>
      <c r="U515" s="50">
        <v>6</v>
      </c>
      <c r="V515" s="51">
        <v>381.45540552165619</v>
      </c>
      <c r="W515" s="51">
        <v>2</v>
      </c>
      <c r="X515" s="52">
        <v>88</v>
      </c>
      <c r="Y515" s="52">
        <v>14</v>
      </c>
      <c r="Z515" s="52">
        <v>500</v>
      </c>
      <c r="AA515" s="52">
        <v>23800</v>
      </c>
      <c r="AB515" s="52">
        <v>4511.4554055216558</v>
      </c>
      <c r="AC515" s="49">
        <v>19288.544594478342</v>
      </c>
      <c r="AE515" s="50">
        <f>AVERAGE(AA$6:AA515)</f>
        <v>21343.431372549021</v>
      </c>
      <c r="AF515" s="50">
        <f>AVERAGE(AB$6:AB515)</f>
        <v>4483.6582429969831</v>
      </c>
    </row>
    <row r="516" spans="2:32" ht="15.5" x14ac:dyDescent="0.35">
      <c r="B516" s="48">
        <v>511</v>
      </c>
      <c r="C516" s="49">
        <v>82</v>
      </c>
      <c r="D516" s="50">
        <v>9</v>
      </c>
      <c r="E516" s="51">
        <v>397.75251459661553</v>
      </c>
      <c r="F516" s="51">
        <v>4</v>
      </c>
      <c r="G516" s="52">
        <v>77</v>
      </c>
      <c r="H516" s="52">
        <v>27</v>
      </c>
      <c r="I516" s="52">
        <v>1000</v>
      </c>
      <c r="J516" s="52">
        <v>21950</v>
      </c>
      <c r="K516" s="52">
        <v>4527.7525145966156</v>
      </c>
      <c r="L516" s="49">
        <v>17422.247485403386</v>
      </c>
      <c r="N516" s="50">
        <f>AVERAGE(J$6:J516)</f>
        <v>21456.751467710372</v>
      </c>
      <c r="O516" s="50">
        <f>AVERAGE(K$6:K516)</f>
        <v>4482.8226579187913</v>
      </c>
      <c r="Q516" s="6"/>
      <c r="S516" s="48">
        <v>511</v>
      </c>
      <c r="T516" s="49">
        <v>84</v>
      </c>
      <c r="U516" s="50">
        <v>10</v>
      </c>
      <c r="V516" s="51">
        <v>401.30401289954551</v>
      </c>
      <c r="W516" s="51">
        <v>3</v>
      </c>
      <c r="X516" s="52">
        <v>77</v>
      </c>
      <c r="Y516" s="52">
        <v>26</v>
      </c>
      <c r="Z516" s="52">
        <v>750</v>
      </c>
      <c r="AA516" s="52">
        <v>22250</v>
      </c>
      <c r="AB516" s="52">
        <v>4531.3040128995453</v>
      </c>
      <c r="AC516" s="49">
        <v>17718.695987100455</v>
      </c>
      <c r="AE516" s="50">
        <f>AVERAGE(AA$6:AA516)</f>
        <v>21345.205479452055</v>
      </c>
      <c r="AF516" s="50">
        <f>AVERAGE(AB$6:AB516)</f>
        <v>4483.7514832511961</v>
      </c>
    </row>
    <row r="517" spans="2:32" ht="15.5" x14ac:dyDescent="0.35">
      <c r="B517" s="48">
        <v>512</v>
      </c>
      <c r="C517" s="49">
        <v>65</v>
      </c>
      <c r="D517" s="50">
        <v>14</v>
      </c>
      <c r="E517" s="51">
        <v>292.76851053131696</v>
      </c>
      <c r="F517" s="51">
        <v>5</v>
      </c>
      <c r="G517" s="52">
        <v>56</v>
      </c>
      <c r="H517" s="52">
        <v>49</v>
      </c>
      <c r="I517" s="52">
        <v>1250</v>
      </c>
      <c r="J517" s="52">
        <v>18200</v>
      </c>
      <c r="K517" s="52">
        <v>4422.7685105313167</v>
      </c>
      <c r="L517" s="49">
        <v>13777.231489468682</v>
      </c>
      <c r="N517" s="50">
        <f>AVERAGE(J$6:J517)</f>
        <v>21450.390625</v>
      </c>
      <c r="O517" s="50">
        <f>AVERAGE(K$6:K517)</f>
        <v>4482.7053646621744</v>
      </c>
      <c r="Q517" s="6"/>
      <c r="S517" s="48">
        <v>512</v>
      </c>
      <c r="T517" s="49">
        <v>71</v>
      </c>
      <c r="U517" s="50">
        <v>7</v>
      </c>
      <c r="V517" s="51">
        <v>429.41503004406616</v>
      </c>
      <c r="W517" s="51">
        <v>5</v>
      </c>
      <c r="X517" s="52">
        <v>69</v>
      </c>
      <c r="Y517" s="52">
        <v>36</v>
      </c>
      <c r="Z517" s="52">
        <v>1250</v>
      </c>
      <c r="AA517" s="52">
        <v>19350</v>
      </c>
      <c r="AB517" s="52">
        <v>4559.415030044066</v>
      </c>
      <c r="AC517" s="49">
        <v>14790.584969955933</v>
      </c>
      <c r="AE517" s="50">
        <f>AVERAGE(AA$6:AA517)</f>
        <v>21341.30859375</v>
      </c>
      <c r="AF517" s="50">
        <f>AVERAGE(AB$6:AB517)</f>
        <v>4483.8992636160256</v>
      </c>
    </row>
    <row r="518" spans="2:32" ht="15.5" x14ac:dyDescent="0.35">
      <c r="B518" s="48">
        <v>513</v>
      </c>
      <c r="C518" s="49">
        <v>81</v>
      </c>
      <c r="D518" s="50">
        <v>10</v>
      </c>
      <c r="E518" s="51">
        <v>398.40158970329924</v>
      </c>
      <c r="F518" s="51">
        <v>3</v>
      </c>
      <c r="G518" s="52">
        <v>74</v>
      </c>
      <c r="H518" s="52">
        <v>29</v>
      </c>
      <c r="I518" s="52">
        <v>750</v>
      </c>
      <c r="J518" s="52">
        <v>21500</v>
      </c>
      <c r="K518" s="52">
        <v>4528.4015897032996</v>
      </c>
      <c r="L518" s="49">
        <v>16971.598410296701</v>
      </c>
      <c r="N518" s="50">
        <f>AVERAGE(J$6:J518)</f>
        <v>21450.487329434698</v>
      </c>
      <c r="O518" s="50">
        <f>AVERAGE(K$6:K518)</f>
        <v>4482.7944411242424</v>
      </c>
      <c r="Q518" s="6"/>
      <c r="S518" s="48">
        <v>513</v>
      </c>
      <c r="T518" s="49">
        <v>89</v>
      </c>
      <c r="U518" s="50">
        <v>8</v>
      </c>
      <c r="V518" s="51">
        <v>312.27382907416603</v>
      </c>
      <c r="W518" s="51">
        <v>5</v>
      </c>
      <c r="X518" s="52">
        <v>86</v>
      </c>
      <c r="Y518" s="52">
        <v>19</v>
      </c>
      <c r="Z518" s="52">
        <v>1250</v>
      </c>
      <c r="AA518" s="52">
        <v>23900</v>
      </c>
      <c r="AB518" s="52">
        <v>4442.2738290741663</v>
      </c>
      <c r="AC518" s="49">
        <v>19457.726170925835</v>
      </c>
      <c r="AE518" s="50">
        <f>AVERAGE(AA$6:AA518)</f>
        <v>21346.296296296296</v>
      </c>
      <c r="AF518" s="50">
        <f>AVERAGE(AB$6:AB518)</f>
        <v>4483.818122418088</v>
      </c>
    </row>
    <row r="519" spans="2:32" ht="15.5" x14ac:dyDescent="0.35">
      <c r="B519" s="48">
        <v>514</v>
      </c>
      <c r="C519" s="49">
        <v>79</v>
      </c>
      <c r="D519" s="50">
        <v>9</v>
      </c>
      <c r="E519" s="51">
        <v>275.85759004374091</v>
      </c>
      <c r="F519" s="51">
        <v>5</v>
      </c>
      <c r="G519" s="52">
        <v>75</v>
      </c>
      <c r="H519" s="52">
        <v>30</v>
      </c>
      <c r="I519" s="52">
        <v>1250</v>
      </c>
      <c r="J519" s="52">
        <v>21450</v>
      </c>
      <c r="K519" s="52">
        <v>4405.8575900437409</v>
      </c>
      <c r="L519" s="49">
        <v>17044.142409956257</v>
      </c>
      <c r="N519" s="50">
        <f>AVERAGE(J$6:J519)</f>
        <v>21450.486381322957</v>
      </c>
      <c r="O519" s="50">
        <f>AVERAGE(K$6:K519)</f>
        <v>4482.6447585345923</v>
      </c>
      <c r="Q519" s="6"/>
      <c r="S519" s="48">
        <v>514</v>
      </c>
      <c r="T519" s="49">
        <v>79</v>
      </c>
      <c r="U519" s="50">
        <v>7</v>
      </c>
      <c r="V519" s="51">
        <v>364.30869074426539</v>
      </c>
      <c r="W519" s="51">
        <v>1</v>
      </c>
      <c r="X519" s="52">
        <v>73</v>
      </c>
      <c r="Y519" s="52">
        <v>28</v>
      </c>
      <c r="Z519" s="52">
        <v>250</v>
      </c>
      <c r="AA519" s="52">
        <v>20350</v>
      </c>
      <c r="AB519" s="52">
        <v>4494.3086907442657</v>
      </c>
      <c r="AC519" s="49">
        <v>15855.691309255733</v>
      </c>
      <c r="AE519" s="50">
        <f>AVERAGE(AA$6:AA519)</f>
        <v>21344.357976653697</v>
      </c>
      <c r="AF519" s="50">
        <f>AVERAGE(AB$6:AB519)</f>
        <v>4483.8385320840925</v>
      </c>
    </row>
    <row r="520" spans="2:32" ht="15.5" x14ac:dyDescent="0.35">
      <c r="B520" s="48">
        <v>515</v>
      </c>
      <c r="C520" s="49">
        <v>91</v>
      </c>
      <c r="D520" s="50">
        <v>13</v>
      </c>
      <c r="E520" s="51">
        <v>316.00433951831263</v>
      </c>
      <c r="F520" s="51">
        <v>3</v>
      </c>
      <c r="G520" s="52">
        <v>81</v>
      </c>
      <c r="H520" s="52">
        <v>22</v>
      </c>
      <c r="I520" s="52">
        <v>750</v>
      </c>
      <c r="J520" s="52">
        <v>24150</v>
      </c>
      <c r="K520" s="52">
        <v>4446.0043395183129</v>
      </c>
      <c r="L520" s="49">
        <v>19703.995660481687</v>
      </c>
      <c r="N520" s="50">
        <f>AVERAGE(J$6:J520)</f>
        <v>21455.728155339806</v>
      </c>
      <c r="O520" s="50">
        <f>AVERAGE(K$6:K520)</f>
        <v>4482.573612089901</v>
      </c>
      <c r="Q520" s="6"/>
      <c r="S520" s="48">
        <v>515</v>
      </c>
      <c r="T520" s="49">
        <v>83</v>
      </c>
      <c r="U520" s="50">
        <v>12</v>
      </c>
      <c r="V520" s="51">
        <v>338.63819321282153</v>
      </c>
      <c r="W520" s="51">
        <v>1</v>
      </c>
      <c r="X520" s="52">
        <v>72</v>
      </c>
      <c r="Y520" s="52">
        <v>29</v>
      </c>
      <c r="Z520" s="52">
        <v>250</v>
      </c>
      <c r="AA520" s="52">
        <v>21600</v>
      </c>
      <c r="AB520" s="52">
        <v>4468.6381932128215</v>
      </c>
      <c r="AC520" s="49">
        <v>17131.361806787179</v>
      </c>
      <c r="AE520" s="50">
        <f>AVERAGE(AA$6:AA520)</f>
        <v>21344.85436893204</v>
      </c>
      <c r="AF520" s="50">
        <f>AVERAGE(AB$6:AB520)</f>
        <v>4483.8090168629833</v>
      </c>
    </row>
    <row r="521" spans="2:32" ht="15.5" x14ac:dyDescent="0.35">
      <c r="B521" s="48">
        <v>516</v>
      </c>
      <c r="C521" s="49">
        <v>95</v>
      </c>
      <c r="D521" s="50">
        <v>6</v>
      </c>
      <c r="E521" s="51">
        <v>346.17675567161513</v>
      </c>
      <c r="F521" s="51">
        <v>4</v>
      </c>
      <c r="G521" s="52">
        <v>93</v>
      </c>
      <c r="H521" s="52">
        <v>11</v>
      </c>
      <c r="I521" s="52">
        <v>1000</v>
      </c>
      <c r="J521" s="52">
        <v>25050</v>
      </c>
      <c r="K521" s="52">
        <v>4476.176755671615</v>
      </c>
      <c r="L521" s="49">
        <v>20573.823244328385</v>
      </c>
      <c r="N521" s="50">
        <f>AVERAGE(J$6:J521)</f>
        <v>21462.693798449611</v>
      </c>
      <c r="O521" s="50">
        <f>AVERAGE(K$6:K521)</f>
        <v>4482.5612150813377</v>
      </c>
      <c r="Q521" s="6"/>
      <c r="S521" s="48">
        <v>516</v>
      </c>
      <c r="T521" s="49">
        <v>83</v>
      </c>
      <c r="U521" s="50">
        <v>13</v>
      </c>
      <c r="V521" s="51">
        <v>404.78631188845327</v>
      </c>
      <c r="W521" s="51">
        <v>3</v>
      </c>
      <c r="X521" s="52">
        <v>73</v>
      </c>
      <c r="Y521" s="52">
        <v>30</v>
      </c>
      <c r="Z521" s="52">
        <v>750</v>
      </c>
      <c r="AA521" s="52">
        <v>22150</v>
      </c>
      <c r="AB521" s="52">
        <v>4534.7863118884534</v>
      </c>
      <c r="AC521" s="49">
        <v>17615.213688111548</v>
      </c>
      <c r="AE521" s="50">
        <f>AVERAGE(AA$6:AA521)</f>
        <v>21346.414728682172</v>
      </c>
      <c r="AF521" s="50">
        <f>AVERAGE(AB$6:AB521)</f>
        <v>4483.9078100703973</v>
      </c>
    </row>
    <row r="522" spans="2:32" ht="15.5" x14ac:dyDescent="0.35">
      <c r="B522" s="48">
        <v>517</v>
      </c>
      <c r="C522" s="49">
        <v>84</v>
      </c>
      <c r="D522" s="50">
        <v>10</v>
      </c>
      <c r="E522" s="51">
        <v>226.47295067264918</v>
      </c>
      <c r="F522" s="51">
        <v>5</v>
      </c>
      <c r="G522" s="52">
        <v>79</v>
      </c>
      <c r="H522" s="52">
        <v>26</v>
      </c>
      <c r="I522" s="52">
        <v>1250</v>
      </c>
      <c r="J522" s="52">
        <v>22750</v>
      </c>
      <c r="K522" s="52">
        <v>4356.4729506726489</v>
      </c>
      <c r="L522" s="49">
        <v>18393.527049327349</v>
      </c>
      <c r="N522" s="50">
        <f>AVERAGE(J$6:J522)</f>
        <v>21465.183752417794</v>
      </c>
      <c r="O522" s="50">
        <f>AVERAGE(K$6:K522)</f>
        <v>4482.3173306240678</v>
      </c>
      <c r="Q522" s="6"/>
      <c r="S522" s="48">
        <v>517</v>
      </c>
      <c r="T522" s="49">
        <v>82</v>
      </c>
      <c r="U522" s="50">
        <v>8</v>
      </c>
      <c r="V522" s="51">
        <v>238.84823727281923</v>
      </c>
      <c r="W522" s="51">
        <v>4</v>
      </c>
      <c r="X522" s="52">
        <v>78</v>
      </c>
      <c r="Y522" s="52">
        <v>26</v>
      </c>
      <c r="Z522" s="52">
        <v>1000</v>
      </c>
      <c r="AA522" s="52">
        <v>21900</v>
      </c>
      <c r="AB522" s="52">
        <v>4368.8482372728195</v>
      </c>
      <c r="AC522" s="49">
        <v>17531.151762727182</v>
      </c>
      <c r="AE522" s="50">
        <f>AVERAGE(AA$6:AA522)</f>
        <v>21347.485493230175</v>
      </c>
      <c r="AF522" s="50">
        <f>AVERAGE(AB$6:AB522)</f>
        <v>4483.6852577052186</v>
      </c>
    </row>
    <row r="523" spans="2:32" ht="15.5" x14ac:dyDescent="0.35">
      <c r="B523" s="48">
        <v>518</v>
      </c>
      <c r="C523" s="49">
        <v>88</v>
      </c>
      <c r="D523" s="50">
        <v>5</v>
      </c>
      <c r="E523" s="51">
        <v>270.34200052037482</v>
      </c>
      <c r="F523" s="51">
        <v>2</v>
      </c>
      <c r="G523" s="52">
        <v>85</v>
      </c>
      <c r="H523" s="52">
        <v>17</v>
      </c>
      <c r="I523" s="52">
        <v>500</v>
      </c>
      <c r="J523" s="52">
        <v>22750</v>
      </c>
      <c r="K523" s="52">
        <v>4400.3420005203752</v>
      </c>
      <c r="L523" s="49">
        <v>18349.657999479627</v>
      </c>
      <c r="N523" s="50">
        <f>AVERAGE(J$6:J523)</f>
        <v>21467.664092664094</v>
      </c>
      <c r="O523" s="50">
        <f>AVERAGE(K$6:K523)</f>
        <v>4482.1590770910489</v>
      </c>
      <c r="Q523" s="6"/>
      <c r="S523" s="48">
        <v>518</v>
      </c>
      <c r="T523" s="49">
        <v>74</v>
      </c>
      <c r="U523" s="50">
        <v>6</v>
      </c>
      <c r="V523" s="51">
        <v>332.95010069854476</v>
      </c>
      <c r="W523" s="51">
        <v>6</v>
      </c>
      <c r="X523" s="52">
        <v>74</v>
      </c>
      <c r="Y523" s="52">
        <v>32</v>
      </c>
      <c r="Z523" s="52">
        <v>1500</v>
      </c>
      <c r="AA523" s="52">
        <v>20300</v>
      </c>
      <c r="AB523" s="52">
        <v>4462.9501006985447</v>
      </c>
      <c r="AC523" s="49">
        <v>15837.049899301455</v>
      </c>
      <c r="AE523" s="50">
        <f>AVERAGE(AA$6:AA523)</f>
        <v>21345.463320463321</v>
      </c>
      <c r="AF523" s="50">
        <f>AVERAGE(AB$6:AB523)</f>
        <v>4483.6452284445877</v>
      </c>
    </row>
    <row r="524" spans="2:32" ht="15.5" x14ac:dyDescent="0.35">
      <c r="B524" s="48">
        <v>519</v>
      </c>
      <c r="C524" s="49">
        <v>78</v>
      </c>
      <c r="D524" s="50">
        <v>9</v>
      </c>
      <c r="E524" s="51">
        <v>332.99817635508197</v>
      </c>
      <c r="F524" s="51">
        <v>7</v>
      </c>
      <c r="G524" s="52">
        <v>76</v>
      </c>
      <c r="H524" s="52">
        <v>31</v>
      </c>
      <c r="I524" s="52">
        <v>1750</v>
      </c>
      <c r="J524" s="52">
        <v>21700</v>
      </c>
      <c r="K524" s="52">
        <v>4462.9981763550823</v>
      </c>
      <c r="L524" s="49">
        <v>17237.001823644918</v>
      </c>
      <c r="N524" s="50">
        <f>AVERAGE(J$6:J524)</f>
        <v>21468.111753371868</v>
      </c>
      <c r="O524" s="50">
        <f>AVERAGE(K$6:K524)</f>
        <v>4482.1221582071648</v>
      </c>
      <c r="Q524" s="6"/>
      <c r="S524" s="48">
        <v>519</v>
      </c>
      <c r="T524" s="49">
        <v>84</v>
      </c>
      <c r="U524" s="50">
        <v>6</v>
      </c>
      <c r="V524" s="51">
        <v>276.6515042668027</v>
      </c>
      <c r="W524" s="51">
        <v>4</v>
      </c>
      <c r="X524" s="52">
        <v>82</v>
      </c>
      <c r="Y524" s="52">
        <v>22</v>
      </c>
      <c r="Z524" s="52">
        <v>1000</v>
      </c>
      <c r="AA524" s="52">
        <v>22300</v>
      </c>
      <c r="AB524" s="52">
        <v>4406.6515042668025</v>
      </c>
      <c r="AC524" s="49">
        <v>17893.348495733197</v>
      </c>
      <c r="AE524" s="50">
        <f>AVERAGE(AA$6:AA524)</f>
        <v>21347.302504816955</v>
      </c>
      <c r="AF524" s="50">
        <f>AVERAGE(AB$6:AB524)</f>
        <v>4483.4968783016639</v>
      </c>
    </row>
    <row r="525" spans="2:32" ht="15.5" x14ac:dyDescent="0.35">
      <c r="B525" s="48">
        <v>520</v>
      </c>
      <c r="C525" s="49">
        <v>86</v>
      </c>
      <c r="D525" s="50">
        <v>6</v>
      </c>
      <c r="E525" s="51">
        <v>356.35292145202152</v>
      </c>
      <c r="F525" s="51">
        <v>3</v>
      </c>
      <c r="G525" s="52">
        <v>83</v>
      </c>
      <c r="H525" s="52">
        <v>20</v>
      </c>
      <c r="I525" s="52">
        <v>750</v>
      </c>
      <c r="J525" s="52">
        <v>22550</v>
      </c>
      <c r="K525" s="52">
        <v>4486.3529214520213</v>
      </c>
      <c r="L525" s="49">
        <v>18063.64707854798</v>
      </c>
      <c r="N525" s="50">
        <f>AVERAGE(J$6:J525)</f>
        <v>21470.192307692309</v>
      </c>
      <c r="O525" s="50">
        <f>AVERAGE(K$6:K525)</f>
        <v>4482.1302942903276</v>
      </c>
      <c r="Q525" s="6"/>
      <c r="S525" s="48">
        <v>520</v>
      </c>
      <c r="T525" s="49">
        <v>67</v>
      </c>
      <c r="U525" s="50">
        <v>14</v>
      </c>
      <c r="V525" s="51">
        <v>302.60304406016598</v>
      </c>
      <c r="W525" s="51">
        <v>4</v>
      </c>
      <c r="X525" s="52">
        <v>57</v>
      </c>
      <c r="Y525" s="52">
        <v>47</v>
      </c>
      <c r="Z525" s="52">
        <v>1000</v>
      </c>
      <c r="AA525" s="52">
        <v>18450</v>
      </c>
      <c r="AB525" s="52">
        <v>4432.6030440601662</v>
      </c>
      <c r="AC525" s="49">
        <v>14017.396955939834</v>
      </c>
      <c r="AE525" s="50">
        <f>AVERAGE(AA$6:AA525)</f>
        <v>21341.73076923077</v>
      </c>
      <c r="AF525" s="50">
        <f>AVERAGE(AB$6:AB525)</f>
        <v>4483.399005543507</v>
      </c>
    </row>
    <row r="526" spans="2:32" ht="15.5" x14ac:dyDescent="0.35">
      <c r="B526" s="48">
        <v>521</v>
      </c>
      <c r="C526" s="49">
        <v>90</v>
      </c>
      <c r="D526" s="50">
        <v>10</v>
      </c>
      <c r="E526" s="51">
        <v>284.88436761266706</v>
      </c>
      <c r="F526" s="51">
        <v>3</v>
      </c>
      <c r="G526" s="52">
        <v>83</v>
      </c>
      <c r="H526" s="52">
        <v>20</v>
      </c>
      <c r="I526" s="52">
        <v>750</v>
      </c>
      <c r="J526" s="52">
        <v>23750</v>
      </c>
      <c r="K526" s="52">
        <v>4414.8843676126671</v>
      </c>
      <c r="L526" s="49">
        <v>19335.115632387333</v>
      </c>
      <c r="N526" s="50">
        <f>AVERAGE(J$6:J526)</f>
        <v>21474.568138195777</v>
      </c>
      <c r="O526" s="50">
        <f>AVERAGE(K$6:K526)</f>
        <v>4482.0012234137866</v>
      </c>
      <c r="Q526" s="6"/>
      <c r="S526" s="48">
        <v>521</v>
      </c>
      <c r="T526" s="49">
        <v>79</v>
      </c>
      <c r="U526" s="50">
        <v>2</v>
      </c>
      <c r="V526" s="51">
        <v>340.45956033239133</v>
      </c>
      <c r="W526" s="51">
        <v>3</v>
      </c>
      <c r="X526" s="52">
        <v>80</v>
      </c>
      <c r="Y526" s="52">
        <v>23</v>
      </c>
      <c r="Z526" s="52">
        <v>750</v>
      </c>
      <c r="AA526" s="52">
        <v>20600</v>
      </c>
      <c r="AB526" s="52">
        <v>4470.4595603323914</v>
      </c>
      <c r="AC526" s="49">
        <v>16129.540439667609</v>
      </c>
      <c r="AE526" s="50">
        <f>AVERAGE(AA$6:AA526)</f>
        <v>21340.307101727449</v>
      </c>
      <c r="AF526" s="50">
        <f>AVERAGE(AB$6:AB526)</f>
        <v>4483.3741697561536</v>
      </c>
    </row>
    <row r="527" spans="2:32" ht="15.5" x14ac:dyDescent="0.35">
      <c r="B527" s="48">
        <v>522</v>
      </c>
      <c r="C527" s="49">
        <v>70</v>
      </c>
      <c r="D527" s="50">
        <v>16</v>
      </c>
      <c r="E527" s="51">
        <v>412.24907954739894</v>
      </c>
      <c r="F527" s="51">
        <v>6</v>
      </c>
      <c r="G527" s="52">
        <v>60</v>
      </c>
      <c r="H527" s="52">
        <v>46</v>
      </c>
      <c r="I527" s="52">
        <v>1500</v>
      </c>
      <c r="J527" s="52">
        <v>19800</v>
      </c>
      <c r="K527" s="52">
        <v>4542.2490795473987</v>
      </c>
      <c r="L527" s="49">
        <v>15257.750920452601</v>
      </c>
      <c r="N527" s="50">
        <f>AVERAGE(J$6:J527)</f>
        <v>21471.360153256705</v>
      </c>
      <c r="O527" s="50">
        <f>AVERAGE(K$6:K527)</f>
        <v>4482.1166407627015</v>
      </c>
      <c r="Q527" s="6"/>
      <c r="S527" s="48">
        <v>522</v>
      </c>
      <c r="T527" s="49">
        <v>73</v>
      </c>
      <c r="U527" s="50">
        <v>10</v>
      </c>
      <c r="V527" s="51">
        <v>420.24165149616647</v>
      </c>
      <c r="W527" s="51">
        <v>4</v>
      </c>
      <c r="X527" s="52">
        <v>67</v>
      </c>
      <c r="Y527" s="52">
        <v>37</v>
      </c>
      <c r="Z527" s="52">
        <v>1000</v>
      </c>
      <c r="AA527" s="52">
        <v>19750</v>
      </c>
      <c r="AB527" s="52">
        <v>4550.241651496166</v>
      </c>
      <c r="AC527" s="49">
        <v>15199.758348503834</v>
      </c>
      <c r="AE527" s="50">
        <f>AVERAGE(AA$6:AA527)</f>
        <v>21337.260536398466</v>
      </c>
      <c r="AF527" s="50">
        <f>AVERAGE(AB$6:AB527)</f>
        <v>4483.5022683801772</v>
      </c>
    </row>
    <row r="528" spans="2:32" ht="15.5" x14ac:dyDescent="0.35">
      <c r="B528" s="48">
        <v>523</v>
      </c>
      <c r="C528" s="49">
        <v>74</v>
      </c>
      <c r="D528" s="50">
        <v>12</v>
      </c>
      <c r="E528" s="51">
        <v>358.11419741721966</v>
      </c>
      <c r="F528" s="51">
        <v>5</v>
      </c>
      <c r="G528" s="52">
        <v>67</v>
      </c>
      <c r="H528" s="52">
        <v>38</v>
      </c>
      <c r="I528" s="52">
        <v>1250</v>
      </c>
      <c r="J528" s="52">
        <v>20350</v>
      </c>
      <c r="K528" s="52">
        <v>4488.1141974172197</v>
      </c>
      <c r="L528" s="49">
        <v>15861.885802582779</v>
      </c>
      <c r="N528" s="50">
        <f>AVERAGE(J$6:J528)</f>
        <v>21469.216061185467</v>
      </c>
      <c r="O528" s="50">
        <f>AVERAGE(K$6:K528)</f>
        <v>4482.128108366247</v>
      </c>
      <c r="Q528" s="6"/>
      <c r="S528" s="48">
        <v>523</v>
      </c>
      <c r="T528" s="49">
        <v>67</v>
      </c>
      <c r="U528" s="50">
        <v>12</v>
      </c>
      <c r="V528" s="51">
        <v>337.19252347792178</v>
      </c>
      <c r="W528" s="51">
        <v>0</v>
      </c>
      <c r="X528" s="52">
        <v>55</v>
      </c>
      <c r="Y528" s="52">
        <v>45</v>
      </c>
      <c r="Z528" s="52">
        <v>0</v>
      </c>
      <c r="AA528" s="52">
        <v>17350</v>
      </c>
      <c r="AB528" s="52">
        <v>4467.1925234779219</v>
      </c>
      <c r="AC528" s="49">
        <v>12882.807476522077</v>
      </c>
      <c r="AE528" s="50">
        <f>AVERAGE(AA$6:AA528)</f>
        <v>21329.636711281069</v>
      </c>
      <c r="AF528" s="50">
        <f>AVERAGE(AB$6:AB528)</f>
        <v>4483.4710833994841</v>
      </c>
    </row>
    <row r="529" spans="2:32" ht="15.5" x14ac:dyDescent="0.35">
      <c r="B529" s="48">
        <v>524</v>
      </c>
      <c r="C529" s="49">
        <v>85</v>
      </c>
      <c r="D529" s="50">
        <v>10</v>
      </c>
      <c r="E529" s="51">
        <v>455.32113179924818</v>
      </c>
      <c r="F529" s="51">
        <v>2</v>
      </c>
      <c r="G529" s="52">
        <v>77</v>
      </c>
      <c r="H529" s="52">
        <v>25</v>
      </c>
      <c r="I529" s="52">
        <v>500</v>
      </c>
      <c r="J529" s="52">
        <v>22250</v>
      </c>
      <c r="K529" s="52">
        <v>4585.3211317992482</v>
      </c>
      <c r="L529" s="49">
        <v>17664.678868200754</v>
      </c>
      <c r="N529" s="50">
        <f>AVERAGE(J$6:J529)</f>
        <v>21470.706106870228</v>
      </c>
      <c r="O529" s="50">
        <f>AVERAGE(K$6:K529)</f>
        <v>4482.325041617074</v>
      </c>
      <c r="Q529" s="6"/>
      <c r="S529" s="48">
        <v>524</v>
      </c>
      <c r="T529" s="49">
        <v>82</v>
      </c>
      <c r="U529" s="50">
        <v>3</v>
      </c>
      <c r="V529" s="51">
        <v>334.05377023096776</v>
      </c>
      <c r="W529" s="51">
        <v>4</v>
      </c>
      <c r="X529" s="52">
        <v>83</v>
      </c>
      <c r="Y529" s="52">
        <v>21</v>
      </c>
      <c r="Z529" s="52">
        <v>1000</v>
      </c>
      <c r="AA529" s="52">
        <v>21650</v>
      </c>
      <c r="AB529" s="52">
        <v>4464.0537702309675</v>
      </c>
      <c r="AC529" s="49">
        <v>17185.946229769033</v>
      </c>
      <c r="AE529" s="50">
        <f>AVERAGE(AA$6:AA529)</f>
        <v>21330.248091603054</v>
      </c>
      <c r="AF529" s="50">
        <f>AVERAGE(AB$6:AB529)</f>
        <v>4483.4340274583237</v>
      </c>
    </row>
    <row r="530" spans="2:32" ht="15.5" x14ac:dyDescent="0.35">
      <c r="B530" s="48">
        <v>525</v>
      </c>
      <c r="C530" s="49">
        <v>83</v>
      </c>
      <c r="D530" s="50">
        <v>10</v>
      </c>
      <c r="E530" s="51">
        <v>283.35264664325314</v>
      </c>
      <c r="F530" s="51">
        <v>3</v>
      </c>
      <c r="G530" s="52">
        <v>76</v>
      </c>
      <c r="H530" s="52">
        <v>27</v>
      </c>
      <c r="I530" s="52">
        <v>750</v>
      </c>
      <c r="J530" s="52">
        <v>22000</v>
      </c>
      <c r="K530" s="52">
        <v>4413.3526466432531</v>
      </c>
      <c r="L530" s="49">
        <v>17586.647353356748</v>
      </c>
      <c r="N530" s="50">
        <f>AVERAGE(J$6:J530)</f>
        <v>21471.714285714286</v>
      </c>
      <c r="O530" s="50">
        <f>AVERAGE(K$6:K530)</f>
        <v>4482.193665626648</v>
      </c>
      <c r="Q530" s="6"/>
      <c r="S530" s="48">
        <v>525</v>
      </c>
      <c r="T530" s="49">
        <v>78</v>
      </c>
      <c r="U530" s="50">
        <v>9</v>
      </c>
      <c r="V530" s="51">
        <v>364.04473293132622</v>
      </c>
      <c r="W530" s="51">
        <v>2</v>
      </c>
      <c r="X530" s="52">
        <v>71</v>
      </c>
      <c r="Y530" s="52">
        <v>31</v>
      </c>
      <c r="Z530" s="52">
        <v>500</v>
      </c>
      <c r="AA530" s="52">
        <v>20450</v>
      </c>
      <c r="AB530" s="52">
        <v>4494.0447329313265</v>
      </c>
      <c r="AC530" s="49">
        <v>15955.955267068673</v>
      </c>
      <c r="AE530" s="50">
        <f>AVERAGE(AA$6:AA530)</f>
        <v>21328.571428571428</v>
      </c>
      <c r="AF530" s="50">
        <f>AVERAGE(AB$6:AB530)</f>
        <v>4483.4542383258913</v>
      </c>
    </row>
    <row r="531" spans="2:32" ht="15.5" x14ac:dyDescent="0.35">
      <c r="B531" s="48">
        <v>526</v>
      </c>
      <c r="C531" s="49">
        <v>76</v>
      </c>
      <c r="D531" s="50">
        <v>6</v>
      </c>
      <c r="E531" s="51">
        <v>259.26055029444194</v>
      </c>
      <c r="F531" s="51">
        <v>3</v>
      </c>
      <c r="G531" s="52">
        <v>73</v>
      </c>
      <c r="H531" s="52">
        <v>30</v>
      </c>
      <c r="I531" s="52">
        <v>750</v>
      </c>
      <c r="J531" s="52">
        <v>20050</v>
      </c>
      <c r="K531" s="52">
        <v>4389.2605502944416</v>
      </c>
      <c r="L531" s="49">
        <v>15660.739449705557</v>
      </c>
      <c r="N531" s="50">
        <f>AVERAGE(J$6:J531)</f>
        <v>21469.011406844107</v>
      </c>
      <c r="O531" s="50">
        <f>AVERAGE(K$6:K531)</f>
        <v>4482.0169867001605</v>
      </c>
      <c r="Q531" s="6"/>
      <c r="S531" s="48">
        <v>526</v>
      </c>
      <c r="T531" s="49">
        <v>70</v>
      </c>
      <c r="U531" s="50">
        <v>10</v>
      </c>
      <c r="V531" s="51">
        <v>352.44619202391465</v>
      </c>
      <c r="W531" s="51">
        <v>3</v>
      </c>
      <c r="X531" s="52">
        <v>63</v>
      </c>
      <c r="Y531" s="52">
        <v>40</v>
      </c>
      <c r="Z531" s="52">
        <v>750</v>
      </c>
      <c r="AA531" s="52">
        <v>18750</v>
      </c>
      <c r="AB531" s="52">
        <v>4482.4461920239146</v>
      </c>
      <c r="AC531" s="49">
        <v>14267.553807976084</v>
      </c>
      <c r="AE531" s="50">
        <f>AVERAGE(AA$6:AA531)</f>
        <v>21323.669201520912</v>
      </c>
      <c r="AF531" s="50">
        <f>AVERAGE(AB$6:AB531)</f>
        <v>4483.4523218880549</v>
      </c>
    </row>
    <row r="532" spans="2:32" ht="15.5" x14ac:dyDescent="0.35">
      <c r="B532" s="48">
        <v>527</v>
      </c>
      <c r="C532" s="49">
        <v>82</v>
      </c>
      <c r="D532" s="50">
        <v>14</v>
      </c>
      <c r="E532" s="51">
        <v>380.85945018388054</v>
      </c>
      <c r="F532" s="51">
        <v>4</v>
      </c>
      <c r="G532" s="52">
        <v>72</v>
      </c>
      <c r="H532" s="52">
        <v>32</v>
      </c>
      <c r="I532" s="52">
        <v>1000</v>
      </c>
      <c r="J532" s="52">
        <v>22200</v>
      </c>
      <c r="K532" s="52">
        <v>4510.8594501838807</v>
      </c>
      <c r="L532" s="49">
        <v>17689.140549816118</v>
      </c>
      <c r="N532" s="50">
        <f>AVERAGE(J$6:J532)</f>
        <v>21470.398481973436</v>
      </c>
      <c r="O532" s="50">
        <f>AVERAGE(K$6:K532)</f>
        <v>4482.0717162323881</v>
      </c>
      <c r="Q532" s="6"/>
      <c r="S532" s="48">
        <v>527</v>
      </c>
      <c r="T532" s="49">
        <v>88</v>
      </c>
      <c r="U532" s="50">
        <v>11</v>
      </c>
      <c r="V532" s="51">
        <v>377.23541264027705</v>
      </c>
      <c r="W532" s="51">
        <v>6</v>
      </c>
      <c r="X532" s="52">
        <v>83</v>
      </c>
      <c r="Y532" s="52">
        <v>23</v>
      </c>
      <c r="Z532" s="52">
        <v>1500</v>
      </c>
      <c r="AA532" s="52">
        <v>24050</v>
      </c>
      <c r="AB532" s="52">
        <v>4507.235412640277</v>
      </c>
      <c r="AC532" s="49">
        <v>19542.764587359721</v>
      </c>
      <c r="AE532" s="50">
        <f>AVERAGE(AA$6:AA532)</f>
        <v>21328.842504743832</v>
      </c>
      <c r="AF532" s="50">
        <f>AVERAGE(AB$6:AB532)</f>
        <v>4483.4974510925185</v>
      </c>
    </row>
    <row r="533" spans="2:32" ht="15.5" x14ac:dyDescent="0.35">
      <c r="B533" s="48">
        <v>528</v>
      </c>
      <c r="C533" s="49">
        <v>66</v>
      </c>
      <c r="D533" s="50">
        <v>8</v>
      </c>
      <c r="E533" s="51">
        <v>334.09685324897515</v>
      </c>
      <c r="F533" s="51">
        <v>1</v>
      </c>
      <c r="G533" s="52">
        <v>59</v>
      </c>
      <c r="H533" s="52">
        <v>42</v>
      </c>
      <c r="I533" s="52">
        <v>250</v>
      </c>
      <c r="J533" s="52">
        <v>17150</v>
      </c>
      <c r="K533" s="52">
        <v>4464.0968532489751</v>
      </c>
      <c r="L533" s="49">
        <v>12685.903146751025</v>
      </c>
      <c r="N533" s="50">
        <f>AVERAGE(J$6:J533)</f>
        <v>21462.215909090908</v>
      </c>
      <c r="O533" s="50">
        <f>AVERAGE(K$6:K533)</f>
        <v>4482.0376729312829</v>
      </c>
      <c r="Q533" s="6"/>
      <c r="S533" s="48">
        <v>528</v>
      </c>
      <c r="T533" s="49">
        <v>65</v>
      </c>
      <c r="U533" s="50">
        <v>6</v>
      </c>
      <c r="V533" s="51">
        <v>353.42250925970058</v>
      </c>
      <c r="W533" s="51">
        <v>7</v>
      </c>
      <c r="X533" s="52">
        <v>66</v>
      </c>
      <c r="Y533" s="52">
        <v>41</v>
      </c>
      <c r="Z533" s="52">
        <v>1750</v>
      </c>
      <c r="AA533" s="52">
        <v>18300</v>
      </c>
      <c r="AB533" s="52">
        <v>4483.4225092597007</v>
      </c>
      <c r="AC533" s="49">
        <v>13816.577490740299</v>
      </c>
      <c r="AE533" s="50">
        <f>AVERAGE(AA$6:AA533)</f>
        <v>21323.10606060606</v>
      </c>
      <c r="AF533" s="50">
        <f>AVERAGE(AB$6:AB533)</f>
        <v>4483.4973091572292</v>
      </c>
    </row>
    <row r="534" spans="2:32" ht="15.5" x14ac:dyDescent="0.35">
      <c r="B534" s="48">
        <v>529</v>
      </c>
      <c r="C534" s="49">
        <v>81</v>
      </c>
      <c r="D534" s="50">
        <v>8</v>
      </c>
      <c r="E534" s="51">
        <v>387.8619925595703</v>
      </c>
      <c r="F534" s="51">
        <v>2</v>
      </c>
      <c r="G534" s="52">
        <v>75</v>
      </c>
      <c r="H534" s="52">
        <v>27</v>
      </c>
      <c r="I534" s="52">
        <v>500</v>
      </c>
      <c r="J534" s="52">
        <v>21150</v>
      </c>
      <c r="K534" s="52">
        <v>4517.8619925595704</v>
      </c>
      <c r="L534" s="49">
        <v>16632.13800744043</v>
      </c>
      <c r="N534" s="50">
        <f>AVERAGE(J$6:J534)</f>
        <v>21461.625708884687</v>
      </c>
      <c r="O534" s="50">
        <f>AVERAGE(K$6:K534)</f>
        <v>4482.1053937623374</v>
      </c>
      <c r="Q534" s="6"/>
      <c r="S534" s="48">
        <v>529</v>
      </c>
      <c r="T534" s="49">
        <v>78</v>
      </c>
      <c r="U534" s="50">
        <v>10</v>
      </c>
      <c r="V534" s="51">
        <v>336.55818252090114</v>
      </c>
      <c r="W534" s="51">
        <v>7</v>
      </c>
      <c r="X534" s="52">
        <v>75</v>
      </c>
      <c r="Y534" s="52">
        <v>32</v>
      </c>
      <c r="Z534" s="52">
        <v>1750</v>
      </c>
      <c r="AA534" s="52">
        <v>21750</v>
      </c>
      <c r="AB534" s="52">
        <v>4466.558182520901</v>
      </c>
      <c r="AC534" s="49">
        <v>17283.441817479099</v>
      </c>
      <c r="AE534" s="50">
        <f>AVERAGE(AA$6:AA534)</f>
        <v>21323.91304347826</v>
      </c>
      <c r="AF534" s="50">
        <f>AVERAGE(AB$6:AB534)</f>
        <v>4483.4652881238899</v>
      </c>
    </row>
    <row r="535" spans="2:32" ht="15.5" x14ac:dyDescent="0.35">
      <c r="B535" s="48">
        <v>530</v>
      </c>
      <c r="C535" s="49">
        <v>80</v>
      </c>
      <c r="D535" s="50">
        <v>11</v>
      </c>
      <c r="E535" s="51">
        <v>428.27267841898595</v>
      </c>
      <c r="F535" s="51">
        <v>5</v>
      </c>
      <c r="G535" s="52">
        <v>74</v>
      </c>
      <c r="H535" s="52">
        <v>31</v>
      </c>
      <c r="I535" s="52">
        <v>1250</v>
      </c>
      <c r="J535" s="52">
        <v>21800</v>
      </c>
      <c r="K535" s="52">
        <v>4558.2726784189863</v>
      </c>
      <c r="L535" s="49">
        <v>17241.727321581013</v>
      </c>
      <c r="N535" s="50">
        <f>AVERAGE(J$6:J535)</f>
        <v>21462.264150943396</v>
      </c>
      <c r="O535" s="50">
        <f>AVERAGE(K$6:K535)</f>
        <v>4482.2491056201807</v>
      </c>
      <c r="Q535" s="6"/>
      <c r="S535" s="48">
        <v>530</v>
      </c>
      <c r="T535" s="49">
        <v>83</v>
      </c>
      <c r="U535" s="50">
        <v>8</v>
      </c>
      <c r="V535" s="51">
        <v>434.23093752210627</v>
      </c>
      <c r="W535" s="51">
        <v>3</v>
      </c>
      <c r="X535" s="52">
        <v>78</v>
      </c>
      <c r="Y535" s="52">
        <v>25</v>
      </c>
      <c r="Z535" s="52">
        <v>750</v>
      </c>
      <c r="AA535" s="52">
        <v>21900</v>
      </c>
      <c r="AB535" s="52">
        <v>4564.2309375221066</v>
      </c>
      <c r="AC535" s="49">
        <v>17335.769062477892</v>
      </c>
      <c r="AE535" s="50">
        <f>AVERAGE(AA$6:AA535)</f>
        <v>21325</v>
      </c>
      <c r="AF535" s="50">
        <f>AVERAGE(AB$6:AB535)</f>
        <v>4483.6176761416218</v>
      </c>
    </row>
    <row r="536" spans="2:32" ht="15.5" x14ac:dyDescent="0.35">
      <c r="B536" s="48">
        <v>531</v>
      </c>
      <c r="C536" s="49">
        <v>82</v>
      </c>
      <c r="D536" s="50">
        <v>14</v>
      </c>
      <c r="E536" s="51">
        <v>368.95455789508594</v>
      </c>
      <c r="F536" s="51">
        <v>3</v>
      </c>
      <c r="G536" s="52">
        <v>71</v>
      </c>
      <c r="H536" s="52">
        <v>32</v>
      </c>
      <c r="I536" s="52">
        <v>750</v>
      </c>
      <c r="J536" s="52">
        <v>21950</v>
      </c>
      <c r="K536" s="52">
        <v>4498.9545578950856</v>
      </c>
      <c r="L536" s="49">
        <v>17451.045442104914</v>
      </c>
      <c r="N536" s="50">
        <f>AVERAGE(J$6:J536)</f>
        <v>21463.182674199623</v>
      </c>
      <c r="O536" s="50">
        <f>AVERAGE(K$6:K536)</f>
        <v>4482.2805659822798</v>
      </c>
      <c r="Q536" s="6"/>
      <c r="S536" s="48">
        <v>531</v>
      </c>
      <c r="T536" s="49">
        <v>72</v>
      </c>
      <c r="U536" s="50">
        <v>15</v>
      </c>
      <c r="V536" s="51">
        <v>321.37753453119274</v>
      </c>
      <c r="W536" s="51">
        <v>1</v>
      </c>
      <c r="X536" s="52">
        <v>58</v>
      </c>
      <c r="Y536" s="52">
        <v>43</v>
      </c>
      <c r="Z536" s="52">
        <v>250</v>
      </c>
      <c r="AA536" s="52">
        <v>19000</v>
      </c>
      <c r="AB536" s="52">
        <v>4451.3775345311924</v>
      </c>
      <c r="AC536" s="49">
        <v>14548.622465468809</v>
      </c>
      <c r="AE536" s="50">
        <f>AVERAGE(AA$6:AA536)</f>
        <v>21320.621468926554</v>
      </c>
      <c r="AF536" s="50">
        <f>AVERAGE(AB$6:AB536)</f>
        <v>4483.5569602440501</v>
      </c>
    </row>
    <row r="537" spans="2:32" ht="15.5" x14ac:dyDescent="0.35">
      <c r="B537" s="48">
        <v>532</v>
      </c>
      <c r="C537" s="49">
        <v>78</v>
      </c>
      <c r="D537" s="50">
        <v>9</v>
      </c>
      <c r="E537" s="51">
        <v>365.81593809631897</v>
      </c>
      <c r="F537" s="51">
        <v>4</v>
      </c>
      <c r="G537" s="52">
        <v>73</v>
      </c>
      <c r="H537" s="52">
        <v>31</v>
      </c>
      <c r="I537" s="52">
        <v>1000</v>
      </c>
      <c r="J537" s="52">
        <v>20950</v>
      </c>
      <c r="K537" s="52">
        <v>4495.8159380963189</v>
      </c>
      <c r="L537" s="49">
        <v>16454.184061903681</v>
      </c>
      <c r="N537" s="50">
        <f>AVERAGE(J$6:J537)</f>
        <v>21462.218045112782</v>
      </c>
      <c r="O537" s="50">
        <f>AVERAGE(K$6:K537)</f>
        <v>4482.3060084110666</v>
      </c>
      <c r="Q537" s="6"/>
      <c r="S537" s="48">
        <v>532</v>
      </c>
      <c r="T537" s="49">
        <v>79</v>
      </c>
      <c r="U537" s="50">
        <v>9</v>
      </c>
      <c r="V537" s="51">
        <v>360.44193883827541</v>
      </c>
      <c r="W537" s="51">
        <v>4</v>
      </c>
      <c r="X537" s="52">
        <v>74</v>
      </c>
      <c r="Y537" s="52">
        <v>30</v>
      </c>
      <c r="Z537" s="52">
        <v>1000</v>
      </c>
      <c r="AA537" s="52">
        <v>21200</v>
      </c>
      <c r="AB537" s="52">
        <v>4490.4419388382757</v>
      </c>
      <c r="AC537" s="49">
        <v>16709.558061161726</v>
      </c>
      <c r="AE537" s="50">
        <f>AVERAGE(AA$6:AA537)</f>
        <v>21320.394736842107</v>
      </c>
      <c r="AF537" s="50">
        <f>AVERAGE(AB$6:AB537)</f>
        <v>4483.5699019331369</v>
      </c>
    </row>
    <row r="538" spans="2:32" ht="15.5" x14ac:dyDescent="0.35">
      <c r="B538" s="48">
        <v>533</v>
      </c>
      <c r="C538" s="49">
        <v>86</v>
      </c>
      <c r="D538" s="50">
        <v>8</v>
      </c>
      <c r="E538" s="51">
        <v>353.82553776468654</v>
      </c>
      <c r="F538" s="51">
        <v>8</v>
      </c>
      <c r="G538" s="52">
        <v>86</v>
      </c>
      <c r="H538" s="52">
        <v>22</v>
      </c>
      <c r="I538" s="52">
        <v>2000</v>
      </c>
      <c r="J538" s="52">
        <v>23900</v>
      </c>
      <c r="K538" s="52">
        <v>4483.8255377646865</v>
      </c>
      <c r="L538" s="49">
        <v>19416.174462235314</v>
      </c>
      <c r="N538" s="50">
        <f>AVERAGE(J$6:J538)</f>
        <v>21466.791744840524</v>
      </c>
      <c r="O538" s="50">
        <f>AVERAGE(K$6:K538)</f>
        <v>4482.3088593104158</v>
      </c>
      <c r="Q538" s="6"/>
      <c r="S538" s="48">
        <v>533</v>
      </c>
      <c r="T538" s="49">
        <v>81</v>
      </c>
      <c r="U538" s="50">
        <v>11</v>
      </c>
      <c r="V538" s="51">
        <v>384.30180587338214</v>
      </c>
      <c r="W538" s="51">
        <v>6</v>
      </c>
      <c r="X538" s="52">
        <v>76</v>
      </c>
      <c r="Y538" s="52">
        <v>30</v>
      </c>
      <c r="Z538" s="52">
        <v>1500</v>
      </c>
      <c r="AA538" s="52">
        <v>22300</v>
      </c>
      <c r="AB538" s="52">
        <v>4514.3018058733824</v>
      </c>
      <c r="AC538" s="49">
        <v>17785.698194126617</v>
      </c>
      <c r="AE538" s="50">
        <f>AVERAGE(AA$6:AA538)</f>
        <v>21322.232645403375</v>
      </c>
      <c r="AF538" s="50">
        <f>AVERAGE(AB$6:AB538)</f>
        <v>4483.6275602894984</v>
      </c>
    </row>
    <row r="539" spans="2:32" ht="15.5" x14ac:dyDescent="0.35">
      <c r="B539" s="48">
        <v>534</v>
      </c>
      <c r="C539" s="49">
        <v>74</v>
      </c>
      <c r="D539" s="50">
        <v>14</v>
      </c>
      <c r="E539" s="51">
        <v>407.75259500576209</v>
      </c>
      <c r="F539" s="51">
        <v>5</v>
      </c>
      <c r="G539" s="52">
        <v>65</v>
      </c>
      <c r="H539" s="52">
        <v>40</v>
      </c>
      <c r="I539" s="52">
        <v>1250</v>
      </c>
      <c r="J539" s="52">
        <v>20450</v>
      </c>
      <c r="K539" s="52">
        <v>4537.7525950057625</v>
      </c>
      <c r="L539" s="49">
        <v>15912.247404994238</v>
      </c>
      <c r="N539" s="50">
        <f>AVERAGE(J$6:J539)</f>
        <v>21464.887640449437</v>
      </c>
      <c r="O539" s="50">
        <f>AVERAGE(K$6:K539)</f>
        <v>4482.412686530819</v>
      </c>
      <c r="Q539" s="6"/>
      <c r="S539" s="48">
        <v>534</v>
      </c>
      <c r="T539" s="49">
        <v>70</v>
      </c>
      <c r="U539" s="50">
        <v>12</v>
      </c>
      <c r="V539" s="51">
        <v>320.57726401875505</v>
      </c>
      <c r="W539" s="51">
        <v>2</v>
      </c>
      <c r="X539" s="52">
        <v>60</v>
      </c>
      <c r="Y539" s="52">
        <v>42</v>
      </c>
      <c r="Z539" s="52">
        <v>500</v>
      </c>
      <c r="AA539" s="52">
        <v>18600</v>
      </c>
      <c r="AB539" s="52">
        <v>4450.5772640187552</v>
      </c>
      <c r="AC539" s="49">
        <v>14149.422735981245</v>
      </c>
      <c r="AE539" s="50">
        <f>AVERAGE(AA$6:AA539)</f>
        <v>21317.134831460673</v>
      </c>
      <c r="AF539" s="50">
        <f>AVERAGE(AB$6:AB539)</f>
        <v>4483.565668348916</v>
      </c>
    </row>
    <row r="540" spans="2:32" ht="15.5" x14ac:dyDescent="0.35">
      <c r="B540" s="48">
        <v>535</v>
      </c>
      <c r="C540" s="49">
        <v>89</v>
      </c>
      <c r="D540" s="50">
        <v>14</v>
      </c>
      <c r="E540" s="51">
        <v>381.35694898404756</v>
      </c>
      <c r="F540" s="51">
        <v>5</v>
      </c>
      <c r="G540" s="52">
        <v>80</v>
      </c>
      <c r="H540" s="52">
        <v>25</v>
      </c>
      <c r="I540" s="52">
        <v>1250</v>
      </c>
      <c r="J540" s="52">
        <v>24200</v>
      </c>
      <c r="K540" s="52">
        <v>4511.3569489840474</v>
      </c>
      <c r="L540" s="49">
        <v>19688.643051015952</v>
      </c>
      <c r="N540" s="50">
        <f>AVERAGE(J$6:J540)</f>
        <v>21470</v>
      </c>
      <c r="O540" s="50">
        <f>AVERAGE(K$6:K540)</f>
        <v>4482.4667879559647</v>
      </c>
      <c r="Q540" s="6"/>
      <c r="S540" s="48">
        <v>535</v>
      </c>
      <c r="T540" s="49">
        <v>85</v>
      </c>
      <c r="U540" s="50">
        <v>3</v>
      </c>
      <c r="V540" s="51">
        <v>399.5847640365551</v>
      </c>
      <c r="W540" s="51">
        <v>3</v>
      </c>
      <c r="X540" s="52">
        <v>85</v>
      </c>
      <c r="Y540" s="52">
        <v>18</v>
      </c>
      <c r="Z540" s="52">
        <v>750</v>
      </c>
      <c r="AA540" s="52">
        <v>22150</v>
      </c>
      <c r="AB540" s="52">
        <v>4529.5847640365555</v>
      </c>
      <c r="AC540" s="49">
        <v>17620.415235963446</v>
      </c>
      <c r="AE540" s="50">
        <f>AVERAGE(AA$6:AA540)</f>
        <v>21318.691588785048</v>
      </c>
      <c r="AF540" s="50">
        <f>AVERAGE(AB$6:AB540)</f>
        <v>4483.6516853502008</v>
      </c>
    </row>
    <row r="541" spans="2:32" ht="15.5" x14ac:dyDescent="0.35">
      <c r="B541" s="48">
        <v>536</v>
      </c>
      <c r="C541" s="49">
        <v>75</v>
      </c>
      <c r="D541" s="50">
        <v>14</v>
      </c>
      <c r="E541" s="51">
        <v>360.62429857992009</v>
      </c>
      <c r="F541" s="51">
        <v>3</v>
      </c>
      <c r="G541" s="52">
        <v>64</v>
      </c>
      <c r="H541" s="52">
        <v>39</v>
      </c>
      <c r="I541" s="52">
        <v>750</v>
      </c>
      <c r="J541" s="52">
        <v>20200</v>
      </c>
      <c r="K541" s="52">
        <v>4490.6242985799199</v>
      </c>
      <c r="L541" s="49">
        <v>15709.37570142008</v>
      </c>
      <c r="N541" s="50">
        <f>AVERAGE(J$6:J541)</f>
        <v>21467.630597014926</v>
      </c>
      <c r="O541" s="50">
        <f>AVERAGE(K$6:K541)</f>
        <v>4482.482007192204</v>
      </c>
      <c r="Q541" s="6"/>
      <c r="S541" s="48">
        <v>536</v>
      </c>
      <c r="T541" s="49">
        <v>79</v>
      </c>
      <c r="U541" s="50">
        <v>7</v>
      </c>
      <c r="V541" s="51">
        <v>290.78162591698759</v>
      </c>
      <c r="W541" s="51">
        <v>8</v>
      </c>
      <c r="X541" s="52">
        <v>80</v>
      </c>
      <c r="Y541" s="52">
        <v>28</v>
      </c>
      <c r="Z541" s="52">
        <v>2000</v>
      </c>
      <c r="AA541" s="52">
        <v>22100</v>
      </c>
      <c r="AB541" s="52">
        <v>4420.7816259169877</v>
      </c>
      <c r="AC541" s="49">
        <v>17679.218374083011</v>
      </c>
      <c r="AE541" s="50">
        <f>AVERAGE(AA$6:AA541)</f>
        <v>21320.149253731342</v>
      </c>
      <c r="AF541" s="50">
        <f>AVERAGE(AB$6:AB541)</f>
        <v>4483.5343904631991</v>
      </c>
    </row>
    <row r="542" spans="2:32" ht="15.5" x14ac:dyDescent="0.35">
      <c r="B542" s="48">
        <v>537</v>
      </c>
      <c r="C542" s="49">
        <v>78</v>
      </c>
      <c r="D542" s="50">
        <v>8</v>
      </c>
      <c r="E542" s="51">
        <v>318.03789915572474</v>
      </c>
      <c r="F542" s="51">
        <v>6</v>
      </c>
      <c r="G542" s="52">
        <v>76</v>
      </c>
      <c r="H542" s="52">
        <v>30</v>
      </c>
      <c r="I542" s="52">
        <v>1500</v>
      </c>
      <c r="J542" s="52">
        <v>21400</v>
      </c>
      <c r="K542" s="52">
        <v>4448.0378991557245</v>
      </c>
      <c r="L542" s="49">
        <v>16951.962100844277</v>
      </c>
      <c r="N542" s="50">
        <f>AVERAGE(J$6:J542)</f>
        <v>21467.504655493482</v>
      </c>
      <c r="O542" s="50">
        <f>AVERAGE(K$6:K542)</f>
        <v>4482.4178654640164</v>
      </c>
      <c r="Q542" s="6"/>
      <c r="S542" s="48">
        <v>537</v>
      </c>
      <c r="T542" s="49">
        <v>94</v>
      </c>
      <c r="U542" s="50">
        <v>10</v>
      </c>
      <c r="V542" s="51">
        <v>433.92495038201946</v>
      </c>
      <c r="W542" s="51">
        <v>6</v>
      </c>
      <c r="X542" s="52">
        <v>90</v>
      </c>
      <c r="Y542" s="52">
        <v>16</v>
      </c>
      <c r="Z542" s="52">
        <v>1500</v>
      </c>
      <c r="AA542" s="52">
        <v>25500</v>
      </c>
      <c r="AB542" s="52">
        <v>4563.9249503820192</v>
      </c>
      <c r="AC542" s="49">
        <v>20936.075049617983</v>
      </c>
      <c r="AE542" s="50">
        <f>AVERAGE(AA$6:AA542)</f>
        <v>21327.932960893853</v>
      </c>
      <c r="AF542" s="50">
        <f>AVERAGE(AB$6:AB542)</f>
        <v>4483.6840935542959</v>
      </c>
    </row>
    <row r="543" spans="2:32" ht="15.5" x14ac:dyDescent="0.35">
      <c r="B543" s="48">
        <v>538</v>
      </c>
      <c r="C543" s="49">
        <v>66</v>
      </c>
      <c r="D543" s="50">
        <v>12</v>
      </c>
      <c r="E543" s="51">
        <v>367.05218387471092</v>
      </c>
      <c r="F543" s="51">
        <v>4</v>
      </c>
      <c r="G543" s="52">
        <v>58</v>
      </c>
      <c r="H543" s="52">
        <v>46</v>
      </c>
      <c r="I543" s="52">
        <v>1000</v>
      </c>
      <c r="J543" s="52">
        <v>18100</v>
      </c>
      <c r="K543" s="52">
        <v>4497.0521838747109</v>
      </c>
      <c r="L543" s="49">
        <v>13602.947816125288</v>
      </c>
      <c r="N543" s="50">
        <f>AVERAGE(J$6:J543)</f>
        <v>21461.245353159851</v>
      </c>
      <c r="O543" s="50">
        <f>AVERAGE(K$6:K543)</f>
        <v>4482.4450667993524</v>
      </c>
      <c r="Q543" s="6"/>
      <c r="S543" s="48">
        <v>538</v>
      </c>
      <c r="T543" s="49">
        <v>80</v>
      </c>
      <c r="U543" s="50">
        <v>7</v>
      </c>
      <c r="V543" s="51">
        <v>409.57438741064811</v>
      </c>
      <c r="W543" s="51">
        <v>2</v>
      </c>
      <c r="X543" s="52">
        <v>75</v>
      </c>
      <c r="Y543" s="52">
        <v>27</v>
      </c>
      <c r="Z543" s="52">
        <v>500</v>
      </c>
      <c r="AA543" s="52">
        <v>20850</v>
      </c>
      <c r="AB543" s="52">
        <v>4539.5743874106483</v>
      </c>
      <c r="AC543" s="49">
        <v>16310.425612589352</v>
      </c>
      <c r="AE543" s="50">
        <f>AVERAGE(AA$6:AA543)</f>
        <v>21327.044609665427</v>
      </c>
      <c r="AF543" s="50">
        <f>AVERAGE(AB$6:AB543)</f>
        <v>4483.7879788588616</v>
      </c>
    </row>
    <row r="544" spans="2:32" ht="15.5" x14ac:dyDescent="0.35">
      <c r="B544" s="48">
        <v>539</v>
      </c>
      <c r="C544" s="49">
        <v>82</v>
      </c>
      <c r="D544" s="50">
        <v>13</v>
      </c>
      <c r="E544" s="51">
        <v>318.65253985721205</v>
      </c>
      <c r="F544" s="51">
        <v>7</v>
      </c>
      <c r="G544" s="52">
        <v>76</v>
      </c>
      <c r="H544" s="52">
        <v>31</v>
      </c>
      <c r="I544" s="52">
        <v>1750</v>
      </c>
      <c r="J544" s="52">
        <v>22900</v>
      </c>
      <c r="K544" s="52">
        <v>4448.6525398572121</v>
      </c>
      <c r="L544" s="49">
        <v>18451.347460142788</v>
      </c>
      <c r="N544" s="50">
        <f>AVERAGE(J$6:J544)</f>
        <v>21463.914656771798</v>
      </c>
      <c r="O544" s="50">
        <f>AVERAGE(K$6:K544)</f>
        <v>4482.3823719441725</v>
      </c>
      <c r="Q544" s="6"/>
      <c r="S544" s="48">
        <v>539</v>
      </c>
      <c r="T544" s="49">
        <v>102</v>
      </c>
      <c r="U544" s="50">
        <v>17</v>
      </c>
      <c r="V544" s="51">
        <v>247.69209959810155</v>
      </c>
      <c r="W544" s="51">
        <v>2</v>
      </c>
      <c r="X544" s="52">
        <v>87</v>
      </c>
      <c r="Y544" s="52">
        <v>15</v>
      </c>
      <c r="Z544" s="52">
        <v>500</v>
      </c>
      <c r="AA544" s="52">
        <v>26850</v>
      </c>
      <c r="AB544" s="52">
        <v>4377.6920995981018</v>
      </c>
      <c r="AC544" s="49">
        <v>22472.307900401898</v>
      </c>
      <c r="AE544" s="50">
        <f>AVERAGE(AA$6:AA544)</f>
        <v>21337.291280148424</v>
      </c>
      <c r="AF544" s="50">
        <f>AVERAGE(AB$6:AB544)</f>
        <v>4483.5911404928866</v>
      </c>
    </row>
    <row r="545" spans="2:32" ht="15.5" x14ac:dyDescent="0.35">
      <c r="B545" s="48">
        <v>540</v>
      </c>
      <c r="C545" s="49">
        <v>77</v>
      </c>
      <c r="D545" s="50">
        <v>8</v>
      </c>
      <c r="E545" s="51">
        <v>319.20595722841568</v>
      </c>
      <c r="F545" s="51">
        <v>1</v>
      </c>
      <c r="G545" s="52">
        <v>70</v>
      </c>
      <c r="H545" s="52">
        <v>31</v>
      </c>
      <c r="I545" s="52">
        <v>250</v>
      </c>
      <c r="J545" s="52">
        <v>19900</v>
      </c>
      <c r="K545" s="52">
        <v>4449.2059572284161</v>
      </c>
      <c r="L545" s="49">
        <v>15450.794042771584</v>
      </c>
      <c r="N545" s="50">
        <f>AVERAGE(J$6:J545)</f>
        <v>21461.018518518518</v>
      </c>
      <c r="O545" s="50">
        <f>AVERAGE(K$6:K545)</f>
        <v>4482.320934139143</v>
      </c>
      <c r="Q545" s="6"/>
      <c r="S545" s="48">
        <v>540</v>
      </c>
      <c r="T545" s="49">
        <v>69</v>
      </c>
      <c r="U545" s="50">
        <v>4</v>
      </c>
      <c r="V545" s="51">
        <v>274.28698887711647</v>
      </c>
      <c r="W545" s="51">
        <v>3</v>
      </c>
      <c r="X545" s="52">
        <v>68</v>
      </c>
      <c r="Y545" s="52">
        <v>35</v>
      </c>
      <c r="Z545" s="52">
        <v>750</v>
      </c>
      <c r="AA545" s="52">
        <v>18200</v>
      </c>
      <c r="AB545" s="52">
        <v>4404.2869888771165</v>
      </c>
      <c r="AC545" s="49">
        <v>13795.713011122883</v>
      </c>
      <c r="AE545" s="50">
        <f>AVERAGE(AA$6:AA545)</f>
        <v>21331.481481481482</v>
      </c>
      <c r="AF545" s="50">
        <f>AVERAGE(AB$6:AB545)</f>
        <v>4483.4442809528573</v>
      </c>
    </row>
    <row r="546" spans="2:32" ht="15.5" x14ac:dyDescent="0.35">
      <c r="B546" s="48">
        <v>541</v>
      </c>
      <c r="C546" s="49">
        <v>78</v>
      </c>
      <c r="D546" s="50">
        <v>13</v>
      </c>
      <c r="E546" s="51">
        <v>426.57356909465267</v>
      </c>
      <c r="F546" s="51">
        <v>2</v>
      </c>
      <c r="G546" s="52">
        <v>67</v>
      </c>
      <c r="H546" s="52">
        <v>35</v>
      </c>
      <c r="I546" s="52">
        <v>500</v>
      </c>
      <c r="J546" s="52">
        <v>20650</v>
      </c>
      <c r="K546" s="52">
        <v>4556.5735690946531</v>
      </c>
      <c r="L546" s="49">
        <v>16093.426430905347</v>
      </c>
      <c r="N546" s="50">
        <f>AVERAGE(J$6:J546)</f>
        <v>21459.519408502772</v>
      </c>
      <c r="O546" s="50">
        <f>AVERAGE(K$6:K546)</f>
        <v>4482.4581848507059</v>
      </c>
      <c r="Q546" s="6"/>
      <c r="S546" s="48">
        <v>541</v>
      </c>
      <c r="T546" s="49">
        <v>92</v>
      </c>
      <c r="U546" s="50">
        <v>11</v>
      </c>
      <c r="V546" s="51">
        <v>399.79588091894851</v>
      </c>
      <c r="W546" s="51">
        <v>7</v>
      </c>
      <c r="X546" s="52">
        <v>88</v>
      </c>
      <c r="Y546" s="52">
        <v>19</v>
      </c>
      <c r="Z546" s="52">
        <v>1750</v>
      </c>
      <c r="AA546" s="52">
        <v>25300</v>
      </c>
      <c r="AB546" s="52">
        <v>4529.7958809189486</v>
      </c>
      <c r="AC546" s="49">
        <v>20770.204119081052</v>
      </c>
      <c r="AE546" s="50">
        <f>AVERAGE(AA$6:AA546)</f>
        <v>21338.817005545287</v>
      </c>
      <c r="AF546" s="50">
        <f>AVERAGE(AB$6:AB546)</f>
        <v>4483.5299585868061</v>
      </c>
    </row>
    <row r="547" spans="2:32" ht="15.5" x14ac:dyDescent="0.35">
      <c r="B547" s="48">
        <v>542</v>
      </c>
      <c r="C547" s="49">
        <v>67</v>
      </c>
      <c r="D547" s="50">
        <v>10</v>
      </c>
      <c r="E547" s="51">
        <v>318.55550074048199</v>
      </c>
      <c r="F547" s="51">
        <v>8</v>
      </c>
      <c r="G547" s="52">
        <v>65</v>
      </c>
      <c r="H547" s="52">
        <v>43</v>
      </c>
      <c r="I547" s="52">
        <v>2000</v>
      </c>
      <c r="J547" s="52">
        <v>19250</v>
      </c>
      <c r="K547" s="52">
        <v>4448.5555007404819</v>
      </c>
      <c r="L547" s="49">
        <v>14801.444499259518</v>
      </c>
      <c r="N547" s="50">
        <f>AVERAGE(J$6:J547)</f>
        <v>21455.442804428043</v>
      </c>
      <c r="O547" s="50">
        <f>AVERAGE(K$6:K547)</f>
        <v>4482.3956337730124</v>
      </c>
      <c r="Q547" s="6"/>
      <c r="S547" s="48">
        <v>542</v>
      </c>
      <c r="T547" s="49">
        <v>86</v>
      </c>
      <c r="U547" s="50">
        <v>7</v>
      </c>
      <c r="V547" s="51">
        <v>239.15086236209612</v>
      </c>
      <c r="W547" s="51">
        <v>3</v>
      </c>
      <c r="X547" s="52">
        <v>82</v>
      </c>
      <c r="Y547" s="52">
        <v>21</v>
      </c>
      <c r="Z547" s="52">
        <v>750</v>
      </c>
      <c r="AA547" s="52">
        <v>22600</v>
      </c>
      <c r="AB547" s="52">
        <v>4369.1508623620957</v>
      </c>
      <c r="AC547" s="49">
        <v>18230.849137637902</v>
      </c>
      <c r="AE547" s="50">
        <f>AVERAGE(AA$6:AA547)</f>
        <v>21341.143911439114</v>
      </c>
      <c r="AF547" s="50">
        <f>AVERAGE(AB$6:AB547)</f>
        <v>4483.3189270439561</v>
      </c>
    </row>
    <row r="548" spans="2:32" ht="15.5" x14ac:dyDescent="0.35">
      <c r="B548" s="48">
        <v>543</v>
      </c>
      <c r="C548" s="49">
        <v>90</v>
      </c>
      <c r="D548" s="50">
        <v>13</v>
      </c>
      <c r="E548" s="51">
        <v>258.37010117952161</v>
      </c>
      <c r="F548" s="51">
        <v>5</v>
      </c>
      <c r="G548" s="52">
        <v>82</v>
      </c>
      <c r="H548" s="52">
        <v>23</v>
      </c>
      <c r="I548" s="52">
        <v>1250</v>
      </c>
      <c r="J548" s="52">
        <v>24400</v>
      </c>
      <c r="K548" s="52">
        <v>4388.370101179522</v>
      </c>
      <c r="L548" s="49">
        <v>20011.62989882048</v>
      </c>
      <c r="N548" s="50">
        <f>AVERAGE(J$6:J548)</f>
        <v>21460.865561694292</v>
      </c>
      <c r="O548" s="50">
        <f>AVERAGE(K$6:K548)</f>
        <v>4482.2224744128034</v>
      </c>
      <c r="Q548" s="6"/>
      <c r="S548" s="48">
        <v>543</v>
      </c>
      <c r="T548" s="49">
        <v>60</v>
      </c>
      <c r="U548" s="50">
        <v>6</v>
      </c>
      <c r="V548" s="51">
        <v>336.43084795156312</v>
      </c>
      <c r="W548" s="51">
        <v>2</v>
      </c>
      <c r="X548" s="52">
        <v>56</v>
      </c>
      <c r="Y548" s="52">
        <v>46</v>
      </c>
      <c r="Z548" s="52">
        <v>500</v>
      </c>
      <c r="AA548" s="52">
        <v>15800</v>
      </c>
      <c r="AB548" s="52">
        <v>4466.430847951563</v>
      </c>
      <c r="AC548" s="49">
        <v>11333.569152048436</v>
      </c>
      <c r="AE548" s="50">
        <f>AVERAGE(AA$6:AA548)</f>
        <v>21330.939226519338</v>
      </c>
      <c r="AF548" s="50">
        <f>AVERAGE(AB$6:AB548)</f>
        <v>4483.2878256091635</v>
      </c>
    </row>
    <row r="549" spans="2:32" ht="15.5" x14ac:dyDescent="0.35">
      <c r="B549" s="48">
        <v>544</v>
      </c>
      <c r="C549" s="49">
        <v>72</v>
      </c>
      <c r="D549" s="50">
        <v>12</v>
      </c>
      <c r="E549" s="51">
        <v>299.29600757146216</v>
      </c>
      <c r="F549" s="51">
        <v>4</v>
      </c>
      <c r="G549" s="52">
        <v>64</v>
      </c>
      <c r="H549" s="52">
        <v>40</v>
      </c>
      <c r="I549" s="52">
        <v>1000</v>
      </c>
      <c r="J549" s="52">
        <v>19600</v>
      </c>
      <c r="K549" s="52">
        <v>4429.2960075714618</v>
      </c>
      <c r="L549" s="49">
        <v>15170.703992428538</v>
      </c>
      <c r="N549" s="50">
        <f>AVERAGE(J$6:J549)</f>
        <v>21457.444852941175</v>
      </c>
      <c r="O549" s="50">
        <f>AVERAGE(K$6:K549)</f>
        <v>4482.1251831134623</v>
      </c>
      <c r="Q549" s="6"/>
      <c r="S549" s="48">
        <v>544</v>
      </c>
      <c r="T549" s="49">
        <v>73</v>
      </c>
      <c r="U549" s="50">
        <v>9</v>
      </c>
      <c r="V549" s="51">
        <v>352.41870446011251</v>
      </c>
      <c r="W549" s="51">
        <v>3</v>
      </c>
      <c r="X549" s="52">
        <v>67</v>
      </c>
      <c r="Y549" s="52">
        <v>36</v>
      </c>
      <c r="Z549" s="52">
        <v>750</v>
      </c>
      <c r="AA549" s="52">
        <v>19450</v>
      </c>
      <c r="AB549" s="52">
        <v>4482.4187044601122</v>
      </c>
      <c r="AC549" s="49">
        <v>14967.581295539887</v>
      </c>
      <c r="AE549" s="50">
        <f>AVERAGE(AA$6:AA549)</f>
        <v>21327.481617647059</v>
      </c>
      <c r="AF549" s="50">
        <f>AVERAGE(AB$6:AB549)</f>
        <v>4483.2862279599922</v>
      </c>
    </row>
    <row r="550" spans="2:32" ht="15.5" x14ac:dyDescent="0.35">
      <c r="B550" s="48">
        <v>545</v>
      </c>
      <c r="C550" s="49">
        <v>73</v>
      </c>
      <c r="D550" s="50">
        <v>12</v>
      </c>
      <c r="E550" s="51">
        <v>282.81732535059751</v>
      </c>
      <c r="F550" s="51">
        <v>6</v>
      </c>
      <c r="G550" s="52">
        <v>67</v>
      </c>
      <c r="H550" s="52">
        <v>39</v>
      </c>
      <c r="I550" s="52">
        <v>1500</v>
      </c>
      <c r="J550" s="52">
        <v>20350</v>
      </c>
      <c r="K550" s="52">
        <v>4412.8173253505975</v>
      </c>
      <c r="L550" s="49">
        <v>15937.182674649403</v>
      </c>
      <c r="N550" s="50">
        <f>AVERAGE(J$6:J550)</f>
        <v>21455.412844036699</v>
      </c>
      <c r="O550" s="50">
        <f>AVERAGE(K$6:K550)</f>
        <v>4481.998012732246</v>
      </c>
      <c r="Q550" s="6"/>
      <c r="S550" s="48">
        <v>545</v>
      </c>
      <c r="T550" s="49">
        <v>83</v>
      </c>
      <c r="U550" s="50">
        <v>7</v>
      </c>
      <c r="V550" s="51">
        <v>326.79920893327454</v>
      </c>
      <c r="W550" s="51">
        <v>2</v>
      </c>
      <c r="X550" s="52">
        <v>78</v>
      </c>
      <c r="Y550" s="52">
        <v>24</v>
      </c>
      <c r="Z550" s="52">
        <v>500</v>
      </c>
      <c r="AA550" s="52">
        <v>21600</v>
      </c>
      <c r="AB550" s="52">
        <v>4456.7992089332747</v>
      </c>
      <c r="AC550" s="49">
        <v>17143.200791066723</v>
      </c>
      <c r="AE550" s="50">
        <f>AVERAGE(AA$6:AA550)</f>
        <v>21327.981651376147</v>
      </c>
      <c r="AF550" s="50">
        <f>AVERAGE(AB$6:AB550)</f>
        <v>4483.2376279250811</v>
      </c>
    </row>
    <row r="551" spans="2:32" ht="15.5" x14ac:dyDescent="0.35">
      <c r="B551" s="48">
        <v>546</v>
      </c>
      <c r="C551" s="49">
        <v>92</v>
      </c>
      <c r="D551" s="50">
        <v>7</v>
      </c>
      <c r="E551" s="51">
        <v>417.38474254311575</v>
      </c>
      <c r="F551" s="51">
        <v>4</v>
      </c>
      <c r="G551" s="52">
        <v>89</v>
      </c>
      <c r="H551" s="52">
        <v>15</v>
      </c>
      <c r="I551" s="52">
        <v>1000</v>
      </c>
      <c r="J551" s="52">
        <v>24350</v>
      </c>
      <c r="K551" s="52">
        <v>4547.3847425431159</v>
      </c>
      <c r="L551" s="49">
        <v>19802.615257456884</v>
      </c>
      <c r="N551" s="50">
        <f>AVERAGE(J$6:J551)</f>
        <v>21460.714285714286</v>
      </c>
      <c r="O551" s="50">
        <f>AVERAGE(K$6:K551)</f>
        <v>4482.1177686476503</v>
      </c>
      <c r="Q551" s="6"/>
      <c r="S551" s="48">
        <v>546</v>
      </c>
      <c r="T551" s="49">
        <v>86</v>
      </c>
      <c r="U551" s="50">
        <v>16</v>
      </c>
      <c r="V551" s="51">
        <v>362.68483180313933</v>
      </c>
      <c r="W551" s="51">
        <v>5</v>
      </c>
      <c r="X551" s="52">
        <v>75</v>
      </c>
      <c r="Y551" s="52">
        <v>30</v>
      </c>
      <c r="Z551" s="52">
        <v>1250</v>
      </c>
      <c r="AA551" s="52">
        <v>23550</v>
      </c>
      <c r="AB551" s="52">
        <v>4492.6848318031389</v>
      </c>
      <c r="AC551" s="49">
        <v>19057.315168196859</v>
      </c>
      <c r="AE551" s="50">
        <f>AVERAGE(AA$6:AA551)</f>
        <v>21332.051282051281</v>
      </c>
      <c r="AF551" s="50">
        <f>AVERAGE(AB$6:AB551)</f>
        <v>4483.2549304962868</v>
      </c>
    </row>
    <row r="552" spans="2:32" ht="15.5" x14ac:dyDescent="0.35">
      <c r="B552" s="48">
        <v>547</v>
      </c>
      <c r="C552" s="49">
        <v>91</v>
      </c>
      <c r="D552" s="50">
        <v>9</v>
      </c>
      <c r="E552" s="51">
        <v>392.88811994385543</v>
      </c>
      <c r="F552" s="51">
        <v>2</v>
      </c>
      <c r="G552" s="52">
        <v>84</v>
      </c>
      <c r="H552" s="52">
        <v>18</v>
      </c>
      <c r="I552" s="52">
        <v>500</v>
      </c>
      <c r="J552" s="52">
        <v>23700</v>
      </c>
      <c r="K552" s="52">
        <v>4522.8881199438556</v>
      </c>
      <c r="L552" s="49">
        <v>19177.111880056145</v>
      </c>
      <c r="N552" s="50">
        <f>AVERAGE(J$6:J552)</f>
        <v>21464.808043875684</v>
      </c>
      <c r="O552" s="50">
        <f>AVERAGE(K$6:K552)</f>
        <v>4482.1923031107153</v>
      </c>
      <c r="Q552" s="6"/>
      <c r="S552" s="48">
        <v>547</v>
      </c>
      <c r="T552" s="49">
        <v>73</v>
      </c>
      <c r="U552" s="50">
        <v>17</v>
      </c>
      <c r="V552" s="51">
        <v>322.46730619588629</v>
      </c>
      <c r="W552" s="51">
        <v>8</v>
      </c>
      <c r="X552" s="52">
        <v>64</v>
      </c>
      <c r="Y552" s="52">
        <v>44</v>
      </c>
      <c r="Z552" s="52">
        <v>2000</v>
      </c>
      <c r="AA552" s="52">
        <v>21100</v>
      </c>
      <c r="AB552" s="52">
        <v>4452.4673061958865</v>
      </c>
      <c r="AC552" s="49">
        <v>16647.532693804114</v>
      </c>
      <c r="AE552" s="50">
        <f>AVERAGE(AA$6:AA552)</f>
        <v>21331.627056672762</v>
      </c>
      <c r="AF552" s="50">
        <f>AVERAGE(AB$6:AB552)</f>
        <v>4483.1986459911668</v>
      </c>
    </row>
    <row r="553" spans="2:32" ht="15.5" x14ac:dyDescent="0.35">
      <c r="B553" s="48">
        <v>548</v>
      </c>
      <c r="C553" s="49">
        <v>93</v>
      </c>
      <c r="D553" s="50">
        <v>9</v>
      </c>
      <c r="E553" s="51">
        <v>360.6985091599841</v>
      </c>
      <c r="F553" s="51">
        <v>3</v>
      </c>
      <c r="G553" s="52">
        <v>87</v>
      </c>
      <c r="H553" s="52">
        <v>16</v>
      </c>
      <c r="I553" s="52">
        <v>750</v>
      </c>
      <c r="J553" s="52">
        <v>24450</v>
      </c>
      <c r="K553" s="52">
        <v>4490.6985091599845</v>
      </c>
      <c r="L553" s="49">
        <v>19959.301490840015</v>
      </c>
      <c r="N553" s="50">
        <f>AVERAGE(J$6:J553)</f>
        <v>21470.255474452555</v>
      </c>
      <c r="O553" s="50">
        <f>AVERAGE(K$6:K553)</f>
        <v>4482.2078253845275</v>
      </c>
      <c r="Q553" s="6"/>
      <c r="S553" s="48">
        <v>548</v>
      </c>
      <c r="T553" s="49">
        <v>81</v>
      </c>
      <c r="U553" s="50">
        <v>16</v>
      </c>
      <c r="V553" s="51">
        <v>356.91455239383907</v>
      </c>
      <c r="W553" s="51">
        <v>8</v>
      </c>
      <c r="X553" s="52">
        <v>73</v>
      </c>
      <c r="Y553" s="52">
        <v>35</v>
      </c>
      <c r="Z553" s="52">
        <v>2000</v>
      </c>
      <c r="AA553" s="52">
        <v>23050</v>
      </c>
      <c r="AB553" s="52">
        <v>4486.9145523938387</v>
      </c>
      <c r="AC553" s="49">
        <v>18563.085447606161</v>
      </c>
      <c r="AE553" s="50">
        <f>AVERAGE(AA$6:AA553)</f>
        <v>21334.762773722628</v>
      </c>
      <c r="AF553" s="50">
        <f>AVERAGE(AB$6:AB553)</f>
        <v>4483.2054268422662</v>
      </c>
    </row>
    <row r="554" spans="2:32" ht="15.5" x14ac:dyDescent="0.35">
      <c r="B554" s="48">
        <v>549</v>
      </c>
      <c r="C554" s="49">
        <v>67</v>
      </c>
      <c r="D554" s="50">
        <v>7</v>
      </c>
      <c r="E554" s="51">
        <v>336.37247436217376</v>
      </c>
      <c r="F554" s="51">
        <v>5</v>
      </c>
      <c r="G554" s="52">
        <v>65</v>
      </c>
      <c r="H554" s="52">
        <v>40</v>
      </c>
      <c r="I554" s="52">
        <v>1250</v>
      </c>
      <c r="J554" s="52">
        <v>18350</v>
      </c>
      <c r="K554" s="52">
        <v>4466.3724743621733</v>
      </c>
      <c r="L554" s="49">
        <v>13883.627525637827</v>
      </c>
      <c r="N554" s="50">
        <f>AVERAGE(J$6:J554)</f>
        <v>21464.571948998178</v>
      </c>
      <c r="O554" s="50">
        <f>AVERAGE(K$6:K554)</f>
        <v>4482.1789813935948</v>
      </c>
      <c r="Q554" s="6"/>
      <c r="S554" s="48">
        <v>549</v>
      </c>
      <c r="T554" s="49">
        <v>90</v>
      </c>
      <c r="U554" s="50">
        <v>12</v>
      </c>
      <c r="V554" s="51">
        <v>398.61102568768047</v>
      </c>
      <c r="W554" s="51">
        <v>4</v>
      </c>
      <c r="X554" s="52">
        <v>82</v>
      </c>
      <c r="Y554" s="52">
        <v>22</v>
      </c>
      <c r="Z554" s="52">
        <v>1000</v>
      </c>
      <c r="AA554" s="52">
        <v>24100</v>
      </c>
      <c r="AB554" s="52">
        <v>4528.61102568768</v>
      </c>
      <c r="AC554" s="49">
        <v>19571.388974312322</v>
      </c>
      <c r="AE554" s="50">
        <f>AVERAGE(AA$6:AA554)</f>
        <v>21339.799635701274</v>
      </c>
      <c r="AF554" s="50">
        <f>AVERAGE(AB$6:AB554)</f>
        <v>4483.288132851093</v>
      </c>
    </row>
    <row r="555" spans="2:32" ht="15.5" x14ac:dyDescent="0.35">
      <c r="B555" s="48">
        <v>550</v>
      </c>
      <c r="C555" s="49">
        <v>80</v>
      </c>
      <c r="D555" s="50">
        <v>13</v>
      </c>
      <c r="E555" s="51">
        <v>287.42583419890587</v>
      </c>
      <c r="F555" s="51">
        <v>0</v>
      </c>
      <c r="G555" s="52">
        <v>67</v>
      </c>
      <c r="H555" s="52">
        <v>33</v>
      </c>
      <c r="I555" s="52">
        <v>0</v>
      </c>
      <c r="J555" s="52">
        <v>20650</v>
      </c>
      <c r="K555" s="52">
        <v>4417.4258341989062</v>
      </c>
      <c r="L555" s="49">
        <v>16232.574165801094</v>
      </c>
      <c r="N555" s="50">
        <f>AVERAGE(J$6:J555)</f>
        <v>21463.090909090908</v>
      </c>
      <c r="O555" s="50">
        <f>AVERAGE(K$6:K555)</f>
        <v>4482.0612483986952</v>
      </c>
      <c r="Q555" s="6"/>
      <c r="S555" s="48">
        <v>550</v>
      </c>
      <c r="T555" s="49">
        <v>74</v>
      </c>
      <c r="U555" s="50">
        <v>10</v>
      </c>
      <c r="V555" s="51">
        <v>318.65608507271941</v>
      </c>
      <c r="W555" s="51">
        <v>3</v>
      </c>
      <c r="X555" s="52">
        <v>67</v>
      </c>
      <c r="Y555" s="52">
        <v>36</v>
      </c>
      <c r="Z555" s="52">
        <v>750</v>
      </c>
      <c r="AA555" s="52">
        <v>19750</v>
      </c>
      <c r="AB555" s="52">
        <v>4448.6560850727192</v>
      </c>
      <c r="AC555" s="49">
        <v>15301.343914927282</v>
      </c>
      <c r="AE555" s="50">
        <f>AVERAGE(AA$6:AA555)</f>
        <v>21336.909090909092</v>
      </c>
      <c r="AF555" s="50">
        <f>AVERAGE(AB$6:AB555)</f>
        <v>4483.2251654914953</v>
      </c>
    </row>
    <row r="556" spans="2:32" ht="15.5" x14ac:dyDescent="0.35">
      <c r="B556" s="48">
        <v>551</v>
      </c>
      <c r="C556" s="49">
        <v>86</v>
      </c>
      <c r="D556" s="50">
        <v>13</v>
      </c>
      <c r="E556" s="51">
        <v>331.90129676370327</v>
      </c>
      <c r="F556" s="51">
        <v>2</v>
      </c>
      <c r="G556" s="52">
        <v>75</v>
      </c>
      <c r="H556" s="52">
        <v>27</v>
      </c>
      <c r="I556" s="52">
        <v>500</v>
      </c>
      <c r="J556" s="52">
        <v>22650</v>
      </c>
      <c r="K556" s="52">
        <v>4461.9012967637036</v>
      </c>
      <c r="L556" s="49">
        <v>18188.098703236297</v>
      </c>
      <c r="N556" s="50">
        <f>AVERAGE(J$6:J556)</f>
        <v>21465.24500907441</v>
      </c>
      <c r="O556" s="50">
        <f>AVERAGE(K$6:K556)</f>
        <v>4482.0246604646927</v>
      </c>
      <c r="Q556" s="6"/>
      <c r="S556" s="48">
        <v>551</v>
      </c>
      <c r="T556" s="49">
        <v>89</v>
      </c>
      <c r="U556" s="50">
        <v>11</v>
      </c>
      <c r="V556" s="51">
        <v>385.26018569824805</v>
      </c>
      <c r="W556" s="51">
        <v>3</v>
      </c>
      <c r="X556" s="52">
        <v>81</v>
      </c>
      <c r="Y556" s="52">
        <v>22</v>
      </c>
      <c r="Z556" s="52">
        <v>750</v>
      </c>
      <c r="AA556" s="52">
        <v>23550</v>
      </c>
      <c r="AB556" s="52">
        <v>4515.2601856982483</v>
      </c>
      <c r="AC556" s="49">
        <v>19034.739814301753</v>
      </c>
      <c r="AE556" s="50">
        <f>AVERAGE(AA$6:AA556)</f>
        <v>21340.925589836661</v>
      </c>
      <c r="AF556" s="50">
        <f>AVERAGE(AB$6:AB556)</f>
        <v>4483.2833052740843</v>
      </c>
    </row>
    <row r="557" spans="2:32" ht="15.5" x14ac:dyDescent="0.35">
      <c r="B557" s="48">
        <v>552</v>
      </c>
      <c r="C557" s="49">
        <v>86</v>
      </c>
      <c r="D557" s="50">
        <v>12</v>
      </c>
      <c r="E557" s="51">
        <v>313.41259180317968</v>
      </c>
      <c r="F557" s="51">
        <v>4</v>
      </c>
      <c r="G557" s="52">
        <v>78</v>
      </c>
      <c r="H557" s="52">
        <v>26</v>
      </c>
      <c r="I557" s="52">
        <v>1000</v>
      </c>
      <c r="J557" s="52">
        <v>23100</v>
      </c>
      <c r="K557" s="52">
        <v>4443.4125918031796</v>
      </c>
      <c r="L557" s="49">
        <v>18656.587408196821</v>
      </c>
      <c r="N557" s="50">
        <f>AVERAGE(J$6:J557)</f>
        <v>21468.206521739132</v>
      </c>
      <c r="O557" s="50">
        <f>AVERAGE(K$6:K557)</f>
        <v>4481.9547110649446</v>
      </c>
      <c r="Q557" s="6"/>
      <c r="S557" s="48">
        <v>552</v>
      </c>
      <c r="T557" s="49">
        <v>84</v>
      </c>
      <c r="U557" s="50">
        <v>9</v>
      </c>
      <c r="V557" s="51">
        <v>396.45533194185168</v>
      </c>
      <c r="W557" s="51">
        <v>5</v>
      </c>
      <c r="X557" s="52">
        <v>80</v>
      </c>
      <c r="Y557" s="52">
        <v>25</v>
      </c>
      <c r="Z557" s="52">
        <v>1250</v>
      </c>
      <c r="AA557" s="52">
        <v>22700</v>
      </c>
      <c r="AB557" s="52">
        <v>4526.4553319418519</v>
      </c>
      <c r="AC557" s="49">
        <v>18173.544668058148</v>
      </c>
      <c r="AE557" s="50">
        <f>AVERAGE(AA$6:AA557)</f>
        <v>21343.38768115942</v>
      </c>
      <c r="AF557" s="50">
        <f>AVERAGE(AB$6:AB557)</f>
        <v>4483.3615154673234</v>
      </c>
    </row>
    <row r="558" spans="2:32" ht="15.5" x14ac:dyDescent="0.35">
      <c r="B558" s="48">
        <v>553</v>
      </c>
      <c r="C558" s="49">
        <v>92</v>
      </c>
      <c r="D558" s="50">
        <v>11</v>
      </c>
      <c r="E558" s="51">
        <v>376.46844891809087</v>
      </c>
      <c r="F558" s="51">
        <v>5</v>
      </c>
      <c r="G558" s="52">
        <v>86</v>
      </c>
      <c r="H558" s="52">
        <v>19</v>
      </c>
      <c r="I558" s="52">
        <v>1250</v>
      </c>
      <c r="J558" s="52">
        <v>24800</v>
      </c>
      <c r="K558" s="52">
        <v>4506.4684489180909</v>
      </c>
      <c r="L558" s="49">
        <v>20293.531551081909</v>
      </c>
      <c r="N558" s="50">
        <f>AVERAGE(J$6:J558)</f>
        <v>21474.231464737793</v>
      </c>
      <c r="O558" s="50">
        <f>AVERAGE(K$6:K558)</f>
        <v>4481.9990397048241</v>
      </c>
      <c r="Q558" s="6"/>
      <c r="S558" s="48">
        <v>553</v>
      </c>
      <c r="T558" s="49">
        <v>75</v>
      </c>
      <c r="U558" s="50">
        <v>13</v>
      </c>
      <c r="V558" s="51">
        <v>260.31106491882247</v>
      </c>
      <c r="W558" s="51">
        <v>3</v>
      </c>
      <c r="X558" s="52">
        <v>65</v>
      </c>
      <c r="Y558" s="52">
        <v>38</v>
      </c>
      <c r="Z558" s="52">
        <v>750</v>
      </c>
      <c r="AA558" s="52">
        <v>20150</v>
      </c>
      <c r="AB558" s="52">
        <v>4390.311064918822</v>
      </c>
      <c r="AC558" s="49">
        <v>15759.688935081178</v>
      </c>
      <c r="AE558" s="50">
        <f>AVERAGE(AA$6:AA558)</f>
        <v>21341.229656419531</v>
      </c>
      <c r="AF558" s="50">
        <f>AVERAGE(AB$6:AB558)</f>
        <v>4483.1932506381218</v>
      </c>
    </row>
    <row r="559" spans="2:32" ht="15.5" x14ac:dyDescent="0.35">
      <c r="B559" s="48">
        <v>554</v>
      </c>
      <c r="C559" s="49">
        <v>90</v>
      </c>
      <c r="D559" s="50">
        <v>13</v>
      </c>
      <c r="E559" s="51">
        <v>305.86700971715004</v>
      </c>
      <c r="F559" s="51">
        <v>7</v>
      </c>
      <c r="G559" s="52">
        <v>84</v>
      </c>
      <c r="H559" s="52">
        <v>23</v>
      </c>
      <c r="I559" s="52">
        <v>1750</v>
      </c>
      <c r="J559" s="52">
        <v>24900</v>
      </c>
      <c r="K559" s="52">
        <v>4435.8670097171498</v>
      </c>
      <c r="L559" s="49">
        <v>20464.132990282851</v>
      </c>
      <c r="N559" s="50">
        <f>AVERAGE(J$6:J559)</f>
        <v>21480.415162454872</v>
      </c>
      <c r="O559" s="50">
        <f>AVERAGE(K$6:K559)</f>
        <v>4481.9157688925716</v>
      </c>
      <c r="Q559" s="6"/>
      <c r="S559" s="48">
        <v>554</v>
      </c>
      <c r="T559" s="49">
        <v>73</v>
      </c>
      <c r="U559" s="50">
        <v>8</v>
      </c>
      <c r="V559" s="51">
        <v>412.82768568999381</v>
      </c>
      <c r="W559" s="51">
        <v>4</v>
      </c>
      <c r="X559" s="52">
        <v>69</v>
      </c>
      <c r="Y559" s="52">
        <v>35</v>
      </c>
      <c r="Z559" s="52">
        <v>1000</v>
      </c>
      <c r="AA559" s="52">
        <v>19650</v>
      </c>
      <c r="AB559" s="52">
        <v>4542.8276856899938</v>
      </c>
      <c r="AC559" s="49">
        <v>15107.172314310006</v>
      </c>
      <c r="AE559" s="50">
        <f>AVERAGE(AA$6:AA559)</f>
        <v>21338.17689530686</v>
      </c>
      <c r="AF559" s="50">
        <f>AVERAGE(AB$6:AB559)</f>
        <v>4483.3008940226919</v>
      </c>
    </row>
    <row r="560" spans="2:32" ht="15.5" x14ac:dyDescent="0.35">
      <c r="B560" s="48">
        <v>555</v>
      </c>
      <c r="C560" s="49">
        <v>81</v>
      </c>
      <c r="D560" s="50">
        <v>10</v>
      </c>
      <c r="E560" s="51">
        <v>268.26926433684889</v>
      </c>
      <c r="F560" s="51">
        <v>3</v>
      </c>
      <c r="G560" s="52">
        <v>74</v>
      </c>
      <c r="H560" s="52">
        <v>29</v>
      </c>
      <c r="I560" s="52">
        <v>750</v>
      </c>
      <c r="J560" s="52">
        <v>21500</v>
      </c>
      <c r="K560" s="52">
        <v>4398.2692643368491</v>
      </c>
      <c r="L560" s="49">
        <v>17101.73073566315</v>
      </c>
      <c r="N560" s="50">
        <f>AVERAGE(J$6:J560)</f>
        <v>21480.450450450451</v>
      </c>
      <c r="O560" s="50">
        <f>AVERAGE(K$6:K560)</f>
        <v>4481.7650544699482</v>
      </c>
      <c r="Q560" s="6"/>
      <c r="S560" s="48">
        <v>555</v>
      </c>
      <c r="T560" s="49">
        <v>82</v>
      </c>
      <c r="U560" s="50">
        <v>5</v>
      </c>
      <c r="V560" s="51">
        <v>268.83608613882166</v>
      </c>
      <c r="W560" s="51">
        <v>1</v>
      </c>
      <c r="X560" s="52">
        <v>78</v>
      </c>
      <c r="Y560" s="52">
        <v>23</v>
      </c>
      <c r="Z560" s="52">
        <v>250</v>
      </c>
      <c r="AA560" s="52">
        <v>21000</v>
      </c>
      <c r="AB560" s="52">
        <v>4398.8360861388219</v>
      </c>
      <c r="AC560" s="49">
        <v>16601.163913861179</v>
      </c>
      <c r="AE560" s="50">
        <f>AVERAGE(AA$6:AA560)</f>
        <v>21337.567567567567</v>
      </c>
      <c r="AF560" s="50">
        <f>AVERAGE(AB$6:AB560)</f>
        <v>4483.1487051796576</v>
      </c>
    </row>
    <row r="561" spans="2:32" ht="15.5" x14ac:dyDescent="0.35">
      <c r="B561" s="48">
        <v>556</v>
      </c>
      <c r="C561" s="49">
        <v>88</v>
      </c>
      <c r="D561" s="50">
        <v>8</v>
      </c>
      <c r="E561" s="51">
        <v>370.35383282932349</v>
      </c>
      <c r="F561" s="51">
        <v>1</v>
      </c>
      <c r="G561" s="52">
        <v>81</v>
      </c>
      <c r="H561" s="52">
        <v>20</v>
      </c>
      <c r="I561" s="52">
        <v>250</v>
      </c>
      <c r="J561" s="52">
        <v>22650</v>
      </c>
      <c r="K561" s="52">
        <v>4500.3538328293234</v>
      </c>
      <c r="L561" s="49">
        <v>18149.646167170678</v>
      </c>
      <c r="N561" s="50">
        <f>AVERAGE(J$6:J561)</f>
        <v>21482.553956834534</v>
      </c>
      <c r="O561" s="50">
        <f>AVERAGE(K$6:K561)</f>
        <v>4481.7984875245511</v>
      </c>
      <c r="Q561" s="6"/>
      <c r="S561" s="48">
        <v>556</v>
      </c>
      <c r="T561" s="49">
        <v>77</v>
      </c>
      <c r="U561" s="50">
        <v>7</v>
      </c>
      <c r="V561" s="51">
        <v>321.86118716450795</v>
      </c>
      <c r="W561" s="51">
        <v>8</v>
      </c>
      <c r="X561" s="52">
        <v>78</v>
      </c>
      <c r="Y561" s="52">
        <v>30</v>
      </c>
      <c r="Z561" s="52">
        <v>2000</v>
      </c>
      <c r="AA561" s="52">
        <v>21600</v>
      </c>
      <c r="AB561" s="52">
        <v>4451.861187164508</v>
      </c>
      <c r="AC561" s="49">
        <v>17148.138812835492</v>
      </c>
      <c r="AE561" s="50">
        <f>AVERAGE(AA$6:AA561)</f>
        <v>21338.039568345324</v>
      </c>
      <c r="AF561" s="50">
        <f>AVERAGE(AB$6:AB561)</f>
        <v>4483.0924326652421</v>
      </c>
    </row>
    <row r="562" spans="2:32" ht="15.5" x14ac:dyDescent="0.35">
      <c r="B562" s="48">
        <v>557</v>
      </c>
      <c r="C562" s="49">
        <v>73</v>
      </c>
      <c r="D562" s="50">
        <v>9</v>
      </c>
      <c r="E562" s="51">
        <v>369.85228627085519</v>
      </c>
      <c r="F562" s="51">
        <v>5</v>
      </c>
      <c r="G562" s="52">
        <v>69</v>
      </c>
      <c r="H562" s="52">
        <v>36</v>
      </c>
      <c r="I562" s="52">
        <v>1250</v>
      </c>
      <c r="J562" s="52">
        <v>19950</v>
      </c>
      <c r="K562" s="52">
        <v>4499.8522862708551</v>
      </c>
      <c r="L562" s="49">
        <v>15450.147713729144</v>
      </c>
      <c r="N562" s="50">
        <f>AVERAGE(J$6:J562)</f>
        <v>21479.802513464991</v>
      </c>
      <c r="O562" s="50">
        <f>AVERAGE(K$6:K562)</f>
        <v>4481.8309000896252</v>
      </c>
      <c r="Q562" s="6"/>
      <c r="S562" s="48">
        <v>557</v>
      </c>
      <c r="T562" s="49">
        <v>94</v>
      </c>
      <c r="U562" s="50">
        <v>8</v>
      </c>
      <c r="V562" s="51">
        <v>407.30137109619096</v>
      </c>
      <c r="W562" s="51">
        <v>4</v>
      </c>
      <c r="X562" s="52">
        <v>90</v>
      </c>
      <c r="Y562" s="52">
        <v>14</v>
      </c>
      <c r="Z562" s="52">
        <v>1000</v>
      </c>
      <c r="AA562" s="52">
        <v>24900</v>
      </c>
      <c r="AB562" s="52">
        <v>4537.3013710961914</v>
      </c>
      <c r="AC562" s="49">
        <v>20362.69862890381</v>
      </c>
      <c r="AE562" s="50">
        <f>AVERAGE(AA$6:AA562)</f>
        <v>21344.434470377018</v>
      </c>
      <c r="AF562" s="50">
        <f>AVERAGE(AB$6:AB562)</f>
        <v>4483.1897557144903</v>
      </c>
    </row>
    <row r="563" spans="2:32" ht="15.5" x14ac:dyDescent="0.35">
      <c r="B563" s="48">
        <v>558</v>
      </c>
      <c r="C563" s="49">
        <v>88</v>
      </c>
      <c r="D563" s="50">
        <v>12</v>
      </c>
      <c r="E563" s="51">
        <v>413.96868733565987</v>
      </c>
      <c r="F563" s="51">
        <v>2</v>
      </c>
      <c r="G563" s="52">
        <v>78</v>
      </c>
      <c r="H563" s="52">
        <v>24</v>
      </c>
      <c r="I563" s="52">
        <v>500</v>
      </c>
      <c r="J563" s="52">
        <v>23100</v>
      </c>
      <c r="K563" s="52">
        <v>4543.9686873356595</v>
      </c>
      <c r="L563" s="49">
        <v>18556.031312664341</v>
      </c>
      <c r="N563" s="50">
        <f>AVERAGE(J$6:J563)</f>
        <v>21482.706093189965</v>
      </c>
      <c r="O563" s="50">
        <f>AVERAGE(K$6:K563)</f>
        <v>4481.9422581312847</v>
      </c>
      <c r="Q563" s="6"/>
      <c r="S563" s="48">
        <v>558</v>
      </c>
      <c r="T563" s="49">
        <v>74</v>
      </c>
      <c r="U563" s="50">
        <v>14</v>
      </c>
      <c r="V563" s="51">
        <v>208.8741903189096</v>
      </c>
      <c r="W563" s="51">
        <v>2</v>
      </c>
      <c r="X563" s="52">
        <v>62</v>
      </c>
      <c r="Y563" s="52">
        <v>40</v>
      </c>
      <c r="Z563" s="52">
        <v>500</v>
      </c>
      <c r="AA563" s="52">
        <v>19700</v>
      </c>
      <c r="AB563" s="52">
        <v>4338.8741903189093</v>
      </c>
      <c r="AC563" s="49">
        <v>15361.125809681091</v>
      </c>
      <c r="AE563" s="50">
        <f>AVERAGE(AA$6:AA563)</f>
        <v>21341.487455197133</v>
      </c>
      <c r="AF563" s="50">
        <f>AVERAGE(AB$6:AB563)</f>
        <v>4482.931125668978</v>
      </c>
    </row>
    <row r="564" spans="2:32" ht="15.5" x14ac:dyDescent="0.35">
      <c r="B564" s="48">
        <v>559</v>
      </c>
      <c r="C564" s="49">
        <v>79</v>
      </c>
      <c r="D564" s="50">
        <v>11</v>
      </c>
      <c r="E564" s="51">
        <v>287.14446082841829</v>
      </c>
      <c r="F564" s="51">
        <v>2</v>
      </c>
      <c r="G564" s="52">
        <v>70</v>
      </c>
      <c r="H564" s="52">
        <v>32</v>
      </c>
      <c r="I564" s="52">
        <v>500</v>
      </c>
      <c r="J564" s="52">
        <v>20800</v>
      </c>
      <c r="K564" s="52">
        <v>4417.1444608284182</v>
      </c>
      <c r="L564" s="49">
        <v>16382.855539171582</v>
      </c>
      <c r="N564" s="50">
        <f>AVERAGE(J$6:J564)</f>
        <v>21481.484794275493</v>
      </c>
      <c r="O564" s="50">
        <f>AVERAGE(K$6:K564)</f>
        <v>4481.8263407836948</v>
      </c>
      <c r="Q564" s="6"/>
      <c r="S564" s="48">
        <v>559</v>
      </c>
      <c r="T564" s="49">
        <v>80</v>
      </c>
      <c r="U564" s="50">
        <v>8</v>
      </c>
      <c r="V564" s="51">
        <v>345.30550476967221</v>
      </c>
      <c r="W564" s="51">
        <v>3</v>
      </c>
      <c r="X564" s="52">
        <v>75</v>
      </c>
      <c r="Y564" s="52">
        <v>28</v>
      </c>
      <c r="Z564" s="52">
        <v>750</v>
      </c>
      <c r="AA564" s="52">
        <v>21150</v>
      </c>
      <c r="AB564" s="52">
        <v>4475.3055047696726</v>
      </c>
      <c r="AC564" s="49">
        <v>16674.694495230327</v>
      </c>
      <c r="AE564" s="50">
        <f>AVERAGE(AA$6:AA564)</f>
        <v>21341.14490161002</v>
      </c>
      <c r="AF564" s="50">
        <f>AVERAGE(AB$6:AB564)</f>
        <v>4482.9174841289077</v>
      </c>
    </row>
    <row r="565" spans="2:32" ht="15.5" x14ac:dyDescent="0.35">
      <c r="B565" s="48">
        <v>560</v>
      </c>
      <c r="C565" s="49">
        <v>76</v>
      </c>
      <c r="D565" s="50">
        <v>12</v>
      </c>
      <c r="E565" s="51">
        <v>266.62556339531591</v>
      </c>
      <c r="F565" s="51">
        <v>4</v>
      </c>
      <c r="G565" s="52">
        <v>68</v>
      </c>
      <c r="H565" s="52">
        <v>36</v>
      </c>
      <c r="I565" s="52">
        <v>1000</v>
      </c>
      <c r="J565" s="52">
        <v>20600</v>
      </c>
      <c r="K565" s="52">
        <v>4396.625563395316</v>
      </c>
      <c r="L565" s="49">
        <v>16203.374436604685</v>
      </c>
      <c r="N565" s="50">
        <f>AVERAGE(J$6:J565)</f>
        <v>21479.910714285714</v>
      </c>
      <c r="O565" s="50">
        <f>AVERAGE(K$6:K565)</f>
        <v>4481.674196538358</v>
      </c>
      <c r="Q565" s="6"/>
      <c r="S565" s="48">
        <v>560</v>
      </c>
      <c r="T565" s="49">
        <v>78</v>
      </c>
      <c r="U565" s="50">
        <v>10</v>
      </c>
      <c r="V565" s="51">
        <v>389.82478022393417</v>
      </c>
      <c r="W565" s="51">
        <v>6</v>
      </c>
      <c r="X565" s="52">
        <v>74</v>
      </c>
      <c r="Y565" s="52">
        <v>32</v>
      </c>
      <c r="Z565" s="52">
        <v>1500</v>
      </c>
      <c r="AA565" s="52">
        <v>21500</v>
      </c>
      <c r="AB565" s="52">
        <v>4519.8247802239339</v>
      </c>
      <c r="AC565" s="49">
        <v>16980.175219776065</v>
      </c>
      <c r="AE565" s="50">
        <f>AVERAGE(AA$6:AA565)</f>
        <v>21341.428571428572</v>
      </c>
      <c r="AF565" s="50">
        <f>AVERAGE(AB$6:AB565)</f>
        <v>4482.9833900147914</v>
      </c>
    </row>
    <row r="566" spans="2:32" ht="15.5" x14ac:dyDescent="0.35">
      <c r="B566" s="48">
        <v>561</v>
      </c>
      <c r="C566" s="49">
        <v>63</v>
      </c>
      <c r="D566" s="50">
        <v>9</v>
      </c>
      <c r="E566" s="51">
        <v>323.40954102630621</v>
      </c>
      <c r="F566" s="51">
        <v>7</v>
      </c>
      <c r="G566" s="52">
        <v>61</v>
      </c>
      <c r="H566" s="52">
        <v>46</v>
      </c>
      <c r="I566" s="52">
        <v>1750</v>
      </c>
      <c r="J566" s="52">
        <v>17950</v>
      </c>
      <c r="K566" s="52">
        <v>4453.4095410263062</v>
      </c>
      <c r="L566" s="49">
        <v>13496.590458973693</v>
      </c>
      <c r="N566" s="50">
        <f>AVERAGE(J$6:J566)</f>
        <v>21473.618538324419</v>
      </c>
      <c r="O566" s="50">
        <f>AVERAGE(K$6:K566)</f>
        <v>4481.6238139082116</v>
      </c>
      <c r="Q566" s="6"/>
      <c r="S566" s="48">
        <v>561</v>
      </c>
      <c r="T566" s="49">
        <v>79</v>
      </c>
      <c r="U566" s="50">
        <v>12</v>
      </c>
      <c r="V566" s="51">
        <v>412.54699234418422</v>
      </c>
      <c r="W566" s="51">
        <v>4</v>
      </c>
      <c r="X566" s="52">
        <v>71</v>
      </c>
      <c r="Y566" s="52">
        <v>33</v>
      </c>
      <c r="Z566" s="52">
        <v>1000</v>
      </c>
      <c r="AA566" s="52">
        <v>21350</v>
      </c>
      <c r="AB566" s="52">
        <v>4542.5469923441842</v>
      </c>
      <c r="AC566" s="49">
        <v>16807.453007655815</v>
      </c>
      <c r="AE566" s="50">
        <f>AVERAGE(AA$6:AA566)</f>
        <v>21341.44385026738</v>
      </c>
      <c r="AF566" s="50">
        <f>AVERAGE(AB$6:AB566)</f>
        <v>4483.089563993989</v>
      </c>
    </row>
    <row r="567" spans="2:32" ht="15.5" x14ac:dyDescent="0.35">
      <c r="B567" s="48">
        <v>562</v>
      </c>
      <c r="C567" s="49">
        <v>90</v>
      </c>
      <c r="D567" s="50">
        <v>10</v>
      </c>
      <c r="E567" s="51">
        <v>343.13011941688421</v>
      </c>
      <c r="F567" s="51">
        <v>5</v>
      </c>
      <c r="G567" s="52">
        <v>85</v>
      </c>
      <c r="H567" s="52">
        <v>20</v>
      </c>
      <c r="I567" s="52">
        <v>1250</v>
      </c>
      <c r="J567" s="52">
        <v>24250</v>
      </c>
      <c r="K567" s="52">
        <v>4473.1301194168846</v>
      </c>
      <c r="L567" s="49">
        <v>19776.869880583115</v>
      </c>
      <c r="N567" s="50">
        <f>AVERAGE(J$6:J567)</f>
        <v>21478.558718861212</v>
      </c>
      <c r="O567" s="50">
        <f>AVERAGE(K$6:K567)</f>
        <v>4481.6087005728177</v>
      </c>
      <c r="Q567" s="6"/>
      <c r="S567" s="48">
        <v>562</v>
      </c>
      <c r="T567" s="49">
        <v>87</v>
      </c>
      <c r="U567" s="50">
        <v>11</v>
      </c>
      <c r="V567" s="51">
        <v>378.92373160016552</v>
      </c>
      <c r="W567" s="51">
        <v>5</v>
      </c>
      <c r="X567" s="52">
        <v>81</v>
      </c>
      <c r="Y567" s="52">
        <v>24</v>
      </c>
      <c r="Z567" s="52">
        <v>1250</v>
      </c>
      <c r="AA567" s="52">
        <v>23550</v>
      </c>
      <c r="AB567" s="52">
        <v>4508.9237316001654</v>
      </c>
      <c r="AC567" s="49">
        <v>19041.076268399833</v>
      </c>
      <c r="AE567" s="50">
        <f>AVERAGE(AA$6:AA567)</f>
        <v>21345.373665480427</v>
      </c>
      <c r="AF567" s="50">
        <f>AVERAGE(AB$6:AB567)</f>
        <v>4483.1355322637501</v>
      </c>
    </row>
    <row r="568" spans="2:32" ht="15.5" x14ac:dyDescent="0.35">
      <c r="B568" s="48">
        <v>563</v>
      </c>
      <c r="C568" s="49">
        <v>79</v>
      </c>
      <c r="D568" s="50">
        <v>9</v>
      </c>
      <c r="E568" s="51">
        <v>378.14686974709099</v>
      </c>
      <c r="F568" s="51">
        <v>6</v>
      </c>
      <c r="G568" s="52">
        <v>76</v>
      </c>
      <c r="H568" s="52">
        <v>30</v>
      </c>
      <c r="I568" s="52">
        <v>1500</v>
      </c>
      <c r="J568" s="52">
        <v>21700</v>
      </c>
      <c r="K568" s="52">
        <v>4508.1468697470909</v>
      </c>
      <c r="L568" s="49">
        <v>17191.853130252908</v>
      </c>
      <c r="N568" s="50">
        <f>AVERAGE(J$6:J568)</f>
        <v>21478.952042628775</v>
      </c>
      <c r="O568" s="50">
        <f>AVERAGE(K$6:K568)</f>
        <v>4481.6558376406228</v>
      </c>
      <c r="Q568" s="6"/>
      <c r="S568" s="48">
        <v>563</v>
      </c>
      <c r="T568" s="49">
        <v>102</v>
      </c>
      <c r="U568" s="50">
        <v>11</v>
      </c>
      <c r="V568" s="51">
        <v>422.75748251819459</v>
      </c>
      <c r="W568" s="51">
        <v>4</v>
      </c>
      <c r="X568" s="52">
        <v>95</v>
      </c>
      <c r="Y568" s="52">
        <v>9</v>
      </c>
      <c r="Z568" s="52">
        <v>1000</v>
      </c>
      <c r="AA568" s="52">
        <v>27050</v>
      </c>
      <c r="AB568" s="52">
        <v>4552.7574825181946</v>
      </c>
      <c r="AC568" s="49">
        <v>22497.242517481805</v>
      </c>
      <c r="AE568" s="50">
        <f>AVERAGE(AA$6:AA568)</f>
        <v>21355.506216696271</v>
      </c>
      <c r="AF568" s="50">
        <f>AVERAGE(AB$6:AB568)</f>
        <v>4483.2591946975945</v>
      </c>
    </row>
    <row r="569" spans="2:32" ht="15.5" x14ac:dyDescent="0.35">
      <c r="B569" s="48">
        <v>564</v>
      </c>
      <c r="C569" s="49">
        <v>79</v>
      </c>
      <c r="D569" s="50">
        <v>7</v>
      </c>
      <c r="E569" s="51">
        <v>333.06817748240297</v>
      </c>
      <c r="F569" s="51">
        <v>6</v>
      </c>
      <c r="G569" s="52">
        <v>78</v>
      </c>
      <c r="H569" s="52">
        <v>28</v>
      </c>
      <c r="I569" s="52">
        <v>1500</v>
      </c>
      <c r="J569" s="52">
        <v>21600</v>
      </c>
      <c r="K569" s="52">
        <v>4463.0681774824034</v>
      </c>
      <c r="L569" s="49">
        <v>17136.931822517596</v>
      </c>
      <c r="N569" s="50">
        <f>AVERAGE(J$6:J569)</f>
        <v>21479.166666666668</v>
      </c>
      <c r="O569" s="50">
        <f>AVERAGE(K$6:K569)</f>
        <v>4481.6228807963707</v>
      </c>
      <c r="Q569" s="6"/>
      <c r="S569" s="48">
        <v>564</v>
      </c>
      <c r="T569" s="49">
        <v>83</v>
      </c>
      <c r="U569" s="50">
        <v>8</v>
      </c>
      <c r="V569" s="51">
        <v>359.83140413280944</v>
      </c>
      <c r="W569" s="51">
        <v>1</v>
      </c>
      <c r="X569" s="52">
        <v>76</v>
      </c>
      <c r="Y569" s="52">
        <v>25</v>
      </c>
      <c r="Z569" s="52">
        <v>250</v>
      </c>
      <c r="AA569" s="52">
        <v>21400</v>
      </c>
      <c r="AB569" s="52">
        <v>4489.8314041328094</v>
      </c>
      <c r="AC569" s="49">
        <v>16910.168595867191</v>
      </c>
      <c r="AE569" s="50">
        <f>AVERAGE(AA$6:AA569)</f>
        <v>21355.58510638298</v>
      </c>
      <c r="AF569" s="50">
        <f>AVERAGE(AB$6:AB569)</f>
        <v>4483.2708475512027</v>
      </c>
    </row>
    <row r="570" spans="2:32" ht="15.5" x14ac:dyDescent="0.35">
      <c r="B570" s="48">
        <v>565</v>
      </c>
      <c r="C570" s="49">
        <v>69</v>
      </c>
      <c r="D570" s="50">
        <v>7</v>
      </c>
      <c r="E570" s="51">
        <v>357.83280619547037</v>
      </c>
      <c r="F570" s="51">
        <v>9</v>
      </c>
      <c r="G570" s="52">
        <v>71</v>
      </c>
      <c r="H570" s="52">
        <v>38</v>
      </c>
      <c r="I570" s="52">
        <v>2250</v>
      </c>
      <c r="J570" s="52">
        <v>19850</v>
      </c>
      <c r="K570" s="52">
        <v>4487.8328061954708</v>
      </c>
      <c r="L570" s="49">
        <v>15362.167193804529</v>
      </c>
      <c r="N570" s="50">
        <f>AVERAGE(J$6:J570)</f>
        <v>21476.283185840708</v>
      </c>
      <c r="O570" s="50">
        <f>AVERAGE(K$6:K570)</f>
        <v>4481.6338718147763</v>
      </c>
      <c r="Q570" s="6"/>
      <c r="S570" s="48">
        <v>565</v>
      </c>
      <c r="T570" s="49">
        <v>81</v>
      </c>
      <c r="U570" s="50">
        <v>11</v>
      </c>
      <c r="V570" s="51">
        <v>388.06309988725593</v>
      </c>
      <c r="W570" s="51">
        <v>1</v>
      </c>
      <c r="X570" s="52">
        <v>71</v>
      </c>
      <c r="Y570" s="52">
        <v>30</v>
      </c>
      <c r="Z570" s="52">
        <v>250</v>
      </c>
      <c r="AA570" s="52">
        <v>21050</v>
      </c>
      <c r="AB570" s="52">
        <v>4518.0630998872557</v>
      </c>
      <c r="AC570" s="49">
        <v>16531.936900112745</v>
      </c>
      <c r="AE570" s="50">
        <f>AVERAGE(AA$6:AA570)</f>
        <v>21355.044247787609</v>
      </c>
      <c r="AF570" s="50">
        <f>AVERAGE(AB$6:AB570)</f>
        <v>4483.3324267588769</v>
      </c>
    </row>
    <row r="571" spans="2:32" ht="15.5" x14ac:dyDescent="0.35">
      <c r="B571" s="48">
        <v>566</v>
      </c>
      <c r="C571" s="49">
        <v>74</v>
      </c>
      <c r="D571" s="50">
        <v>9</v>
      </c>
      <c r="E571" s="51">
        <v>365.80478865836614</v>
      </c>
      <c r="F571" s="51">
        <v>2</v>
      </c>
      <c r="G571" s="52">
        <v>67</v>
      </c>
      <c r="H571" s="52">
        <v>35</v>
      </c>
      <c r="I571" s="52">
        <v>500</v>
      </c>
      <c r="J571" s="52">
        <v>19450</v>
      </c>
      <c r="K571" s="52">
        <v>4495.8047886583663</v>
      </c>
      <c r="L571" s="49">
        <v>14954.195211341634</v>
      </c>
      <c r="N571" s="50">
        <f>AVERAGE(J$6:J571)</f>
        <v>21472.703180212015</v>
      </c>
      <c r="O571" s="50">
        <f>AVERAGE(K$6:K571)</f>
        <v>4481.6589087703305</v>
      </c>
      <c r="Q571" s="6"/>
      <c r="S571" s="48">
        <v>566</v>
      </c>
      <c r="T571" s="49">
        <v>79</v>
      </c>
      <c r="U571" s="50">
        <v>10</v>
      </c>
      <c r="V571" s="51">
        <v>340.1036625362795</v>
      </c>
      <c r="W571" s="51">
        <v>4</v>
      </c>
      <c r="X571" s="52">
        <v>73</v>
      </c>
      <c r="Y571" s="52">
        <v>31</v>
      </c>
      <c r="Z571" s="52">
        <v>1000</v>
      </c>
      <c r="AA571" s="52">
        <v>21250</v>
      </c>
      <c r="AB571" s="52">
        <v>4470.1036625362794</v>
      </c>
      <c r="AC571" s="49">
        <v>16779.896337463721</v>
      </c>
      <c r="AE571" s="50">
        <f>AVERAGE(AA$6:AA571)</f>
        <v>21354.858657243818</v>
      </c>
      <c r="AF571" s="50">
        <f>AVERAGE(AB$6:AB571)</f>
        <v>4483.3090543839262</v>
      </c>
    </row>
    <row r="572" spans="2:32" ht="15.5" x14ac:dyDescent="0.35">
      <c r="B572" s="48">
        <v>567</v>
      </c>
      <c r="C572" s="49">
        <v>85</v>
      </c>
      <c r="D572" s="50">
        <v>12</v>
      </c>
      <c r="E572" s="51">
        <v>326.88080495823829</v>
      </c>
      <c r="F572" s="51">
        <v>7</v>
      </c>
      <c r="G572" s="52">
        <v>80</v>
      </c>
      <c r="H572" s="52">
        <v>27</v>
      </c>
      <c r="I572" s="52">
        <v>1750</v>
      </c>
      <c r="J572" s="52">
        <v>23600</v>
      </c>
      <c r="K572" s="52">
        <v>4456.8808049582385</v>
      </c>
      <c r="L572" s="49">
        <v>19143.119195041763</v>
      </c>
      <c r="N572" s="50">
        <f>AVERAGE(J$6:J572)</f>
        <v>21476.455026455027</v>
      </c>
      <c r="O572" s="50">
        <f>AVERAGE(K$6:K572)</f>
        <v>4481.6152084108735</v>
      </c>
      <c r="Q572" s="6"/>
      <c r="S572" s="48">
        <v>567</v>
      </c>
      <c r="T572" s="49">
        <v>70</v>
      </c>
      <c r="U572" s="50">
        <v>7</v>
      </c>
      <c r="V572" s="51">
        <v>351.82688598549885</v>
      </c>
      <c r="W572" s="51">
        <v>5</v>
      </c>
      <c r="X572" s="52">
        <v>68</v>
      </c>
      <c r="Y572" s="52">
        <v>37</v>
      </c>
      <c r="Z572" s="52">
        <v>1250</v>
      </c>
      <c r="AA572" s="52">
        <v>19100</v>
      </c>
      <c r="AB572" s="52">
        <v>4481.8268859854988</v>
      </c>
      <c r="AC572" s="49">
        <v>14618.173114014502</v>
      </c>
      <c r="AE572" s="50">
        <f>AVERAGE(AA$6:AA572)</f>
        <v>21350.881834215168</v>
      </c>
      <c r="AF572" s="50">
        <f>AVERAGE(AB$6:AB572)</f>
        <v>4483.3064403303133</v>
      </c>
    </row>
    <row r="573" spans="2:32" ht="15.5" x14ac:dyDescent="0.35">
      <c r="B573" s="48">
        <v>568</v>
      </c>
      <c r="C573" s="49">
        <v>79</v>
      </c>
      <c r="D573" s="50">
        <v>7</v>
      </c>
      <c r="E573" s="51">
        <v>318.01817391479301</v>
      </c>
      <c r="F573" s="51">
        <v>5</v>
      </c>
      <c r="G573" s="52">
        <v>77</v>
      </c>
      <c r="H573" s="52">
        <v>28</v>
      </c>
      <c r="I573" s="52">
        <v>1250</v>
      </c>
      <c r="J573" s="52">
        <v>21350</v>
      </c>
      <c r="K573" s="52">
        <v>4448.0181739147929</v>
      </c>
      <c r="L573" s="49">
        <v>16901.981826085208</v>
      </c>
      <c r="N573" s="50">
        <f>AVERAGE(J$6:J573)</f>
        <v>21476.232394366198</v>
      </c>
      <c r="O573" s="50">
        <f>AVERAGE(K$6:K573)</f>
        <v>4481.5560587022546</v>
      </c>
      <c r="Q573" s="6"/>
      <c r="S573" s="48">
        <v>568</v>
      </c>
      <c r="T573" s="49">
        <v>81</v>
      </c>
      <c r="U573" s="50">
        <v>13</v>
      </c>
      <c r="V573" s="51">
        <v>419.75168170015638</v>
      </c>
      <c r="W573" s="51">
        <v>2</v>
      </c>
      <c r="X573" s="52">
        <v>70</v>
      </c>
      <c r="Y573" s="52">
        <v>32</v>
      </c>
      <c r="Z573" s="52">
        <v>500</v>
      </c>
      <c r="AA573" s="52">
        <v>21400</v>
      </c>
      <c r="AB573" s="52">
        <v>4549.751681700156</v>
      </c>
      <c r="AC573" s="49">
        <v>16850.248318299844</v>
      </c>
      <c r="AE573" s="50">
        <f>AVERAGE(AA$6:AA573)</f>
        <v>21350.968309859156</v>
      </c>
      <c r="AF573" s="50">
        <f>AVERAGE(AB$6:AB573)</f>
        <v>4483.4234213890632</v>
      </c>
    </row>
    <row r="574" spans="2:32" ht="15.5" x14ac:dyDescent="0.35">
      <c r="B574" s="48">
        <v>569</v>
      </c>
      <c r="C574" s="49">
        <v>70</v>
      </c>
      <c r="D574" s="50">
        <v>8</v>
      </c>
      <c r="E574" s="51">
        <v>409.06220920607262</v>
      </c>
      <c r="F574" s="51">
        <v>2</v>
      </c>
      <c r="G574" s="52">
        <v>64</v>
      </c>
      <c r="H574" s="52">
        <v>38</v>
      </c>
      <c r="I574" s="52">
        <v>500</v>
      </c>
      <c r="J574" s="52">
        <v>18400</v>
      </c>
      <c r="K574" s="52">
        <v>4539.062209206073</v>
      </c>
      <c r="L574" s="49">
        <v>13860.937790793927</v>
      </c>
      <c r="N574" s="50">
        <f>AVERAGE(J$6:J574)</f>
        <v>21470.826010544817</v>
      </c>
      <c r="O574" s="50">
        <f>AVERAGE(K$6:K574)</f>
        <v>4481.6571239931227</v>
      </c>
      <c r="Q574" s="6"/>
      <c r="S574" s="48">
        <v>569</v>
      </c>
      <c r="T574" s="49">
        <v>74</v>
      </c>
      <c r="U574" s="50">
        <v>10</v>
      </c>
      <c r="V574" s="51">
        <v>303.09761766050315</v>
      </c>
      <c r="W574" s="51">
        <v>3</v>
      </c>
      <c r="X574" s="52">
        <v>67</v>
      </c>
      <c r="Y574" s="52">
        <v>36</v>
      </c>
      <c r="Z574" s="52">
        <v>750</v>
      </c>
      <c r="AA574" s="52">
        <v>19750</v>
      </c>
      <c r="AB574" s="52">
        <v>4433.0976176605036</v>
      </c>
      <c r="AC574" s="49">
        <v>15316.902382339496</v>
      </c>
      <c r="AE574" s="50">
        <f>AVERAGE(AA$6:AA574)</f>
        <v>21348.154657293497</v>
      </c>
      <c r="AF574" s="50">
        <f>AVERAGE(AB$6:AB574)</f>
        <v>4483.3349753368166</v>
      </c>
    </row>
    <row r="575" spans="2:32" ht="15.5" x14ac:dyDescent="0.35">
      <c r="B575" s="48">
        <v>570</v>
      </c>
      <c r="C575" s="49">
        <v>82</v>
      </c>
      <c r="D575" s="50">
        <v>13</v>
      </c>
      <c r="E575" s="51">
        <v>385.6719251633354</v>
      </c>
      <c r="F575" s="51">
        <v>5</v>
      </c>
      <c r="G575" s="52">
        <v>74</v>
      </c>
      <c r="H575" s="52">
        <v>31</v>
      </c>
      <c r="I575" s="52">
        <v>1250</v>
      </c>
      <c r="J575" s="52">
        <v>22400</v>
      </c>
      <c r="K575" s="52">
        <v>4515.6719251633358</v>
      </c>
      <c r="L575" s="49">
        <v>17884.328074836663</v>
      </c>
      <c r="N575" s="50">
        <f>AVERAGE(J$6:J575)</f>
        <v>21472.456140350878</v>
      </c>
      <c r="O575" s="50">
        <f>AVERAGE(K$6:K575)</f>
        <v>4481.7167990828948</v>
      </c>
      <c r="Q575" s="6"/>
      <c r="S575" s="48">
        <v>570</v>
      </c>
      <c r="T575" s="49">
        <v>95</v>
      </c>
      <c r="U575" s="50">
        <v>5</v>
      </c>
      <c r="V575" s="51">
        <v>335.33004126685967</v>
      </c>
      <c r="W575" s="51">
        <v>2</v>
      </c>
      <c r="X575" s="52">
        <v>92</v>
      </c>
      <c r="Y575" s="52">
        <v>10</v>
      </c>
      <c r="Z575" s="52">
        <v>500</v>
      </c>
      <c r="AA575" s="52">
        <v>24500</v>
      </c>
      <c r="AB575" s="52">
        <v>4465.3300412668596</v>
      </c>
      <c r="AC575" s="49">
        <v>20034.669958733139</v>
      </c>
      <c r="AE575" s="50">
        <f>AVERAGE(AA$6:AA575)</f>
        <v>21353.684210526317</v>
      </c>
      <c r="AF575" s="50">
        <f>AVERAGE(AB$6:AB575)</f>
        <v>4483.3033877331854</v>
      </c>
    </row>
    <row r="576" spans="2:32" ht="15.5" x14ac:dyDescent="0.35">
      <c r="B576" s="48">
        <v>571</v>
      </c>
      <c r="C576" s="49">
        <v>87</v>
      </c>
      <c r="D576" s="50">
        <v>15</v>
      </c>
      <c r="E576" s="51">
        <v>467.99304787992554</v>
      </c>
      <c r="F576" s="51">
        <v>2</v>
      </c>
      <c r="G576" s="52">
        <v>74</v>
      </c>
      <c r="H576" s="52">
        <v>28</v>
      </c>
      <c r="I576" s="52">
        <v>500</v>
      </c>
      <c r="J576" s="52">
        <v>23000</v>
      </c>
      <c r="K576" s="52">
        <v>4597.9930478799251</v>
      </c>
      <c r="L576" s="49">
        <v>18402.006952120075</v>
      </c>
      <c r="N576" s="50">
        <f>AVERAGE(J$6:J576)</f>
        <v>21475.131348511382</v>
      </c>
      <c r="O576" s="50">
        <f>AVERAGE(K$6:K576)</f>
        <v>4481.9204352454117</v>
      </c>
      <c r="Q576" s="6"/>
      <c r="S576" s="48">
        <v>571</v>
      </c>
      <c r="T576" s="49">
        <v>88</v>
      </c>
      <c r="U576" s="50">
        <v>7</v>
      </c>
      <c r="V576" s="51">
        <v>426.66436567458356</v>
      </c>
      <c r="W576" s="51">
        <v>2</v>
      </c>
      <c r="X576" s="52">
        <v>83</v>
      </c>
      <c r="Y576" s="52">
        <v>19</v>
      </c>
      <c r="Z576" s="52">
        <v>500</v>
      </c>
      <c r="AA576" s="52">
        <v>22850</v>
      </c>
      <c r="AB576" s="52">
        <v>4556.6643656745837</v>
      </c>
      <c r="AC576" s="49">
        <v>18293.335634325416</v>
      </c>
      <c r="AE576" s="50">
        <f>AVERAGE(AA$6:AA576)</f>
        <v>21356.304728546409</v>
      </c>
      <c r="AF576" s="50">
        <f>AVERAGE(AB$6:AB576)</f>
        <v>4483.4318658031352</v>
      </c>
    </row>
    <row r="577" spans="2:32" ht="15.5" x14ac:dyDescent="0.35">
      <c r="B577" s="48">
        <v>572</v>
      </c>
      <c r="C577" s="49">
        <v>95</v>
      </c>
      <c r="D577" s="50">
        <v>8</v>
      </c>
      <c r="E577" s="51">
        <v>319.15755959034681</v>
      </c>
      <c r="F577" s="51">
        <v>3</v>
      </c>
      <c r="G577" s="52">
        <v>90</v>
      </c>
      <c r="H577" s="52">
        <v>13</v>
      </c>
      <c r="I577" s="52">
        <v>750</v>
      </c>
      <c r="J577" s="52">
        <v>24900</v>
      </c>
      <c r="K577" s="52">
        <v>4449.1575595903469</v>
      </c>
      <c r="L577" s="49">
        <v>20450.842440409651</v>
      </c>
      <c r="N577" s="50">
        <f>AVERAGE(J$6:J577)</f>
        <v>21481.11888111888</v>
      </c>
      <c r="O577" s="50">
        <f>AVERAGE(K$6:K577)</f>
        <v>4481.8631574907695</v>
      </c>
      <c r="Q577" s="6"/>
      <c r="S577" s="48">
        <v>572</v>
      </c>
      <c r="T577" s="49">
        <v>74</v>
      </c>
      <c r="U577" s="50">
        <v>15</v>
      </c>
      <c r="V577" s="51">
        <v>354.41391200210984</v>
      </c>
      <c r="W577" s="51">
        <v>4</v>
      </c>
      <c r="X577" s="52">
        <v>63</v>
      </c>
      <c r="Y577" s="52">
        <v>41</v>
      </c>
      <c r="Z577" s="52">
        <v>1000</v>
      </c>
      <c r="AA577" s="52">
        <v>20250</v>
      </c>
      <c r="AB577" s="52">
        <v>4484.41391200211</v>
      </c>
      <c r="AC577" s="49">
        <v>15765.58608799789</v>
      </c>
      <c r="AE577" s="50">
        <f>AVERAGE(AA$6:AA577)</f>
        <v>21354.370629370631</v>
      </c>
      <c r="AF577" s="50">
        <f>AVERAGE(AB$6:AB577)</f>
        <v>4483.4335826671186</v>
      </c>
    </row>
    <row r="578" spans="2:32" ht="15.5" x14ac:dyDescent="0.35">
      <c r="B578" s="48">
        <v>573</v>
      </c>
      <c r="C578" s="49">
        <v>66</v>
      </c>
      <c r="D578" s="50">
        <v>3</v>
      </c>
      <c r="E578" s="51">
        <v>331.64840386530722</v>
      </c>
      <c r="F578" s="51">
        <v>5</v>
      </c>
      <c r="G578" s="52">
        <v>68</v>
      </c>
      <c r="H578" s="52">
        <v>37</v>
      </c>
      <c r="I578" s="52">
        <v>1250</v>
      </c>
      <c r="J578" s="52">
        <v>17900</v>
      </c>
      <c r="K578" s="52">
        <v>4461.648403865307</v>
      </c>
      <c r="L578" s="49">
        <v>13438.351596134693</v>
      </c>
      <c r="N578" s="50">
        <f>AVERAGE(J$6:J578)</f>
        <v>21474.869109947645</v>
      </c>
      <c r="O578" s="50">
        <f>AVERAGE(K$6:K578)</f>
        <v>4481.8278786886312</v>
      </c>
      <c r="Q578" s="6"/>
      <c r="S578" s="48">
        <v>573</v>
      </c>
      <c r="T578" s="49">
        <v>80</v>
      </c>
      <c r="U578" s="50">
        <v>7</v>
      </c>
      <c r="V578" s="51">
        <v>300.64805750393867</v>
      </c>
      <c r="W578" s="51">
        <v>4</v>
      </c>
      <c r="X578" s="52">
        <v>77</v>
      </c>
      <c r="Y578" s="52">
        <v>27</v>
      </c>
      <c r="Z578" s="52">
        <v>1000</v>
      </c>
      <c r="AA578" s="52">
        <v>21350</v>
      </c>
      <c r="AB578" s="52">
        <v>4430.6480575039386</v>
      </c>
      <c r="AC578" s="49">
        <v>16919.351942496061</v>
      </c>
      <c r="AE578" s="50">
        <f>AVERAGE(AA$6:AA578)</f>
        <v>21354.363001745201</v>
      </c>
      <c r="AF578" s="50">
        <f>AVERAGE(AB$6:AB578)</f>
        <v>4483.3414613317555</v>
      </c>
    </row>
    <row r="579" spans="2:32" ht="15.5" x14ac:dyDescent="0.35">
      <c r="B579" s="48">
        <v>574</v>
      </c>
      <c r="C579" s="49">
        <v>64</v>
      </c>
      <c r="D579" s="50">
        <v>9</v>
      </c>
      <c r="E579" s="51">
        <v>346.81702235837236</v>
      </c>
      <c r="F579" s="51">
        <v>5</v>
      </c>
      <c r="G579" s="52">
        <v>60</v>
      </c>
      <c r="H579" s="52">
        <v>45</v>
      </c>
      <c r="I579" s="52">
        <v>1250</v>
      </c>
      <c r="J579" s="52">
        <v>17700</v>
      </c>
      <c r="K579" s="52">
        <v>4476.817022358372</v>
      </c>
      <c r="L579" s="49">
        <v>13223.182977641627</v>
      </c>
      <c r="N579" s="50">
        <f>AVERAGE(J$6:J579)</f>
        <v>21468.292682926829</v>
      </c>
      <c r="O579" s="50">
        <f>AVERAGE(K$6:K579)</f>
        <v>4481.8191489737701</v>
      </c>
      <c r="Q579" s="6"/>
      <c r="S579" s="48">
        <v>574</v>
      </c>
      <c r="T579" s="49">
        <v>80</v>
      </c>
      <c r="U579" s="50">
        <v>17</v>
      </c>
      <c r="V579" s="51">
        <v>363.98544648833473</v>
      </c>
      <c r="W579" s="51">
        <v>4</v>
      </c>
      <c r="X579" s="52">
        <v>67</v>
      </c>
      <c r="Y579" s="52">
        <v>37</v>
      </c>
      <c r="Z579" s="52">
        <v>1000</v>
      </c>
      <c r="AA579" s="52">
        <v>21850</v>
      </c>
      <c r="AB579" s="52">
        <v>4493.9854464883347</v>
      </c>
      <c r="AC579" s="49">
        <v>17356.014553511664</v>
      </c>
      <c r="AE579" s="50">
        <f>AVERAGE(AA$6:AA579)</f>
        <v>21355.226480836238</v>
      </c>
      <c r="AF579" s="50">
        <f>AVERAGE(AB$6:AB579)</f>
        <v>4483.3600048599037</v>
      </c>
    </row>
    <row r="580" spans="2:32" ht="15.5" x14ac:dyDescent="0.35">
      <c r="B580" s="48">
        <v>575</v>
      </c>
      <c r="C580" s="49">
        <v>80</v>
      </c>
      <c r="D580" s="50">
        <v>12</v>
      </c>
      <c r="E580" s="51">
        <v>340.03752463008175</v>
      </c>
      <c r="F580" s="51">
        <v>5</v>
      </c>
      <c r="G580" s="52">
        <v>73</v>
      </c>
      <c r="H580" s="52">
        <v>32</v>
      </c>
      <c r="I580" s="52">
        <v>1250</v>
      </c>
      <c r="J580" s="52">
        <v>21850</v>
      </c>
      <c r="K580" s="52">
        <v>4470.0375246300819</v>
      </c>
      <c r="L580" s="49">
        <v>17379.962475369917</v>
      </c>
      <c r="N580" s="50">
        <f>AVERAGE(J$6:J580)</f>
        <v>21468.956521739132</v>
      </c>
      <c r="O580" s="50">
        <f>AVERAGE(K$6:K580)</f>
        <v>4481.7986591923027</v>
      </c>
      <c r="Q580" s="6"/>
      <c r="S580" s="48">
        <v>575</v>
      </c>
      <c r="T580" s="49">
        <v>86</v>
      </c>
      <c r="U580" s="50">
        <v>16</v>
      </c>
      <c r="V580" s="51">
        <v>322.44086652885534</v>
      </c>
      <c r="W580" s="51">
        <v>4</v>
      </c>
      <c r="X580" s="52">
        <v>74</v>
      </c>
      <c r="Y580" s="52">
        <v>30</v>
      </c>
      <c r="Z580" s="52">
        <v>1000</v>
      </c>
      <c r="AA580" s="52">
        <v>23300</v>
      </c>
      <c r="AB580" s="52">
        <v>4452.4408665288556</v>
      </c>
      <c r="AC580" s="49">
        <v>18847.559133471143</v>
      </c>
      <c r="AE580" s="50">
        <f>AVERAGE(AA$6:AA580)</f>
        <v>21358.608695652172</v>
      </c>
      <c r="AF580" s="50">
        <f>AVERAGE(AB$6:AB580)</f>
        <v>4483.3062324454149</v>
      </c>
    </row>
    <row r="581" spans="2:32" ht="15.5" x14ac:dyDescent="0.35">
      <c r="B581" s="48">
        <v>576</v>
      </c>
      <c r="C581" s="49">
        <v>103</v>
      </c>
      <c r="D581" s="50">
        <v>7</v>
      </c>
      <c r="E581" s="51">
        <v>312.53579884019018</v>
      </c>
      <c r="F581" s="51">
        <v>2</v>
      </c>
      <c r="G581" s="52">
        <v>98</v>
      </c>
      <c r="H581" s="52">
        <v>4</v>
      </c>
      <c r="I581" s="52">
        <v>500</v>
      </c>
      <c r="J581" s="52">
        <v>26600</v>
      </c>
      <c r="K581" s="52">
        <v>4442.5357988401902</v>
      </c>
      <c r="L581" s="49">
        <v>22157.464201159812</v>
      </c>
      <c r="N581" s="50">
        <f>AVERAGE(J$6:J581)</f>
        <v>21477.864583333332</v>
      </c>
      <c r="O581" s="50">
        <f>AVERAGE(K$6:K581)</f>
        <v>4481.7304945041915</v>
      </c>
      <c r="Q581" s="6"/>
      <c r="S581" s="48">
        <v>576</v>
      </c>
      <c r="T581" s="49">
        <v>62</v>
      </c>
      <c r="U581" s="50">
        <v>9</v>
      </c>
      <c r="V581" s="51">
        <v>393.23992237672502</v>
      </c>
      <c r="W581" s="51">
        <v>5</v>
      </c>
      <c r="X581" s="52">
        <v>58</v>
      </c>
      <c r="Y581" s="52">
        <v>47</v>
      </c>
      <c r="Z581" s="52">
        <v>1250</v>
      </c>
      <c r="AA581" s="52">
        <v>17200</v>
      </c>
      <c r="AB581" s="52">
        <v>4523.2399223767252</v>
      </c>
      <c r="AC581" s="49">
        <v>12676.760077623276</v>
      </c>
      <c r="AE581" s="50">
        <f>AVERAGE(AA$6:AA581)</f>
        <v>21351.388888888891</v>
      </c>
      <c r="AF581" s="50">
        <f>AVERAGE(AB$6:AB581)</f>
        <v>4483.3755617682127</v>
      </c>
    </row>
    <row r="582" spans="2:32" ht="15.5" x14ac:dyDescent="0.35">
      <c r="B582" s="48">
        <v>577</v>
      </c>
      <c r="C582" s="49">
        <v>101</v>
      </c>
      <c r="D582" s="50">
        <v>9</v>
      </c>
      <c r="E582" s="51">
        <v>335.71203251933684</v>
      </c>
      <c r="F582" s="51">
        <v>4</v>
      </c>
      <c r="G582" s="52">
        <v>96</v>
      </c>
      <c r="H582" s="52">
        <v>8</v>
      </c>
      <c r="I582" s="52">
        <v>1000</v>
      </c>
      <c r="J582" s="52">
        <v>26700</v>
      </c>
      <c r="K582" s="52">
        <v>4465.7120325193373</v>
      </c>
      <c r="L582" s="49">
        <v>22234.287967480661</v>
      </c>
      <c r="N582" s="50">
        <f>AVERAGE(J$6:J582)</f>
        <v>21486.915077989601</v>
      </c>
      <c r="O582" s="50">
        <f>AVERAGE(K$6:K582)</f>
        <v>4481.7027328716349</v>
      </c>
      <c r="Q582" s="6"/>
      <c r="S582" s="48">
        <v>577</v>
      </c>
      <c r="T582" s="49">
        <v>81</v>
      </c>
      <c r="U582" s="50">
        <v>8</v>
      </c>
      <c r="V582" s="51">
        <v>323.02708754603555</v>
      </c>
      <c r="W582" s="51">
        <v>0</v>
      </c>
      <c r="X582" s="52">
        <v>73</v>
      </c>
      <c r="Y582" s="52">
        <v>27</v>
      </c>
      <c r="Z582" s="52">
        <v>0</v>
      </c>
      <c r="AA582" s="52">
        <v>20650</v>
      </c>
      <c r="AB582" s="52">
        <v>4453.0270875460355</v>
      </c>
      <c r="AC582" s="49">
        <v>16196.972912453964</v>
      </c>
      <c r="AE582" s="50">
        <f>AVERAGE(AA$6:AA582)</f>
        <v>21350.173310225302</v>
      </c>
      <c r="AF582" s="50">
        <f>AVERAGE(AB$6:AB582)</f>
        <v>4483.3229647591616</v>
      </c>
    </row>
    <row r="583" spans="2:32" ht="15.5" x14ac:dyDescent="0.35">
      <c r="B583" s="48">
        <v>578</v>
      </c>
      <c r="C583" s="49">
        <v>83</v>
      </c>
      <c r="D583" s="50">
        <v>15</v>
      </c>
      <c r="E583" s="51">
        <v>305.22875408804197</v>
      </c>
      <c r="F583" s="51">
        <v>3</v>
      </c>
      <c r="G583" s="52">
        <v>71</v>
      </c>
      <c r="H583" s="52">
        <v>32</v>
      </c>
      <c r="I583" s="52">
        <v>750</v>
      </c>
      <c r="J583" s="52">
        <v>22250</v>
      </c>
      <c r="K583" s="52">
        <v>4435.2287540880416</v>
      </c>
      <c r="L583" s="49">
        <v>17814.771245911958</v>
      </c>
      <c r="N583" s="50">
        <f>AVERAGE(J$6:J583)</f>
        <v>21488.235294117647</v>
      </c>
      <c r="O583" s="50">
        <f>AVERAGE(K$6:K583)</f>
        <v>4481.6223280640506</v>
      </c>
      <c r="Q583" s="6"/>
      <c r="S583" s="48">
        <v>578</v>
      </c>
      <c r="T583" s="49">
        <v>87</v>
      </c>
      <c r="U583" s="50">
        <v>8</v>
      </c>
      <c r="V583" s="51">
        <v>341.46986200181203</v>
      </c>
      <c r="W583" s="51">
        <v>7</v>
      </c>
      <c r="X583" s="52">
        <v>86</v>
      </c>
      <c r="Y583" s="52">
        <v>21</v>
      </c>
      <c r="Z583" s="52">
        <v>1750</v>
      </c>
      <c r="AA583" s="52">
        <v>23900</v>
      </c>
      <c r="AB583" s="52">
        <v>4471.4698620018116</v>
      </c>
      <c r="AC583" s="49">
        <v>19428.53013799819</v>
      </c>
      <c r="AE583" s="50">
        <f>AVERAGE(AA$6:AA583)</f>
        <v>21354.584775086507</v>
      </c>
      <c r="AF583" s="50">
        <f>AVERAGE(AB$6:AB583)</f>
        <v>4483.302457660966</v>
      </c>
    </row>
    <row r="584" spans="2:32" ht="15.5" x14ac:dyDescent="0.35">
      <c r="B584" s="48">
        <v>579</v>
      </c>
      <c r="C584" s="49">
        <v>79</v>
      </c>
      <c r="D584" s="50">
        <v>10</v>
      </c>
      <c r="E584" s="51">
        <v>312.38278861005188</v>
      </c>
      <c r="F584" s="51">
        <v>2</v>
      </c>
      <c r="G584" s="52">
        <v>71</v>
      </c>
      <c r="H584" s="52">
        <v>31</v>
      </c>
      <c r="I584" s="52">
        <v>500</v>
      </c>
      <c r="J584" s="52">
        <v>20750</v>
      </c>
      <c r="K584" s="52">
        <v>4442.3827886100516</v>
      </c>
      <c r="L584" s="49">
        <v>16307.617211389948</v>
      </c>
      <c r="N584" s="50">
        <f>AVERAGE(J$6:J584)</f>
        <v>21486.960276338516</v>
      </c>
      <c r="O584" s="50">
        <f>AVERAGE(K$6:K584)</f>
        <v>4481.5545568387415</v>
      </c>
      <c r="Q584" s="6"/>
      <c r="S584" s="48">
        <v>579</v>
      </c>
      <c r="T584" s="49">
        <v>62</v>
      </c>
      <c r="U584" s="50">
        <v>5</v>
      </c>
      <c r="V584" s="51">
        <v>366.83651973128707</v>
      </c>
      <c r="W584" s="51">
        <v>4</v>
      </c>
      <c r="X584" s="52">
        <v>61</v>
      </c>
      <c r="Y584" s="52">
        <v>43</v>
      </c>
      <c r="Z584" s="52">
        <v>1000</v>
      </c>
      <c r="AA584" s="52">
        <v>16750</v>
      </c>
      <c r="AB584" s="52">
        <v>4496.8365197312869</v>
      </c>
      <c r="AC584" s="49">
        <v>12253.163480268713</v>
      </c>
      <c r="AE584" s="50">
        <f>AVERAGE(AA$6:AA584)</f>
        <v>21346.632124352331</v>
      </c>
      <c r="AF584" s="50">
        <f>AVERAGE(AB$6:AB584)</f>
        <v>4483.3258325522793</v>
      </c>
    </row>
    <row r="585" spans="2:32" ht="15.5" x14ac:dyDescent="0.35">
      <c r="B585" s="48">
        <v>580</v>
      </c>
      <c r="C585" s="49">
        <v>87</v>
      </c>
      <c r="D585" s="50">
        <v>9</v>
      </c>
      <c r="E585" s="51">
        <v>308.69289217289042</v>
      </c>
      <c r="F585" s="51">
        <v>4</v>
      </c>
      <c r="G585" s="52">
        <v>82</v>
      </c>
      <c r="H585" s="52">
        <v>22</v>
      </c>
      <c r="I585" s="52">
        <v>1000</v>
      </c>
      <c r="J585" s="52">
        <v>23200</v>
      </c>
      <c r="K585" s="52">
        <v>4438.6928921728904</v>
      </c>
      <c r="L585" s="49">
        <v>18761.30710782711</v>
      </c>
      <c r="N585" s="50">
        <f>AVERAGE(J$6:J585)</f>
        <v>21489.913793103449</v>
      </c>
      <c r="O585" s="50">
        <f>AVERAGE(K$6:K585)</f>
        <v>4481.4806574169043</v>
      </c>
      <c r="Q585" s="6"/>
      <c r="S585" s="48">
        <v>580</v>
      </c>
      <c r="T585" s="49">
        <v>84</v>
      </c>
      <c r="U585" s="50">
        <v>13</v>
      </c>
      <c r="V585" s="51">
        <v>485.00690683346716</v>
      </c>
      <c r="W585" s="51">
        <v>3</v>
      </c>
      <c r="X585" s="52">
        <v>74</v>
      </c>
      <c r="Y585" s="52">
        <v>29</v>
      </c>
      <c r="Z585" s="52">
        <v>750</v>
      </c>
      <c r="AA585" s="52">
        <v>22400</v>
      </c>
      <c r="AB585" s="52">
        <v>4615.0069068334669</v>
      </c>
      <c r="AC585" s="49">
        <v>17784.993093166533</v>
      </c>
      <c r="AE585" s="50">
        <f>AVERAGE(AA$6:AA585)</f>
        <v>21348.448275862069</v>
      </c>
      <c r="AF585" s="50">
        <f>AVERAGE(AB$6:AB585)</f>
        <v>4483.5528688872464</v>
      </c>
    </row>
    <row r="586" spans="2:32" ht="15.5" x14ac:dyDescent="0.35">
      <c r="B586" s="48">
        <v>581</v>
      </c>
      <c r="C586" s="49">
        <v>77</v>
      </c>
      <c r="D586" s="50">
        <v>14</v>
      </c>
      <c r="E586" s="51">
        <v>263.34232789705715</v>
      </c>
      <c r="F586" s="51">
        <v>7</v>
      </c>
      <c r="G586" s="52">
        <v>70</v>
      </c>
      <c r="H586" s="52">
        <v>37</v>
      </c>
      <c r="I586" s="52">
        <v>1750</v>
      </c>
      <c r="J586" s="52">
        <v>21700</v>
      </c>
      <c r="K586" s="52">
        <v>4393.3423278970567</v>
      </c>
      <c r="L586" s="49">
        <v>17306.657672102941</v>
      </c>
      <c r="N586" s="50">
        <f>AVERAGE(J$6:J586)</f>
        <v>21490.27538726334</v>
      </c>
      <c r="O586" s="50">
        <f>AVERAGE(K$6:K586)</f>
        <v>4481.3289563333929</v>
      </c>
      <c r="Q586" s="6"/>
      <c r="S586" s="48">
        <v>581</v>
      </c>
      <c r="T586" s="49">
        <v>82</v>
      </c>
      <c r="U586" s="50">
        <v>11</v>
      </c>
      <c r="V586" s="51">
        <v>258.34242218560973</v>
      </c>
      <c r="W586" s="51">
        <v>4</v>
      </c>
      <c r="X586" s="52">
        <v>75</v>
      </c>
      <c r="Y586" s="52">
        <v>29</v>
      </c>
      <c r="Z586" s="52">
        <v>1000</v>
      </c>
      <c r="AA586" s="52">
        <v>22050</v>
      </c>
      <c r="AB586" s="52">
        <v>4388.3424221856094</v>
      </c>
      <c r="AC586" s="49">
        <v>17661.657577814389</v>
      </c>
      <c r="AE586" s="50">
        <f>AVERAGE(AA$6:AA586)</f>
        <v>21349.655765920827</v>
      </c>
      <c r="AF586" s="50">
        <f>AVERAGE(AB$6:AB586)</f>
        <v>4483.3889954850056</v>
      </c>
    </row>
    <row r="587" spans="2:32" ht="15.5" x14ac:dyDescent="0.35">
      <c r="B587" s="48">
        <v>582</v>
      </c>
      <c r="C587" s="49">
        <v>77</v>
      </c>
      <c r="D587" s="50">
        <v>7</v>
      </c>
      <c r="E587" s="51">
        <v>417.86774073869037</v>
      </c>
      <c r="F587" s="51">
        <v>4</v>
      </c>
      <c r="G587" s="52">
        <v>74</v>
      </c>
      <c r="H587" s="52">
        <v>30</v>
      </c>
      <c r="I587" s="52">
        <v>1000</v>
      </c>
      <c r="J587" s="52">
        <v>20600</v>
      </c>
      <c r="K587" s="52">
        <v>4547.8677407386904</v>
      </c>
      <c r="L587" s="49">
        <v>16052.132259261311</v>
      </c>
      <c r="N587" s="50">
        <f>AVERAGE(J$6:J587)</f>
        <v>21488.745704467354</v>
      </c>
      <c r="O587" s="50">
        <f>AVERAGE(K$6:K587)</f>
        <v>4481.4432841416492</v>
      </c>
      <c r="Q587" s="6"/>
      <c r="S587" s="48">
        <v>582</v>
      </c>
      <c r="T587" s="49">
        <v>83</v>
      </c>
      <c r="U587" s="50">
        <v>7</v>
      </c>
      <c r="V587" s="51">
        <v>345.76657436023652</v>
      </c>
      <c r="W587" s="51">
        <v>6</v>
      </c>
      <c r="X587" s="52">
        <v>82</v>
      </c>
      <c r="Y587" s="52">
        <v>24</v>
      </c>
      <c r="Z587" s="52">
        <v>1500</v>
      </c>
      <c r="AA587" s="52">
        <v>22600</v>
      </c>
      <c r="AB587" s="52">
        <v>4475.7665743602365</v>
      </c>
      <c r="AC587" s="49">
        <v>18124.233425639763</v>
      </c>
      <c r="AE587" s="50">
        <f>AVERAGE(AA$6:AA587)</f>
        <v>21351.804123711339</v>
      </c>
      <c r="AF587" s="50">
        <f>AVERAGE(AB$6:AB587)</f>
        <v>4483.3758985414934</v>
      </c>
    </row>
    <row r="588" spans="2:32" ht="15.5" x14ac:dyDescent="0.35">
      <c r="B588" s="48">
        <v>583</v>
      </c>
      <c r="C588" s="49">
        <v>83</v>
      </c>
      <c r="D588" s="50">
        <v>14</v>
      </c>
      <c r="E588" s="51">
        <v>318.45902727075304</v>
      </c>
      <c r="F588" s="51">
        <v>5</v>
      </c>
      <c r="G588" s="52">
        <v>74</v>
      </c>
      <c r="H588" s="52">
        <v>31</v>
      </c>
      <c r="I588" s="52">
        <v>1250</v>
      </c>
      <c r="J588" s="52">
        <v>22700</v>
      </c>
      <c r="K588" s="52">
        <v>4448.4590272707528</v>
      </c>
      <c r="L588" s="49">
        <v>18251.540972729246</v>
      </c>
      <c r="N588" s="50">
        <f>AVERAGE(J$6:J588)</f>
        <v>21490.823327615781</v>
      </c>
      <c r="O588" s="50">
        <f>AVERAGE(K$6:K588)</f>
        <v>4481.3867073717165</v>
      </c>
      <c r="Q588" s="6"/>
      <c r="S588" s="48">
        <v>583</v>
      </c>
      <c r="T588" s="49">
        <v>73</v>
      </c>
      <c r="U588" s="50">
        <v>11</v>
      </c>
      <c r="V588" s="51">
        <v>377.4779054126497</v>
      </c>
      <c r="W588" s="51">
        <v>8</v>
      </c>
      <c r="X588" s="52">
        <v>70</v>
      </c>
      <c r="Y588" s="52">
        <v>38</v>
      </c>
      <c r="Z588" s="52">
        <v>2000</v>
      </c>
      <c r="AA588" s="52">
        <v>20800</v>
      </c>
      <c r="AB588" s="52">
        <v>4507.4779054126493</v>
      </c>
      <c r="AC588" s="49">
        <v>16292.522094587352</v>
      </c>
      <c r="AE588" s="50">
        <f>AVERAGE(AA$6:AA588)</f>
        <v>21350.857632933104</v>
      </c>
      <c r="AF588" s="50">
        <f>AVERAGE(AB$6:AB588)</f>
        <v>4483.417239891186</v>
      </c>
    </row>
    <row r="589" spans="2:32" ht="15.5" x14ac:dyDescent="0.35">
      <c r="B589" s="48">
        <v>584</v>
      </c>
      <c r="C589" s="49">
        <v>75</v>
      </c>
      <c r="D589" s="50">
        <v>11</v>
      </c>
      <c r="E589" s="51">
        <v>402.38303869336403</v>
      </c>
      <c r="F589" s="51">
        <v>5</v>
      </c>
      <c r="G589" s="52">
        <v>69</v>
      </c>
      <c r="H589" s="52">
        <v>36</v>
      </c>
      <c r="I589" s="52">
        <v>1250</v>
      </c>
      <c r="J589" s="52">
        <v>20550</v>
      </c>
      <c r="K589" s="52">
        <v>4532.3830386933641</v>
      </c>
      <c r="L589" s="49">
        <v>16017.616961306636</v>
      </c>
      <c r="N589" s="50">
        <f>AVERAGE(J$6:J589)</f>
        <v>21489.212328767124</v>
      </c>
      <c r="O589" s="50">
        <f>AVERAGE(K$6:K589)</f>
        <v>4481.4740298568568</v>
      </c>
      <c r="Q589" s="6"/>
      <c r="S589" s="48">
        <v>584</v>
      </c>
      <c r="T589" s="49">
        <v>83</v>
      </c>
      <c r="U589" s="50">
        <v>11</v>
      </c>
      <c r="V589" s="51">
        <v>237.39639822971424</v>
      </c>
      <c r="W589" s="51">
        <v>4</v>
      </c>
      <c r="X589" s="52">
        <v>76</v>
      </c>
      <c r="Y589" s="52">
        <v>28</v>
      </c>
      <c r="Z589" s="52">
        <v>1000</v>
      </c>
      <c r="AA589" s="52">
        <v>22300</v>
      </c>
      <c r="AB589" s="52">
        <v>4367.3963982297146</v>
      </c>
      <c r="AC589" s="49">
        <v>17932.603601770286</v>
      </c>
      <c r="AE589" s="50">
        <f>AVERAGE(AA$6:AA589)</f>
        <v>21352.482876712329</v>
      </c>
      <c r="AF589" s="50">
        <f>AVERAGE(AB$6:AB589)</f>
        <v>4483.2185740664236</v>
      </c>
    </row>
    <row r="590" spans="2:32" ht="15.5" x14ac:dyDescent="0.35">
      <c r="B590" s="48">
        <v>585</v>
      </c>
      <c r="C590" s="49">
        <v>89</v>
      </c>
      <c r="D590" s="50">
        <v>6</v>
      </c>
      <c r="E590" s="51">
        <v>381.56542818744867</v>
      </c>
      <c r="F590" s="51">
        <v>5</v>
      </c>
      <c r="G590" s="52">
        <v>88</v>
      </c>
      <c r="H590" s="52">
        <v>17</v>
      </c>
      <c r="I590" s="52">
        <v>1250</v>
      </c>
      <c r="J590" s="52">
        <v>23800</v>
      </c>
      <c r="K590" s="52">
        <v>4511.5654281874486</v>
      </c>
      <c r="L590" s="49">
        <v>19288.434571812551</v>
      </c>
      <c r="N590" s="50">
        <f>AVERAGE(J$6:J590)</f>
        <v>21493.162393162394</v>
      </c>
      <c r="O590" s="50">
        <f>AVERAGE(K$6:K590)</f>
        <v>4481.5254681446013</v>
      </c>
      <c r="Q590" s="6"/>
      <c r="S590" s="48">
        <v>585</v>
      </c>
      <c r="T590" s="49">
        <v>75</v>
      </c>
      <c r="U590" s="50">
        <v>13</v>
      </c>
      <c r="V590" s="51">
        <v>329.23717397804569</v>
      </c>
      <c r="W590" s="51">
        <v>4</v>
      </c>
      <c r="X590" s="52">
        <v>66</v>
      </c>
      <c r="Y590" s="52">
        <v>38</v>
      </c>
      <c r="Z590" s="52">
        <v>1000</v>
      </c>
      <c r="AA590" s="52">
        <v>20400</v>
      </c>
      <c r="AB590" s="52">
        <v>4459.2371739780456</v>
      </c>
      <c r="AC590" s="49">
        <v>15940.762826021954</v>
      </c>
      <c r="AE590" s="50">
        <f>AVERAGE(AA$6:AA590)</f>
        <v>21350.854700854699</v>
      </c>
      <c r="AF590" s="50">
        <f>AVERAGE(AB$6:AB590)</f>
        <v>4483.1775802201182</v>
      </c>
    </row>
    <row r="591" spans="2:32" ht="15.5" x14ac:dyDescent="0.35">
      <c r="B591" s="48">
        <v>586</v>
      </c>
      <c r="C591" s="49">
        <v>82</v>
      </c>
      <c r="D591" s="50">
        <v>9</v>
      </c>
      <c r="E591" s="51">
        <v>369.11137567796999</v>
      </c>
      <c r="F591" s="51">
        <v>5</v>
      </c>
      <c r="G591" s="52">
        <v>78</v>
      </c>
      <c r="H591" s="52">
        <v>27</v>
      </c>
      <c r="I591" s="52">
        <v>1250</v>
      </c>
      <c r="J591" s="52">
        <v>22200</v>
      </c>
      <c r="K591" s="52">
        <v>4499.1113756779696</v>
      </c>
      <c r="L591" s="49">
        <v>17700.88862432203</v>
      </c>
      <c r="N591" s="50">
        <f>AVERAGE(J$6:J591)</f>
        <v>21494.368600682596</v>
      </c>
      <c r="O591" s="50">
        <f>AVERAGE(K$6:K591)</f>
        <v>4481.5554782257168</v>
      </c>
      <c r="Q591" s="6"/>
      <c r="S591" s="48">
        <v>586</v>
      </c>
      <c r="T591" s="49">
        <v>71</v>
      </c>
      <c r="U591" s="50">
        <v>6</v>
      </c>
      <c r="V591" s="51">
        <v>352.07135639430896</v>
      </c>
      <c r="W591" s="51">
        <v>4</v>
      </c>
      <c r="X591" s="52">
        <v>69</v>
      </c>
      <c r="Y591" s="52">
        <v>35</v>
      </c>
      <c r="Z591" s="52">
        <v>1000</v>
      </c>
      <c r="AA591" s="52">
        <v>19050</v>
      </c>
      <c r="AB591" s="52">
        <v>4482.0713563943091</v>
      </c>
      <c r="AC591" s="49">
        <v>14567.92864360569</v>
      </c>
      <c r="AE591" s="50">
        <f>AVERAGE(AA$6:AA591)</f>
        <v>21346.928327645051</v>
      </c>
      <c r="AF591" s="50">
        <f>AVERAGE(AB$6:AB591)</f>
        <v>4483.1756924661495</v>
      </c>
    </row>
    <row r="592" spans="2:32" ht="15.5" x14ac:dyDescent="0.35">
      <c r="B592" s="48">
        <v>587</v>
      </c>
      <c r="C592" s="49">
        <v>80</v>
      </c>
      <c r="D592" s="50">
        <v>6</v>
      </c>
      <c r="E592" s="51">
        <v>333.91227966103565</v>
      </c>
      <c r="F592" s="51">
        <v>3</v>
      </c>
      <c r="G592" s="52">
        <v>77</v>
      </c>
      <c r="H592" s="52">
        <v>26</v>
      </c>
      <c r="I592" s="52">
        <v>750</v>
      </c>
      <c r="J592" s="52">
        <v>21050</v>
      </c>
      <c r="K592" s="52">
        <v>4463.9122796610354</v>
      </c>
      <c r="L592" s="49">
        <v>16586.087720338965</v>
      </c>
      <c r="N592" s="50">
        <f>AVERAGE(J$6:J592)</f>
        <v>21493.611584327085</v>
      </c>
      <c r="O592" s="50">
        <f>AVERAGE(K$6:K592)</f>
        <v>4481.5254216693875</v>
      </c>
      <c r="Q592" s="6"/>
      <c r="S592" s="48">
        <v>587</v>
      </c>
      <c r="T592" s="49">
        <v>86</v>
      </c>
      <c r="U592" s="50">
        <v>12</v>
      </c>
      <c r="V592" s="51">
        <v>355.06545864530136</v>
      </c>
      <c r="W592" s="51">
        <v>6</v>
      </c>
      <c r="X592" s="52">
        <v>80</v>
      </c>
      <c r="Y592" s="52">
        <v>26</v>
      </c>
      <c r="Z592" s="52">
        <v>1500</v>
      </c>
      <c r="AA592" s="52">
        <v>23600</v>
      </c>
      <c r="AB592" s="52">
        <v>4485.0654586453011</v>
      </c>
      <c r="AC592" s="49">
        <v>19114.934541354698</v>
      </c>
      <c r="AE592" s="50">
        <f>AVERAGE(AA$6:AA592)</f>
        <v>21350.766609880749</v>
      </c>
      <c r="AF592" s="50">
        <f>AVERAGE(AB$6:AB592)</f>
        <v>4483.1789118293163</v>
      </c>
    </row>
    <row r="593" spans="2:32" ht="15.5" x14ac:dyDescent="0.35">
      <c r="B593" s="48">
        <v>588</v>
      </c>
      <c r="C593" s="49">
        <v>66</v>
      </c>
      <c r="D593" s="50">
        <v>8</v>
      </c>
      <c r="E593" s="51">
        <v>319.90474206776719</v>
      </c>
      <c r="F593" s="51">
        <v>5</v>
      </c>
      <c r="G593" s="52">
        <v>63</v>
      </c>
      <c r="H593" s="52">
        <v>42</v>
      </c>
      <c r="I593" s="52">
        <v>1250</v>
      </c>
      <c r="J593" s="52">
        <v>18150</v>
      </c>
      <c r="K593" s="52">
        <v>4449.9047420677671</v>
      </c>
      <c r="L593" s="49">
        <v>13700.095257932233</v>
      </c>
      <c r="N593" s="50">
        <f>AVERAGE(J$6:J593)</f>
        <v>21487.925170068029</v>
      </c>
      <c r="O593" s="50">
        <f>AVERAGE(K$6:K593)</f>
        <v>4481.4716450033984</v>
      </c>
      <c r="Q593" s="6"/>
      <c r="S593" s="48">
        <v>588</v>
      </c>
      <c r="T593" s="49">
        <v>65</v>
      </c>
      <c r="U593" s="50">
        <v>11</v>
      </c>
      <c r="V593" s="51">
        <v>325.34686655304671</v>
      </c>
      <c r="W593" s="51">
        <v>7</v>
      </c>
      <c r="X593" s="52">
        <v>61</v>
      </c>
      <c r="Y593" s="52">
        <v>46</v>
      </c>
      <c r="Z593" s="52">
        <v>1750</v>
      </c>
      <c r="AA593" s="52">
        <v>18550</v>
      </c>
      <c r="AB593" s="52">
        <v>4455.3468665530463</v>
      </c>
      <c r="AC593" s="49">
        <v>14094.653133446955</v>
      </c>
      <c r="AE593" s="50">
        <f>AVERAGE(AA$6:AA593)</f>
        <v>21346.003401360544</v>
      </c>
      <c r="AF593" s="50">
        <f>AVERAGE(AB$6:AB593)</f>
        <v>4483.1315784189828</v>
      </c>
    </row>
    <row r="594" spans="2:32" ht="15.5" x14ac:dyDescent="0.35">
      <c r="B594" s="48">
        <v>589</v>
      </c>
      <c r="C594" s="49">
        <v>88</v>
      </c>
      <c r="D594" s="50">
        <v>3</v>
      </c>
      <c r="E594" s="51">
        <v>431.38880855306553</v>
      </c>
      <c r="F594" s="51">
        <v>7</v>
      </c>
      <c r="G594" s="52">
        <v>92</v>
      </c>
      <c r="H594" s="52">
        <v>15</v>
      </c>
      <c r="I594" s="52">
        <v>1750</v>
      </c>
      <c r="J594" s="52">
        <v>23900</v>
      </c>
      <c r="K594" s="52">
        <v>4561.3888085530652</v>
      </c>
      <c r="L594" s="49">
        <v>19338.611191446937</v>
      </c>
      <c r="N594" s="50">
        <f>AVERAGE(J$6:J594)</f>
        <v>21492.020373514431</v>
      </c>
      <c r="O594" s="50">
        <f>AVERAGE(K$6:K594)</f>
        <v>4481.6073277938058</v>
      </c>
      <c r="Q594" s="6"/>
      <c r="S594" s="48">
        <v>589</v>
      </c>
      <c r="T594" s="49">
        <v>84</v>
      </c>
      <c r="U594" s="50">
        <v>14</v>
      </c>
      <c r="V594" s="51">
        <v>260.8449813163154</v>
      </c>
      <c r="W594" s="51">
        <v>1</v>
      </c>
      <c r="X594" s="52">
        <v>71</v>
      </c>
      <c r="Y594" s="52">
        <v>30</v>
      </c>
      <c r="Z594" s="52">
        <v>250</v>
      </c>
      <c r="AA594" s="52">
        <v>21950</v>
      </c>
      <c r="AB594" s="52">
        <v>4390.8449813163152</v>
      </c>
      <c r="AC594" s="49">
        <v>17559.155018683683</v>
      </c>
      <c r="AE594" s="50">
        <f>AVERAGE(AA$6:AA594)</f>
        <v>21347.028862478779</v>
      </c>
      <c r="AF594" s="50">
        <f>AVERAGE(AB$6:AB594)</f>
        <v>4482.9748948924935</v>
      </c>
    </row>
    <row r="595" spans="2:32" ht="15.5" x14ac:dyDescent="0.35">
      <c r="B595" s="48">
        <v>590</v>
      </c>
      <c r="C595" s="49">
        <v>72</v>
      </c>
      <c r="D595" s="50">
        <v>15</v>
      </c>
      <c r="E595" s="51">
        <v>236.81236703435712</v>
      </c>
      <c r="F595" s="51">
        <v>10</v>
      </c>
      <c r="G595" s="52">
        <v>67</v>
      </c>
      <c r="H595" s="52">
        <v>43</v>
      </c>
      <c r="I595" s="52">
        <v>2500</v>
      </c>
      <c r="J595" s="52">
        <v>21250</v>
      </c>
      <c r="K595" s="52">
        <v>4366.8123670343575</v>
      </c>
      <c r="L595" s="49">
        <v>16883.187632965644</v>
      </c>
      <c r="N595" s="50">
        <f>AVERAGE(J$6:J595)</f>
        <v>21491.610169491527</v>
      </c>
      <c r="O595" s="50">
        <f>AVERAGE(K$6:K595)</f>
        <v>4481.4127600637048</v>
      </c>
      <c r="Q595" s="6"/>
      <c r="S595" s="48">
        <v>590</v>
      </c>
      <c r="T595" s="49">
        <v>86</v>
      </c>
      <c r="U595" s="50">
        <v>10</v>
      </c>
      <c r="V595" s="51">
        <v>332.71813646430491</v>
      </c>
      <c r="W595" s="51">
        <v>1</v>
      </c>
      <c r="X595" s="52">
        <v>77</v>
      </c>
      <c r="Y595" s="52">
        <v>24</v>
      </c>
      <c r="Z595" s="52">
        <v>250</v>
      </c>
      <c r="AA595" s="52">
        <v>22250</v>
      </c>
      <c r="AB595" s="52">
        <v>4462.7181364643047</v>
      </c>
      <c r="AC595" s="49">
        <v>17787.281863535696</v>
      </c>
      <c r="AE595" s="50">
        <f>AVERAGE(AA$6:AA595)</f>
        <v>21348.5593220339</v>
      </c>
      <c r="AF595" s="50">
        <f>AVERAGE(AB$6:AB595)</f>
        <v>4482.9405614036314</v>
      </c>
    </row>
    <row r="596" spans="2:32" ht="15.5" x14ac:dyDescent="0.35">
      <c r="B596" s="48">
        <v>591</v>
      </c>
      <c r="C596" s="49">
        <v>69</v>
      </c>
      <c r="D596" s="50">
        <v>12</v>
      </c>
      <c r="E596" s="51">
        <v>340.46169250352318</v>
      </c>
      <c r="F596" s="51">
        <v>4</v>
      </c>
      <c r="G596" s="52">
        <v>61</v>
      </c>
      <c r="H596" s="52">
        <v>43</v>
      </c>
      <c r="I596" s="52">
        <v>1000</v>
      </c>
      <c r="J596" s="52">
        <v>18850</v>
      </c>
      <c r="K596" s="52">
        <v>4470.4616925035234</v>
      </c>
      <c r="L596" s="49">
        <v>14379.538307496478</v>
      </c>
      <c r="N596" s="50">
        <f>AVERAGE(J$6:J596)</f>
        <v>21487.140439932318</v>
      </c>
      <c r="O596" s="50">
        <f>AVERAGE(K$6:K596)</f>
        <v>4481.3942303385602</v>
      </c>
      <c r="Q596" s="6"/>
      <c r="S596" s="48">
        <v>591</v>
      </c>
      <c r="T596" s="49">
        <v>82</v>
      </c>
      <c r="U596" s="50">
        <v>9</v>
      </c>
      <c r="V596" s="51">
        <v>409.271078723556</v>
      </c>
      <c r="W596" s="51">
        <v>5</v>
      </c>
      <c r="X596" s="52">
        <v>78</v>
      </c>
      <c r="Y596" s="52">
        <v>27</v>
      </c>
      <c r="Z596" s="52">
        <v>1250</v>
      </c>
      <c r="AA596" s="52">
        <v>22200</v>
      </c>
      <c r="AB596" s="52">
        <v>4539.2710787235555</v>
      </c>
      <c r="AC596" s="49">
        <v>17660.728921276444</v>
      </c>
      <c r="AE596" s="50">
        <f>AVERAGE(AA$6:AA596)</f>
        <v>21350</v>
      </c>
      <c r="AF596" s="50">
        <f>AVERAGE(AB$6:AB596)</f>
        <v>4483.0358753077262</v>
      </c>
    </row>
    <row r="597" spans="2:32" ht="15.5" x14ac:dyDescent="0.35">
      <c r="B597" s="48">
        <v>592</v>
      </c>
      <c r="C597" s="49">
        <v>83</v>
      </c>
      <c r="D597" s="50">
        <v>5</v>
      </c>
      <c r="E597" s="51">
        <v>384.71103980272926</v>
      </c>
      <c r="F597" s="51">
        <v>3</v>
      </c>
      <c r="G597" s="52">
        <v>81</v>
      </c>
      <c r="H597" s="52">
        <v>22</v>
      </c>
      <c r="I597" s="52">
        <v>750</v>
      </c>
      <c r="J597" s="52">
        <v>21750</v>
      </c>
      <c r="K597" s="52">
        <v>4514.7110398027289</v>
      </c>
      <c r="L597" s="49">
        <v>17235.288960197271</v>
      </c>
      <c r="N597" s="50">
        <f>AVERAGE(J$6:J597)</f>
        <v>21487.58445945946</v>
      </c>
      <c r="O597" s="50">
        <f>AVERAGE(K$6:K597)</f>
        <v>4481.4505087329253</v>
      </c>
      <c r="Q597" s="6"/>
      <c r="S597" s="48">
        <v>592</v>
      </c>
      <c r="T597" s="49">
        <v>80</v>
      </c>
      <c r="U597" s="50">
        <v>13</v>
      </c>
      <c r="V597" s="51">
        <v>327.30592637861071</v>
      </c>
      <c r="W597" s="51">
        <v>4</v>
      </c>
      <c r="X597" s="52">
        <v>71</v>
      </c>
      <c r="Y597" s="52">
        <v>33</v>
      </c>
      <c r="Z597" s="52">
        <v>1000</v>
      </c>
      <c r="AA597" s="52">
        <v>21650</v>
      </c>
      <c r="AB597" s="52">
        <v>4457.3059263786108</v>
      </c>
      <c r="AC597" s="49">
        <v>17192.694073621387</v>
      </c>
      <c r="AE597" s="50">
        <f>AVERAGE(AA$6:AA597)</f>
        <v>21350.506756756757</v>
      </c>
      <c r="AF597" s="50">
        <f>AVERAGE(AB$6:AB597)</f>
        <v>4482.9924125561574</v>
      </c>
    </row>
    <row r="598" spans="2:32" ht="15.5" x14ac:dyDescent="0.35">
      <c r="B598" s="48">
        <v>593</v>
      </c>
      <c r="C598" s="49">
        <v>84</v>
      </c>
      <c r="D598" s="50">
        <v>7</v>
      </c>
      <c r="E598" s="51">
        <v>282.05830178033642</v>
      </c>
      <c r="F598" s="51">
        <v>1</v>
      </c>
      <c r="G598" s="52">
        <v>78</v>
      </c>
      <c r="H598" s="52">
        <v>23</v>
      </c>
      <c r="I598" s="52">
        <v>250</v>
      </c>
      <c r="J598" s="52">
        <v>21600</v>
      </c>
      <c r="K598" s="52">
        <v>4412.0583017803365</v>
      </c>
      <c r="L598" s="49">
        <v>17187.941698219664</v>
      </c>
      <c r="N598" s="50">
        <f>AVERAGE(J$6:J598)</f>
        <v>21487.774030354132</v>
      </c>
      <c r="O598" s="50">
        <f>AVERAGE(K$6:K598)</f>
        <v>4481.3334898341855</v>
      </c>
      <c r="Q598" s="6"/>
      <c r="S598" s="48">
        <v>593</v>
      </c>
      <c r="T598" s="49">
        <v>77</v>
      </c>
      <c r="U598" s="50">
        <v>10</v>
      </c>
      <c r="V598" s="51">
        <v>355.7803308405812</v>
      </c>
      <c r="W598" s="51">
        <v>6</v>
      </c>
      <c r="X598" s="52">
        <v>73</v>
      </c>
      <c r="Y598" s="52">
        <v>33</v>
      </c>
      <c r="Z598" s="52">
        <v>1500</v>
      </c>
      <c r="AA598" s="52">
        <v>21250</v>
      </c>
      <c r="AB598" s="52">
        <v>4485.780330840581</v>
      </c>
      <c r="AC598" s="49">
        <v>16764.219669159418</v>
      </c>
      <c r="AE598" s="50">
        <f>AVERAGE(AA$6:AA598)</f>
        <v>21350.337268128162</v>
      </c>
      <c r="AF598" s="50">
        <f>AVERAGE(AB$6:AB598)</f>
        <v>4482.9971139360632</v>
      </c>
    </row>
    <row r="599" spans="2:32" ht="15.5" x14ac:dyDescent="0.35">
      <c r="B599" s="48">
        <v>594</v>
      </c>
      <c r="C599" s="49">
        <v>88</v>
      </c>
      <c r="D599" s="50">
        <v>10</v>
      </c>
      <c r="E599" s="51">
        <v>261.22060080462023</v>
      </c>
      <c r="F599" s="51">
        <v>6</v>
      </c>
      <c r="G599" s="52">
        <v>84</v>
      </c>
      <c r="H599" s="52">
        <v>22</v>
      </c>
      <c r="I599" s="52">
        <v>1500</v>
      </c>
      <c r="J599" s="52">
        <v>24000</v>
      </c>
      <c r="K599" s="52">
        <v>4391.2206008046205</v>
      </c>
      <c r="L599" s="49">
        <v>19608.77939919538</v>
      </c>
      <c r="N599" s="50">
        <f>AVERAGE(J$6:J599)</f>
        <v>21492.003367003366</v>
      </c>
      <c r="O599" s="50">
        <f>AVERAGE(K$6:K599)</f>
        <v>4481.1817846337999</v>
      </c>
      <c r="Q599" s="6"/>
      <c r="S599" s="48">
        <v>594</v>
      </c>
      <c r="T599" s="49">
        <v>69</v>
      </c>
      <c r="U599" s="50">
        <v>11</v>
      </c>
      <c r="V599" s="51">
        <v>353.46103207846676</v>
      </c>
      <c r="W599" s="51">
        <v>2</v>
      </c>
      <c r="X599" s="52">
        <v>60</v>
      </c>
      <c r="Y599" s="52">
        <v>42</v>
      </c>
      <c r="Z599" s="52">
        <v>500</v>
      </c>
      <c r="AA599" s="52">
        <v>18300</v>
      </c>
      <c r="AB599" s="52">
        <v>4483.4610320784668</v>
      </c>
      <c r="AC599" s="49">
        <v>13816.538967921533</v>
      </c>
      <c r="AE599" s="50">
        <f>AVERAGE(AA$6:AA599)</f>
        <v>21345.202020202021</v>
      </c>
      <c r="AF599" s="50">
        <f>AVERAGE(AB$6:AB599)</f>
        <v>4482.997894943037</v>
      </c>
    </row>
    <row r="600" spans="2:32" ht="15.5" x14ac:dyDescent="0.35">
      <c r="B600" s="48">
        <v>595</v>
      </c>
      <c r="C600" s="49">
        <v>74</v>
      </c>
      <c r="D600" s="50">
        <v>10</v>
      </c>
      <c r="E600" s="51">
        <v>323.02598204859203</v>
      </c>
      <c r="F600" s="51">
        <v>2</v>
      </c>
      <c r="G600" s="52">
        <v>66</v>
      </c>
      <c r="H600" s="52">
        <v>36</v>
      </c>
      <c r="I600" s="52">
        <v>500</v>
      </c>
      <c r="J600" s="52">
        <v>19500</v>
      </c>
      <c r="K600" s="52">
        <v>4453.0259820485917</v>
      </c>
      <c r="L600" s="49">
        <v>15046.974017951408</v>
      </c>
      <c r="N600" s="50">
        <f>AVERAGE(J$6:J600)</f>
        <v>21488.655462184874</v>
      </c>
      <c r="O600" s="50">
        <f>AVERAGE(K$6:K600)</f>
        <v>4481.1344639571853</v>
      </c>
      <c r="Q600" s="6"/>
      <c r="S600" s="48">
        <v>595</v>
      </c>
      <c r="T600" s="49">
        <v>83</v>
      </c>
      <c r="U600" s="50">
        <v>19</v>
      </c>
      <c r="V600" s="51">
        <v>366.58522884884701</v>
      </c>
      <c r="W600" s="51">
        <v>4</v>
      </c>
      <c r="X600" s="52">
        <v>68</v>
      </c>
      <c r="Y600" s="52">
        <v>36</v>
      </c>
      <c r="Z600" s="52">
        <v>1000</v>
      </c>
      <c r="AA600" s="52">
        <v>22700</v>
      </c>
      <c r="AB600" s="52">
        <v>4496.5852288488468</v>
      </c>
      <c r="AC600" s="49">
        <v>18203.414771151154</v>
      </c>
      <c r="AE600" s="50">
        <f>AVERAGE(AA$6:AA600)</f>
        <v>21347.478991596639</v>
      </c>
      <c r="AF600" s="50">
        <f>AVERAGE(AB$6:AB600)</f>
        <v>4483.020730798341</v>
      </c>
    </row>
    <row r="601" spans="2:32" ht="15.5" x14ac:dyDescent="0.35">
      <c r="B601" s="48">
        <v>596</v>
      </c>
      <c r="C601" s="49">
        <v>72</v>
      </c>
      <c r="D601" s="50">
        <v>8</v>
      </c>
      <c r="E601" s="51">
        <v>348.8992524504356</v>
      </c>
      <c r="F601" s="51">
        <v>6</v>
      </c>
      <c r="G601" s="52">
        <v>70</v>
      </c>
      <c r="H601" s="52">
        <v>36</v>
      </c>
      <c r="I601" s="52">
        <v>1500</v>
      </c>
      <c r="J601" s="52">
        <v>19900</v>
      </c>
      <c r="K601" s="52">
        <v>4478.8992524504356</v>
      </c>
      <c r="L601" s="49">
        <v>15421.100747549564</v>
      </c>
      <c r="N601" s="50">
        <f>AVERAGE(J$6:J601)</f>
        <v>21485.989932885906</v>
      </c>
      <c r="O601" s="50">
        <f>AVERAGE(K$6:K601)</f>
        <v>4481.1307136023088</v>
      </c>
      <c r="Q601" s="6"/>
      <c r="S601" s="48">
        <v>596</v>
      </c>
      <c r="T601" s="49">
        <v>74</v>
      </c>
      <c r="U601" s="50">
        <v>11</v>
      </c>
      <c r="V601" s="51">
        <v>326.42550564596365</v>
      </c>
      <c r="W601" s="51">
        <v>4</v>
      </c>
      <c r="X601" s="52">
        <v>67</v>
      </c>
      <c r="Y601" s="52">
        <v>37</v>
      </c>
      <c r="Z601" s="52">
        <v>1000</v>
      </c>
      <c r="AA601" s="52">
        <v>20050</v>
      </c>
      <c r="AB601" s="52">
        <v>4456.4255056459633</v>
      </c>
      <c r="AC601" s="49">
        <v>15593.574494354038</v>
      </c>
      <c r="AE601" s="50">
        <f>AVERAGE(AA$6:AA601)</f>
        <v>21345.302013422817</v>
      </c>
      <c r="AF601" s="50">
        <f>AVERAGE(AB$6:AB601)</f>
        <v>4482.9761079373475</v>
      </c>
    </row>
    <row r="602" spans="2:32" ht="15.5" x14ac:dyDescent="0.35">
      <c r="B602" s="48">
        <v>597</v>
      </c>
      <c r="C602" s="49">
        <v>87</v>
      </c>
      <c r="D602" s="50">
        <v>10</v>
      </c>
      <c r="E602" s="51">
        <v>324.86842576372987</v>
      </c>
      <c r="F602" s="51">
        <v>5</v>
      </c>
      <c r="G602" s="52">
        <v>82</v>
      </c>
      <c r="H602" s="52">
        <v>23</v>
      </c>
      <c r="I602" s="52">
        <v>1250</v>
      </c>
      <c r="J602" s="52">
        <v>23500</v>
      </c>
      <c r="K602" s="52">
        <v>4454.8684257637296</v>
      </c>
      <c r="L602" s="49">
        <v>19045.131574236271</v>
      </c>
      <c r="N602" s="50">
        <f>AVERAGE(J$6:J602)</f>
        <v>21489.363484087102</v>
      </c>
      <c r="O602" s="50">
        <f>AVERAGE(K$6:K602)</f>
        <v>4481.0867231704178</v>
      </c>
      <c r="Q602" s="6"/>
      <c r="S602" s="48">
        <v>597</v>
      </c>
      <c r="T602" s="49">
        <v>69</v>
      </c>
      <c r="U602" s="50">
        <v>7</v>
      </c>
      <c r="V602" s="51">
        <v>405.95558517820325</v>
      </c>
      <c r="W602" s="51">
        <v>1</v>
      </c>
      <c r="X602" s="52">
        <v>63</v>
      </c>
      <c r="Y602" s="52">
        <v>38</v>
      </c>
      <c r="Z602" s="52">
        <v>250</v>
      </c>
      <c r="AA602" s="52">
        <v>17850</v>
      </c>
      <c r="AB602" s="52">
        <v>4535.9555851782034</v>
      </c>
      <c r="AC602" s="49">
        <v>13314.044414821798</v>
      </c>
      <c r="AE602" s="50">
        <f>AVERAGE(AA$6:AA602)</f>
        <v>21339.447236180906</v>
      </c>
      <c r="AF602" s="50">
        <f>AVERAGE(AB$6:AB602)</f>
        <v>4483.0648507802962</v>
      </c>
    </row>
    <row r="603" spans="2:32" ht="15.5" x14ac:dyDescent="0.35">
      <c r="B603" s="48">
        <v>598</v>
      </c>
      <c r="C603" s="49">
        <v>94</v>
      </c>
      <c r="D603" s="50">
        <v>8</v>
      </c>
      <c r="E603" s="51">
        <v>346.08481157472028</v>
      </c>
      <c r="F603" s="51">
        <v>4</v>
      </c>
      <c r="G603" s="52">
        <v>90</v>
      </c>
      <c r="H603" s="52">
        <v>14</v>
      </c>
      <c r="I603" s="52">
        <v>1000</v>
      </c>
      <c r="J603" s="52">
        <v>24900</v>
      </c>
      <c r="K603" s="52">
        <v>4476.0848115747203</v>
      </c>
      <c r="L603" s="49">
        <v>20423.915188425279</v>
      </c>
      <c r="N603" s="50">
        <f>AVERAGE(J$6:J603)</f>
        <v>21495.066889632108</v>
      </c>
      <c r="O603" s="50">
        <f>AVERAGE(K$6:K603)</f>
        <v>4481.0783587697561</v>
      </c>
      <c r="Q603" s="6"/>
      <c r="S603" s="48">
        <v>598</v>
      </c>
      <c r="T603" s="49">
        <v>73</v>
      </c>
      <c r="U603" s="50">
        <v>15</v>
      </c>
      <c r="V603" s="51">
        <v>344.80003135987607</v>
      </c>
      <c r="W603" s="51">
        <v>2</v>
      </c>
      <c r="X603" s="52">
        <v>60</v>
      </c>
      <c r="Y603" s="52">
        <v>42</v>
      </c>
      <c r="Z603" s="52">
        <v>500</v>
      </c>
      <c r="AA603" s="52">
        <v>19500</v>
      </c>
      <c r="AB603" s="52">
        <v>4474.8000313598759</v>
      </c>
      <c r="AC603" s="49">
        <v>15025.199968640125</v>
      </c>
      <c r="AE603" s="50">
        <f>AVERAGE(AA$6:AA603)</f>
        <v>21336.371237458196</v>
      </c>
      <c r="AF603" s="50">
        <f>AVERAGE(AB$6:AB603)</f>
        <v>4483.0510300120341</v>
      </c>
    </row>
    <row r="604" spans="2:32" ht="15.5" x14ac:dyDescent="0.35">
      <c r="B604" s="48">
        <v>599</v>
      </c>
      <c r="C604" s="49">
        <v>80</v>
      </c>
      <c r="D604" s="50">
        <v>9</v>
      </c>
      <c r="E604" s="51">
        <v>367.69173063770228</v>
      </c>
      <c r="F604" s="51">
        <v>5</v>
      </c>
      <c r="G604" s="52">
        <v>76</v>
      </c>
      <c r="H604" s="52">
        <v>29</v>
      </c>
      <c r="I604" s="52">
        <v>1250</v>
      </c>
      <c r="J604" s="52">
        <v>21700</v>
      </c>
      <c r="K604" s="52">
        <v>4497.6917306377027</v>
      </c>
      <c r="L604" s="49">
        <v>17202.308269362296</v>
      </c>
      <c r="N604" s="50">
        <f>AVERAGE(J$6:J604)</f>
        <v>21495.409015025041</v>
      </c>
      <c r="O604" s="50">
        <f>AVERAGE(K$6:K604)</f>
        <v>4481.1060939481667</v>
      </c>
      <c r="Q604" s="6"/>
      <c r="S604" s="48">
        <v>599</v>
      </c>
      <c r="T604" s="49">
        <v>81</v>
      </c>
      <c r="U604" s="50">
        <v>7</v>
      </c>
      <c r="V604" s="51">
        <v>341.52196626381243</v>
      </c>
      <c r="W604" s="51">
        <v>8</v>
      </c>
      <c r="X604" s="52">
        <v>82</v>
      </c>
      <c r="Y604" s="52">
        <v>26</v>
      </c>
      <c r="Z604" s="52">
        <v>2000</v>
      </c>
      <c r="AA604" s="52">
        <v>22600</v>
      </c>
      <c r="AB604" s="52">
        <v>4471.5219662638128</v>
      </c>
      <c r="AC604" s="49">
        <v>18128.478033736188</v>
      </c>
      <c r="AE604" s="50">
        <f>AVERAGE(AA$6:AA604)</f>
        <v>21338.480801335558</v>
      </c>
      <c r="AF604" s="50">
        <f>AVERAGE(AB$6:AB604)</f>
        <v>4483.0317828271454</v>
      </c>
    </row>
    <row r="605" spans="2:32" ht="15.5" x14ac:dyDescent="0.35">
      <c r="B605" s="48">
        <v>600</v>
      </c>
      <c r="C605" s="49">
        <v>80</v>
      </c>
      <c r="D605" s="50">
        <v>9</v>
      </c>
      <c r="E605" s="51">
        <v>310.59660551624512</v>
      </c>
      <c r="F605" s="51">
        <v>4</v>
      </c>
      <c r="G605" s="52">
        <v>75</v>
      </c>
      <c r="H605" s="52">
        <v>29</v>
      </c>
      <c r="I605" s="52">
        <v>1000</v>
      </c>
      <c r="J605" s="52">
        <v>21450</v>
      </c>
      <c r="K605" s="52">
        <v>4440.5966055162453</v>
      </c>
      <c r="L605" s="49">
        <v>17009.403394483754</v>
      </c>
      <c r="N605" s="50">
        <f>AVERAGE(J$6:J605)</f>
        <v>21495.333333333332</v>
      </c>
      <c r="O605" s="50">
        <f>AVERAGE(K$6:K605)</f>
        <v>4481.0385781341129</v>
      </c>
      <c r="Q605" s="6"/>
      <c r="S605" s="48">
        <v>600</v>
      </c>
      <c r="T605" s="49">
        <v>83</v>
      </c>
      <c r="U605" s="50">
        <v>9</v>
      </c>
      <c r="V605" s="51">
        <v>340.66504328172198</v>
      </c>
      <c r="W605" s="51">
        <v>2</v>
      </c>
      <c r="X605" s="52">
        <v>76</v>
      </c>
      <c r="Y605" s="52">
        <v>26</v>
      </c>
      <c r="Z605" s="52">
        <v>500</v>
      </c>
      <c r="AA605" s="52">
        <v>21700</v>
      </c>
      <c r="AB605" s="52">
        <v>4470.6650432817223</v>
      </c>
      <c r="AC605" s="49">
        <v>17229.334956718278</v>
      </c>
      <c r="AE605" s="50">
        <f>AVERAGE(AA$6:AA605)</f>
        <v>21339.083333333332</v>
      </c>
      <c r="AF605" s="50">
        <f>AVERAGE(AB$6:AB605)</f>
        <v>4483.0111715945704</v>
      </c>
    </row>
    <row r="606" spans="2:32" ht="15.5" x14ac:dyDescent="0.35">
      <c r="B606" s="48">
        <v>601</v>
      </c>
      <c r="C606" s="49">
        <v>66</v>
      </c>
      <c r="D606" s="50">
        <v>5</v>
      </c>
      <c r="E606" s="51">
        <v>314.42109880966166</v>
      </c>
      <c r="F606" s="51">
        <v>7</v>
      </c>
      <c r="G606" s="52">
        <v>68</v>
      </c>
      <c r="H606" s="52">
        <v>39</v>
      </c>
      <c r="I606" s="52">
        <v>1750</v>
      </c>
      <c r="J606" s="52">
        <v>18500</v>
      </c>
      <c r="K606" s="52">
        <v>4444.421098809662</v>
      </c>
      <c r="L606" s="49">
        <v>14055.578901190338</v>
      </c>
      <c r="N606" s="50">
        <f>AVERAGE(J$6:J606)</f>
        <v>21490.34941763727</v>
      </c>
      <c r="O606" s="50">
        <f>AVERAGE(K$6:K606)</f>
        <v>4480.9776505478831</v>
      </c>
      <c r="Q606" s="6"/>
      <c r="S606" s="48">
        <v>601</v>
      </c>
      <c r="T606" s="49">
        <v>85</v>
      </c>
      <c r="U606" s="50">
        <v>3</v>
      </c>
      <c r="V606" s="51">
        <v>417.81582271341659</v>
      </c>
      <c r="W606" s="51">
        <v>1</v>
      </c>
      <c r="X606" s="52">
        <v>83</v>
      </c>
      <c r="Y606" s="52">
        <v>18</v>
      </c>
      <c r="Z606" s="52">
        <v>250</v>
      </c>
      <c r="AA606" s="52">
        <v>21650</v>
      </c>
      <c r="AB606" s="52">
        <v>4547.8158227134163</v>
      </c>
      <c r="AC606" s="49">
        <v>17102.184177286585</v>
      </c>
      <c r="AE606" s="50">
        <f>AVERAGE(AA$6:AA606)</f>
        <v>21339.600665557406</v>
      </c>
      <c r="AF606" s="50">
        <f>AVERAGE(AB$6:AB606)</f>
        <v>4483.1189996330377</v>
      </c>
    </row>
    <row r="607" spans="2:32" ht="15.5" x14ac:dyDescent="0.35">
      <c r="B607" s="48">
        <v>602</v>
      </c>
      <c r="C607" s="49">
        <v>80</v>
      </c>
      <c r="D607" s="50">
        <v>15</v>
      </c>
      <c r="E607" s="51">
        <v>358.63234519315461</v>
      </c>
      <c r="F607" s="51">
        <v>4</v>
      </c>
      <c r="G607" s="52">
        <v>69</v>
      </c>
      <c r="H607" s="52">
        <v>35</v>
      </c>
      <c r="I607" s="52">
        <v>1000</v>
      </c>
      <c r="J607" s="52">
        <v>21750</v>
      </c>
      <c r="K607" s="52">
        <v>4488.6323451931548</v>
      </c>
      <c r="L607" s="49">
        <v>17261.367654806847</v>
      </c>
      <c r="N607" s="50">
        <f>AVERAGE(J$6:J607)</f>
        <v>21490.780730897011</v>
      </c>
      <c r="O607" s="50">
        <f>AVERAGE(K$6:K607)</f>
        <v>4480.9903659874926</v>
      </c>
      <c r="Q607" s="6"/>
      <c r="S607" s="48">
        <v>602</v>
      </c>
      <c r="T607" s="49">
        <v>73</v>
      </c>
      <c r="U607" s="50">
        <v>16</v>
      </c>
      <c r="V607" s="51">
        <v>343.14308052046539</v>
      </c>
      <c r="W607" s="51">
        <v>3</v>
      </c>
      <c r="X607" s="52">
        <v>60</v>
      </c>
      <c r="Y607" s="52">
        <v>43</v>
      </c>
      <c r="Z607" s="52">
        <v>750</v>
      </c>
      <c r="AA607" s="52">
        <v>19800</v>
      </c>
      <c r="AB607" s="52">
        <v>4473.1430805204654</v>
      </c>
      <c r="AC607" s="49">
        <v>15326.856919479535</v>
      </c>
      <c r="AE607" s="50">
        <f>AVERAGE(AA$6:AA607)</f>
        <v>21337.043189368771</v>
      </c>
      <c r="AF607" s="50">
        <f>AVERAGE(AB$6:AB607)</f>
        <v>4483.1024283388306</v>
      </c>
    </row>
    <row r="608" spans="2:32" ht="15.5" x14ac:dyDescent="0.35">
      <c r="B608" s="48">
        <v>603</v>
      </c>
      <c r="C608" s="49">
        <v>81</v>
      </c>
      <c r="D608" s="50">
        <v>12</v>
      </c>
      <c r="E608" s="51">
        <v>352.57635635922753</v>
      </c>
      <c r="F608" s="51">
        <v>7</v>
      </c>
      <c r="G608" s="52">
        <v>76</v>
      </c>
      <c r="H608" s="52">
        <v>31</v>
      </c>
      <c r="I608" s="52">
        <v>1750</v>
      </c>
      <c r="J608" s="52">
        <v>22600</v>
      </c>
      <c r="K608" s="52">
        <v>4482.5763563592272</v>
      </c>
      <c r="L608" s="49">
        <v>18117.423643640774</v>
      </c>
      <c r="N608" s="50">
        <f>AVERAGE(J$6:J608)</f>
        <v>21492.62023217247</v>
      </c>
      <c r="O608" s="50">
        <f>AVERAGE(K$6:K608)</f>
        <v>4480.9929961539465</v>
      </c>
      <c r="Q608" s="6"/>
      <c r="S608" s="48">
        <v>603</v>
      </c>
      <c r="T608" s="49">
        <v>92</v>
      </c>
      <c r="U608" s="50">
        <v>10</v>
      </c>
      <c r="V608" s="51">
        <v>343.99838776384081</v>
      </c>
      <c r="W608" s="51">
        <v>2</v>
      </c>
      <c r="X608" s="52">
        <v>84</v>
      </c>
      <c r="Y608" s="52">
        <v>18</v>
      </c>
      <c r="Z608" s="52">
        <v>500</v>
      </c>
      <c r="AA608" s="52">
        <v>24000</v>
      </c>
      <c r="AB608" s="52">
        <v>4473.9983877638406</v>
      </c>
      <c r="AC608" s="49">
        <v>19526.001612236159</v>
      </c>
      <c r="AE608" s="50">
        <f>AVERAGE(AA$6:AA608)</f>
        <v>21341.459369817578</v>
      </c>
      <c r="AF608" s="50">
        <f>AVERAGE(AB$6:AB608)</f>
        <v>4483.0873304274292</v>
      </c>
    </row>
    <row r="609" spans="2:32" ht="15.5" x14ac:dyDescent="0.35">
      <c r="B609" s="48">
        <v>604</v>
      </c>
      <c r="C609" s="49">
        <v>80</v>
      </c>
      <c r="D609" s="50">
        <v>9</v>
      </c>
      <c r="E609" s="51">
        <v>373.51318696160979</v>
      </c>
      <c r="F609" s="51">
        <v>5</v>
      </c>
      <c r="G609" s="52">
        <v>76</v>
      </c>
      <c r="H609" s="52">
        <v>29</v>
      </c>
      <c r="I609" s="52">
        <v>1250</v>
      </c>
      <c r="J609" s="52">
        <v>21700</v>
      </c>
      <c r="K609" s="52">
        <v>4503.5131869616098</v>
      </c>
      <c r="L609" s="49">
        <v>17196.486813038391</v>
      </c>
      <c r="N609" s="50">
        <f>AVERAGE(J$6:J609)</f>
        <v>21492.963576158942</v>
      </c>
      <c r="O609" s="50">
        <f>AVERAGE(K$6:K609)</f>
        <v>4481.0302812380651</v>
      </c>
      <c r="Q609" s="6"/>
      <c r="S609" s="48">
        <v>604</v>
      </c>
      <c r="T609" s="49">
        <v>87</v>
      </c>
      <c r="U609" s="50">
        <v>7</v>
      </c>
      <c r="V609" s="51">
        <v>355.45991122392775</v>
      </c>
      <c r="W609" s="51">
        <v>8</v>
      </c>
      <c r="X609" s="52">
        <v>88</v>
      </c>
      <c r="Y609" s="52">
        <v>20</v>
      </c>
      <c r="Z609" s="52">
        <v>2000</v>
      </c>
      <c r="AA609" s="52">
        <v>24100</v>
      </c>
      <c r="AB609" s="52">
        <v>4485.4599112239275</v>
      </c>
      <c r="AC609" s="49">
        <v>19614.540088776073</v>
      </c>
      <c r="AE609" s="50">
        <f>AVERAGE(AA$6:AA609)</f>
        <v>21346.026490066226</v>
      </c>
      <c r="AF609" s="50">
        <f>AVERAGE(AB$6:AB609)</f>
        <v>4483.0912585413307</v>
      </c>
    </row>
    <row r="610" spans="2:32" ht="15.5" x14ac:dyDescent="0.35">
      <c r="B610" s="48">
        <v>605</v>
      </c>
      <c r="C610" s="49">
        <v>96</v>
      </c>
      <c r="D610" s="50">
        <v>8</v>
      </c>
      <c r="E610" s="51">
        <v>365.12581405392581</v>
      </c>
      <c r="F610" s="51">
        <v>4</v>
      </c>
      <c r="G610" s="52">
        <v>92</v>
      </c>
      <c r="H610" s="52">
        <v>12</v>
      </c>
      <c r="I610" s="52">
        <v>1000</v>
      </c>
      <c r="J610" s="52">
        <v>25400</v>
      </c>
      <c r="K610" s="52">
        <v>4495.1258140539258</v>
      </c>
      <c r="L610" s="49">
        <v>20904.874185946075</v>
      </c>
      <c r="N610" s="50">
        <f>AVERAGE(J$6:J610)</f>
        <v>21499.421487603307</v>
      </c>
      <c r="O610" s="50">
        <f>AVERAGE(K$6:K610)</f>
        <v>4481.0535796394133</v>
      </c>
      <c r="Q610" s="6"/>
      <c r="S610" s="48">
        <v>605</v>
      </c>
      <c r="T610" s="49">
        <v>76</v>
      </c>
      <c r="U610" s="50">
        <v>9</v>
      </c>
      <c r="V610" s="51">
        <v>341.29413291235176</v>
      </c>
      <c r="W610" s="51">
        <v>5</v>
      </c>
      <c r="X610" s="52">
        <v>72</v>
      </c>
      <c r="Y610" s="52">
        <v>33</v>
      </c>
      <c r="Z610" s="52">
        <v>1250</v>
      </c>
      <c r="AA610" s="52">
        <v>20700</v>
      </c>
      <c r="AB610" s="52">
        <v>4471.2941329123514</v>
      </c>
      <c r="AC610" s="49">
        <v>16228.705867087649</v>
      </c>
      <c r="AE610" s="50">
        <f>AVERAGE(AA$6:AA610)</f>
        <v>21344.958677685951</v>
      </c>
      <c r="AF610" s="50">
        <f>AVERAGE(AB$6:AB610)</f>
        <v>4483.071759160126</v>
      </c>
    </row>
    <row r="611" spans="2:32" ht="15.5" x14ac:dyDescent="0.35">
      <c r="B611" s="48">
        <v>606</v>
      </c>
      <c r="C611" s="49">
        <v>77</v>
      </c>
      <c r="D611" s="50">
        <v>12</v>
      </c>
      <c r="E611" s="51">
        <v>363.93250289828433</v>
      </c>
      <c r="F611" s="51">
        <v>8</v>
      </c>
      <c r="G611" s="52">
        <v>73</v>
      </c>
      <c r="H611" s="52">
        <v>35</v>
      </c>
      <c r="I611" s="52">
        <v>2000</v>
      </c>
      <c r="J611" s="52">
        <v>21850</v>
      </c>
      <c r="K611" s="52">
        <v>4493.9325028982839</v>
      </c>
      <c r="L611" s="49">
        <v>17356.067497101714</v>
      </c>
      <c r="N611" s="50">
        <f>AVERAGE(J$6:J611)</f>
        <v>21500</v>
      </c>
      <c r="O611" s="50">
        <f>AVERAGE(K$6:K611)</f>
        <v>4481.0748319880258</v>
      </c>
      <c r="Q611" s="6"/>
      <c r="S611" s="48">
        <v>606</v>
      </c>
      <c r="T611" s="49">
        <v>77</v>
      </c>
      <c r="U611" s="50">
        <v>15</v>
      </c>
      <c r="V611" s="51">
        <v>316.86564249638627</v>
      </c>
      <c r="W611" s="51">
        <v>2</v>
      </c>
      <c r="X611" s="52">
        <v>64</v>
      </c>
      <c r="Y611" s="52">
        <v>38</v>
      </c>
      <c r="Z611" s="52">
        <v>500</v>
      </c>
      <c r="AA611" s="52">
        <v>20500</v>
      </c>
      <c r="AB611" s="52">
        <v>4446.8656424963865</v>
      </c>
      <c r="AC611" s="49">
        <v>16053.134357503614</v>
      </c>
      <c r="AE611" s="50">
        <f>AVERAGE(AA$6:AA611)</f>
        <v>21343.564356435643</v>
      </c>
      <c r="AF611" s="50">
        <f>AVERAGE(AB$6:AB611)</f>
        <v>4483.0120130930245</v>
      </c>
    </row>
    <row r="612" spans="2:32" ht="15.5" x14ac:dyDescent="0.35">
      <c r="B612" s="48">
        <v>607</v>
      </c>
      <c r="C612" s="49">
        <v>78</v>
      </c>
      <c r="D612" s="50">
        <v>8</v>
      </c>
      <c r="E612" s="51">
        <v>305.60261438851154</v>
      </c>
      <c r="F612" s="51">
        <v>7</v>
      </c>
      <c r="G612" s="52">
        <v>77</v>
      </c>
      <c r="H612" s="52">
        <v>30</v>
      </c>
      <c r="I612" s="52">
        <v>1750</v>
      </c>
      <c r="J612" s="52">
        <v>21650</v>
      </c>
      <c r="K612" s="52">
        <v>4435.6026143885119</v>
      </c>
      <c r="L612" s="49">
        <v>17214.39738561149</v>
      </c>
      <c r="N612" s="50">
        <f>AVERAGE(J$6:J612)</f>
        <v>21500.247116968698</v>
      </c>
      <c r="O612" s="50">
        <f>AVERAGE(K$6:K612)</f>
        <v>4480.9999189442042</v>
      </c>
      <c r="Q612" s="6"/>
      <c r="S612" s="48">
        <v>607</v>
      </c>
      <c r="T612" s="49">
        <v>79</v>
      </c>
      <c r="U612" s="50">
        <v>7</v>
      </c>
      <c r="V612" s="51">
        <v>370.54214846621591</v>
      </c>
      <c r="W612" s="51">
        <v>2</v>
      </c>
      <c r="X612" s="52">
        <v>74</v>
      </c>
      <c r="Y612" s="52">
        <v>28</v>
      </c>
      <c r="Z612" s="52">
        <v>500</v>
      </c>
      <c r="AA612" s="52">
        <v>20600</v>
      </c>
      <c r="AB612" s="52">
        <v>4500.5421484662156</v>
      </c>
      <c r="AC612" s="49">
        <v>16099.457851533785</v>
      </c>
      <c r="AE612" s="50">
        <f>AVERAGE(AA$6:AA612)</f>
        <v>21342.339373970346</v>
      </c>
      <c r="AF612" s="50">
        <f>AVERAGE(AB$6:AB612)</f>
        <v>4483.0408930524527</v>
      </c>
    </row>
    <row r="613" spans="2:32" ht="15.5" x14ac:dyDescent="0.35">
      <c r="B613" s="48">
        <v>608</v>
      </c>
      <c r="C613" s="49">
        <v>86</v>
      </c>
      <c r="D613" s="50">
        <v>9</v>
      </c>
      <c r="E613" s="51">
        <v>310.02318866346974</v>
      </c>
      <c r="F613" s="51">
        <v>1</v>
      </c>
      <c r="G613" s="52">
        <v>78</v>
      </c>
      <c r="H613" s="52">
        <v>23</v>
      </c>
      <c r="I613" s="52">
        <v>250</v>
      </c>
      <c r="J613" s="52">
        <v>22200</v>
      </c>
      <c r="K613" s="52">
        <v>4440.0231886634701</v>
      </c>
      <c r="L613" s="49">
        <v>17759.976811336528</v>
      </c>
      <c r="N613" s="50">
        <f>AVERAGE(J$6:J613)</f>
        <v>21501.39802631579</v>
      </c>
      <c r="O613" s="50">
        <f>AVERAGE(K$6:K613)</f>
        <v>4480.9325230062423</v>
      </c>
      <c r="Q613" s="6"/>
      <c r="S613" s="48">
        <v>608</v>
      </c>
      <c r="T613" s="49">
        <v>84</v>
      </c>
      <c r="U613" s="50">
        <v>11</v>
      </c>
      <c r="V613" s="51">
        <v>350.69824596041559</v>
      </c>
      <c r="W613" s="51">
        <v>1</v>
      </c>
      <c r="X613" s="52">
        <v>74</v>
      </c>
      <c r="Y613" s="52">
        <v>27</v>
      </c>
      <c r="Z613" s="52">
        <v>250</v>
      </c>
      <c r="AA613" s="52">
        <v>21800</v>
      </c>
      <c r="AB613" s="52">
        <v>4480.698245960416</v>
      </c>
      <c r="AC613" s="49">
        <v>17319.301754039585</v>
      </c>
      <c r="AE613" s="50">
        <f>AVERAGE(AA$6:AA613)</f>
        <v>21343.092105263157</v>
      </c>
      <c r="AF613" s="50">
        <f>AVERAGE(AB$6:AB613)</f>
        <v>4483.037040014472</v>
      </c>
    </row>
    <row r="614" spans="2:32" ht="15.5" x14ac:dyDescent="0.35">
      <c r="B614" s="48">
        <v>609</v>
      </c>
      <c r="C614" s="49">
        <v>89</v>
      </c>
      <c r="D614" s="50">
        <v>8</v>
      </c>
      <c r="E614" s="51">
        <v>367.31781751033094</v>
      </c>
      <c r="F614" s="51">
        <v>4</v>
      </c>
      <c r="G614" s="52">
        <v>85</v>
      </c>
      <c r="H614" s="52">
        <v>19</v>
      </c>
      <c r="I614" s="52">
        <v>1000</v>
      </c>
      <c r="J614" s="52">
        <v>23650</v>
      </c>
      <c r="K614" s="52">
        <v>4497.3178175103312</v>
      </c>
      <c r="L614" s="49">
        <v>19152.682182489669</v>
      </c>
      <c r="N614" s="50">
        <f>AVERAGE(J$6:J614)</f>
        <v>21504.926108374384</v>
      </c>
      <c r="O614" s="50">
        <f>AVERAGE(K$6:K614)</f>
        <v>4480.9594282517328</v>
      </c>
      <c r="Q614" s="6"/>
      <c r="S614" s="48">
        <v>609</v>
      </c>
      <c r="T614" s="49">
        <v>83</v>
      </c>
      <c r="U614" s="50">
        <v>7</v>
      </c>
      <c r="V614" s="51">
        <v>304.51816466334486</v>
      </c>
      <c r="W614" s="51">
        <v>6</v>
      </c>
      <c r="X614" s="52">
        <v>82</v>
      </c>
      <c r="Y614" s="52">
        <v>24</v>
      </c>
      <c r="Z614" s="52">
        <v>1500</v>
      </c>
      <c r="AA614" s="52">
        <v>22600</v>
      </c>
      <c r="AB614" s="52">
        <v>4434.5181646633446</v>
      </c>
      <c r="AC614" s="49">
        <v>18165.481835336657</v>
      </c>
      <c r="AE614" s="50">
        <f>AVERAGE(AA$6:AA614)</f>
        <v>21345.155993431854</v>
      </c>
      <c r="AF614" s="50">
        <f>AVERAGE(AB$6:AB614)</f>
        <v>4482.957370268412</v>
      </c>
    </row>
    <row r="615" spans="2:32" ht="15.5" x14ac:dyDescent="0.35">
      <c r="B615" s="48">
        <v>610</v>
      </c>
      <c r="C615" s="49">
        <v>94</v>
      </c>
      <c r="D615" s="50">
        <v>13</v>
      </c>
      <c r="E615" s="51">
        <v>277.76166373746952</v>
      </c>
      <c r="F615" s="51">
        <v>3</v>
      </c>
      <c r="G615" s="52">
        <v>84</v>
      </c>
      <c r="H615" s="52">
        <v>19</v>
      </c>
      <c r="I615" s="52">
        <v>750</v>
      </c>
      <c r="J615" s="52">
        <v>24900</v>
      </c>
      <c r="K615" s="52">
        <v>4407.7616637374695</v>
      </c>
      <c r="L615" s="49">
        <v>20492.23833626253</v>
      </c>
      <c r="N615" s="50">
        <f>AVERAGE(J$6:J615)</f>
        <v>21510.491803278688</v>
      </c>
      <c r="O615" s="50">
        <f>AVERAGE(K$6:K615)</f>
        <v>4480.8394319164636</v>
      </c>
      <c r="Q615" s="6"/>
      <c r="S615" s="48">
        <v>610</v>
      </c>
      <c r="T615" s="49">
        <v>74</v>
      </c>
      <c r="U615" s="50">
        <v>13</v>
      </c>
      <c r="V615" s="51">
        <v>307.33852988035056</v>
      </c>
      <c r="W615" s="51">
        <v>5</v>
      </c>
      <c r="X615" s="52">
        <v>66</v>
      </c>
      <c r="Y615" s="52">
        <v>39</v>
      </c>
      <c r="Z615" s="52">
        <v>1250</v>
      </c>
      <c r="AA615" s="52">
        <v>20400</v>
      </c>
      <c r="AB615" s="52">
        <v>4437.3385298803505</v>
      </c>
      <c r="AC615" s="49">
        <v>15962.661470119649</v>
      </c>
      <c r="AE615" s="50">
        <f>AVERAGE(AA$6:AA615)</f>
        <v>21343.60655737705</v>
      </c>
      <c r="AF615" s="50">
        <f>AVERAGE(AB$6:AB615)</f>
        <v>4482.8825852841692</v>
      </c>
    </row>
    <row r="616" spans="2:32" ht="15.5" x14ac:dyDescent="0.35">
      <c r="B616" s="48">
        <v>611</v>
      </c>
      <c r="C616" s="49">
        <v>72</v>
      </c>
      <c r="D616" s="50">
        <v>8</v>
      </c>
      <c r="E616" s="51">
        <v>339.29891555736685</v>
      </c>
      <c r="F616" s="51">
        <v>5</v>
      </c>
      <c r="G616" s="52">
        <v>69</v>
      </c>
      <c r="H616" s="52">
        <v>36</v>
      </c>
      <c r="I616" s="52">
        <v>1250</v>
      </c>
      <c r="J616" s="52">
        <v>19650</v>
      </c>
      <c r="K616" s="52">
        <v>4469.2989155573669</v>
      </c>
      <c r="L616" s="49">
        <v>15180.701084442633</v>
      </c>
      <c r="N616" s="50">
        <f>AVERAGE(J$6:J616)</f>
        <v>21507.446808510638</v>
      </c>
      <c r="O616" s="50">
        <f>AVERAGE(K$6:K616)</f>
        <v>4480.8205440009824</v>
      </c>
      <c r="Q616" s="6"/>
      <c r="S616" s="48">
        <v>611</v>
      </c>
      <c r="T616" s="49">
        <v>80</v>
      </c>
      <c r="U616" s="50">
        <v>13</v>
      </c>
      <c r="V616" s="51">
        <v>373.29687185634759</v>
      </c>
      <c r="W616" s="51">
        <v>4</v>
      </c>
      <c r="X616" s="52">
        <v>71</v>
      </c>
      <c r="Y616" s="52">
        <v>33</v>
      </c>
      <c r="Z616" s="52">
        <v>1000</v>
      </c>
      <c r="AA616" s="52">
        <v>21650</v>
      </c>
      <c r="AB616" s="52">
        <v>4503.2968718563479</v>
      </c>
      <c r="AC616" s="49">
        <v>17146.70312814365</v>
      </c>
      <c r="AE616" s="50">
        <f>AVERAGE(AA$6:AA616)</f>
        <v>21344.108019639934</v>
      </c>
      <c r="AF616" s="50">
        <f>AVERAGE(AB$6:AB616)</f>
        <v>4482.9159965551544</v>
      </c>
    </row>
    <row r="617" spans="2:32" ht="15.5" x14ac:dyDescent="0.35">
      <c r="B617" s="48">
        <v>612</v>
      </c>
      <c r="C617" s="49">
        <v>84</v>
      </c>
      <c r="D617" s="50">
        <v>13</v>
      </c>
      <c r="E617" s="51">
        <v>311.14878410479349</v>
      </c>
      <c r="F617" s="51">
        <v>3</v>
      </c>
      <c r="G617" s="52">
        <v>74</v>
      </c>
      <c r="H617" s="52">
        <v>29</v>
      </c>
      <c r="I617" s="52">
        <v>750</v>
      </c>
      <c r="J617" s="52">
        <v>22400</v>
      </c>
      <c r="K617" s="52">
        <v>4441.1487841047938</v>
      </c>
      <c r="L617" s="49">
        <v>17958.851215895207</v>
      </c>
      <c r="N617" s="50">
        <f>AVERAGE(J$6:J617)</f>
        <v>21508.905228758169</v>
      </c>
      <c r="O617" s="50">
        <f>AVERAGE(K$6:K617)</f>
        <v>4480.7557208638973</v>
      </c>
      <c r="Q617" s="6"/>
      <c r="S617" s="48">
        <v>612</v>
      </c>
      <c r="T617" s="49">
        <v>77</v>
      </c>
      <c r="U617" s="50">
        <v>14</v>
      </c>
      <c r="V617" s="51">
        <v>326.23250661809811</v>
      </c>
      <c r="W617" s="51">
        <v>4</v>
      </c>
      <c r="X617" s="52">
        <v>67</v>
      </c>
      <c r="Y617" s="52">
        <v>37</v>
      </c>
      <c r="Z617" s="52">
        <v>1000</v>
      </c>
      <c r="AA617" s="52">
        <v>20950</v>
      </c>
      <c r="AB617" s="52">
        <v>4456.2325066180983</v>
      </c>
      <c r="AC617" s="49">
        <v>16493.7674933819</v>
      </c>
      <c r="AE617" s="50">
        <f>AVERAGE(AA$6:AA617)</f>
        <v>21343.464052287582</v>
      </c>
      <c r="AF617" s="50">
        <f>AVERAGE(AB$6:AB617)</f>
        <v>4482.8723960814004</v>
      </c>
    </row>
    <row r="618" spans="2:32" ht="15.5" x14ac:dyDescent="0.35">
      <c r="B618" s="48">
        <v>613</v>
      </c>
      <c r="C618" s="49">
        <v>76</v>
      </c>
      <c r="D618" s="50">
        <v>6</v>
      </c>
      <c r="E618" s="51">
        <v>436.44269345658523</v>
      </c>
      <c r="F618" s="51">
        <v>3</v>
      </c>
      <c r="G618" s="52">
        <v>73</v>
      </c>
      <c r="H618" s="52">
        <v>30</v>
      </c>
      <c r="I618" s="52">
        <v>750</v>
      </c>
      <c r="J618" s="52">
        <v>20050</v>
      </c>
      <c r="K618" s="52">
        <v>4566.4426934565854</v>
      </c>
      <c r="L618" s="49">
        <v>15483.557306543415</v>
      </c>
      <c r="N618" s="50">
        <f>AVERAGE(J$6:J618)</f>
        <v>21506.525285481239</v>
      </c>
      <c r="O618" s="50">
        <f>AVERAGE(K$6:K618)</f>
        <v>4480.895503853445</v>
      </c>
      <c r="Q618" s="6"/>
      <c r="S618" s="48">
        <v>613</v>
      </c>
      <c r="T618" s="49">
        <v>89</v>
      </c>
      <c r="U618" s="50">
        <v>9</v>
      </c>
      <c r="V618" s="51">
        <v>362.01289335364538</v>
      </c>
      <c r="W618" s="51">
        <v>1</v>
      </c>
      <c r="X618" s="52">
        <v>81</v>
      </c>
      <c r="Y618" s="52">
        <v>20</v>
      </c>
      <c r="Z618" s="52">
        <v>250</v>
      </c>
      <c r="AA618" s="52">
        <v>22950</v>
      </c>
      <c r="AB618" s="52">
        <v>4492.0128933536453</v>
      </c>
      <c r="AC618" s="49">
        <v>18457.987106646353</v>
      </c>
      <c r="AE618" s="50">
        <f>AVERAGE(AA$6:AA618)</f>
        <v>21346.084828711257</v>
      </c>
      <c r="AF618" s="50">
        <f>AVERAGE(AB$6:AB618)</f>
        <v>4482.8873071699363</v>
      </c>
    </row>
    <row r="619" spans="2:32" ht="15.5" x14ac:dyDescent="0.35">
      <c r="B619" s="48">
        <v>614</v>
      </c>
      <c r="C619" s="49">
        <v>80</v>
      </c>
      <c r="D619" s="50">
        <v>12</v>
      </c>
      <c r="E619" s="51">
        <v>435.30333966261833</v>
      </c>
      <c r="F619" s="51">
        <v>3</v>
      </c>
      <c r="G619" s="52">
        <v>71</v>
      </c>
      <c r="H619" s="52">
        <v>32</v>
      </c>
      <c r="I619" s="52">
        <v>750</v>
      </c>
      <c r="J619" s="52">
        <v>21350</v>
      </c>
      <c r="K619" s="52">
        <v>4565.3033396626179</v>
      </c>
      <c r="L619" s="49">
        <v>16784.69666033738</v>
      </c>
      <c r="N619" s="50">
        <f>AVERAGE(J$6:J619)</f>
        <v>21506.270358306188</v>
      </c>
      <c r="O619" s="50">
        <f>AVERAGE(K$6:K619)</f>
        <v>4481.0329758987364</v>
      </c>
      <c r="Q619" s="6"/>
      <c r="S619" s="48">
        <v>614</v>
      </c>
      <c r="T619" s="49">
        <v>86</v>
      </c>
      <c r="U619" s="50">
        <v>10</v>
      </c>
      <c r="V619" s="51">
        <v>274.79481039381693</v>
      </c>
      <c r="W619" s="51">
        <v>6</v>
      </c>
      <c r="X619" s="52">
        <v>82</v>
      </c>
      <c r="Y619" s="52">
        <v>24</v>
      </c>
      <c r="Z619" s="52">
        <v>1500</v>
      </c>
      <c r="AA619" s="52">
        <v>23500</v>
      </c>
      <c r="AB619" s="52">
        <v>4404.794810393817</v>
      </c>
      <c r="AC619" s="49">
        <v>19095.205189606182</v>
      </c>
      <c r="AE619" s="50">
        <f>AVERAGE(AA$6:AA619)</f>
        <v>21349.592833876221</v>
      </c>
      <c r="AF619" s="50">
        <f>AVERAGE(AB$6:AB619)</f>
        <v>4482.7601206931022</v>
      </c>
    </row>
    <row r="620" spans="2:32" ht="15.5" x14ac:dyDescent="0.35">
      <c r="B620" s="48">
        <v>615</v>
      </c>
      <c r="C620" s="49">
        <v>79</v>
      </c>
      <c r="D620" s="50">
        <v>5</v>
      </c>
      <c r="E620" s="51">
        <v>353.31065551062579</v>
      </c>
      <c r="F620" s="51">
        <v>1</v>
      </c>
      <c r="G620" s="52">
        <v>75</v>
      </c>
      <c r="H620" s="52">
        <v>26</v>
      </c>
      <c r="I620" s="52">
        <v>250</v>
      </c>
      <c r="J620" s="52">
        <v>20250</v>
      </c>
      <c r="K620" s="52">
        <v>4483.310655510626</v>
      </c>
      <c r="L620" s="49">
        <v>15766.689344489374</v>
      </c>
      <c r="N620" s="50">
        <f>AVERAGE(J$6:J620)</f>
        <v>21504.227642276423</v>
      </c>
      <c r="O620" s="50">
        <f>AVERAGE(K$6:K620)</f>
        <v>4481.0366794428201</v>
      </c>
      <c r="Q620" s="6"/>
      <c r="S620" s="48">
        <v>615</v>
      </c>
      <c r="T620" s="49">
        <v>85</v>
      </c>
      <c r="U620" s="50">
        <v>8</v>
      </c>
      <c r="V620" s="51">
        <v>323.49454038264275</v>
      </c>
      <c r="W620" s="51">
        <v>6</v>
      </c>
      <c r="X620" s="52">
        <v>83</v>
      </c>
      <c r="Y620" s="52">
        <v>23</v>
      </c>
      <c r="Z620" s="52">
        <v>1500</v>
      </c>
      <c r="AA620" s="52">
        <v>23150</v>
      </c>
      <c r="AB620" s="52">
        <v>4453.4945403826423</v>
      </c>
      <c r="AC620" s="49">
        <v>18696.505459617358</v>
      </c>
      <c r="AE620" s="50">
        <f>AVERAGE(AA$6:AA620)</f>
        <v>21352.520325203252</v>
      </c>
      <c r="AF620" s="50">
        <f>AVERAGE(AB$6:AB620)</f>
        <v>4482.7125343836542</v>
      </c>
    </row>
    <row r="621" spans="2:32" ht="15.5" x14ac:dyDescent="0.35">
      <c r="B621" s="48">
        <v>616</v>
      </c>
      <c r="C621" s="49">
        <v>72</v>
      </c>
      <c r="D621" s="50">
        <v>10</v>
      </c>
      <c r="E621" s="51">
        <v>345.46067519695657</v>
      </c>
      <c r="F621" s="51">
        <v>4</v>
      </c>
      <c r="G621" s="52">
        <v>66</v>
      </c>
      <c r="H621" s="52">
        <v>38</v>
      </c>
      <c r="I621" s="52">
        <v>1000</v>
      </c>
      <c r="J621" s="52">
        <v>19500</v>
      </c>
      <c r="K621" s="52">
        <v>4475.4606751969568</v>
      </c>
      <c r="L621" s="49">
        <v>15024.539324803043</v>
      </c>
      <c r="N621" s="50">
        <f>AVERAGE(J$6:J621)</f>
        <v>21500.974025974025</v>
      </c>
      <c r="O621" s="50">
        <f>AVERAGE(K$6:K621)</f>
        <v>4481.0276274878761</v>
      </c>
      <c r="Q621" s="6"/>
      <c r="S621" s="48">
        <v>616</v>
      </c>
      <c r="T621" s="49">
        <v>88</v>
      </c>
      <c r="U621" s="50">
        <v>9</v>
      </c>
      <c r="V621" s="51">
        <v>319.78065670777249</v>
      </c>
      <c r="W621" s="51">
        <v>5</v>
      </c>
      <c r="X621" s="52">
        <v>84</v>
      </c>
      <c r="Y621" s="52">
        <v>21</v>
      </c>
      <c r="Z621" s="52">
        <v>1250</v>
      </c>
      <c r="AA621" s="52">
        <v>23700</v>
      </c>
      <c r="AB621" s="52">
        <v>4449.7806567077723</v>
      </c>
      <c r="AC621" s="49">
        <v>19250.219343292229</v>
      </c>
      <c r="AE621" s="50">
        <f>AVERAGE(AA$6:AA621)</f>
        <v>21356.33116883117</v>
      </c>
      <c r="AF621" s="50">
        <f>AVERAGE(AB$6:AB621)</f>
        <v>4482.659073543271</v>
      </c>
    </row>
    <row r="622" spans="2:32" ht="15.5" x14ac:dyDescent="0.35">
      <c r="B622" s="48">
        <v>617</v>
      </c>
      <c r="C622" s="49">
        <v>86</v>
      </c>
      <c r="D622" s="50">
        <v>7</v>
      </c>
      <c r="E622" s="51">
        <v>277.72250805083695</v>
      </c>
      <c r="F622" s="51">
        <v>4</v>
      </c>
      <c r="G622" s="52">
        <v>83</v>
      </c>
      <c r="H622" s="52">
        <v>21</v>
      </c>
      <c r="I622" s="52">
        <v>1000</v>
      </c>
      <c r="J622" s="52">
        <v>22850</v>
      </c>
      <c r="K622" s="52">
        <v>4407.722508050837</v>
      </c>
      <c r="L622" s="49">
        <v>18442.277491949164</v>
      </c>
      <c r="N622" s="50">
        <f>AVERAGE(J$6:J622)</f>
        <v>21503.160453808752</v>
      </c>
      <c r="O622" s="50">
        <f>AVERAGE(K$6:K622)</f>
        <v>4480.9088185422734</v>
      </c>
      <c r="Q622" s="6"/>
      <c r="S622" s="48">
        <v>617</v>
      </c>
      <c r="T622" s="49">
        <v>81</v>
      </c>
      <c r="U622" s="50">
        <v>6</v>
      </c>
      <c r="V622" s="51">
        <v>337.68286774454839</v>
      </c>
      <c r="W622" s="51">
        <v>8</v>
      </c>
      <c r="X622" s="52">
        <v>83</v>
      </c>
      <c r="Y622" s="52">
        <v>25</v>
      </c>
      <c r="Z622" s="52">
        <v>2000</v>
      </c>
      <c r="AA622" s="52">
        <v>22550</v>
      </c>
      <c r="AB622" s="52">
        <v>4467.6828677445483</v>
      </c>
      <c r="AC622" s="49">
        <v>18082.317132255452</v>
      </c>
      <c r="AE622" s="50">
        <f>AVERAGE(AA$6:AA622)</f>
        <v>21358.265802269045</v>
      </c>
      <c r="AF622" s="50">
        <f>AVERAGE(AB$6:AB622)</f>
        <v>4482.634800924473</v>
      </c>
    </row>
    <row r="623" spans="2:32" ht="15.5" x14ac:dyDescent="0.35">
      <c r="B623" s="48">
        <v>618</v>
      </c>
      <c r="C623" s="49">
        <v>84</v>
      </c>
      <c r="D623" s="50">
        <v>8</v>
      </c>
      <c r="E623" s="51">
        <v>371.81541920685765</v>
      </c>
      <c r="F623" s="51">
        <v>7</v>
      </c>
      <c r="G623" s="52">
        <v>83</v>
      </c>
      <c r="H623" s="52">
        <v>24</v>
      </c>
      <c r="I623" s="52">
        <v>1750</v>
      </c>
      <c r="J623" s="52">
        <v>23150</v>
      </c>
      <c r="K623" s="52">
        <v>4501.8154192068578</v>
      </c>
      <c r="L623" s="49">
        <v>18648.184580793142</v>
      </c>
      <c r="N623" s="50">
        <f>AVERAGE(J$6:J623)</f>
        <v>21505.825242718445</v>
      </c>
      <c r="O623" s="50">
        <f>AVERAGE(K$6:K623)</f>
        <v>4480.9426479931872</v>
      </c>
      <c r="Q623" s="6"/>
      <c r="S623" s="48">
        <v>618</v>
      </c>
      <c r="T623" s="49">
        <v>93</v>
      </c>
      <c r="U623" s="50">
        <v>9</v>
      </c>
      <c r="V623" s="51">
        <v>433.14677796968977</v>
      </c>
      <c r="W623" s="51">
        <v>2</v>
      </c>
      <c r="X623" s="52">
        <v>86</v>
      </c>
      <c r="Y623" s="52">
        <v>16</v>
      </c>
      <c r="Z623" s="52">
        <v>500</v>
      </c>
      <c r="AA623" s="52">
        <v>24200</v>
      </c>
      <c r="AB623" s="52">
        <v>4563.1467779696895</v>
      </c>
      <c r="AC623" s="49">
        <v>19636.85322203031</v>
      </c>
      <c r="AE623" s="50">
        <f>AVERAGE(AA$6:AA623)</f>
        <v>21362.864077669903</v>
      </c>
      <c r="AF623" s="50">
        <f>AVERAGE(AB$6:AB623)</f>
        <v>4482.7650792044815</v>
      </c>
    </row>
    <row r="624" spans="2:32" ht="15.5" x14ac:dyDescent="0.35">
      <c r="B624" s="48">
        <v>619</v>
      </c>
      <c r="C624" s="49">
        <v>76</v>
      </c>
      <c r="D624" s="50">
        <v>7</v>
      </c>
      <c r="E624" s="51">
        <v>311.21314136190796</v>
      </c>
      <c r="F624" s="51">
        <v>4</v>
      </c>
      <c r="G624" s="52">
        <v>73</v>
      </c>
      <c r="H624" s="52">
        <v>31</v>
      </c>
      <c r="I624" s="52">
        <v>1000</v>
      </c>
      <c r="J624" s="52">
        <v>20350</v>
      </c>
      <c r="K624" s="52">
        <v>4441.2131413619081</v>
      </c>
      <c r="L624" s="49">
        <v>15908.786858638092</v>
      </c>
      <c r="N624" s="50">
        <f>AVERAGE(J$6:J624)</f>
        <v>21503.957996768982</v>
      </c>
      <c r="O624" s="50">
        <f>AVERAGE(K$6:K624)</f>
        <v>4480.8784646222157</v>
      </c>
      <c r="Q624" s="6"/>
      <c r="S624" s="48">
        <v>619</v>
      </c>
      <c r="T624" s="49">
        <v>72</v>
      </c>
      <c r="U624" s="50">
        <v>10</v>
      </c>
      <c r="V624" s="51">
        <v>392.45025069107027</v>
      </c>
      <c r="W624" s="51">
        <v>6</v>
      </c>
      <c r="X624" s="52">
        <v>68</v>
      </c>
      <c r="Y624" s="52">
        <v>38</v>
      </c>
      <c r="Z624" s="52">
        <v>1500</v>
      </c>
      <c r="AA624" s="52">
        <v>20000</v>
      </c>
      <c r="AB624" s="52">
        <v>4522.4502506910703</v>
      </c>
      <c r="AC624" s="49">
        <v>15477.54974930893</v>
      </c>
      <c r="AE624" s="50">
        <f>AVERAGE(AA$6:AA624)</f>
        <v>21360.662358642974</v>
      </c>
      <c r="AF624" s="50">
        <f>AVERAGE(AB$6:AB624)</f>
        <v>4482.8291909516329</v>
      </c>
    </row>
    <row r="625" spans="2:32" ht="15.5" x14ac:dyDescent="0.35">
      <c r="B625" s="48">
        <v>620</v>
      </c>
      <c r="C625" s="49">
        <v>92</v>
      </c>
      <c r="D625" s="50">
        <v>18</v>
      </c>
      <c r="E625" s="51">
        <v>439.16710434215634</v>
      </c>
      <c r="F625" s="51">
        <v>2</v>
      </c>
      <c r="G625" s="52">
        <v>76</v>
      </c>
      <c r="H625" s="52">
        <v>26</v>
      </c>
      <c r="I625" s="52">
        <v>500</v>
      </c>
      <c r="J625" s="52">
        <v>24400</v>
      </c>
      <c r="K625" s="52">
        <v>4569.1671043421566</v>
      </c>
      <c r="L625" s="49">
        <v>19830.832895657844</v>
      </c>
      <c r="N625" s="50">
        <f>AVERAGE(J$6:J625)</f>
        <v>21508.629032258064</v>
      </c>
      <c r="O625" s="50">
        <f>AVERAGE(K$6:K625)</f>
        <v>4481.0208656540217</v>
      </c>
      <c r="Q625" s="6"/>
      <c r="S625" s="48">
        <v>620</v>
      </c>
      <c r="T625" s="49">
        <v>84</v>
      </c>
      <c r="U625" s="50">
        <v>9</v>
      </c>
      <c r="V625" s="51">
        <v>470.072847868944</v>
      </c>
      <c r="W625" s="51">
        <v>6</v>
      </c>
      <c r="X625" s="52">
        <v>81</v>
      </c>
      <c r="Y625" s="52">
        <v>25</v>
      </c>
      <c r="Z625" s="52">
        <v>1500</v>
      </c>
      <c r="AA625" s="52">
        <v>22950</v>
      </c>
      <c r="AB625" s="52">
        <v>4600.0728478689443</v>
      </c>
      <c r="AC625" s="49">
        <v>18349.927152131055</v>
      </c>
      <c r="AE625" s="50">
        <f>AVERAGE(AA$6:AA625)</f>
        <v>21363.225806451614</v>
      </c>
      <c r="AF625" s="50">
        <f>AVERAGE(AB$6:AB625)</f>
        <v>4483.0182936240799</v>
      </c>
    </row>
    <row r="626" spans="2:32" ht="15.5" x14ac:dyDescent="0.35">
      <c r="B626" s="48">
        <v>621</v>
      </c>
      <c r="C626" s="49">
        <v>86</v>
      </c>
      <c r="D626" s="50">
        <v>12</v>
      </c>
      <c r="E626" s="51">
        <v>355.33056742667947</v>
      </c>
      <c r="F626" s="51">
        <v>4</v>
      </c>
      <c r="G626" s="52">
        <v>78</v>
      </c>
      <c r="H626" s="52">
        <v>26</v>
      </c>
      <c r="I626" s="52">
        <v>1000</v>
      </c>
      <c r="J626" s="52">
        <v>23100</v>
      </c>
      <c r="K626" s="52">
        <v>4485.3305674266794</v>
      </c>
      <c r="L626" s="49">
        <v>18614.669432573319</v>
      </c>
      <c r="N626" s="50">
        <f>AVERAGE(J$6:J626)</f>
        <v>21511.191626409018</v>
      </c>
      <c r="O626" s="50">
        <f>AVERAGE(K$6:K626)</f>
        <v>4481.0278055924637</v>
      </c>
      <c r="Q626" s="6"/>
      <c r="S626" s="48">
        <v>621</v>
      </c>
      <c r="T626" s="49">
        <v>74</v>
      </c>
      <c r="U626" s="50">
        <v>8</v>
      </c>
      <c r="V626" s="51">
        <v>365.81791591445074</v>
      </c>
      <c r="W626" s="51">
        <v>6</v>
      </c>
      <c r="X626" s="52">
        <v>72</v>
      </c>
      <c r="Y626" s="52">
        <v>34</v>
      </c>
      <c r="Z626" s="52">
        <v>1500</v>
      </c>
      <c r="AA626" s="52">
        <v>20400</v>
      </c>
      <c r="AB626" s="52">
        <v>4495.8179159144511</v>
      </c>
      <c r="AC626" s="49">
        <v>15904.182084085549</v>
      </c>
      <c r="AE626" s="50">
        <f>AVERAGE(AA$6:AA626)</f>
        <v>21361.674718196457</v>
      </c>
      <c r="AF626" s="50">
        <f>AVERAGE(AB$6:AB626)</f>
        <v>4483.0389049321157</v>
      </c>
    </row>
    <row r="627" spans="2:32" ht="15.5" x14ac:dyDescent="0.35">
      <c r="B627" s="48">
        <v>622</v>
      </c>
      <c r="C627" s="49">
        <v>77</v>
      </c>
      <c r="D627" s="50">
        <v>12</v>
      </c>
      <c r="E627" s="51">
        <v>365.05143420671425</v>
      </c>
      <c r="F627" s="51">
        <v>4</v>
      </c>
      <c r="G627" s="52">
        <v>69</v>
      </c>
      <c r="H627" s="52">
        <v>35</v>
      </c>
      <c r="I627" s="52">
        <v>1000</v>
      </c>
      <c r="J627" s="52">
        <v>20850</v>
      </c>
      <c r="K627" s="52">
        <v>4495.0514342067145</v>
      </c>
      <c r="L627" s="49">
        <v>16354.948565793286</v>
      </c>
      <c r="N627" s="50">
        <f>AVERAGE(J$6:J627)</f>
        <v>21510.128617363345</v>
      </c>
      <c r="O627" s="50">
        <f>AVERAGE(K$6:K627)</f>
        <v>4481.0503516191748</v>
      </c>
      <c r="Q627" s="6"/>
      <c r="S627" s="48">
        <v>622</v>
      </c>
      <c r="T627" s="49">
        <v>77</v>
      </c>
      <c r="U627" s="50">
        <v>10</v>
      </c>
      <c r="V627" s="51">
        <v>350.27289981706082</v>
      </c>
      <c r="W627" s="51">
        <v>7</v>
      </c>
      <c r="X627" s="52">
        <v>74</v>
      </c>
      <c r="Y627" s="52">
        <v>33</v>
      </c>
      <c r="Z627" s="52">
        <v>1750</v>
      </c>
      <c r="AA627" s="52">
        <v>21500</v>
      </c>
      <c r="AB627" s="52">
        <v>4480.2728998170605</v>
      </c>
      <c r="AC627" s="49">
        <v>17019.727100182939</v>
      </c>
      <c r="AE627" s="50">
        <f>AVERAGE(AA$6:AA627)</f>
        <v>21361.897106109325</v>
      </c>
      <c r="AF627" s="50">
        <f>AVERAGE(AB$6:AB627)</f>
        <v>4483.0344579785551</v>
      </c>
    </row>
    <row r="628" spans="2:32" ht="15.5" x14ac:dyDescent="0.35">
      <c r="B628" s="48">
        <v>623</v>
      </c>
      <c r="C628" s="49">
        <v>97</v>
      </c>
      <c r="D628" s="50">
        <v>16</v>
      </c>
      <c r="E628" s="51">
        <v>389.6481472853111</v>
      </c>
      <c r="F628" s="51">
        <v>5</v>
      </c>
      <c r="G628" s="52">
        <v>86</v>
      </c>
      <c r="H628" s="52">
        <v>19</v>
      </c>
      <c r="I628" s="52">
        <v>1250</v>
      </c>
      <c r="J628" s="52">
        <v>26300</v>
      </c>
      <c r="K628" s="52">
        <v>4519.6481472853111</v>
      </c>
      <c r="L628" s="49">
        <v>21780.351852714688</v>
      </c>
      <c r="N628" s="50">
        <f>AVERAGE(J$6:J628)</f>
        <v>21517.817014446227</v>
      </c>
      <c r="O628" s="50">
        <f>AVERAGE(K$6:K628)</f>
        <v>4481.1123063473706</v>
      </c>
      <c r="Q628" s="6"/>
      <c r="S628" s="48">
        <v>623</v>
      </c>
      <c r="T628" s="49">
        <v>75</v>
      </c>
      <c r="U628" s="50">
        <v>5</v>
      </c>
      <c r="V628" s="51">
        <v>294.33489872467112</v>
      </c>
      <c r="W628" s="51">
        <v>4</v>
      </c>
      <c r="X628" s="52">
        <v>74</v>
      </c>
      <c r="Y628" s="52">
        <v>30</v>
      </c>
      <c r="Z628" s="52">
        <v>1000</v>
      </c>
      <c r="AA628" s="52">
        <v>20000</v>
      </c>
      <c r="AB628" s="52">
        <v>4424.3348987246709</v>
      </c>
      <c r="AC628" s="49">
        <v>15575.665101275328</v>
      </c>
      <c r="AE628" s="50">
        <f>AVERAGE(AA$6:AA628)</f>
        <v>21359.711075441413</v>
      </c>
      <c r="AF628" s="50">
        <f>AVERAGE(AB$6:AB628)</f>
        <v>4482.9402371771848</v>
      </c>
    </row>
    <row r="629" spans="2:32" ht="15.5" x14ac:dyDescent="0.35">
      <c r="B629" s="48">
        <v>624</v>
      </c>
      <c r="C629" s="49">
        <v>66</v>
      </c>
      <c r="D629" s="50">
        <v>8</v>
      </c>
      <c r="E629" s="51">
        <v>381.82410041194737</v>
      </c>
      <c r="F629" s="51">
        <v>4</v>
      </c>
      <c r="G629" s="52">
        <v>62</v>
      </c>
      <c r="H629" s="52">
        <v>42</v>
      </c>
      <c r="I629" s="52">
        <v>1000</v>
      </c>
      <c r="J629" s="52">
        <v>17900</v>
      </c>
      <c r="K629" s="52">
        <v>4511.8241004119473</v>
      </c>
      <c r="L629" s="49">
        <v>13388.175899588052</v>
      </c>
      <c r="N629" s="50">
        <f>AVERAGE(J$6:J629)</f>
        <v>21512.01923076923</v>
      </c>
      <c r="O629" s="50">
        <f>AVERAGE(K$6:K629)</f>
        <v>4481.1615239660641</v>
      </c>
      <c r="Q629" s="6"/>
      <c r="S629" s="48">
        <v>624</v>
      </c>
      <c r="T629" s="49">
        <v>78</v>
      </c>
      <c r="U629" s="50">
        <v>10</v>
      </c>
      <c r="V629" s="51">
        <v>310.92095040113679</v>
      </c>
      <c r="W629" s="51">
        <v>5</v>
      </c>
      <c r="X629" s="52">
        <v>73</v>
      </c>
      <c r="Y629" s="52">
        <v>32</v>
      </c>
      <c r="Z629" s="52">
        <v>1250</v>
      </c>
      <c r="AA629" s="52">
        <v>21250</v>
      </c>
      <c r="AB629" s="52">
        <v>4440.9209504011369</v>
      </c>
      <c r="AC629" s="49">
        <v>16809.079049598862</v>
      </c>
      <c r="AE629" s="50">
        <f>AVERAGE(AA$6:AA629)</f>
        <v>21359.535256410258</v>
      </c>
      <c r="AF629" s="50">
        <f>AVERAGE(AB$6:AB629)</f>
        <v>4482.872898576582</v>
      </c>
    </row>
    <row r="630" spans="2:32" ht="15.5" x14ac:dyDescent="0.35">
      <c r="B630" s="48">
        <v>625</v>
      </c>
      <c r="C630" s="49">
        <v>75</v>
      </c>
      <c r="D630" s="50">
        <v>13</v>
      </c>
      <c r="E630" s="51">
        <v>440.82285419452268</v>
      </c>
      <c r="F630" s="51">
        <v>7</v>
      </c>
      <c r="G630" s="52">
        <v>69</v>
      </c>
      <c r="H630" s="52">
        <v>38</v>
      </c>
      <c r="I630" s="52">
        <v>1750</v>
      </c>
      <c r="J630" s="52">
        <v>21150</v>
      </c>
      <c r="K630" s="52">
        <v>4570.8228541945227</v>
      </c>
      <c r="L630" s="49">
        <v>16579.177145805479</v>
      </c>
      <c r="N630" s="50">
        <f>AVERAGE(J$6:J630)</f>
        <v>21511.439999999999</v>
      </c>
      <c r="O630" s="50">
        <f>AVERAGE(K$6:K630)</f>
        <v>4481.3049820944298</v>
      </c>
      <c r="Q630" s="6"/>
      <c r="S630" s="48">
        <v>625</v>
      </c>
      <c r="T630" s="49">
        <v>77</v>
      </c>
      <c r="U630" s="50">
        <v>14</v>
      </c>
      <c r="V630" s="51">
        <v>290.13592651196035</v>
      </c>
      <c r="W630" s="51">
        <v>5</v>
      </c>
      <c r="X630" s="52">
        <v>68</v>
      </c>
      <c r="Y630" s="52">
        <v>37</v>
      </c>
      <c r="Z630" s="52">
        <v>1250</v>
      </c>
      <c r="AA630" s="52">
        <v>21200</v>
      </c>
      <c r="AB630" s="52">
        <v>4420.13592651196</v>
      </c>
      <c r="AC630" s="49">
        <v>16779.864073488039</v>
      </c>
      <c r="AE630" s="50">
        <f>AVERAGE(AA$6:AA630)</f>
        <v>21359.279999999999</v>
      </c>
      <c r="AF630" s="50">
        <f>AVERAGE(AB$6:AB630)</f>
        <v>4482.772519421279</v>
      </c>
    </row>
    <row r="631" spans="2:32" ht="15.5" x14ac:dyDescent="0.35">
      <c r="B631" s="48">
        <v>626</v>
      </c>
      <c r="C631" s="49">
        <v>72</v>
      </c>
      <c r="D631" s="50">
        <v>8</v>
      </c>
      <c r="E631" s="51">
        <v>323.90995355755399</v>
      </c>
      <c r="F631" s="51">
        <v>3</v>
      </c>
      <c r="G631" s="52">
        <v>67</v>
      </c>
      <c r="H631" s="52">
        <v>36</v>
      </c>
      <c r="I631" s="52">
        <v>750</v>
      </c>
      <c r="J631" s="52">
        <v>19150</v>
      </c>
      <c r="K631" s="52">
        <v>4453.9099535575542</v>
      </c>
      <c r="L631" s="49">
        <v>14696.090046442445</v>
      </c>
      <c r="N631" s="50">
        <f>AVERAGE(J$6:J631)</f>
        <v>21507.667731629394</v>
      </c>
      <c r="O631" s="50">
        <f>AVERAGE(K$6:K631)</f>
        <v>4481.2612200680123</v>
      </c>
      <c r="Q631" s="6"/>
      <c r="S631" s="48">
        <v>626</v>
      </c>
      <c r="T631" s="49">
        <v>76</v>
      </c>
      <c r="U631" s="50">
        <v>7</v>
      </c>
      <c r="V631" s="51">
        <v>399.91491297465677</v>
      </c>
      <c r="W631" s="51">
        <v>5</v>
      </c>
      <c r="X631" s="52">
        <v>74</v>
      </c>
      <c r="Y631" s="52">
        <v>31</v>
      </c>
      <c r="Z631" s="52">
        <v>1250</v>
      </c>
      <c r="AA631" s="52">
        <v>20600</v>
      </c>
      <c r="AB631" s="52">
        <v>4529.9149129746565</v>
      </c>
      <c r="AC631" s="49">
        <v>16070.085087025343</v>
      </c>
      <c r="AE631" s="50">
        <f>AVERAGE(AA$6:AA631)</f>
        <v>21358.067092651756</v>
      </c>
      <c r="AF631" s="50">
        <f>AVERAGE(AB$6:AB631)</f>
        <v>4482.8478267592227</v>
      </c>
    </row>
    <row r="632" spans="2:32" ht="15.5" x14ac:dyDescent="0.35">
      <c r="B632" s="48">
        <v>627</v>
      </c>
      <c r="C632" s="49">
        <v>87</v>
      </c>
      <c r="D632" s="50">
        <v>11</v>
      </c>
      <c r="E632" s="51">
        <v>282.29510105720772</v>
      </c>
      <c r="F632" s="51">
        <v>6</v>
      </c>
      <c r="G632" s="52">
        <v>82</v>
      </c>
      <c r="H632" s="52">
        <v>24</v>
      </c>
      <c r="I632" s="52">
        <v>1500</v>
      </c>
      <c r="J632" s="52">
        <v>23800</v>
      </c>
      <c r="K632" s="52">
        <v>4412.2951010572078</v>
      </c>
      <c r="L632" s="49">
        <v>19387.704898942793</v>
      </c>
      <c r="N632" s="50">
        <f>AVERAGE(J$6:J632)</f>
        <v>21511.323763955344</v>
      </c>
      <c r="O632" s="50">
        <f>AVERAGE(K$6:K632)</f>
        <v>4481.151226257788</v>
      </c>
      <c r="Q632" s="6"/>
      <c r="S632" s="48">
        <v>627</v>
      </c>
      <c r="T632" s="49">
        <v>72</v>
      </c>
      <c r="U632" s="50">
        <v>9</v>
      </c>
      <c r="V632" s="51">
        <v>413.2819915989723</v>
      </c>
      <c r="W632" s="51">
        <v>2</v>
      </c>
      <c r="X632" s="52">
        <v>65</v>
      </c>
      <c r="Y632" s="52">
        <v>37</v>
      </c>
      <c r="Z632" s="52">
        <v>500</v>
      </c>
      <c r="AA632" s="52">
        <v>18950</v>
      </c>
      <c r="AB632" s="52">
        <v>4543.2819915989721</v>
      </c>
      <c r="AC632" s="49">
        <v>14406.718008401029</v>
      </c>
      <c r="AE632" s="50">
        <f>AVERAGE(AA$6:AA632)</f>
        <v>21354.226475279105</v>
      </c>
      <c r="AF632" s="50">
        <f>AVERAGE(AB$6:AB632)</f>
        <v>4482.9442129870376</v>
      </c>
    </row>
    <row r="633" spans="2:32" ht="15.5" x14ac:dyDescent="0.35">
      <c r="B633" s="48">
        <v>628</v>
      </c>
      <c r="C633" s="49">
        <v>69</v>
      </c>
      <c r="D633" s="50">
        <v>9</v>
      </c>
      <c r="E633" s="51">
        <v>328.04005490095614</v>
      </c>
      <c r="F633" s="51">
        <v>7</v>
      </c>
      <c r="G633" s="52">
        <v>67</v>
      </c>
      <c r="H633" s="52">
        <v>40</v>
      </c>
      <c r="I633" s="52">
        <v>1750</v>
      </c>
      <c r="J633" s="52">
        <v>19450</v>
      </c>
      <c r="K633" s="52">
        <v>4458.0400549009564</v>
      </c>
      <c r="L633" s="49">
        <v>14991.959945099043</v>
      </c>
      <c r="N633" s="50">
        <f>AVERAGE(J$6:J633)</f>
        <v>21508.041401273884</v>
      </c>
      <c r="O633" s="50">
        <f>AVERAGE(K$6:K633)</f>
        <v>4481.1144250295129</v>
      </c>
      <c r="Q633" s="6"/>
      <c r="S633" s="48">
        <v>628</v>
      </c>
      <c r="T633" s="49">
        <v>89</v>
      </c>
      <c r="U633" s="50">
        <v>15</v>
      </c>
      <c r="V633" s="51">
        <v>303.83520324390315</v>
      </c>
      <c r="W633" s="51">
        <v>4</v>
      </c>
      <c r="X633" s="52">
        <v>78</v>
      </c>
      <c r="Y633" s="52">
        <v>26</v>
      </c>
      <c r="Z633" s="52">
        <v>1000</v>
      </c>
      <c r="AA633" s="52">
        <v>24000</v>
      </c>
      <c r="AB633" s="52">
        <v>4433.8352032439034</v>
      </c>
      <c r="AC633" s="49">
        <v>19566.164796756097</v>
      </c>
      <c r="AE633" s="50">
        <f>AVERAGE(AA$6:AA633)</f>
        <v>21358.43949044586</v>
      </c>
      <c r="AF633" s="50">
        <f>AVERAGE(AB$6:AB633)</f>
        <v>4482.8660139269377</v>
      </c>
    </row>
    <row r="634" spans="2:32" ht="15.5" x14ac:dyDescent="0.35">
      <c r="B634" s="48">
        <v>629</v>
      </c>
      <c r="C634" s="49">
        <v>81</v>
      </c>
      <c r="D634" s="50">
        <v>10</v>
      </c>
      <c r="E634" s="51">
        <v>372.04927947955952</v>
      </c>
      <c r="F634" s="51">
        <v>3</v>
      </c>
      <c r="G634" s="52">
        <v>74</v>
      </c>
      <c r="H634" s="52">
        <v>29</v>
      </c>
      <c r="I634" s="52">
        <v>750</v>
      </c>
      <c r="J634" s="52">
        <v>21500</v>
      </c>
      <c r="K634" s="52">
        <v>4502.0492794795591</v>
      </c>
      <c r="L634" s="49">
        <v>16997.950720520443</v>
      </c>
      <c r="N634" s="50">
        <f>AVERAGE(J$6:J634)</f>
        <v>21508.028616852145</v>
      </c>
      <c r="O634" s="50">
        <f>AVERAGE(K$6:K634)</f>
        <v>4481.1477077869858</v>
      </c>
      <c r="Q634" s="6"/>
      <c r="S634" s="48">
        <v>629</v>
      </c>
      <c r="T634" s="49">
        <v>78</v>
      </c>
      <c r="U634" s="50">
        <v>10</v>
      </c>
      <c r="V634" s="51">
        <v>351.79105699294627</v>
      </c>
      <c r="W634" s="51">
        <v>5</v>
      </c>
      <c r="X634" s="52">
        <v>73</v>
      </c>
      <c r="Y634" s="52">
        <v>32</v>
      </c>
      <c r="Z634" s="52">
        <v>1250</v>
      </c>
      <c r="AA634" s="52">
        <v>21250</v>
      </c>
      <c r="AB634" s="52">
        <v>4481.7910569929463</v>
      </c>
      <c r="AC634" s="49">
        <v>16768.208943007055</v>
      </c>
      <c r="AE634" s="50">
        <f>AVERAGE(AA$6:AA634)</f>
        <v>21358.267090620033</v>
      </c>
      <c r="AF634" s="50">
        <f>AVERAGE(AB$6:AB634)</f>
        <v>4482.8643049334014</v>
      </c>
    </row>
    <row r="635" spans="2:32" ht="15.5" x14ac:dyDescent="0.35">
      <c r="B635" s="48">
        <v>630</v>
      </c>
      <c r="C635" s="49">
        <v>74</v>
      </c>
      <c r="D635" s="50">
        <v>10</v>
      </c>
      <c r="E635" s="51">
        <v>325.28125054490425</v>
      </c>
      <c r="F635" s="51">
        <v>2</v>
      </c>
      <c r="G635" s="52">
        <v>66</v>
      </c>
      <c r="H635" s="52">
        <v>36</v>
      </c>
      <c r="I635" s="52">
        <v>500</v>
      </c>
      <c r="J635" s="52">
        <v>19500</v>
      </c>
      <c r="K635" s="52">
        <v>4455.2812505449047</v>
      </c>
      <c r="L635" s="49">
        <v>15044.718749455096</v>
      </c>
      <c r="N635" s="50">
        <f>AVERAGE(J$6:J635)</f>
        <v>21504.841269841269</v>
      </c>
      <c r="O635" s="50">
        <f>AVERAGE(K$6:K635)</f>
        <v>4481.1066499183471</v>
      </c>
      <c r="Q635" s="6"/>
      <c r="S635" s="48">
        <v>630</v>
      </c>
      <c r="T635" s="49">
        <v>73</v>
      </c>
      <c r="U635" s="50">
        <v>6</v>
      </c>
      <c r="V635" s="51">
        <v>349.90447153916728</v>
      </c>
      <c r="W635" s="51">
        <v>5</v>
      </c>
      <c r="X635" s="52">
        <v>72</v>
      </c>
      <c r="Y635" s="52">
        <v>33</v>
      </c>
      <c r="Z635" s="52">
        <v>1250</v>
      </c>
      <c r="AA635" s="52">
        <v>19800</v>
      </c>
      <c r="AB635" s="52">
        <v>4479.9044715391674</v>
      </c>
      <c r="AC635" s="49">
        <v>15320.095528460832</v>
      </c>
      <c r="AE635" s="50">
        <f>AVERAGE(AA$6:AA635)</f>
        <v>21355.79365079365</v>
      </c>
      <c r="AF635" s="50">
        <f>AVERAGE(AB$6:AB635)</f>
        <v>4482.8596067851568</v>
      </c>
    </row>
    <row r="636" spans="2:32" ht="15.5" x14ac:dyDescent="0.35">
      <c r="B636" s="48">
        <v>631</v>
      </c>
      <c r="C636" s="49">
        <v>78</v>
      </c>
      <c r="D636" s="50">
        <v>9</v>
      </c>
      <c r="E636" s="51">
        <v>352.23459247070383</v>
      </c>
      <c r="F636" s="51">
        <v>3</v>
      </c>
      <c r="G636" s="52">
        <v>72</v>
      </c>
      <c r="H636" s="52">
        <v>31</v>
      </c>
      <c r="I636" s="52">
        <v>750</v>
      </c>
      <c r="J636" s="52">
        <v>20700</v>
      </c>
      <c r="K636" s="52">
        <v>4482.2345924707042</v>
      </c>
      <c r="L636" s="49">
        <v>16217.765407529296</v>
      </c>
      <c r="N636" s="50">
        <f>AVERAGE(J$6:J636)</f>
        <v>21503.565768621236</v>
      </c>
      <c r="O636" s="50">
        <f>AVERAGE(K$6:K636)</f>
        <v>4481.108437465974</v>
      </c>
      <c r="Q636" s="6"/>
      <c r="S636" s="48">
        <v>631</v>
      </c>
      <c r="T636" s="49">
        <v>86</v>
      </c>
      <c r="U636" s="50">
        <v>10</v>
      </c>
      <c r="V636" s="51">
        <v>337.38131629723011</v>
      </c>
      <c r="W636" s="51">
        <v>1</v>
      </c>
      <c r="X636" s="52">
        <v>77</v>
      </c>
      <c r="Y636" s="52">
        <v>24</v>
      </c>
      <c r="Z636" s="52">
        <v>250</v>
      </c>
      <c r="AA636" s="52">
        <v>22250</v>
      </c>
      <c r="AB636" s="52">
        <v>4467.3813162972301</v>
      </c>
      <c r="AC636" s="49">
        <v>17782.618683702771</v>
      </c>
      <c r="AE636" s="50">
        <f>AVERAGE(AA$6:AA636)</f>
        <v>21357.210776545166</v>
      </c>
      <c r="AF636" s="50">
        <f>AVERAGE(AB$6:AB636)</f>
        <v>4482.8350770062534</v>
      </c>
    </row>
    <row r="637" spans="2:32" ht="15.5" x14ac:dyDescent="0.35">
      <c r="B637" s="48">
        <v>632</v>
      </c>
      <c r="C637" s="49">
        <v>81</v>
      </c>
      <c r="D637" s="50">
        <v>8</v>
      </c>
      <c r="E637" s="51">
        <v>302.34175266178596</v>
      </c>
      <c r="F637" s="51">
        <v>3</v>
      </c>
      <c r="G637" s="52">
        <v>76</v>
      </c>
      <c r="H637" s="52">
        <v>27</v>
      </c>
      <c r="I637" s="52">
        <v>750</v>
      </c>
      <c r="J637" s="52">
        <v>21400</v>
      </c>
      <c r="K637" s="52">
        <v>4432.3417526617859</v>
      </c>
      <c r="L637" s="49">
        <v>16967.658247338215</v>
      </c>
      <c r="N637" s="50">
        <f>AVERAGE(J$6:J637)</f>
        <v>21503.401898734177</v>
      </c>
      <c r="O637" s="50">
        <f>AVERAGE(K$6:K637)</f>
        <v>4481.0312749900177</v>
      </c>
      <c r="Q637" s="6"/>
      <c r="S637" s="48">
        <v>632</v>
      </c>
      <c r="T637" s="49">
        <v>89</v>
      </c>
      <c r="U637" s="50">
        <v>11</v>
      </c>
      <c r="V637" s="51">
        <v>326.08896778192673</v>
      </c>
      <c r="W637" s="51">
        <v>5</v>
      </c>
      <c r="X637" s="52">
        <v>83</v>
      </c>
      <c r="Y637" s="52">
        <v>22</v>
      </c>
      <c r="Z637" s="52">
        <v>1250</v>
      </c>
      <c r="AA637" s="52">
        <v>24050</v>
      </c>
      <c r="AB637" s="52">
        <v>4456.0889677819268</v>
      </c>
      <c r="AC637" s="49">
        <v>19593.911032218071</v>
      </c>
      <c r="AE637" s="50">
        <f>AVERAGE(AA$6:AA637)</f>
        <v>21361.471518987342</v>
      </c>
      <c r="AF637" s="50">
        <f>AVERAGE(AB$6:AB637)</f>
        <v>4482.7927572131766</v>
      </c>
    </row>
    <row r="638" spans="2:32" ht="15.5" x14ac:dyDescent="0.35">
      <c r="B638" s="48">
        <v>633</v>
      </c>
      <c r="C638" s="49">
        <v>78</v>
      </c>
      <c r="D638" s="50">
        <v>11</v>
      </c>
      <c r="E638" s="51">
        <v>417.85946724427652</v>
      </c>
      <c r="F638" s="51">
        <v>2</v>
      </c>
      <c r="G638" s="52">
        <v>69</v>
      </c>
      <c r="H638" s="52">
        <v>33</v>
      </c>
      <c r="I638" s="52">
        <v>500</v>
      </c>
      <c r="J638" s="52">
        <v>20550</v>
      </c>
      <c r="K638" s="52">
        <v>4547.8594672442769</v>
      </c>
      <c r="L638" s="49">
        <v>16002.140532755722</v>
      </c>
      <c r="N638" s="50">
        <f>AVERAGE(J$6:J638)</f>
        <v>21501.895734597158</v>
      </c>
      <c r="O638" s="50">
        <f>AVERAGE(K$6:K638)</f>
        <v>4481.1368487534528</v>
      </c>
      <c r="Q638" s="6"/>
      <c r="S638" s="48">
        <v>633</v>
      </c>
      <c r="T638" s="49">
        <v>70</v>
      </c>
      <c r="U638" s="50">
        <v>11</v>
      </c>
      <c r="V638" s="51">
        <v>380.70302003879999</v>
      </c>
      <c r="W638" s="51">
        <v>5</v>
      </c>
      <c r="X638" s="52">
        <v>64</v>
      </c>
      <c r="Y638" s="52">
        <v>41</v>
      </c>
      <c r="Z638" s="52">
        <v>1250</v>
      </c>
      <c r="AA638" s="52">
        <v>19300</v>
      </c>
      <c r="AB638" s="52">
        <v>4510.7030200387999</v>
      </c>
      <c r="AC638" s="49">
        <v>14789.2969799612</v>
      </c>
      <c r="AE638" s="50">
        <f>AVERAGE(AA$6:AA638)</f>
        <v>21358.214849921013</v>
      </c>
      <c r="AF638" s="50">
        <f>AVERAGE(AB$6:AB638)</f>
        <v>4482.8368492555555</v>
      </c>
    </row>
    <row r="639" spans="2:32" ht="15.5" x14ac:dyDescent="0.35">
      <c r="B639" s="48">
        <v>634</v>
      </c>
      <c r="C639" s="49">
        <v>85</v>
      </c>
      <c r="D639" s="50">
        <v>11</v>
      </c>
      <c r="E639" s="51">
        <v>349.4378569892192</v>
      </c>
      <c r="F639" s="51">
        <v>2</v>
      </c>
      <c r="G639" s="52">
        <v>76</v>
      </c>
      <c r="H639" s="52">
        <v>26</v>
      </c>
      <c r="I639" s="52">
        <v>500</v>
      </c>
      <c r="J639" s="52">
        <v>22300</v>
      </c>
      <c r="K639" s="52">
        <v>4479.4378569892197</v>
      </c>
      <c r="L639" s="49">
        <v>17820.562143010779</v>
      </c>
      <c r="N639" s="50">
        <f>AVERAGE(J$6:J639)</f>
        <v>21503.154574132492</v>
      </c>
      <c r="O639" s="50">
        <f>AVERAGE(K$6:K639)</f>
        <v>4481.1341689557175</v>
      </c>
      <c r="Q639" s="6"/>
      <c r="S639" s="48">
        <v>634</v>
      </c>
      <c r="T639" s="49">
        <v>87</v>
      </c>
      <c r="U639" s="50">
        <v>11</v>
      </c>
      <c r="V639" s="51">
        <v>360.32094372807109</v>
      </c>
      <c r="W639" s="51">
        <v>5</v>
      </c>
      <c r="X639" s="52">
        <v>81</v>
      </c>
      <c r="Y639" s="52">
        <v>24</v>
      </c>
      <c r="Z639" s="52">
        <v>1250</v>
      </c>
      <c r="AA639" s="52">
        <v>23550</v>
      </c>
      <c r="AB639" s="52">
        <v>4490.3209437280711</v>
      </c>
      <c r="AC639" s="49">
        <v>19059.679056271929</v>
      </c>
      <c r="AE639" s="50">
        <f>AVERAGE(AA$6:AA639)</f>
        <v>21361.671924290222</v>
      </c>
      <c r="AF639" s="50">
        <f>AVERAGE(AB$6:AB639)</f>
        <v>4482.84865382097</v>
      </c>
    </row>
    <row r="640" spans="2:32" ht="15.5" x14ac:dyDescent="0.35">
      <c r="B640" s="48">
        <v>635</v>
      </c>
      <c r="C640" s="49">
        <v>74</v>
      </c>
      <c r="D640" s="50">
        <v>9</v>
      </c>
      <c r="E640" s="51">
        <v>382.9562319987561</v>
      </c>
      <c r="F640" s="51">
        <v>2</v>
      </c>
      <c r="G640" s="52">
        <v>67</v>
      </c>
      <c r="H640" s="52">
        <v>35</v>
      </c>
      <c r="I640" s="52">
        <v>500</v>
      </c>
      <c r="J640" s="52">
        <v>19450</v>
      </c>
      <c r="K640" s="52">
        <v>4512.9562319987563</v>
      </c>
      <c r="L640" s="49">
        <v>14937.043768001244</v>
      </c>
      <c r="N640" s="50">
        <f>AVERAGE(J$6:J640)</f>
        <v>21499.921259842518</v>
      </c>
      <c r="O640" s="50">
        <f>AVERAGE(K$6:K640)</f>
        <v>4481.184282440825</v>
      </c>
      <c r="Q640" s="6"/>
      <c r="S640" s="48">
        <v>635</v>
      </c>
      <c r="T640" s="49">
        <v>66</v>
      </c>
      <c r="U640" s="50">
        <v>7</v>
      </c>
      <c r="V640" s="51">
        <v>302.83047601399755</v>
      </c>
      <c r="W640" s="51">
        <v>7</v>
      </c>
      <c r="X640" s="52">
        <v>66</v>
      </c>
      <c r="Y640" s="52">
        <v>41</v>
      </c>
      <c r="Z640" s="52">
        <v>1750</v>
      </c>
      <c r="AA640" s="52">
        <v>18600</v>
      </c>
      <c r="AB640" s="52">
        <v>4432.8304760139972</v>
      </c>
      <c r="AC640" s="49">
        <v>14167.169523986002</v>
      </c>
      <c r="AE640" s="50">
        <f>AVERAGE(AA$6:AA640)</f>
        <v>21357.322834645671</v>
      </c>
      <c r="AF640" s="50">
        <f>AVERAGE(AB$6:AB640)</f>
        <v>4482.7698850370216</v>
      </c>
    </row>
    <row r="641" spans="2:32" ht="15.5" x14ac:dyDescent="0.35">
      <c r="B641" s="48">
        <v>636</v>
      </c>
      <c r="C641" s="49">
        <v>76</v>
      </c>
      <c r="D641" s="50">
        <v>8</v>
      </c>
      <c r="E641" s="51">
        <v>311.61742743646778</v>
      </c>
      <c r="F641" s="51">
        <v>5</v>
      </c>
      <c r="G641" s="52">
        <v>73</v>
      </c>
      <c r="H641" s="52">
        <v>32</v>
      </c>
      <c r="I641" s="52">
        <v>1250</v>
      </c>
      <c r="J641" s="52">
        <v>20650</v>
      </c>
      <c r="K641" s="52">
        <v>4441.6174274364676</v>
      </c>
      <c r="L641" s="49">
        <v>16208.382572563532</v>
      </c>
      <c r="N641" s="50">
        <f>AVERAGE(J$6:J641)</f>
        <v>21498.584905660377</v>
      </c>
      <c r="O641" s="50">
        <f>AVERAGE(K$6:K641)</f>
        <v>4481.1220704046546</v>
      </c>
      <c r="Q641" s="6"/>
      <c r="S641" s="48">
        <v>636</v>
      </c>
      <c r="T641" s="49">
        <v>80</v>
      </c>
      <c r="U641" s="50">
        <v>10</v>
      </c>
      <c r="V641" s="51">
        <v>411.00244847345954</v>
      </c>
      <c r="W641" s="51">
        <v>4</v>
      </c>
      <c r="X641" s="52">
        <v>74</v>
      </c>
      <c r="Y641" s="52">
        <v>30</v>
      </c>
      <c r="Z641" s="52">
        <v>1000</v>
      </c>
      <c r="AA641" s="52">
        <v>21500</v>
      </c>
      <c r="AB641" s="52">
        <v>4541.0024484734595</v>
      </c>
      <c r="AC641" s="49">
        <v>16958.99755152654</v>
      </c>
      <c r="AE641" s="50">
        <f>AVERAGE(AA$6:AA641)</f>
        <v>21357.547169811322</v>
      </c>
      <c r="AF641" s="50">
        <f>AVERAGE(AB$6:AB641)</f>
        <v>4482.8614456713558</v>
      </c>
    </row>
    <row r="642" spans="2:32" ht="15.5" x14ac:dyDescent="0.35">
      <c r="B642" s="48">
        <v>637</v>
      </c>
      <c r="C642" s="49">
        <v>85</v>
      </c>
      <c r="D642" s="50">
        <v>10</v>
      </c>
      <c r="E642" s="51">
        <v>343.70428634622687</v>
      </c>
      <c r="F642" s="51">
        <v>6</v>
      </c>
      <c r="G642" s="52">
        <v>81</v>
      </c>
      <c r="H642" s="52">
        <v>25</v>
      </c>
      <c r="I642" s="52">
        <v>1500</v>
      </c>
      <c r="J642" s="52">
        <v>23250</v>
      </c>
      <c r="K642" s="52">
        <v>4473.7042863462266</v>
      </c>
      <c r="L642" s="49">
        <v>18776.295713653773</v>
      </c>
      <c r="N642" s="50">
        <f>AVERAGE(J$6:J642)</f>
        <v>21501.334379905809</v>
      </c>
      <c r="O642" s="50">
        <f>AVERAGE(K$6:K642)</f>
        <v>4481.1104255317214</v>
      </c>
      <c r="Q642" s="6"/>
      <c r="S642" s="48">
        <v>637</v>
      </c>
      <c r="T642" s="49">
        <v>82</v>
      </c>
      <c r="U642" s="50">
        <v>9</v>
      </c>
      <c r="V642" s="51">
        <v>296.90047676892493</v>
      </c>
      <c r="W642" s="51">
        <v>7</v>
      </c>
      <c r="X642" s="52">
        <v>80</v>
      </c>
      <c r="Y642" s="52">
        <v>27</v>
      </c>
      <c r="Z642" s="52">
        <v>1750</v>
      </c>
      <c r="AA642" s="52">
        <v>22700</v>
      </c>
      <c r="AB642" s="52">
        <v>4426.9004767689248</v>
      </c>
      <c r="AC642" s="49">
        <v>18273.099523231074</v>
      </c>
      <c r="AE642" s="50">
        <f>AVERAGE(AA$6:AA642)</f>
        <v>21359.654631083202</v>
      </c>
      <c r="AF642" s="50">
        <f>AVERAGE(AB$6:AB642)</f>
        <v>4482.7735948567524</v>
      </c>
    </row>
    <row r="643" spans="2:32" ht="15.5" x14ac:dyDescent="0.35">
      <c r="B643" s="48">
        <v>638</v>
      </c>
      <c r="C643" s="49">
        <v>79</v>
      </c>
      <c r="D643" s="50">
        <v>9</v>
      </c>
      <c r="E643" s="51">
        <v>389.49817477882613</v>
      </c>
      <c r="F643" s="51">
        <v>2</v>
      </c>
      <c r="G643" s="52">
        <v>72</v>
      </c>
      <c r="H643" s="52">
        <v>30</v>
      </c>
      <c r="I643" s="52">
        <v>500</v>
      </c>
      <c r="J643" s="52">
        <v>20700</v>
      </c>
      <c r="K643" s="52">
        <v>4519.4981747788261</v>
      </c>
      <c r="L643" s="49">
        <v>16180.501825221174</v>
      </c>
      <c r="N643" s="50">
        <f>AVERAGE(J$6:J643)</f>
        <v>21500.078369905958</v>
      </c>
      <c r="O643" s="50">
        <f>AVERAGE(K$6:K643)</f>
        <v>4481.1705944176883</v>
      </c>
      <c r="Q643" s="6"/>
      <c r="S643" s="48">
        <v>638</v>
      </c>
      <c r="T643" s="49">
        <v>71</v>
      </c>
      <c r="U643" s="50">
        <v>14</v>
      </c>
      <c r="V643" s="51">
        <v>338.81131068766376</v>
      </c>
      <c r="W643" s="51">
        <v>3</v>
      </c>
      <c r="X643" s="52">
        <v>60</v>
      </c>
      <c r="Y643" s="52">
        <v>43</v>
      </c>
      <c r="Z643" s="52">
        <v>750</v>
      </c>
      <c r="AA643" s="52">
        <v>19200</v>
      </c>
      <c r="AB643" s="52">
        <v>4468.8113106876635</v>
      </c>
      <c r="AC643" s="49">
        <v>14731.188689312337</v>
      </c>
      <c r="AE643" s="50">
        <f>AVERAGE(AA$6:AA643)</f>
        <v>21356.269592476488</v>
      </c>
      <c r="AF643" s="50">
        <f>AVERAGE(AB$6:AB643)</f>
        <v>4482.7517103988075</v>
      </c>
    </row>
    <row r="644" spans="2:32" ht="15.5" x14ac:dyDescent="0.35">
      <c r="B644" s="48">
        <v>639</v>
      </c>
      <c r="C644" s="49">
        <v>80</v>
      </c>
      <c r="D644" s="50">
        <v>9</v>
      </c>
      <c r="E644" s="51">
        <v>366.5177139206524</v>
      </c>
      <c r="F644" s="51">
        <v>3</v>
      </c>
      <c r="G644" s="52">
        <v>74</v>
      </c>
      <c r="H644" s="52">
        <v>29</v>
      </c>
      <c r="I644" s="52">
        <v>750</v>
      </c>
      <c r="J644" s="52">
        <v>21200</v>
      </c>
      <c r="K644" s="52">
        <v>4496.5177139206526</v>
      </c>
      <c r="L644" s="49">
        <v>16703.482286079347</v>
      </c>
      <c r="N644" s="50">
        <f>AVERAGE(J$6:J644)</f>
        <v>21499.608763693272</v>
      </c>
      <c r="O644" s="50">
        <f>AVERAGE(K$6:K644)</f>
        <v>4481.1946118191017</v>
      </c>
      <c r="Q644" s="6"/>
      <c r="S644" s="48">
        <v>639</v>
      </c>
      <c r="T644" s="49">
        <v>78</v>
      </c>
      <c r="U644" s="50">
        <v>13</v>
      </c>
      <c r="V644" s="51">
        <v>362.19403998341414</v>
      </c>
      <c r="W644" s="51">
        <v>3</v>
      </c>
      <c r="X644" s="52">
        <v>68</v>
      </c>
      <c r="Y644" s="52">
        <v>35</v>
      </c>
      <c r="Z644" s="52">
        <v>750</v>
      </c>
      <c r="AA644" s="52">
        <v>20900</v>
      </c>
      <c r="AB644" s="52">
        <v>4492.1940399834139</v>
      </c>
      <c r="AC644" s="49">
        <v>16407.805960016587</v>
      </c>
      <c r="AE644" s="50">
        <f>AVERAGE(AA$6:AA644)</f>
        <v>21355.555555555555</v>
      </c>
      <c r="AF644" s="50">
        <f>AVERAGE(AB$6:AB644)</f>
        <v>4482.766487127421</v>
      </c>
    </row>
    <row r="645" spans="2:32" ht="15.5" x14ac:dyDescent="0.35">
      <c r="B645" s="48">
        <v>640</v>
      </c>
      <c r="C645" s="49">
        <v>89</v>
      </c>
      <c r="D645" s="50">
        <v>9</v>
      </c>
      <c r="E645" s="51">
        <v>364.90141996739243</v>
      </c>
      <c r="F645" s="51">
        <v>5</v>
      </c>
      <c r="G645" s="52">
        <v>85</v>
      </c>
      <c r="H645" s="52">
        <v>20</v>
      </c>
      <c r="I645" s="52">
        <v>1250</v>
      </c>
      <c r="J645" s="52">
        <v>23950</v>
      </c>
      <c r="K645" s="52">
        <v>4494.901419967392</v>
      </c>
      <c r="L645" s="49">
        <v>19455.098580032609</v>
      </c>
      <c r="N645" s="50">
        <f>AVERAGE(J$6:J645)</f>
        <v>21503.4375</v>
      </c>
      <c r="O645" s="50">
        <f>AVERAGE(K$6:K645)</f>
        <v>4481.2160287068336</v>
      </c>
      <c r="Q645" s="6"/>
      <c r="S645" s="48">
        <v>640</v>
      </c>
      <c r="T645" s="49">
        <v>75</v>
      </c>
      <c r="U645" s="50">
        <v>10</v>
      </c>
      <c r="V645" s="51">
        <v>334.97924568244133</v>
      </c>
      <c r="W645" s="51">
        <v>5</v>
      </c>
      <c r="X645" s="52">
        <v>70</v>
      </c>
      <c r="Y645" s="52">
        <v>35</v>
      </c>
      <c r="Z645" s="52">
        <v>1250</v>
      </c>
      <c r="AA645" s="52">
        <v>20500</v>
      </c>
      <c r="AB645" s="52">
        <v>4464.9792456824416</v>
      </c>
      <c r="AC645" s="49">
        <v>16035.020754317558</v>
      </c>
      <c r="AE645" s="50">
        <f>AVERAGE(AA$6:AA645)</f>
        <v>21354.21875</v>
      </c>
      <c r="AF645" s="50">
        <f>AVERAGE(AB$6:AB645)</f>
        <v>4482.7386945626631</v>
      </c>
    </row>
    <row r="646" spans="2:32" ht="15.5" x14ac:dyDescent="0.35">
      <c r="B646" s="48">
        <v>641</v>
      </c>
      <c r="C646" s="49">
        <v>88</v>
      </c>
      <c r="D646" s="50">
        <v>14</v>
      </c>
      <c r="E646" s="51">
        <v>453.86733433475376</v>
      </c>
      <c r="F646" s="51">
        <v>4</v>
      </c>
      <c r="G646" s="52">
        <v>78</v>
      </c>
      <c r="H646" s="52">
        <v>26</v>
      </c>
      <c r="I646" s="52">
        <v>1000</v>
      </c>
      <c r="J646" s="52">
        <v>23700</v>
      </c>
      <c r="K646" s="52">
        <v>4583.8673343347537</v>
      </c>
      <c r="L646" s="49">
        <v>19116.132665665245</v>
      </c>
      <c r="N646" s="50">
        <f>AVERAGE(J$6:J646)</f>
        <v>21506.864274570984</v>
      </c>
      <c r="O646" s="50">
        <f>AVERAGE(K$6:K646)</f>
        <v>4481.3761711493107</v>
      </c>
      <c r="Q646" s="6"/>
      <c r="S646" s="48">
        <v>641</v>
      </c>
      <c r="T646" s="49">
        <v>84</v>
      </c>
      <c r="U646" s="50">
        <v>8</v>
      </c>
      <c r="V646" s="51">
        <v>359.55493919506449</v>
      </c>
      <c r="W646" s="51">
        <v>3</v>
      </c>
      <c r="X646" s="52">
        <v>79</v>
      </c>
      <c r="Y646" s="52">
        <v>24</v>
      </c>
      <c r="Z646" s="52">
        <v>750</v>
      </c>
      <c r="AA646" s="52">
        <v>22150</v>
      </c>
      <c r="AB646" s="52">
        <v>4489.5549391950644</v>
      </c>
      <c r="AC646" s="49">
        <v>17660.445060804937</v>
      </c>
      <c r="AE646" s="50">
        <f>AVERAGE(AA$6:AA646)</f>
        <v>21355.460218408738</v>
      </c>
      <c r="AF646" s="50">
        <f>AVERAGE(AB$6:AB646)</f>
        <v>4482.7493283296408</v>
      </c>
    </row>
    <row r="647" spans="2:32" ht="15.5" x14ac:dyDescent="0.35">
      <c r="B647" s="48">
        <v>642</v>
      </c>
      <c r="C647" s="49">
        <v>94</v>
      </c>
      <c r="D647" s="50">
        <v>8</v>
      </c>
      <c r="E647" s="51">
        <v>296.09393537434062</v>
      </c>
      <c r="F647" s="51">
        <v>2</v>
      </c>
      <c r="G647" s="52">
        <v>88</v>
      </c>
      <c r="H647" s="52">
        <v>14</v>
      </c>
      <c r="I647" s="52">
        <v>500</v>
      </c>
      <c r="J647" s="52">
        <v>24400</v>
      </c>
      <c r="K647" s="52">
        <v>4426.0939353743406</v>
      </c>
      <c r="L647" s="49">
        <v>19973.906064625658</v>
      </c>
      <c r="N647" s="50">
        <f>AVERAGE(J$6:J647)</f>
        <v>21511.370716510904</v>
      </c>
      <c r="O647" s="50">
        <f>AVERAGE(K$6:K647)</f>
        <v>4481.2900617477917</v>
      </c>
      <c r="Q647" s="6"/>
      <c r="S647" s="48">
        <v>642</v>
      </c>
      <c r="T647" s="49">
        <v>69</v>
      </c>
      <c r="U647" s="50">
        <v>11</v>
      </c>
      <c r="V647" s="51">
        <v>248.09419121990786</v>
      </c>
      <c r="W647" s="51">
        <v>4</v>
      </c>
      <c r="X647" s="52">
        <v>62</v>
      </c>
      <c r="Y647" s="52">
        <v>42</v>
      </c>
      <c r="Z647" s="52">
        <v>1000</v>
      </c>
      <c r="AA647" s="52">
        <v>18800</v>
      </c>
      <c r="AB647" s="52">
        <v>4378.0941912199078</v>
      </c>
      <c r="AC647" s="49">
        <v>14421.905808780091</v>
      </c>
      <c r="AE647" s="50">
        <f>AVERAGE(AA$6:AA647)</f>
        <v>21351.479750778817</v>
      </c>
      <c r="AF647" s="50">
        <f>AVERAGE(AB$6:AB647)</f>
        <v>4482.5863140973825</v>
      </c>
    </row>
    <row r="648" spans="2:32" ht="15.5" x14ac:dyDescent="0.35">
      <c r="B648" s="48">
        <v>643</v>
      </c>
      <c r="C648" s="49">
        <v>85</v>
      </c>
      <c r="D648" s="50">
        <v>8</v>
      </c>
      <c r="E648" s="51">
        <v>326.82496214238188</v>
      </c>
      <c r="F648" s="51">
        <v>1</v>
      </c>
      <c r="G648" s="52">
        <v>78</v>
      </c>
      <c r="H648" s="52">
        <v>23</v>
      </c>
      <c r="I648" s="52">
        <v>250</v>
      </c>
      <c r="J648" s="52">
        <v>21900</v>
      </c>
      <c r="K648" s="52">
        <v>4456.824962142382</v>
      </c>
      <c r="L648" s="49">
        <v>17443.175037857618</v>
      </c>
      <c r="N648" s="50">
        <f>AVERAGE(J$6:J648)</f>
        <v>21511.975116640748</v>
      </c>
      <c r="O648" s="50">
        <f>AVERAGE(K$6:K648)</f>
        <v>4481.2520133813759</v>
      </c>
      <c r="Q648" s="6"/>
      <c r="S648" s="48">
        <v>643</v>
      </c>
      <c r="T648" s="49">
        <v>72</v>
      </c>
      <c r="U648" s="50">
        <v>12</v>
      </c>
      <c r="V648" s="51">
        <v>334.98259810282423</v>
      </c>
      <c r="W648" s="51">
        <v>4</v>
      </c>
      <c r="X648" s="52">
        <v>64</v>
      </c>
      <c r="Y648" s="52">
        <v>40</v>
      </c>
      <c r="Z648" s="52">
        <v>1000</v>
      </c>
      <c r="AA648" s="52">
        <v>19600</v>
      </c>
      <c r="AB648" s="52">
        <v>4464.9825981028243</v>
      </c>
      <c r="AC648" s="49">
        <v>15135.017401897176</v>
      </c>
      <c r="AE648" s="50">
        <f>AVERAGE(AA$6:AA648)</f>
        <v>21348.755832037325</v>
      </c>
      <c r="AF648" s="50">
        <f>AVERAGE(AB$6:AB648)</f>
        <v>4482.5589366230515</v>
      </c>
    </row>
    <row r="649" spans="2:32" ht="15.5" x14ac:dyDescent="0.35">
      <c r="B649" s="48">
        <v>644</v>
      </c>
      <c r="C649" s="49">
        <v>75</v>
      </c>
      <c r="D649" s="50">
        <v>13</v>
      </c>
      <c r="E649" s="51">
        <v>201.59941017115156</v>
      </c>
      <c r="F649" s="51">
        <v>5</v>
      </c>
      <c r="G649" s="52">
        <v>67</v>
      </c>
      <c r="H649" s="52">
        <v>38</v>
      </c>
      <c r="I649" s="52">
        <v>1250</v>
      </c>
      <c r="J649" s="52">
        <v>20650</v>
      </c>
      <c r="K649" s="52">
        <v>4331.5994101711512</v>
      </c>
      <c r="L649" s="49">
        <v>16318.400589828849</v>
      </c>
      <c r="N649" s="50">
        <f>AVERAGE(J$6:J649)</f>
        <v>21510.636645962732</v>
      </c>
      <c r="O649" s="50">
        <f>AVERAGE(K$6:K649)</f>
        <v>4481.0196335627261</v>
      </c>
      <c r="Q649" s="6"/>
      <c r="S649" s="48">
        <v>644</v>
      </c>
      <c r="T649" s="49">
        <v>72</v>
      </c>
      <c r="U649" s="50">
        <v>8</v>
      </c>
      <c r="V649" s="51">
        <v>292.07903045969914</v>
      </c>
      <c r="W649" s="51">
        <v>8</v>
      </c>
      <c r="X649" s="52">
        <v>72</v>
      </c>
      <c r="Y649" s="52">
        <v>36</v>
      </c>
      <c r="Z649" s="52">
        <v>2000</v>
      </c>
      <c r="AA649" s="52">
        <v>20400</v>
      </c>
      <c r="AB649" s="52">
        <v>4422.0790304596994</v>
      </c>
      <c r="AC649" s="49">
        <v>15977.920969540301</v>
      </c>
      <c r="AE649" s="50">
        <f>AVERAGE(AA$6:AA649)</f>
        <v>21347.282608695652</v>
      </c>
      <c r="AF649" s="50">
        <f>AVERAGE(AB$6:AB649)</f>
        <v>4482.4650237252827</v>
      </c>
    </row>
    <row r="650" spans="2:32" ht="15.5" x14ac:dyDescent="0.35">
      <c r="B650" s="48">
        <v>645</v>
      </c>
      <c r="C650" s="49">
        <v>88</v>
      </c>
      <c r="D650" s="50">
        <v>5</v>
      </c>
      <c r="E650" s="51">
        <v>352.61982207749406</v>
      </c>
      <c r="F650" s="51">
        <v>5</v>
      </c>
      <c r="G650" s="52">
        <v>88</v>
      </c>
      <c r="H650" s="52">
        <v>17</v>
      </c>
      <c r="I650" s="52">
        <v>1250</v>
      </c>
      <c r="J650" s="52">
        <v>23500</v>
      </c>
      <c r="K650" s="52">
        <v>4482.6198220774941</v>
      </c>
      <c r="L650" s="49">
        <v>19017.380177922507</v>
      </c>
      <c r="N650" s="50">
        <f>AVERAGE(J$6:J650)</f>
        <v>21513.720930232557</v>
      </c>
      <c r="O650" s="50">
        <f>AVERAGE(K$6:K650)</f>
        <v>4481.0221144751522</v>
      </c>
      <c r="Q650" s="6"/>
      <c r="S650" s="48">
        <v>645</v>
      </c>
      <c r="T650" s="49">
        <v>76</v>
      </c>
      <c r="U650" s="50">
        <v>11</v>
      </c>
      <c r="V650" s="51">
        <v>332.46154184777288</v>
      </c>
      <c r="W650" s="51">
        <v>5</v>
      </c>
      <c r="X650" s="52">
        <v>70</v>
      </c>
      <c r="Y650" s="52">
        <v>35</v>
      </c>
      <c r="Z650" s="52">
        <v>1250</v>
      </c>
      <c r="AA650" s="52">
        <v>20800</v>
      </c>
      <c r="AB650" s="52">
        <v>4462.4615418477733</v>
      </c>
      <c r="AC650" s="49">
        <v>16337.538458152227</v>
      </c>
      <c r="AE650" s="50">
        <f>AVERAGE(AA$6:AA650)</f>
        <v>21346.434108527134</v>
      </c>
      <c r="AF650" s="50">
        <f>AVERAGE(AB$6:AB650)</f>
        <v>4482.4340105750853</v>
      </c>
    </row>
    <row r="651" spans="2:32" ht="15.5" x14ac:dyDescent="0.35">
      <c r="B651" s="48">
        <v>646</v>
      </c>
      <c r="C651" s="49">
        <v>93</v>
      </c>
      <c r="D651" s="50">
        <v>16</v>
      </c>
      <c r="E651" s="51">
        <v>303.05682491276264</v>
      </c>
      <c r="F651" s="51">
        <v>3</v>
      </c>
      <c r="G651" s="52">
        <v>80</v>
      </c>
      <c r="H651" s="52">
        <v>23</v>
      </c>
      <c r="I651" s="52">
        <v>750</v>
      </c>
      <c r="J651" s="52">
        <v>24800</v>
      </c>
      <c r="K651" s="52">
        <v>4433.0568249127627</v>
      </c>
      <c r="L651" s="49">
        <v>20366.943175087239</v>
      </c>
      <c r="N651" s="50">
        <f>AVERAGE(J$6:J651)</f>
        <v>21518.808049535604</v>
      </c>
      <c r="O651" s="50">
        <f>AVERAGE(K$6:K651)</f>
        <v>4480.9478648009072</v>
      </c>
      <c r="Q651" s="6"/>
      <c r="S651" s="48">
        <v>646</v>
      </c>
      <c r="T651" s="49">
        <v>89</v>
      </c>
      <c r="U651" s="50">
        <v>19</v>
      </c>
      <c r="V651" s="51">
        <v>314.56435441528686</v>
      </c>
      <c r="W651" s="51">
        <v>5</v>
      </c>
      <c r="X651" s="52">
        <v>75</v>
      </c>
      <c r="Y651" s="52">
        <v>30</v>
      </c>
      <c r="Z651" s="52">
        <v>1250</v>
      </c>
      <c r="AA651" s="52">
        <v>24450</v>
      </c>
      <c r="AB651" s="52">
        <v>4444.5643544152872</v>
      </c>
      <c r="AC651" s="49">
        <v>20005.435645584712</v>
      </c>
      <c r="AE651" s="50">
        <f>AVERAGE(AA$6:AA651)</f>
        <v>21351.23839009288</v>
      </c>
      <c r="AF651" s="50">
        <f>AVERAGE(AB$6:AB651)</f>
        <v>4482.3753888163237</v>
      </c>
    </row>
    <row r="652" spans="2:32" ht="15.5" x14ac:dyDescent="0.35">
      <c r="B652" s="48">
        <v>647</v>
      </c>
      <c r="C652" s="49">
        <v>82</v>
      </c>
      <c r="D652" s="50">
        <v>7</v>
      </c>
      <c r="E652" s="51">
        <v>405.84191541031231</v>
      </c>
      <c r="F652" s="51">
        <v>6</v>
      </c>
      <c r="G652" s="52">
        <v>81</v>
      </c>
      <c r="H652" s="52">
        <v>25</v>
      </c>
      <c r="I652" s="52">
        <v>1500</v>
      </c>
      <c r="J652" s="52">
        <v>22350</v>
      </c>
      <c r="K652" s="52">
        <v>4535.8419154103121</v>
      </c>
      <c r="L652" s="49">
        <v>17814.15808458969</v>
      </c>
      <c r="N652" s="50">
        <f>AVERAGE(J$6:J652)</f>
        <v>21520.092735703245</v>
      </c>
      <c r="O652" s="50">
        <f>AVERAGE(K$6:K652)</f>
        <v>4481.0327087740288</v>
      </c>
      <c r="Q652" s="6"/>
      <c r="S652" s="48">
        <v>647</v>
      </c>
      <c r="T652" s="49">
        <v>77</v>
      </c>
      <c r="U652" s="50">
        <v>9</v>
      </c>
      <c r="V652" s="51">
        <v>362.44206447071429</v>
      </c>
      <c r="W652" s="51">
        <v>1</v>
      </c>
      <c r="X652" s="52">
        <v>69</v>
      </c>
      <c r="Y652" s="52">
        <v>32</v>
      </c>
      <c r="Z652" s="52">
        <v>250</v>
      </c>
      <c r="AA652" s="52">
        <v>19950</v>
      </c>
      <c r="AB652" s="52">
        <v>4492.4420644707143</v>
      </c>
      <c r="AC652" s="49">
        <v>15457.557935529287</v>
      </c>
      <c r="AE652" s="50">
        <f>AVERAGE(AA$6:AA652)</f>
        <v>21349.072642967541</v>
      </c>
      <c r="AF652" s="50">
        <f>AVERAGE(AB$6:AB652)</f>
        <v>4482.3909478204268</v>
      </c>
    </row>
    <row r="653" spans="2:32" ht="15.5" x14ac:dyDescent="0.35">
      <c r="B653" s="48">
        <v>648</v>
      </c>
      <c r="C653" s="49">
        <v>54</v>
      </c>
      <c r="D653" s="50">
        <v>7</v>
      </c>
      <c r="E653" s="51">
        <v>331.354275635862</v>
      </c>
      <c r="F653" s="51">
        <v>2</v>
      </c>
      <c r="G653" s="52">
        <v>49</v>
      </c>
      <c r="H653" s="52">
        <v>53</v>
      </c>
      <c r="I653" s="52">
        <v>500</v>
      </c>
      <c r="J653" s="52">
        <v>14350</v>
      </c>
      <c r="K653" s="52">
        <v>4461.354275635862</v>
      </c>
      <c r="L653" s="49">
        <v>9888.645724364138</v>
      </c>
      <c r="N653" s="50">
        <f>AVERAGE(J$6:J653)</f>
        <v>21509.027777777777</v>
      </c>
      <c r="O653" s="50">
        <f>AVERAGE(K$6:K653)</f>
        <v>4481.0023408216548</v>
      </c>
      <c r="Q653" s="6"/>
      <c r="S653" s="48">
        <v>648</v>
      </c>
      <c r="T653" s="49">
        <v>93</v>
      </c>
      <c r="U653" s="50">
        <v>9</v>
      </c>
      <c r="V653" s="51">
        <v>270.53479227804303</v>
      </c>
      <c r="W653" s="51">
        <v>7</v>
      </c>
      <c r="X653" s="52">
        <v>91</v>
      </c>
      <c r="Y653" s="52">
        <v>16</v>
      </c>
      <c r="Z653" s="52">
        <v>1750</v>
      </c>
      <c r="AA653" s="52">
        <v>25450</v>
      </c>
      <c r="AB653" s="52">
        <v>4400.5347922780429</v>
      </c>
      <c r="AC653" s="49">
        <v>21049.465207721958</v>
      </c>
      <c r="AE653" s="50">
        <f>AVERAGE(AA$6:AA653)</f>
        <v>21355.4012345679</v>
      </c>
      <c r="AF653" s="50">
        <f>AVERAGE(AB$6:AB653)</f>
        <v>4482.2646265927378</v>
      </c>
    </row>
    <row r="654" spans="2:32" ht="15.5" x14ac:dyDescent="0.35">
      <c r="B654" s="48">
        <v>649</v>
      </c>
      <c r="C654" s="49">
        <v>72</v>
      </c>
      <c r="D654" s="50">
        <v>4</v>
      </c>
      <c r="E654" s="51">
        <v>432.68396262107353</v>
      </c>
      <c r="F654" s="51">
        <v>3</v>
      </c>
      <c r="G654" s="52">
        <v>71</v>
      </c>
      <c r="H654" s="52">
        <v>32</v>
      </c>
      <c r="I654" s="52">
        <v>750</v>
      </c>
      <c r="J654" s="52">
        <v>18950</v>
      </c>
      <c r="K654" s="52">
        <v>4562.6839626210731</v>
      </c>
      <c r="L654" s="49">
        <v>14387.316037378927</v>
      </c>
      <c r="N654" s="50">
        <f>AVERAGE(J$6:J654)</f>
        <v>21505.084745762713</v>
      </c>
      <c r="O654" s="50">
        <f>AVERAGE(K$6:K654)</f>
        <v>4481.1281984823627</v>
      </c>
      <c r="Q654" s="6"/>
      <c r="S654" s="48">
        <v>649</v>
      </c>
      <c r="T654" s="49">
        <v>74</v>
      </c>
      <c r="U654" s="50">
        <v>5</v>
      </c>
      <c r="V654" s="51">
        <v>358.26620915729984</v>
      </c>
      <c r="W654" s="51">
        <v>6</v>
      </c>
      <c r="X654" s="52">
        <v>75</v>
      </c>
      <c r="Y654" s="52">
        <v>31</v>
      </c>
      <c r="Z654" s="52">
        <v>1500</v>
      </c>
      <c r="AA654" s="52">
        <v>20250</v>
      </c>
      <c r="AB654" s="52">
        <v>4488.2662091573002</v>
      </c>
      <c r="AC654" s="49">
        <v>15761.7337908427</v>
      </c>
      <c r="AE654" s="50">
        <f>AVERAGE(AA$6:AA654)</f>
        <v>21353.697996918338</v>
      </c>
      <c r="AF654" s="50">
        <f>AVERAGE(AB$6:AB654)</f>
        <v>4482.273874023499</v>
      </c>
    </row>
    <row r="655" spans="2:32" ht="15.5" x14ac:dyDescent="0.35">
      <c r="B655" s="48">
        <v>650</v>
      </c>
      <c r="C655" s="49">
        <v>84</v>
      </c>
      <c r="D655" s="50">
        <v>9</v>
      </c>
      <c r="E655" s="51">
        <v>406.73370141575555</v>
      </c>
      <c r="F655" s="51">
        <v>3</v>
      </c>
      <c r="G655" s="52">
        <v>78</v>
      </c>
      <c r="H655" s="52">
        <v>25</v>
      </c>
      <c r="I655" s="52">
        <v>750</v>
      </c>
      <c r="J655" s="52">
        <v>22200</v>
      </c>
      <c r="K655" s="52">
        <v>4536.7337014157556</v>
      </c>
      <c r="L655" s="49">
        <v>17663.266298584243</v>
      </c>
      <c r="N655" s="50">
        <f>AVERAGE(J$6:J655)</f>
        <v>21506.153846153848</v>
      </c>
      <c r="O655" s="50">
        <f>AVERAGE(K$6:K655)</f>
        <v>4481.2137454099529</v>
      </c>
      <c r="Q655" s="6"/>
      <c r="S655" s="48">
        <v>650</v>
      </c>
      <c r="T655" s="49">
        <v>93</v>
      </c>
      <c r="U655" s="50">
        <v>10</v>
      </c>
      <c r="V655" s="51">
        <v>359.78393244579627</v>
      </c>
      <c r="W655" s="51">
        <v>3</v>
      </c>
      <c r="X655" s="52">
        <v>86</v>
      </c>
      <c r="Y655" s="52">
        <v>17</v>
      </c>
      <c r="Z655" s="52">
        <v>750</v>
      </c>
      <c r="AA655" s="52">
        <v>24500</v>
      </c>
      <c r="AB655" s="52">
        <v>4489.7839324457964</v>
      </c>
      <c r="AC655" s="49">
        <v>20010.216067554204</v>
      </c>
      <c r="AE655" s="50">
        <f>AVERAGE(AA$6:AA655)</f>
        <v>21358.538461538461</v>
      </c>
      <c r="AF655" s="50">
        <f>AVERAGE(AB$6:AB655)</f>
        <v>4482.2854279595331</v>
      </c>
    </row>
    <row r="656" spans="2:32" ht="15.5" x14ac:dyDescent="0.35">
      <c r="B656" s="48">
        <v>651</v>
      </c>
      <c r="C656" s="49">
        <v>73</v>
      </c>
      <c r="D656" s="50">
        <v>14</v>
      </c>
      <c r="E656" s="51">
        <v>351.10249808411641</v>
      </c>
      <c r="F656" s="51">
        <v>4</v>
      </c>
      <c r="G656" s="52">
        <v>63</v>
      </c>
      <c r="H656" s="52">
        <v>41</v>
      </c>
      <c r="I656" s="52">
        <v>1000</v>
      </c>
      <c r="J656" s="52">
        <v>19950</v>
      </c>
      <c r="K656" s="52">
        <v>4481.1024980841166</v>
      </c>
      <c r="L656" s="49">
        <v>15468.897501915882</v>
      </c>
      <c r="N656" s="50">
        <f>AVERAGE(J$6:J656)</f>
        <v>21503.763440860213</v>
      </c>
      <c r="O656" s="50">
        <f>AVERAGE(K$6:K656)</f>
        <v>4481.2135745231244</v>
      </c>
      <c r="Q656" s="6"/>
      <c r="S656" s="48">
        <v>651</v>
      </c>
      <c r="T656" s="49">
        <v>63</v>
      </c>
      <c r="U656" s="50">
        <v>11</v>
      </c>
      <c r="V656" s="51">
        <v>343.82629691872165</v>
      </c>
      <c r="W656" s="51">
        <v>3</v>
      </c>
      <c r="X656" s="52">
        <v>55</v>
      </c>
      <c r="Y656" s="52">
        <v>48</v>
      </c>
      <c r="Z656" s="52">
        <v>750</v>
      </c>
      <c r="AA656" s="52">
        <v>17050</v>
      </c>
      <c r="AB656" s="52">
        <v>4473.8262969187217</v>
      </c>
      <c r="AC656" s="49">
        <v>12576.173703081278</v>
      </c>
      <c r="AE656" s="50">
        <f>AVERAGE(AA$6:AA656)</f>
        <v>21351.920122887866</v>
      </c>
      <c r="AF656" s="50">
        <f>AVERAGE(AB$6:AB656)</f>
        <v>4482.2724339026345</v>
      </c>
    </row>
    <row r="657" spans="2:32" ht="15.5" x14ac:dyDescent="0.35">
      <c r="B657" s="48">
        <v>652</v>
      </c>
      <c r="C657" s="49">
        <v>88</v>
      </c>
      <c r="D657" s="50">
        <v>14</v>
      </c>
      <c r="E657" s="51">
        <v>331.80550688430191</v>
      </c>
      <c r="F657" s="51">
        <v>1</v>
      </c>
      <c r="G657" s="52">
        <v>75</v>
      </c>
      <c r="H657" s="52">
        <v>26</v>
      </c>
      <c r="I657" s="52">
        <v>250</v>
      </c>
      <c r="J657" s="52">
        <v>22950</v>
      </c>
      <c r="K657" s="52">
        <v>4461.8055068843023</v>
      </c>
      <c r="L657" s="49">
        <v>18488.194493115698</v>
      </c>
      <c r="N657" s="50">
        <f>AVERAGE(J$6:J657)</f>
        <v>21505.981595092024</v>
      </c>
      <c r="O657" s="50">
        <f>AVERAGE(K$6:K657)</f>
        <v>4481.1838075482174</v>
      </c>
      <c r="Q657" s="6"/>
      <c r="S657" s="48">
        <v>652</v>
      </c>
      <c r="T657" s="49">
        <v>90</v>
      </c>
      <c r="U657" s="50">
        <v>12</v>
      </c>
      <c r="V657" s="51">
        <v>387.27287392327435</v>
      </c>
      <c r="W657" s="51">
        <v>0</v>
      </c>
      <c r="X657" s="52">
        <v>78</v>
      </c>
      <c r="Y657" s="52">
        <v>22</v>
      </c>
      <c r="Z657" s="52">
        <v>0</v>
      </c>
      <c r="AA657" s="52">
        <v>23100</v>
      </c>
      <c r="AB657" s="52">
        <v>4517.2728739232743</v>
      </c>
      <c r="AC657" s="49">
        <v>18582.727126076727</v>
      </c>
      <c r="AE657" s="50">
        <f>AVERAGE(AA$6:AA657)</f>
        <v>21354.601226993866</v>
      </c>
      <c r="AF657" s="50">
        <f>AVERAGE(AB$6:AB657)</f>
        <v>4482.3261155591081</v>
      </c>
    </row>
    <row r="658" spans="2:32" ht="15.5" x14ac:dyDescent="0.35">
      <c r="B658" s="48">
        <v>653</v>
      </c>
      <c r="C658" s="49">
        <v>73</v>
      </c>
      <c r="D658" s="50">
        <v>21</v>
      </c>
      <c r="E658" s="51">
        <v>410.78356025858562</v>
      </c>
      <c r="F658" s="51">
        <v>0</v>
      </c>
      <c r="G658" s="52">
        <v>52</v>
      </c>
      <c r="H658" s="52">
        <v>48</v>
      </c>
      <c r="I658" s="52">
        <v>0</v>
      </c>
      <c r="J658" s="52">
        <v>19300</v>
      </c>
      <c r="K658" s="52">
        <v>4540.7835602585856</v>
      </c>
      <c r="L658" s="49">
        <v>14759.216439741414</v>
      </c>
      <c r="N658" s="50">
        <f>AVERAGE(J$6:J658)</f>
        <v>21502.603369065851</v>
      </c>
      <c r="O658" s="50">
        <f>AVERAGE(K$6:K658)</f>
        <v>4481.2750782261819</v>
      </c>
      <c r="Q658" s="6"/>
      <c r="S658" s="48">
        <v>653</v>
      </c>
      <c r="T658" s="49">
        <v>80</v>
      </c>
      <c r="U658" s="50">
        <v>9</v>
      </c>
      <c r="V658" s="51">
        <v>304.99174585214098</v>
      </c>
      <c r="W658" s="51">
        <v>5</v>
      </c>
      <c r="X658" s="52">
        <v>76</v>
      </c>
      <c r="Y658" s="52">
        <v>29</v>
      </c>
      <c r="Z658" s="52">
        <v>1250</v>
      </c>
      <c r="AA658" s="52">
        <v>21700</v>
      </c>
      <c r="AB658" s="52">
        <v>4434.9917458521413</v>
      </c>
      <c r="AC658" s="49">
        <v>17265.008254147859</v>
      </c>
      <c r="AE658" s="50">
        <f>AVERAGE(AA$6:AA658)</f>
        <v>21355.130168453292</v>
      </c>
      <c r="AF658" s="50">
        <f>AVERAGE(AB$6:AB658)</f>
        <v>4482.2536280097866</v>
      </c>
    </row>
    <row r="659" spans="2:32" ht="15.5" x14ac:dyDescent="0.35">
      <c r="B659" s="48">
        <v>654</v>
      </c>
      <c r="C659" s="49">
        <v>83</v>
      </c>
      <c r="D659" s="50">
        <v>6</v>
      </c>
      <c r="E659" s="51">
        <v>397.33315041379183</v>
      </c>
      <c r="F659" s="51">
        <v>1</v>
      </c>
      <c r="G659" s="52">
        <v>78</v>
      </c>
      <c r="H659" s="52">
        <v>23</v>
      </c>
      <c r="I659" s="52">
        <v>250</v>
      </c>
      <c r="J659" s="52">
        <v>21300</v>
      </c>
      <c r="K659" s="52">
        <v>4527.3331504137914</v>
      </c>
      <c r="L659" s="49">
        <v>16772.66684958621</v>
      </c>
      <c r="N659" s="50">
        <f>AVERAGE(J$6:J659)</f>
        <v>21502.293577981651</v>
      </c>
      <c r="O659" s="50">
        <f>AVERAGE(K$6:K659)</f>
        <v>4481.3455034130129</v>
      </c>
      <c r="Q659" s="6"/>
      <c r="S659" s="48">
        <v>654</v>
      </c>
      <c r="T659" s="49">
        <v>74</v>
      </c>
      <c r="U659" s="50">
        <v>9</v>
      </c>
      <c r="V659" s="51">
        <v>330.01215160960544</v>
      </c>
      <c r="W659" s="51">
        <v>2</v>
      </c>
      <c r="X659" s="52">
        <v>67</v>
      </c>
      <c r="Y659" s="52">
        <v>35</v>
      </c>
      <c r="Z659" s="52">
        <v>500</v>
      </c>
      <c r="AA659" s="52">
        <v>19450</v>
      </c>
      <c r="AB659" s="52">
        <v>4460.0121516096051</v>
      </c>
      <c r="AC659" s="49">
        <v>14989.987848390396</v>
      </c>
      <c r="AE659" s="50">
        <f>AVERAGE(AA$6:AA659)</f>
        <v>21352.217125382263</v>
      </c>
      <c r="AF659" s="50">
        <f>AVERAGE(AB$6:AB659)</f>
        <v>4482.2196196360856</v>
      </c>
    </row>
    <row r="660" spans="2:32" ht="15.5" x14ac:dyDescent="0.35">
      <c r="B660" s="48">
        <v>655</v>
      </c>
      <c r="C660" s="49">
        <v>72</v>
      </c>
      <c r="D660" s="50">
        <v>10</v>
      </c>
      <c r="E660" s="51">
        <v>339.91133165339966</v>
      </c>
      <c r="F660" s="51">
        <v>2</v>
      </c>
      <c r="G660" s="52">
        <v>64</v>
      </c>
      <c r="H660" s="52">
        <v>38</v>
      </c>
      <c r="I660" s="52">
        <v>500</v>
      </c>
      <c r="J660" s="52">
        <v>19000</v>
      </c>
      <c r="K660" s="52">
        <v>4469.9113316533994</v>
      </c>
      <c r="L660" s="49">
        <v>14530.088668346601</v>
      </c>
      <c r="N660" s="50">
        <f>AVERAGE(J$6:J660)</f>
        <v>21498.473282442748</v>
      </c>
      <c r="O660" s="50">
        <f>AVERAGE(K$6:K660)</f>
        <v>4481.3280466622355</v>
      </c>
      <c r="Q660" s="6"/>
      <c r="S660" s="48">
        <v>655</v>
      </c>
      <c r="T660" s="49">
        <v>81</v>
      </c>
      <c r="U660" s="50">
        <v>3</v>
      </c>
      <c r="V660" s="51">
        <v>322.89565879320509</v>
      </c>
      <c r="W660" s="51">
        <v>3</v>
      </c>
      <c r="X660" s="52">
        <v>81</v>
      </c>
      <c r="Y660" s="52">
        <v>22</v>
      </c>
      <c r="Z660" s="52">
        <v>750</v>
      </c>
      <c r="AA660" s="52">
        <v>21150</v>
      </c>
      <c r="AB660" s="52">
        <v>4452.8956587932053</v>
      </c>
      <c r="AC660" s="49">
        <v>16697.104341206796</v>
      </c>
      <c r="AE660" s="50">
        <f>AVERAGE(AA$6:AA660)</f>
        <v>21351.908396946565</v>
      </c>
      <c r="AF660" s="50">
        <f>AVERAGE(AB$6:AB660)</f>
        <v>4482.1748502302189</v>
      </c>
    </row>
    <row r="661" spans="2:32" ht="15.5" x14ac:dyDescent="0.35">
      <c r="B661" s="48">
        <v>656</v>
      </c>
      <c r="C661" s="49">
        <v>91</v>
      </c>
      <c r="D661" s="50">
        <v>8</v>
      </c>
      <c r="E661" s="51">
        <v>318.80552968413758</v>
      </c>
      <c r="F661" s="51">
        <v>5</v>
      </c>
      <c r="G661" s="52">
        <v>88</v>
      </c>
      <c r="H661" s="52">
        <v>17</v>
      </c>
      <c r="I661" s="52">
        <v>1250</v>
      </c>
      <c r="J661" s="52">
        <v>24400</v>
      </c>
      <c r="K661" s="52">
        <v>4448.8055296841376</v>
      </c>
      <c r="L661" s="49">
        <v>19951.194470315862</v>
      </c>
      <c r="N661" s="50">
        <f>AVERAGE(J$6:J661)</f>
        <v>21502.896341463416</v>
      </c>
      <c r="O661" s="50">
        <f>AVERAGE(K$6:K661)</f>
        <v>4481.2784696546469</v>
      </c>
      <c r="Q661" s="6"/>
      <c r="S661" s="48">
        <v>656</v>
      </c>
      <c r="T661" s="49">
        <v>70</v>
      </c>
      <c r="U661" s="50">
        <v>9</v>
      </c>
      <c r="V661" s="51">
        <v>337.78790987214182</v>
      </c>
      <c r="W661" s="51">
        <v>5</v>
      </c>
      <c r="X661" s="52">
        <v>66</v>
      </c>
      <c r="Y661" s="52">
        <v>39</v>
      </c>
      <c r="Z661" s="52">
        <v>1250</v>
      </c>
      <c r="AA661" s="52">
        <v>19200</v>
      </c>
      <c r="AB661" s="52">
        <v>4467.7879098721414</v>
      </c>
      <c r="AC661" s="49">
        <v>14732.212090127858</v>
      </c>
      <c r="AE661" s="50">
        <f>AVERAGE(AA$6:AA661)</f>
        <v>21348.628048780487</v>
      </c>
      <c r="AF661" s="50">
        <f>AVERAGE(AB$6:AB661)</f>
        <v>4482.1529189186977</v>
      </c>
    </row>
    <row r="662" spans="2:32" ht="15.5" x14ac:dyDescent="0.35">
      <c r="B662" s="48">
        <v>657</v>
      </c>
      <c r="C662" s="49">
        <v>69</v>
      </c>
      <c r="D662" s="50">
        <v>12</v>
      </c>
      <c r="E662" s="51">
        <v>352.77516479901487</v>
      </c>
      <c r="F662" s="51">
        <v>3</v>
      </c>
      <c r="G662" s="52">
        <v>60</v>
      </c>
      <c r="H662" s="52">
        <v>43</v>
      </c>
      <c r="I662" s="52">
        <v>750</v>
      </c>
      <c r="J662" s="52">
        <v>18600</v>
      </c>
      <c r="K662" s="52">
        <v>4482.7751647990153</v>
      </c>
      <c r="L662" s="49">
        <v>14117.224835200985</v>
      </c>
      <c r="N662" s="50">
        <f>AVERAGE(J$6:J662)</f>
        <v>21498.47792998478</v>
      </c>
      <c r="O662" s="50">
        <f>AVERAGE(K$6:K662)</f>
        <v>4481.2807477294482</v>
      </c>
      <c r="Q662" s="6"/>
      <c r="S662" s="48">
        <v>657</v>
      </c>
      <c r="T662" s="49">
        <v>78</v>
      </c>
      <c r="U662" s="50">
        <v>10</v>
      </c>
      <c r="V662" s="51">
        <v>376.52578277244589</v>
      </c>
      <c r="W662" s="51">
        <v>3</v>
      </c>
      <c r="X662" s="52">
        <v>71</v>
      </c>
      <c r="Y662" s="52">
        <v>32</v>
      </c>
      <c r="Z662" s="52">
        <v>750</v>
      </c>
      <c r="AA662" s="52">
        <v>20750</v>
      </c>
      <c r="AB662" s="52">
        <v>4506.5257827724463</v>
      </c>
      <c r="AC662" s="49">
        <v>16243.474217227555</v>
      </c>
      <c r="AE662" s="50">
        <f>AVERAGE(AA$6:AA662)</f>
        <v>21347.716894977169</v>
      </c>
      <c r="AF662" s="50">
        <f>AVERAGE(AB$6:AB662)</f>
        <v>4482.1900161239546</v>
      </c>
    </row>
    <row r="663" spans="2:32" ht="15.5" x14ac:dyDescent="0.35">
      <c r="B663" s="48">
        <v>658</v>
      </c>
      <c r="C663" s="49">
        <v>79</v>
      </c>
      <c r="D663" s="50">
        <v>10</v>
      </c>
      <c r="E663" s="51">
        <v>408.21048014273504</v>
      </c>
      <c r="F663" s="51">
        <v>3</v>
      </c>
      <c r="G663" s="52">
        <v>72</v>
      </c>
      <c r="H663" s="52">
        <v>31</v>
      </c>
      <c r="I663" s="52">
        <v>750</v>
      </c>
      <c r="J663" s="52">
        <v>21000</v>
      </c>
      <c r="K663" s="52">
        <v>4538.2104801427349</v>
      </c>
      <c r="L663" s="49">
        <v>16461.789519857266</v>
      </c>
      <c r="N663" s="50">
        <f>AVERAGE(J$6:J663)</f>
        <v>21497.720364741643</v>
      </c>
      <c r="O663" s="50">
        <f>AVERAGE(K$6:K663)</f>
        <v>4481.3672670796204</v>
      </c>
      <c r="Q663" s="6"/>
      <c r="S663" s="48">
        <v>658</v>
      </c>
      <c r="T663" s="49">
        <v>73</v>
      </c>
      <c r="U663" s="50">
        <v>9</v>
      </c>
      <c r="V663" s="51">
        <v>453.49756644594504</v>
      </c>
      <c r="W663" s="51">
        <v>4</v>
      </c>
      <c r="X663" s="52">
        <v>68</v>
      </c>
      <c r="Y663" s="52">
        <v>36</v>
      </c>
      <c r="Z663" s="52">
        <v>1000</v>
      </c>
      <c r="AA663" s="52">
        <v>19700</v>
      </c>
      <c r="AB663" s="52">
        <v>4583.4975664459453</v>
      </c>
      <c r="AC663" s="49">
        <v>15116.502433554055</v>
      </c>
      <c r="AE663" s="50">
        <f>AVERAGE(AA$6:AA663)</f>
        <v>21345.212765957447</v>
      </c>
      <c r="AF663" s="50">
        <f>AVERAGE(AB$6:AB663)</f>
        <v>4482.3439789663889</v>
      </c>
    </row>
    <row r="664" spans="2:32" ht="15.5" x14ac:dyDescent="0.35">
      <c r="B664" s="48">
        <v>659</v>
      </c>
      <c r="C664" s="49">
        <v>72</v>
      </c>
      <c r="D664" s="50">
        <v>12</v>
      </c>
      <c r="E664" s="51">
        <v>400.78089136558941</v>
      </c>
      <c r="F664" s="51">
        <v>7</v>
      </c>
      <c r="G664" s="52">
        <v>67</v>
      </c>
      <c r="H664" s="52">
        <v>40</v>
      </c>
      <c r="I664" s="52">
        <v>1750</v>
      </c>
      <c r="J664" s="52">
        <v>20350</v>
      </c>
      <c r="K664" s="52">
        <v>4530.780891365589</v>
      </c>
      <c r="L664" s="49">
        <v>15819.21910863441</v>
      </c>
      <c r="N664" s="50">
        <f>AVERAGE(J$6:J664)</f>
        <v>21495.978755690441</v>
      </c>
      <c r="O664" s="50">
        <f>AVERAGE(K$6:K664)</f>
        <v>4481.4422498175345</v>
      </c>
      <c r="Q664" s="6"/>
      <c r="S664" s="48">
        <v>659</v>
      </c>
      <c r="T664" s="49">
        <v>83</v>
      </c>
      <c r="U664" s="50">
        <v>8</v>
      </c>
      <c r="V664" s="51">
        <v>191.52738316708866</v>
      </c>
      <c r="W664" s="51">
        <v>2</v>
      </c>
      <c r="X664" s="52">
        <v>77</v>
      </c>
      <c r="Y664" s="52">
        <v>25</v>
      </c>
      <c r="Z664" s="52">
        <v>500</v>
      </c>
      <c r="AA664" s="52">
        <v>21650</v>
      </c>
      <c r="AB664" s="52">
        <v>4321.5273831670884</v>
      </c>
      <c r="AC664" s="49">
        <v>17328.472616832911</v>
      </c>
      <c r="AE664" s="50">
        <f>AVERAGE(AA$6:AA664)</f>
        <v>21345.675265553869</v>
      </c>
      <c r="AF664" s="50">
        <f>AVERAGE(AB$6:AB664)</f>
        <v>4482.0999477132791</v>
      </c>
    </row>
    <row r="665" spans="2:32" ht="15.5" x14ac:dyDescent="0.35">
      <c r="B665" s="48">
        <v>660</v>
      </c>
      <c r="C665" s="49">
        <v>89</v>
      </c>
      <c r="D665" s="50">
        <v>11</v>
      </c>
      <c r="E665" s="51">
        <v>368.3614277558097</v>
      </c>
      <c r="F665" s="51">
        <v>7</v>
      </c>
      <c r="G665" s="52">
        <v>85</v>
      </c>
      <c r="H665" s="52">
        <v>22</v>
      </c>
      <c r="I665" s="52">
        <v>1750</v>
      </c>
      <c r="J665" s="52">
        <v>24550</v>
      </c>
      <c r="K665" s="52">
        <v>4498.3614277558099</v>
      </c>
      <c r="L665" s="49">
        <v>20051.638572244192</v>
      </c>
      <c r="N665" s="50">
        <f>AVERAGE(J$6:J665)</f>
        <v>21500.60606060606</v>
      </c>
      <c r="O665" s="50">
        <f>AVERAGE(K$6:K665)</f>
        <v>4481.4678849356233</v>
      </c>
      <c r="Q665" s="6"/>
      <c r="S665" s="48">
        <v>660</v>
      </c>
      <c r="T665" s="49">
        <v>94</v>
      </c>
      <c r="U665" s="50">
        <v>9</v>
      </c>
      <c r="V665" s="51">
        <v>277.46079853671995</v>
      </c>
      <c r="W665" s="51">
        <v>7</v>
      </c>
      <c r="X665" s="52">
        <v>92</v>
      </c>
      <c r="Y665" s="52">
        <v>15</v>
      </c>
      <c r="Z665" s="52">
        <v>1750</v>
      </c>
      <c r="AA665" s="52">
        <v>25700</v>
      </c>
      <c r="AB665" s="52">
        <v>4407.4607985367202</v>
      </c>
      <c r="AC665" s="49">
        <v>21292.539201463282</v>
      </c>
      <c r="AE665" s="50">
        <f>AVERAGE(AA$6:AA665)</f>
        <v>21352.272727272728</v>
      </c>
      <c r="AF665" s="50">
        <f>AVERAGE(AB$6:AB665)</f>
        <v>4481.9868580933153</v>
      </c>
    </row>
    <row r="666" spans="2:32" ht="15.5" x14ac:dyDescent="0.35">
      <c r="B666" s="48">
        <v>661</v>
      </c>
      <c r="C666" s="49">
        <v>82</v>
      </c>
      <c r="D666" s="50">
        <v>16</v>
      </c>
      <c r="E666" s="51">
        <v>296.27893399744892</v>
      </c>
      <c r="F666" s="51">
        <v>10</v>
      </c>
      <c r="G666" s="52">
        <v>76</v>
      </c>
      <c r="H666" s="52">
        <v>34</v>
      </c>
      <c r="I666" s="52">
        <v>2500</v>
      </c>
      <c r="J666" s="52">
        <v>23800</v>
      </c>
      <c r="K666" s="52">
        <v>4426.2789339974488</v>
      </c>
      <c r="L666" s="49">
        <v>19373.721066002552</v>
      </c>
      <c r="N666" s="50">
        <f>AVERAGE(J$6:J666)</f>
        <v>21504.084720121027</v>
      </c>
      <c r="O666" s="50">
        <f>AVERAGE(K$6:K666)</f>
        <v>4481.3843918177135</v>
      </c>
      <c r="Q666" s="6"/>
      <c r="S666" s="48">
        <v>661</v>
      </c>
      <c r="T666" s="49">
        <v>69</v>
      </c>
      <c r="U666" s="50">
        <v>9</v>
      </c>
      <c r="V666" s="51">
        <v>321.26525151804401</v>
      </c>
      <c r="W666" s="51">
        <v>7</v>
      </c>
      <c r="X666" s="52">
        <v>67</v>
      </c>
      <c r="Y666" s="52">
        <v>40</v>
      </c>
      <c r="Z666" s="52">
        <v>1750</v>
      </c>
      <c r="AA666" s="52">
        <v>19450</v>
      </c>
      <c r="AB666" s="52">
        <v>4451.2652515180444</v>
      </c>
      <c r="AC666" s="49">
        <v>14998.734748481955</v>
      </c>
      <c r="AE666" s="50">
        <f>AVERAGE(AA$6:AA666)</f>
        <v>21349.394856278366</v>
      </c>
      <c r="AF666" s="50">
        <f>AVERAGE(AB$6:AB666)</f>
        <v>4481.940380624972</v>
      </c>
    </row>
    <row r="667" spans="2:32" ht="15.5" x14ac:dyDescent="0.35">
      <c r="B667" s="48">
        <v>662</v>
      </c>
      <c r="C667" s="49">
        <v>74</v>
      </c>
      <c r="D667" s="50">
        <v>12</v>
      </c>
      <c r="E667" s="51">
        <v>316.64571532593055</v>
      </c>
      <c r="F667" s="51">
        <v>5</v>
      </c>
      <c r="G667" s="52">
        <v>67</v>
      </c>
      <c r="H667" s="52">
        <v>38</v>
      </c>
      <c r="I667" s="52">
        <v>1250</v>
      </c>
      <c r="J667" s="52">
        <v>20350</v>
      </c>
      <c r="K667" s="52">
        <v>4446.6457153259307</v>
      </c>
      <c r="L667" s="49">
        <v>15903.354284674069</v>
      </c>
      <c r="N667" s="50">
        <f>AVERAGE(J$6:J667)</f>
        <v>21502.341389728095</v>
      </c>
      <c r="O667" s="50">
        <f>AVERAGE(K$6:K667)</f>
        <v>4481.3319164755812</v>
      </c>
      <c r="Q667" s="6"/>
      <c r="S667" s="48">
        <v>662</v>
      </c>
      <c r="T667" s="49">
        <v>95</v>
      </c>
      <c r="U667" s="50">
        <v>10</v>
      </c>
      <c r="V667" s="51">
        <v>235.30264426699654</v>
      </c>
      <c r="W667" s="51">
        <v>5</v>
      </c>
      <c r="X667" s="52">
        <v>90</v>
      </c>
      <c r="Y667" s="52">
        <v>15</v>
      </c>
      <c r="Z667" s="52">
        <v>1250</v>
      </c>
      <c r="AA667" s="52">
        <v>25500</v>
      </c>
      <c r="AB667" s="52">
        <v>4365.3026442669961</v>
      </c>
      <c r="AC667" s="49">
        <v>21134.697355733006</v>
      </c>
      <c r="AE667" s="50">
        <f>AVERAGE(AA$6:AA667)</f>
        <v>21355.664652567975</v>
      </c>
      <c r="AF667" s="50">
        <f>AVERAGE(AB$6:AB667)</f>
        <v>4481.7641906908966</v>
      </c>
    </row>
    <row r="668" spans="2:32" ht="15.5" x14ac:dyDescent="0.35">
      <c r="B668" s="48">
        <v>663</v>
      </c>
      <c r="C668" s="49">
        <v>76</v>
      </c>
      <c r="D668" s="50">
        <v>9</v>
      </c>
      <c r="E668" s="51">
        <v>407.40193386949761</v>
      </c>
      <c r="F668" s="51">
        <v>2</v>
      </c>
      <c r="G668" s="52">
        <v>69</v>
      </c>
      <c r="H668" s="52">
        <v>33</v>
      </c>
      <c r="I668" s="52">
        <v>500</v>
      </c>
      <c r="J668" s="52">
        <v>19950</v>
      </c>
      <c r="K668" s="52">
        <v>4537.401933869498</v>
      </c>
      <c r="L668" s="49">
        <v>15412.598066130502</v>
      </c>
      <c r="N668" s="50">
        <f>AVERAGE(J$6:J668)</f>
        <v>21500</v>
      </c>
      <c r="O668" s="50">
        <f>AVERAGE(K$6:K668)</f>
        <v>4481.4164866375631</v>
      </c>
      <c r="Q668" s="6"/>
      <c r="S668" s="48">
        <v>663</v>
      </c>
      <c r="T668" s="49">
        <v>87</v>
      </c>
      <c r="U668" s="50">
        <v>6</v>
      </c>
      <c r="V668" s="51">
        <v>313.41092528309514</v>
      </c>
      <c r="W668" s="51">
        <v>7</v>
      </c>
      <c r="X668" s="52">
        <v>88</v>
      </c>
      <c r="Y668" s="52">
        <v>19</v>
      </c>
      <c r="Z668" s="52">
        <v>1750</v>
      </c>
      <c r="AA668" s="52">
        <v>23800</v>
      </c>
      <c r="AB668" s="52">
        <v>4443.4109252830949</v>
      </c>
      <c r="AC668" s="49">
        <v>19356.589074716903</v>
      </c>
      <c r="AE668" s="50">
        <f>AVERAGE(AA$6:AA668)</f>
        <v>21359.351432880845</v>
      </c>
      <c r="AF668" s="50">
        <f>AVERAGE(AB$6:AB668)</f>
        <v>4481.7063426284412</v>
      </c>
    </row>
    <row r="669" spans="2:32" ht="15.5" x14ac:dyDescent="0.35">
      <c r="B669" s="48">
        <v>664</v>
      </c>
      <c r="C669" s="49">
        <v>77</v>
      </c>
      <c r="D669" s="50">
        <v>11</v>
      </c>
      <c r="E669" s="51">
        <v>313.68961497849608</v>
      </c>
      <c r="F669" s="51">
        <v>6</v>
      </c>
      <c r="G669" s="52">
        <v>72</v>
      </c>
      <c r="H669" s="52">
        <v>34</v>
      </c>
      <c r="I669" s="52">
        <v>1500</v>
      </c>
      <c r="J669" s="52">
        <v>21300</v>
      </c>
      <c r="K669" s="52">
        <v>4443.6896149784961</v>
      </c>
      <c r="L669" s="49">
        <v>16856.310385021505</v>
      </c>
      <c r="N669" s="50">
        <f>AVERAGE(J$6:J669)</f>
        <v>21499.698795180724</v>
      </c>
      <c r="O669" s="50">
        <f>AVERAGE(K$6:K669)</f>
        <v>4481.3596690597633</v>
      </c>
      <c r="Q669" s="6"/>
      <c r="S669" s="48">
        <v>664</v>
      </c>
      <c r="T669" s="49">
        <v>85</v>
      </c>
      <c r="U669" s="50">
        <v>12</v>
      </c>
      <c r="V669" s="51">
        <v>378.24997319693011</v>
      </c>
      <c r="W669" s="51">
        <v>2</v>
      </c>
      <c r="X669" s="52">
        <v>75</v>
      </c>
      <c r="Y669" s="52">
        <v>27</v>
      </c>
      <c r="Z669" s="52">
        <v>500</v>
      </c>
      <c r="AA669" s="52">
        <v>22350</v>
      </c>
      <c r="AB669" s="52">
        <v>4508.2499731969301</v>
      </c>
      <c r="AC669" s="49">
        <v>17841.750026803071</v>
      </c>
      <c r="AE669" s="50">
        <f>AVERAGE(AA$6:AA669)</f>
        <v>21360.843373493975</v>
      </c>
      <c r="AF669" s="50">
        <f>AVERAGE(AB$6:AB669)</f>
        <v>4481.7463179756833</v>
      </c>
    </row>
    <row r="670" spans="2:32" ht="15.5" x14ac:dyDescent="0.35">
      <c r="B670" s="48">
        <v>665</v>
      </c>
      <c r="C670" s="49">
        <v>76</v>
      </c>
      <c r="D670" s="50">
        <v>11</v>
      </c>
      <c r="E670" s="51">
        <v>255.12797258976997</v>
      </c>
      <c r="F670" s="51">
        <v>8</v>
      </c>
      <c r="G670" s="52">
        <v>73</v>
      </c>
      <c r="H670" s="52">
        <v>35</v>
      </c>
      <c r="I670" s="52">
        <v>2000</v>
      </c>
      <c r="J670" s="52">
        <v>21550</v>
      </c>
      <c r="K670" s="52">
        <v>4385.1279725897703</v>
      </c>
      <c r="L670" s="49">
        <v>17164.872027410231</v>
      </c>
      <c r="N670" s="50">
        <f>AVERAGE(J$6:J670)</f>
        <v>21499.774436090225</v>
      </c>
      <c r="O670" s="50">
        <f>AVERAGE(K$6:K670)</f>
        <v>4481.2149597417629</v>
      </c>
      <c r="Q670" s="6"/>
      <c r="S670" s="48">
        <v>665</v>
      </c>
      <c r="T670" s="49">
        <v>73</v>
      </c>
      <c r="U670" s="50">
        <v>10</v>
      </c>
      <c r="V670" s="51">
        <v>398.25423809978452</v>
      </c>
      <c r="W670" s="51">
        <v>3</v>
      </c>
      <c r="X670" s="52">
        <v>66</v>
      </c>
      <c r="Y670" s="52">
        <v>37</v>
      </c>
      <c r="Z670" s="52">
        <v>750</v>
      </c>
      <c r="AA670" s="52">
        <v>19500</v>
      </c>
      <c r="AB670" s="52">
        <v>4528.2542380997847</v>
      </c>
      <c r="AC670" s="49">
        <v>14971.745761900216</v>
      </c>
      <c r="AE670" s="50">
        <f>AVERAGE(AA$6:AA670)</f>
        <v>21358.045112781954</v>
      </c>
      <c r="AF670" s="50">
        <f>AVERAGE(AB$6:AB670)</f>
        <v>4481.8162546976746</v>
      </c>
    </row>
    <row r="671" spans="2:32" ht="15.5" x14ac:dyDescent="0.35">
      <c r="B671" s="48">
        <v>666</v>
      </c>
      <c r="C671" s="49">
        <v>82</v>
      </c>
      <c r="D671" s="50">
        <v>16</v>
      </c>
      <c r="E671" s="51">
        <v>358.78371659223706</v>
      </c>
      <c r="F671" s="51">
        <v>5</v>
      </c>
      <c r="G671" s="52">
        <v>71</v>
      </c>
      <c r="H671" s="52">
        <v>34</v>
      </c>
      <c r="I671" s="52">
        <v>1250</v>
      </c>
      <c r="J671" s="52">
        <v>22550</v>
      </c>
      <c r="K671" s="52">
        <v>4488.7837165922374</v>
      </c>
      <c r="L671" s="49">
        <v>18061.216283407761</v>
      </c>
      <c r="N671" s="50">
        <f>AVERAGE(J$6:J671)</f>
        <v>21501.35135135135</v>
      </c>
      <c r="O671" s="50">
        <f>AVERAGE(K$6:K671)</f>
        <v>4481.2263242415384</v>
      </c>
      <c r="Q671" s="6"/>
      <c r="S671" s="48">
        <v>666</v>
      </c>
      <c r="T671" s="49">
        <v>68</v>
      </c>
      <c r="U671" s="50">
        <v>11</v>
      </c>
      <c r="V671" s="51">
        <v>422.57899280668846</v>
      </c>
      <c r="W671" s="51">
        <v>4</v>
      </c>
      <c r="X671" s="52">
        <v>61</v>
      </c>
      <c r="Y671" s="52">
        <v>43</v>
      </c>
      <c r="Z671" s="52">
        <v>1000</v>
      </c>
      <c r="AA671" s="52">
        <v>18550</v>
      </c>
      <c r="AB671" s="52">
        <v>4552.5789928066888</v>
      </c>
      <c r="AC671" s="49">
        <v>13997.421007193312</v>
      </c>
      <c r="AE671" s="50">
        <f>AVERAGE(AA$6:AA671)</f>
        <v>21353.828828828828</v>
      </c>
      <c r="AF671" s="50">
        <f>AVERAGE(AB$6:AB671)</f>
        <v>4481.9225050551959</v>
      </c>
    </row>
    <row r="672" spans="2:32" ht="15.5" x14ac:dyDescent="0.35">
      <c r="B672" s="48">
        <v>667</v>
      </c>
      <c r="C672" s="49">
        <v>74</v>
      </c>
      <c r="D672" s="50">
        <v>12</v>
      </c>
      <c r="E672" s="51">
        <v>249.49629219692412</v>
      </c>
      <c r="F672" s="51">
        <v>2</v>
      </c>
      <c r="G672" s="52">
        <v>64</v>
      </c>
      <c r="H672" s="52">
        <v>38</v>
      </c>
      <c r="I672" s="52">
        <v>500</v>
      </c>
      <c r="J672" s="52">
        <v>19600</v>
      </c>
      <c r="K672" s="52">
        <v>4379.4962921969245</v>
      </c>
      <c r="L672" s="49">
        <v>15220.503707803076</v>
      </c>
      <c r="N672" s="50">
        <f>AVERAGE(J$6:J672)</f>
        <v>21498.500749625189</v>
      </c>
      <c r="O672" s="50">
        <f>AVERAGE(K$6:K672)</f>
        <v>4481.0738054528665</v>
      </c>
      <c r="Q672" s="6"/>
      <c r="S672" s="48">
        <v>667</v>
      </c>
      <c r="T672" s="49">
        <v>68</v>
      </c>
      <c r="U672" s="50">
        <v>7</v>
      </c>
      <c r="V672" s="51">
        <v>373.94607182347897</v>
      </c>
      <c r="W672" s="51">
        <v>3</v>
      </c>
      <c r="X672" s="52">
        <v>64</v>
      </c>
      <c r="Y672" s="52">
        <v>39</v>
      </c>
      <c r="Z672" s="52">
        <v>750</v>
      </c>
      <c r="AA672" s="52">
        <v>18100</v>
      </c>
      <c r="AB672" s="52">
        <v>4503.9460718234786</v>
      </c>
      <c r="AC672" s="49">
        <v>13596.053928176521</v>
      </c>
      <c r="AE672" s="50">
        <f>AVERAGE(AA$6:AA672)</f>
        <v>21348.950524737633</v>
      </c>
      <c r="AF672" s="50">
        <f>AVERAGE(AB$6:AB672)</f>
        <v>4481.9555238959274</v>
      </c>
    </row>
    <row r="673" spans="2:32" ht="15.5" x14ac:dyDescent="0.35">
      <c r="B673" s="48">
        <v>668</v>
      </c>
      <c r="C673" s="49">
        <v>73</v>
      </c>
      <c r="D673" s="50">
        <v>12</v>
      </c>
      <c r="E673" s="51">
        <v>351.47138439364392</v>
      </c>
      <c r="F673" s="51">
        <v>4</v>
      </c>
      <c r="G673" s="52">
        <v>65</v>
      </c>
      <c r="H673" s="52">
        <v>39</v>
      </c>
      <c r="I673" s="52">
        <v>1000</v>
      </c>
      <c r="J673" s="52">
        <v>19850</v>
      </c>
      <c r="K673" s="52">
        <v>4481.4713843936443</v>
      </c>
      <c r="L673" s="49">
        <v>15368.528615606356</v>
      </c>
      <c r="N673" s="50">
        <f>AVERAGE(J$6:J673)</f>
        <v>21496.032934131737</v>
      </c>
      <c r="O673" s="50">
        <f>AVERAGE(K$6:K673)</f>
        <v>4481.0744006309214</v>
      </c>
      <c r="Q673" s="6"/>
      <c r="S673" s="48">
        <v>668</v>
      </c>
      <c r="T673" s="49">
        <v>69</v>
      </c>
      <c r="U673" s="50">
        <v>8</v>
      </c>
      <c r="V673" s="51">
        <v>312.03623731694177</v>
      </c>
      <c r="W673" s="51">
        <v>5</v>
      </c>
      <c r="X673" s="52">
        <v>66</v>
      </c>
      <c r="Y673" s="52">
        <v>39</v>
      </c>
      <c r="Z673" s="52">
        <v>1250</v>
      </c>
      <c r="AA673" s="52">
        <v>18900</v>
      </c>
      <c r="AB673" s="52">
        <v>4442.0362373169419</v>
      </c>
      <c r="AC673" s="49">
        <v>14457.963762683059</v>
      </c>
      <c r="AE673" s="50">
        <f>AVERAGE(AA$6:AA673)</f>
        <v>21345.284431137723</v>
      </c>
      <c r="AF673" s="50">
        <f>AVERAGE(AB$6:AB673)</f>
        <v>4481.8957644848815</v>
      </c>
    </row>
    <row r="674" spans="2:32" ht="15.5" x14ac:dyDescent="0.35">
      <c r="B674" s="48">
        <v>669</v>
      </c>
      <c r="C674" s="49">
        <v>88</v>
      </c>
      <c r="D674" s="50">
        <v>9</v>
      </c>
      <c r="E674" s="51">
        <v>291.58195488496108</v>
      </c>
      <c r="F674" s="51">
        <v>5</v>
      </c>
      <c r="G674" s="52">
        <v>84</v>
      </c>
      <c r="H674" s="52">
        <v>21</v>
      </c>
      <c r="I674" s="52">
        <v>1250</v>
      </c>
      <c r="J674" s="52">
        <v>23700</v>
      </c>
      <c r="K674" s="52">
        <v>4421.5819548849613</v>
      </c>
      <c r="L674" s="49">
        <v>19278.418045115039</v>
      </c>
      <c r="N674" s="50">
        <f>AVERAGE(J$6:J674)</f>
        <v>21499.327354260091</v>
      </c>
      <c r="O674" s="50">
        <f>AVERAGE(K$6:K674)</f>
        <v>4480.9854732082813</v>
      </c>
      <c r="Q674" s="6"/>
      <c r="S674" s="48">
        <v>669</v>
      </c>
      <c r="T674" s="49">
        <v>84</v>
      </c>
      <c r="U674" s="50">
        <v>12</v>
      </c>
      <c r="V674" s="51">
        <v>362.66494751739447</v>
      </c>
      <c r="W674" s="51">
        <v>3</v>
      </c>
      <c r="X674" s="52">
        <v>75</v>
      </c>
      <c r="Y674" s="52">
        <v>28</v>
      </c>
      <c r="Z674" s="52">
        <v>750</v>
      </c>
      <c r="AA674" s="52">
        <v>22350</v>
      </c>
      <c r="AB674" s="52">
        <v>4492.6649475173945</v>
      </c>
      <c r="AC674" s="49">
        <v>17857.335052482606</v>
      </c>
      <c r="AE674" s="50">
        <f>AVERAGE(AA$6:AA674)</f>
        <v>21346.786248131539</v>
      </c>
      <c r="AF674" s="50">
        <f>AVERAGE(AB$6:AB674)</f>
        <v>4481.9118619184128</v>
      </c>
    </row>
    <row r="675" spans="2:32" ht="15.5" x14ac:dyDescent="0.35">
      <c r="B675" s="48">
        <v>670</v>
      </c>
      <c r="C675" s="49">
        <v>78</v>
      </c>
      <c r="D675" s="50">
        <v>10</v>
      </c>
      <c r="E675" s="51">
        <v>368.90840270468595</v>
      </c>
      <c r="F675" s="51">
        <v>0</v>
      </c>
      <c r="G675" s="52">
        <v>68</v>
      </c>
      <c r="H675" s="52">
        <v>32</v>
      </c>
      <c r="I675" s="52">
        <v>0</v>
      </c>
      <c r="J675" s="52">
        <v>20000</v>
      </c>
      <c r="K675" s="52">
        <v>4498.9084027046856</v>
      </c>
      <c r="L675" s="49">
        <v>15501.091597295315</v>
      </c>
      <c r="N675" s="50">
        <f>AVERAGE(J$6:J675)</f>
        <v>21497.089552238805</v>
      </c>
      <c r="O675" s="50">
        <f>AVERAGE(K$6:K675)</f>
        <v>4481.0122238493204</v>
      </c>
      <c r="Q675" s="6"/>
      <c r="S675" s="48">
        <v>670</v>
      </c>
      <c r="T675" s="49">
        <v>78</v>
      </c>
      <c r="U675" s="50">
        <v>10</v>
      </c>
      <c r="V675" s="51">
        <v>368.77795126837367</v>
      </c>
      <c r="W675" s="51">
        <v>2</v>
      </c>
      <c r="X675" s="52">
        <v>70</v>
      </c>
      <c r="Y675" s="52">
        <v>32</v>
      </c>
      <c r="Z675" s="52">
        <v>500</v>
      </c>
      <c r="AA675" s="52">
        <v>20500</v>
      </c>
      <c r="AB675" s="52">
        <v>4498.7779512683737</v>
      </c>
      <c r="AC675" s="49">
        <v>16001.222048731626</v>
      </c>
      <c r="AE675" s="50">
        <f>AVERAGE(AA$6:AA675)</f>
        <v>21345.5223880597</v>
      </c>
      <c r="AF675" s="50">
        <f>AVERAGE(AB$6:AB675)</f>
        <v>4481.9370351860998</v>
      </c>
    </row>
    <row r="676" spans="2:32" ht="15.5" x14ac:dyDescent="0.35">
      <c r="B676" s="48">
        <v>671</v>
      </c>
      <c r="C676" s="49">
        <v>90</v>
      </c>
      <c r="D676" s="50">
        <v>10</v>
      </c>
      <c r="E676" s="51">
        <v>414.88477087450048</v>
      </c>
      <c r="F676" s="51">
        <v>4</v>
      </c>
      <c r="G676" s="52">
        <v>84</v>
      </c>
      <c r="H676" s="52">
        <v>20</v>
      </c>
      <c r="I676" s="52">
        <v>1000</v>
      </c>
      <c r="J676" s="52">
        <v>24000</v>
      </c>
      <c r="K676" s="52">
        <v>4544.8847708745006</v>
      </c>
      <c r="L676" s="49">
        <v>19455.115229125498</v>
      </c>
      <c r="N676" s="50">
        <f>AVERAGE(J$6:J676)</f>
        <v>21500.819672131147</v>
      </c>
      <c r="O676" s="50">
        <f>AVERAGE(K$6:K676)</f>
        <v>4481.1074139343054</v>
      </c>
      <c r="Q676" s="6"/>
      <c r="S676" s="48">
        <v>671</v>
      </c>
      <c r="T676" s="49">
        <v>66</v>
      </c>
      <c r="U676" s="50">
        <v>10</v>
      </c>
      <c r="V676" s="51">
        <v>299.77948719165028</v>
      </c>
      <c r="W676" s="51">
        <v>4</v>
      </c>
      <c r="X676" s="52">
        <v>60</v>
      </c>
      <c r="Y676" s="52">
        <v>44</v>
      </c>
      <c r="Z676" s="52">
        <v>1000</v>
      </c>
      <c r="AA676" s="52">
        <v>18000</v>
      </c>
      <c r="AB676" s="52">
        <v>4429.7794871916503</v>
      </c>
      <c r="AC676" s="49">
        <v>13570.22051280835</v>
      </c>
      <c r="AE676" s="50">
        <f>AVERAGE(AA$6:AA676)</f>
        <v>21340.536512667659</v>
      </c>
      <c r="AF676" s="50">
        <f>AVERAGE(AB$6:AB676)</f>
        <v>4481.859304116063</v>
      </c>
    </row>
    <row r="677" spans="2:32" ht="15.5" x14ac:dyDescent="0.35">
      <c r="B677" s="48">
        <v>672</v>
      </c>
      <c r="C677" s="49">
        <v>94</v>
      </c>
      <c r="D677" s="50">
        <v>4</v>
      </c>
      <c r="E677" s="51">
        <v>380.93211351331297</v>
      </c>
      <c r="F677" s="51">
        <v>4</v>
      </c>
      <c r="G677" s="52">
        <v>94</v>
      </c>
      <c r="H677" s="52">
        <v>10</v>
      </c>
      <c r="I677" s="52">
        <v>1000</v>
      </c>
      <c r="J677" s="52">
        <v>24700</v>
      </c>
      <c r="K677" s="52">
        <v>4510.9321135133132</v>
      </c>
      <c r="L677" s="49">
        <v>20189.067886486686</v>
      </c>
      <c r="N677" s="50">
        <f>AVERAGE(J$6:J677)</f>
        <v>21505.580357142859</v>
      </c>
      <c r="O677" s="50">
        <f>AVERAGE(K$6:K677)</f>
        <v>4481.1517959277271</v>
      </c>
      <c r="Q677" s="6"/>
      <c r="S677" s="48">
        <v>672</v>
      </c>
      <c r="T677" s="49">
        <v>75</v>
      </c>
      <c r="U677" s="50">
        <v>8</v>
      </c>
      <c r="V677" s="51">
        <v>340.45159236072567</v>
      </c>
      <c r="W677" s="51">
        <v>4</v>
      </c>
      <c r="X677" s="52">
        <v>71</v>
      </c>
      <c r="Y677" s="52">
        <v>33</v>
      </c>
      <c r="Z677" s="52">
        <v>1000</v>
      </c>
      <c r="AA677" s="52">
        <v>20150</v>
      </c>
      <c r="AB677" s="52">
        <v>4470.451592360726</v>
      </c>
      <c r="AC677" s="49">
        <v>15679.548407639275</v>
      </c>
      <c r="AE677" s="50">
        <f>AVERAGE(AA$6:AA677)</f>
        <v>21338.764880952382</v>
      </c>
      <c r="AF677" s="50">
        <f>AVERAGE(AB$6:AB677)</f>
        <v>4481.8423283545226</v>
      </c>
    </row>
    <row r="678" spans="2:32" ht="15.5" x14ac:dyDescent="0.35">
      <c r="B678" s="48">
        <v>673</v>
      </c>
      <c r="C678" s="49">
        <v>71</v>
      </c>
      <c r="D678" s="50">
        <v>13</v>
      </c>
      <c r="E678" s="51">
        <v>379.58205701618533</v>
      </c>
      <c r="F678" s="51">
        <v>10</v>
      </c>
      <c r="G678" s="52">
        <v>68</v>
      </c>
      <c r="H678" s="52">
        <v>42</v>
      </c>
      <c r="I678" s="52">
        <v>2500</v>
      </c>
      <c r="J678" s="52">
        <v>20900</v>
      </c>
      <c r="K678" s="52">
        <v>4509.582057016185</v>
      </c>
      <c r="L678" s="49">
        <v>16390.417942983815</v>
      </c>
      <c r="N678" s="50">
        <f>AVERAGE(J$6:J678)</f>
        <v>21504.680534918276</v>
      </c>
      <c r="O678" s="50">
        <f>AVERAGE(K$6:K678)</f>
        <v>4481.1940400006661</v>
      </c>
      <c r="Q678" s="6"/>
      <c r="S678" s="48">
        <v>673</v>
      </c>
      <c r="T678" s="49">
        <v>92</v>
      </c>
      <c r="U678" s="50">
        <v>8</v>
      </c>
      <c r="V678" s="51">
        <v>299.53431032340274</v>
      </c>
      <c r="W678" s="51">
        <v>4</v>
      </c>
      <c r="X678" s="52">
        <v>88</v>
      </c>
      <c r="Y678" s="52">
        <v>16</v>
      </c>
      <c r="Z678" s="52">
        <v>1000</v>
      </c>
      <c r="AA678" s="52">
        <v>24400</v>
      </c>
      <c r="AB678" s="52">
        <v>4429.5343103234027</v>
      </c>
      <c r="AC678" s="49">
        <v>19970.465689676596</v>
      </c>
      <c r="AE678" s="50">
        <f>AVERAGE(AA$6:AA678)</f>
        <v>21343.313521545319</v>
      </c>
      <c r="AF678" s="50">
        <f>AVERAGE(AB$6:AB678)</f>
        <v>4481.7646047021726</v>
      </c>
    </row>
    <row r="679" spans="2:32" ht="15.5" x14ac:dyDescent="0.35">
      <c r="B679" s="48">
        <v>674</v>
      </c>
      <c r="C679" s="49">
        <v>85</v>
      </c>
      <c r="D679" s="50">
        <v>14</v>
      </c>
      <c r="E679" s="51">
        <v>233.8110618489446</v>
      </c>
      <c r="F679" s="51">
        <v>4</v>
      </c>
      <c r="G679" s="52">
        <v>75</v>
      </c>
      <c r="H679" s="52">
        <v>29</v>
      </c>
      <c r="I679" s="52">
        <v>1000</v>
      </c>
      <c r="J679" s="52">
        <v>22950</v>
      </c>
      <c r="K679" s="52">
        <v>4363.8110618489445</v>
      </c>
      <c r="L679" s="49">
        <v>18586.188938151055</v>
      </c>
      <c r="N679" s="50">
        <f>AVERAGE(J$6:J679)</f>
        <v>21506.824925816025</v>
      </c>
      <c r="O679" s="50">
        <f>AVERAGE(K$6:K679)</f>
        <v>4481.0198812793733</v>
      </c>
      <c r="Q679" s="6"/>
      <c r="S679" s="48">
        <v>674</v>
      </c>
      <c r="T679" s="49">
        <v>91</v>
      </c>
      <c r="U679" s="50">
        <v>9</v>
      </c>
      <c r="V679" s="51">
        <v>368.99238656788395</v>
      </c>
      <c r="W679" s="51">
        <v>5</v>
      </c>
      <c r="X679" s="52">
        <v>87</v>
      </c>
      <c r="Y679" s="52">
        <v>18</v>
      </c>
      <c r="Z679" s="52">
        <v>1250</v>
      </c>
      <c r="AA679" s="52">
        <v>24450</v>
      </c>
      <c r="AB679" s="52">
        <v>4498.9923865678838</v>
      </c>
      <c r="AC679" s="49">
        <v>19951.007613432117</v>
      </c>
      <c r="AE679" s="50">
        <f>AVERAGE(AA$6:AA679)</f>
        <v>21347.92284866469</v>
      </c>
      <c r="AF679" s="50">
        <f>AVERAGE(AB$6:AB679)</f>
        <v>4481.7901652093915</v>
      </c>
    </row>
    <row r="680" spans="2:32" ht="15.5" x14ac:dyDescent="0.35">
      <c r="B680" s="48">
        <v>675</v>
      </c>
      <c r="C680" s="49">
        <v>97</v>
      </c>
      <c r="D680" s="50">
        <v>8</v>
      </c>
      <c r="E680" s="51">
        <v>338.2254623813771</v>
      </c>
      <c r="F680" s="51">
        <v>3</v>
      </c>
      <c r="G680" s="52">
        <v>92</v>
      </c>
      <c r="H680" s="52">
        <v>11</v>
      </c>
      <c r="I680" s="52">
        <v>750</v>
      </c>
      <c r="J680" s="52">
        <v>25400</v>
      </c>
      <c r="K680" s="52">
        <v>4468.2254623813769</v>
      </c>
      <c r="L680" s="49">
        <v>20931.774537618621</v>
      </c>
      <c r="N680" s="50">
        <f>AVERAGE(J$6:J680)</f>
        <v>21512.592592592591</v>
      </c>
      <c r="O680" s="50">
        <f>AVERAGE(K$6:K680)</f>
        <v>4481.0009265847093</v>
      </c>
      <c r="Q680" s="6"/>
      <c r="S680" s="48">
        <v>675</v>
      </c>
      <c r="T680" s="49">
        <v>75</v>
      </c>
      <c r="U680" s="50">
        <v>6</v>
      </c>
      <c r="V680" s="51">
        <v>388.36848415811164</v>
      </c>
      <c r="W680" s="51">
        <v>6</v>
      </c>
      <c r="X680" s="52">
        <v>75</v>
      </c>
      <c r="Y680" s="52">
        <v>31</v>
      </c>
      <c r="Z680" s="52">
        <v>1500</v>
      </c>
      <c r="AA680" s="52">
        <v>20550</v>
      </c>
      <c r="AB680" s="52">
        <v>4518.3684841581116</v>
      </c>
      <c r="AC680" s="49">
        <v>16031.631515841887</v>
      </c>
      <c r="AE680" s="50">
        <f>AVERAGE(AA$6:AA680)</f>
        <v>21346.740740740741</v>
      </c>
      <c r="AF680" s="50">
        <f>AVERAGE(AB$6:AB680)</f>
        <v>4481.8443553115376</v>
      </c>
    </row>
    <row r="681" spans="2:32" ht="15.5" x14ac:dyDescent="0.35">
      <c r="B681" s="48">
        <v>676</v>
      </c>
      <c r="C681" s="49">
        <v>76</v>
      </c>
      <c r="D681" s="50">
        <v>11</v>
      </c>
      <c r="E681" s="51">
        <v>349.29163355376539</v>
      </c>
      <c r="F681" s="51">
        <v>3</v>
      </c>
      <c r="G681" s="52">
        <v>68</v>
      </c>
      <c r="H681" s="52">
        <v>35</v>
      </c>
      <c r="I681" s="52">
        <v>750</v>
      </c>
      <c r="J681" s="52">
        <v>20300</v>
      </c>
      <c r="K681" s="52">
        <v>4479.2916335537657</v>
      </c>
      <c r="L681" s="49">
        <v>15820.708366446233</v>
      </c>
      <c r="N681" s="50">
        <f>AVERAGE(J$6:J681)</f>
        <v>21510.798816568047</v>
      </c>
      <c r="O681" s="50">
        <f>AVERAGE(K$6:K681)</f>
        <v>4480.9983980447223</v>
      </c>
      <c r="Q681" s="6"/>
      <c r="S681" s="48">
        <v>676</v>
      </c>
      <c r="T681" s="49">
        <v>91</v>
      </c>
      <c r="U681" s="50">
        <v>17</v>
      </c>
      <c r="V681" s="51">
        <v>375.24405685466064</v>
      </c>
      <c r="W681" s="51">
        <v>4</v>
      </c>
      <c r="X681" s="52">
        <v>78</v>
      </c>
      <c r="Y681" s="52">
        <v>26</v>
      </c>
      <c r="Z681" s="52">
        <v>1000</v>
      </c>
      <c r="AA681" s="52">
        <v>24600</v>
      </c>
      <c r="AB681" s="52">
        <v>4505.2440568546608</v>
      </c>
      <c r="AC681" s="49">
        <v>20094.755943145341</v>
      </c>
      <c r="AE681" s="50">
        <f>AVERAGE(AA$6:AA681)</f>
        <v>21351.553254437869</v>
      </c>
      <c r="AF681" s="50">
        <f>AVERAGE(AB$6:AB681)</f>
        <v>4481.8789702546492</v>
      </c>
    </row>
    <row r="682" spans="2:32" ht="15.5" x14ac:dyDescent="0.35">
      <c r="B682" s="48">
        <v>677</v>
      </c>
      <c r="C682" s="49">
        <v>81</v>
      </c>
      <c r="D682" s="50">
        <v>9</v>
      </c>
      <c r="E682" s="51">
        <v>348.66093697132249</v>
      </c>
      <c r="F682" s="51">
        <v>4</v>
      </c>
      <c r="G682" s="52">
        <v>76</v>
      </c>
      <c r="H682" s="52">
        <v>28</v>
      </c>
      <c r="I682" s="52">
        <v>1000</v>
      </c>
      <c r="J682" s="52">
        <v>21700</v>
      </c>
      <c r="K682" s="52">
        <v>4478.6609369713224</v>
      </c>
      <c r="L682" s="49">
        <v>17221.339063028678</v>
      </c>
      <c r="N682" s="50">
        <f>AVERAGE(J$6:J682)</f>
        <v>21511.078286558346</v>
      </c>
      <c r="O682" s="50">
        <f>AVERAGE(K$6:K682)</f>
        <v>4480.9949453695772</v>
      </c>
      <c r="Q682" s="6"/>
      <c r="S682" s="48">
        <v>677</v>
      </c>
      <c r="T682" s="49">
        <v>78</v>
      </c>
      <c r="U682" s="50">
        <v>9</v>
      </c>
      <c r="V682" s="51">
        <v>274.69144816518354</v>
      </c>
      <c r="W682" s="51">
        <v>2</v>
      </c>
      <c r="X682" s="52">
        <v>71</v>
      </c>
      <c r="Y682" s="52">
        <v>31</v>
      </c>
      <c r="Z682" s="52">
        <v>500</v>
      </c>
      <c r="AA682" s="52">
        <v>20450</v>
      </c>
      <c r="AB682" s="52">
        <v>4404.6914481651838</v>
      </c>
      <c r="AC682" s="49">
        <v>16045.308551834816</v>
      </c>
      <c r="AE682" s="50">
        <f>AVERAGE(AA$6:AA682)</f>
        <v>21350.221565731168</v>
      </c>
      <c r="AF682" s="50">
        <f>AVERAGE(AB$6:AB682)</f>
        <v>4481.7649561895241</v>
      </c>
    </row>
    <row r="683" spans="2:32" ht="15.5" x14ac:dyDescent="0.35">
      <c r="B683" s="48">
        <v>678</v>
      </c>
      <c r="C683" s="49">
        <v>93</v>
      </c>
      <c r="D683" s="50">
        <v>10</v>
      </c>
      <c r="E683" s="51">
        <v>305.76535479742853</v>
      </c>
      <c r="F683" s="51">
        <v>3</v>
      </c>
      <c r="G683" s="52">
        <v>86</v>
      </c>
      <c r="H683" s="52">
        <v>17</v>
      </c>
      <c r="I683" s="52">
        <v>750</v>
      </c>
      <c r="J683" s="52">
        <v>24500</v>
      </c>
      <c r="K683" s="52">
        <v>4435.7653547974287</v>
      </c>
      <c r="L683" s="49">
        <v>20064.23464520257</v>
      </c>
      <c r="N683" s="50">
        <f>AVERAGE(J$6:J683)</f>
        <v>21515.486725663715</v>
      </c>
      <c r="O683" s="50">
        <f>AVERAGE(K$6:K683)</f>
        <v>4480.9282350589983</v>
      </c>
      <c r="Q683" s="6"/>
      <c r="S683" s="48">
        <v>678</v>
      </c>
      <c r="T683" s="49">
        <v>79</v>
      </c>
      <c r="U683" s="50">
        <v>15</v>
      </c>
      <c r="V683" s="51">
        <v>400.45789579517628</v>
      </c>
      <c r="W683" s="51">
        <v>3</v>
      </c>
      <c r="X683" s="52">
        <v>67</v>
      </c>
      <c r="Y683" s="52">
        <v>36</v>
      </c>
      <c r="Z683" s="52">
        <v>750</v>
      </c>
      <c r="AA683" s="52">
        <v>21250</v>
      </c>
      <c r="AB683" s="52">
        <v>4530.4578957951762</v>
      </c>
      <c r="AC683" s="49">
        <v>16719.542104204826</v>
      </c>
      <c r="AE683" s="50">
        <f>AVERAGE(AA$6:AA683)</f>
        <v>21350.073746312686</v>
      </c>
      <c r="AF683" s="50">
        <f>AVERAGE(AB$6:AB683)</f>
        <v>4481.8367746845179</v>
      </c>
    </row>
    <row r="684" spans="2:32" ht="15.5" x14ac:dyDescent="0.35">
      <c r="B684" s="48">
        <v>679</v>
      </c>
      <c r="C684" s="49">
        <v>90</v>
      </c>
      <c r="D684" s="50">
        <v>15</v>
      </c>
      <c r="E684" s="51">
        <v>320.03985888079939</v>
      </c>
      <c r="F684" s="51">
        <v>5</v>
      </c>
      <c r="G684" s="52">
        <v>80</v>
      </c>
      <c r="H684" s="52">
        <v>25</v>
      </c>
      <c r="I684" s="52">
        <v>1250</v>
      </c>
      <c r="J684" s="52">
        <v>24500</v>
      </c>
      <c r="K684" s="52">
        <v>4450.0398588807993</v>
      </c>
      <c r="L684" s="49">
        <v>20049.960141119202</v>
      </c>
      <c r="N684" s="50">
        <f>AVERAGE(J$6:J684)</f>
        <v>21519.882179675995</v>
      </c>
      <c r="O684" s="50">
        <f>AVERAGE(K$6:K684)</f>
        <v>4480.8827440778814</v>
      </c>
      <c r="Q684" s="6"/>
      <c r="S684" s="48">
        <v>679</v>
      </c>
      <c r="T684" s="49">
        <v>81</v>
      </c>
      <c r="U684" s="50">
        <v>7</v>
      </c>
      <c r="V684" s="51">
        <v>358.14132846176983</v>
      </c>
      <c r="W684" s="51">
        <v>3</v>
      </c>
      <c r="X684" s="52">
        <v>77</v>
      </c>
      <c r="Y684" s="52">
        <v>26</v>
      </c>
      <c r="Z684" s="52">
        <v>750</v>
      </c>
      <c r="AA684" s="52">
        <v>21350</v>
      </c>
      <c r="AB684" s="52">
        <v>4488.1413284617702</v>
      </c>
      <c r="AC684" s="49">
        <v>16861.85867153823</v>
      </c>
      <c r="AE684" s="50">
        <f>AVERAGE(AA$6:AA684)</f>
        <v>21350.073637702502</v>
      </c>
      <c r="AF684" s="50">
        <f>AVERAGE(AB$6:AB684)</f>
        <v>4481.8460597416279</v>
      </c>
    </row>
    <row r="685" spans="2:32" ht="15.5" x14ac:dyDescent="0.35">
      <c r="B685" s="48">
        <v>680</v>
      </c>
      <c r="C685" s="49">
        <v>75</v>
      </c>
      <c r="D685" s="50">
        <v>8</v>
      </c>
      <c r="E685" s="51">
        <v>268.70542291419355</v>
      </c>
      <c r="F685" s="51">
        <v>3</v>
      </c>
      <c r="G685" s="52">
        <v>70</v>
      </c>
      <c r="H685" s="52">
        <v>33</v>
      </c>
      <c r="I685" s="52">
        <v>750</v>
      </c>
      <c r="J685" s="52">
        <v>19900</v>
      </c>
      <c r="K685" s="52">
        <v>4398.7054229141932</v>
      </c>
      <c r="L685" s="49">
        <v>15501.294577085806</v>
      </c>
      <c r="N685" s="50">
        <f>AVERAGE(J$6:J685)</f>
        <v>21517.5</v>
      </c>
      <c r="O685" s="50">
        <f>AVERAGE(K$6:K685)</f>
        <v>4480.7618950761707</v>
      </c>
      <c r="Q685" s="6"/>
      <c r="S685" s="48">
        <v>680</v>
      </c>
      <c r="T685" s="49">
        <v>88</v>
      </c>
      <c r="U685" s="50">
        <v>10</v>
      </c>
      <c r="V685" s="51">
        <v>351.61217140559455</v>
      </c>
      <c r="W685" s="51">
        <v>2</v>
      </c>
      <c r="X685" s="52">
        <v>80</v>
      </c>
      <c r="Y685" s="52">
        <v>22</v>
      </c>
      <c r="Z685" s="52">
        <v>500</v>
      </c>
      <c r="AA685" s="52">
        <v>23000</v>
      </c>
      <c r="AB685" s="52">
        <v>4481.6121714055944</v>
      </c>
      <c r="AC685" s="49">
        <v>18518.387828594405</v>
      </c>
      <c r="AE685" s="50">
        <f>AVERAGE(AA$6:AA685)</f>
        <v>21352.5</v>
      </c>
      <c r="AF685" s="50">
        <f>AVERAGE(AB$6:AB685)</f>
        <v>4481.8457157881921</v>
      </c>
    </row>
    <row r="686" spans="2:32" ht="15.5" x14ac:dyDescent="0.35">
      <c r="B686" s="48">
        <v>681</v>
      </c>
      <c r="C686" s="49">
        <v>93</v>
      </c>
      <c r="D686" s="50">
        <v>12</v>
      </c>
      <c r="E686" s="51">
        <v>413.45557256792165</v>
      </c>
      <c r="F686" s="51">
        <v>2</v>
      </c>
      <c r="G686" s="52">
        <v>83</v>
      </c>
      <c r="H686" s="52">
        <v>19</v>
      </c>
      <c r="I686" s="52">
        <v>500</v>
      </c>
      <c r="J686" s="52">
        <v>24350</v>
      </c>
      <c r="K686" s="52">
        <v>4543.455572567922</v>
      </c>
      <c r="L686" s="49">
        <v>19806.544427432076</v>
      </c>
      <c r="N686" s="50">
        <f>AVERAGE(J$6:J686)</f>
        <v>21521.65932452276</v>
      </c>
      <c r="O686" s="50">
        <f>AVERAGE(K$6:K686)</f>
        <v>4480.8539562765991</v>
      </c>
      <c r="Q686" s="6"/>
      <c r="S686" s="48">
        <v>681</v>
      </c>
      <c r="T686" s="49">
        <v>67</v>
      </c>
      <c r="U686" s="50">
        <v>8</v>
      </c>
      <c r="V686" s="51">
        <v>413.31493013035686</v>
      </c>
      <c r="W686" s="51">
        <v>7</v>
      </c>
      <c r="X686" s="52">
        <v>66</v>
      </c>
      <c r="Y686" s="52">
        <v>41</v>
      </c>
      <c r="Z686" s="52">
        <v>1750</v>
      </c>
      <c r="AA686" s="52">
        <v>18900</v>
      </c>
      <c r="AB686" s="52">
        <v>4543.3149301303565</v>
      </c>
      <c r="AC686" s="49">
        <v>14356.685069869643</v>
      </c>
      <c r="AE686" s="50">
        <f>AVERAGE(AA$6:AA686)</f>
        <v>21348.898678414098</v>
      </c>
      <c r="AF686" s="50">
        <f>AVERAGE(AB$6:AB686)</f>
        <v>4481.9359789516902</v>
      </c>
    </row>
    <row r="687" spans="2:32" ht="15.5" x14ac:dyDescent="0.35">
      <c r="B687" s="48">
        <v>682</v>
      </c>
      <c r="C687" s="49">
        <v>72</v>
      </c>
      <c r="D687" s="50">
        <v>9</v>
      </c>
      <c r="E687" s="51">
        <v>421.25931261975779</v>
      </c>
      <c r="F687" s="51">
        <v>4</v>
      </c>
      <c r="G687" s="52">
        <v>67</v>
      </c>
      <c r="H687" s="52">
        <v>37</v>
      </c>
      <c r="I687" s="52">
        <v>1000</v>
      </c>
      <c r="J687" s="52">
        <v>19450</v>
      </c>
      <c r="K687" s="52">
        <v>4551.259312619758</v>
      </c>
      <c r="L687" s="49">
        <v>14898.740687380243</v>
      </c>
      <c r="N687" s="50">
        <f>AVERAGE(J$6:J687)</f>
        <v>21518.621700879765</v>
      </c>
      <c r="O687" s="50">
        <f>AVERAGE(K$6:K687)</f>
        <v>4480.9571899369266</v>
      </c>
      <c r="Q687" s="6"/>
      <c r="S687" s="48">
        <v>682</v>
      </c>
      <c r="T687" s="49">
        <v>82</v>
      </c>
      <c r="U687" s="50">
        <v>11</v>
      </c>
      <c r="V687" s="51">
        <v>277.56147835137074</v>
      </c>
      <c r="W687" s="51">
        <v>3</v>
      </c>
      <c r="X687" s="52">
        <v>74</v>
      </c>
      <c r="Y687" s="52">
        <v>29</v>
      </c>
      <c r="Z687" s="52">
        <v>750</v>
      </c>
      <c r="AA687" s="52">
        <v>21800</v>
      </c>
      <c r="AB687" s="52">
        <v>4407.5614783513711</v>
      </c>
      <c r="AC687" s="49">
        <v>17392.43852164863</v>
      </c>
      <c r="AE687" s="50">
        <f>AVERAGE(AA$6:AA687)</f>
        <v>21349.560117302051</v>
      </c>
      <c r="AF687" s="50">
        <f>AVERAGE(AB$6:AB687)</f>
        <v>4481.8269254317484</v>
      </c>
    </row>
    <row r="688" spans="2:32" ht="15.5" x14ac:dyDescent="0.35">
      <c r="B688" s="48">
        <v>683</v>
      </c>
      <c r="C688" s="49">
        <v>96</v>
      </c>
      <c r="D688" s="50">
        <v>16</v>
      </c>
      <c r="E688" s="51">
        <v>323.44995458070338</v>
      </c>
      <c r="F688" s="51">
        <v>3</v>
      </c>
      <c r="G688" s="52">
        <v>83</v>
      </c>
      <c r="H688" s="52">
        <v>20</v>
      </c>
      <c r="I688" s="52">
        <v>750</v>
      </c>
      <c r="J688" s="52">
        <v>25550</v>
      </c>
      <c r="K688" s="52">
        <v>4453.449954580703</v>
      </c>
      <c r="L688" s="49">
        <v>21096.550045419295</v>
      </c>
      <c r="N688" s="50">
        <f>AVERAGE(J$6:J688)</f>
        <v>21524.524158125914</v>
      </c>
      <c r="O688" s="50">
        <f>AVERAGE(K$6:K688)</f>
        <v>4480.9169158002405</v>
      </c>
      <c r="Q688" s="6"/>
      <c r="S688" s="48">
        <v>683</v>
      </c>
      <c r="T688" s="49">
        <v>93</v>
      </c>
      <c r="U688" s="50">
        <v>9</v>
      </c>
      <c r="V688" s="51">
        <v>427.89268423046781</v>
      </c>
      <c r="W688" s="51">
        <v>5</v>
      </c>
      <c r="X688" s="52">
        <v>89</v>
      </c>
      <c r="Y688" s="52">
        <v>16</v>
      </c>
      <c r="Z688" s="52">
        <v>1250</v>
      </c>
      <c r="AA688" s="52">
        <v>24950</v>
      </c>
      <c r="AB688" s="52">
        <v>4557.8926842304681</v>
      </c>
      <c r="AC688" s="49">
        <v>20392.107315769532</v>
      </c>
      <c r="AE688" s="50">
        <f>AVERAGE(AA$6:AA688)</f>
        <v>21354.831625183015</v>
      </c>
      <c r="AF688" s="50">
        <f>AVERAGE(AB$6:AB688)</f>
        <v>4481.9382955031961</v>
      </c>
    </row>
    <row r="689" spans="2:32" ht="15.5" x14ac:dyDescent="0.35">
      <c r="B689" s="48">
        <v>684</v>
      </c>
      <c r="C689" s="49">
        <v>86</v>
      </c>
      <c r="D689" s="50">
        <v>18</v>
      </c>
      <c r="E689" s="51">
        <v>348.81733597041182</v>
      </c>
      <c r="F689" s="51">
        <v>6</v>
      </c>
      <c r="G689" s="52">
        <v>74</v>
      </c>
      <c r="H689" s="52">
        <v>32</v>
      </c>
      <c r="I689" s="52">
        <v>1500</v>
      </c>
      <c r="J689" s="52">
        <v>23900</v>
      </c>
      <c r="K689" s="52">
        <v>4478.8173359704115</v>
      </c>
      <c r="L689" s="49">
        <v>19421.182664029588</v>
      </c>
      <c r="N689" s="50">
        <f>AVERAGE(J$6:J689)</f>
        <v>21527.997076023392</v>
      </c>
      <c r="O689" s="50">
        <f>AVERAGE(K$6:K689)</f>
        <v>4480.9138462390856</v>
      </c>
      <c r="Q689" s="6"/>
      <c r="S689" s="48">
        <v>684</v>
      </c>
      <c r="T689" s="49">
        <v>81</v>
      </c>
      <c r="U689" s="50">
        <v>10</v>
      </c>
      <c r="V689" s="51">
        <v>337.29440202392749</v>
      </c>
      <c r="W689" s="51">
        <v>5</v>
      </c>
      <c r="X689" s="52">
        <v>76</v>
      </c>
      <c r="Y689" s="52">
        <v>29</v>
      </c>
      <c r="Z689" s="52">
        <v>1250</v>
      </c>
      <c r="AA689" s="52">
        <v>22000</v>
      </c>
      <c r="AB689" s="52">
        <v>4467.2944020239274</v>
      </c>
      <c r="AC689" s="49">
        <v>17532.705597976073</v>
      </c>
      <c r="AE689" s="50">
        <f>AVERAGE(AA$6:AA689)</f>
        <v>21355.774853801169</v>
      </c>
      <c r="AF689" s="50">
        <f>AVERAGE(AB$6:AB689)</f>
        <v>4481.9168863022023</v>
      </c>
    </row>
    <row r="690" spans="2:32" ht="15.5" x14ac:dyDescent="0.35">
      <c r="B690" s="48">
        <v>685</v>
      </c>
      <c r="C690" s="49">
        <v>75</v>
      </c>
      <c r="D690" s="50">
        <v>8</v>
      </c>
      <c r="E690" s="51">
        <v>393.23027999320885</v>
      </c>
      <c r="F690" s="51">
        <v>3</v>
      </c>
      <c r="G690" s="52">
        <v>70</v>
      </c>
      <c r="H690" s="52">
        <v>33</v>
      </c>
      <c r="I690" s="52">
        <v>750</v>
      </c>
      <c r="J690" s="52">
        <v>19900</v>
      </c>
      <c r="K690" s="52">
        <v>4523.2302799932086</v>
      </c>
      <c r="L690" s="49">
        <v>15376.769720006792</v>
      </c>
      <c r="N690" s="50">
        <f>AVERAGE(J$6:J690)</f>
        <v>21525.620437956204</v>
      </c>
      <c r="O690" s="50">
        <f>AVERAGE(K$6:K690)</f>
        <v>4480.9756220547852</v>
      </c>
      <c r="Q690" s="6"/>
      <c r="S690" s="48">
        <v>685</v>
      </c>
      <c r="T690" s="49">
        <v>76</v>
      </c>
      <c r="U690" s="50">
        <v>7</v>
      </c>
      <c r="V690" s="51">
        <v>309.53380722561724</v>
      </c>
      <c r="W690" s="51">
        <v>3</v>
      </c>
      <c r="X690" s="52">
        <v>72</v>
      </c>
      <c r="Y690" s="52">
        <v>31</v>
      </c>
      <c r="Z690" s="52">
        <v>750</v>
      </c>
      <c r="AA690" s="52">
        <v>20100</v>
      </c>
      <c r="AB690" s="52">
        <v>4439.5338072256172</v>
      </c>
      <c r="AC690" s="49">
        <v>15660.466192774384</v>
      </c>
      <c r="AE690" s="50">
        <f>AVERAGE(AA$6:AA690)</f>
        <v>21353.941605839416</v>
      </c>
      <c r="AF690" s="50">
        <f>AVERAGE(AB$6:AB690)</f>
        <v>4481.8550131940619</v>
      </c>
    </row>
    <row r="691" spans="2:32" ht="15.5" x14ac:dyDescent="0.35">
      <c r="B691" s="48">
        <v>686</v>
      </c>
      <c r="C691" s="49">
        <v>78</v>
      </c>
      <c r="D691" s="50">
        <v>10</v>
      </c>
      <c r="E691" s="51">
        <v>338.35028575581907</v>
      </c>
      <c r="F691" s="51">
        <v>7</v>
      </c>
      <c r="G691" s="52">
        <v>75</v>
      </c>
      <c r="H691" s="52">
        <v>32</v>
      </c>
      <c r="I691" s="52">
        <v>1750</v>
      </c>
      <c r="J691" s="52">
        <v>21750</v>
      </c>
      <c r="K691" s="52">
        <v>4468.3502857558187</v>
      </c>
      <c r="L691" s="49">
        <v>17281.64971424418</v>
      </c>
      <c r="N691" s="50">
        <f>AVERAGE(J$6:J691)</f>
        <v>21525.947521865888</v>
      </c>
      <c r="O691" s="50">
        <f>AVERAGE(K$6:K691)</f>
        <v>4480.9572177744658</v>
      </c>
      <c r="Q691" s="6"/>
      <c r="S691" s="48">
        <v>686</v>
      </c>
      <c r="T691" s="49">
        <v>81</v>
      </c>
      <c r="U691" s="50">
        <v>13</v>
      </c>
      <c r="V691" s="51">
        <v>376.03221515495665</v>
      </c>
      <c r="W691" s="51">
        <v>2</v>
      </c>
      <c r="X691" s="52">
        <v>70</v>
      </c>
      <c r="Y691" s="52">
        <v>32</v>
      </c>
      <c r="Z691" s="52">
        <v>500</v>
      </c>
      <c r="AA691" s="52">
        <v>21400</v>
      </c>
      <c r="AB691" s="52">
        <v>4506.0322151549562</v>
      </c>
      <c r="AC691" s="49">
        <v>16893.967784845045</v>
      </c>
      <c r="AE691" s="50">
        <f>AVERAGE(AA$6:AA691)</f>
        <v>21354.008746355685</v>
      </c>
      <c r="AF691" s="50">
        <f>AVERAGE(AB$6:AB691)</f>
        <v>4481.8902569286984</v>
      </c>
    </row>
    <row r="692" spans="2:32" ht="15.5" x14ac:dyDescent="0.35">
      <c r="B692" s="48">
        <v>687</v>
      </c>
      <c r="C692" s="49">
        <v>81</v>
      </c>
      <c r="D692" s="50">
        <v>11</v>
      </c>
      <c r="E692" s="51">
        <v>371.37705922871049</v>
      </c>
      <c r="F692" s="51">
        <v>4</v>
      </c>
      <c r="G692" s="52">
        <v>74</v>
      </c>
      <c r="H692" s="52">
        <v>30</v>
      </c>
      <c r="I692" s="52">
        <v>1000</v>
      </c>
      <c r="J692" s="52">
        <v>21800</v>
      </c>
      <c r="K692" s="52">
        <v>4501.3770592287101</v>
      </c>
      <c r="L692" s="49">
        <v>17298.622940771289</v>
      </c>
      <c r="N692" s="50">
        <f>AVERAGE(J$6:J692)</f>
        <v>21526.346433770013</v>
      </c>
      <c r="O692" s="50">
        <f>AVERAGE(K$6:K692)</f>
        <v>4480.9869409789117</v>
      </c>
      <c r="Q692" s="6"/>
      <c r="S692" s="48">
        <v>687</v>
      </c>
      <c r="T692" s="49">
        <v>74</v>
      </c>
      <c r="U692" s="50">
        <v>9</v>
      </c>
      <c r="V692" s="51">
        <v>384.22074256258696</v>
      </c>
      <c r="W692" s="51">
        <v>0</v>
      </c>
      <c r="X692" s="52">
        <v>65</v>
      </c>
      <c r="Y692" s="52">
        <v>35</v>
      </c>
      <c r="Z692" s="52">
        <v>0</v>
      </c>
      <c r="AA692" s="52">
        <v>18950</v>
      </c>
      <c r="AB692" s="52">
        <v>4514.2207425625866</v>
      </c>
      <c r="AC692" s="49">
        <v>14435.779257437414</v>
      </c>
      <c r="AE692" s="50">
        <f>AVERAGE(AA$6:AA692)</f>
        <v>21350.509461426493</v>
      </c>
      <c r="AF692" s="50">
        <f>AVERAGE(AB$6:AB692)</f>
        <v>4481.9373173153563</v>
      </c>
    </row>
    <row r="693" spans="2:32" ht="15.5" x14ac:dyDescent="0.35">
      <c r="B693" s="48">
        <v>688</v>
      </c>
      <c r="C693" s="49">
        <v>68</v>
      </c>
      <c r="D693" s="50">
        <v>10</v>
      </c>
      <c r="E693" s="51">
        <v>274.46606315791252</v>
      </c>
      <c r="F693" s="51">
        <v>3</v>
      </c>
      <c r="G693" s="52">
        <v>61</v>
      </c>
      <c r="H693" s="52">
        <v>42</v>
      </c>
      <c r="I693" s="52">
        <v>750</v>
      </c>
      <c r="J693" s="52">
        <v>18250</v>
      </c>
      <c r="K693" s="52">
        <v>4404.4660631579127</v>
      </c>
      <c r="L693" s="49">
        <v>13845.533936842086</v>
      </c>
      <c r="N693" s="50">
        <f>AVERAGE(J$6:J693)</f>
        <v>21521.58430232558</v>
      </c>
      <c r="O693" s="50">
        <f>AVERAGE(K$6:K693)</f>
        <v>4480.875718772777</v>
      </c>
      <c r="Q693" s="6"/>
      <c r="S693" s="48">
        <v>688</v>
      </c>
      <c r="T693" s="49">
        <v>69</v>
      </c>
      <c r="U693" s="50">
        <v>8</v>
      </c>
      <c r="V693" s="51">
        <v>260.65751391310243</v>
      </c>
      <c r="W693" s="51">
        <v>3</v>
      </c>
      <c r="X693" s="52">
        <v>64</v>
      </c>
      <c r="Y693" s="52">
        <v>39</v>
      </c>
      <c r="Z693" s="52">
        <v>750</v>
      </c>
      <c r="AA693" s="52">
        <v>18400</v>
      </c>
      <c r="AB693" s="52">
        <v>4390.6575139131028</v>
      </c>
      <c r="AC693" s="49">
        <v>14009.342486086898</v>
      </c>
      <c r="AE693" s="50">
        <f>AVERAGE(AA$6:AA693)</f>
        <v>21346.220930232557</v>
      </c>
      <c r="AF693" s="50">
        <f>AVERAGE(AB$6:AB693)</f>
        <v>4481.8046431825042</v>
      </c>
    </row>
    <row r="694" spans="2:32" ht="15.5" x14ac:dyDescent="0.35">
      <c r="B694" s="48">
        <v>689</v>
      </c>
      <c r="C694" s="49">
        <v>89</v>
      </c>
      <c r="D694" s="50">
        <v>15</v>
      </c>
      <c r="E694" s="51">
        <v>379.34643312576179</v>
      </c>
      <c r="F694" s="51">
        <v>2</v>
      </c>
      <c r="G694" s="52">
        <v>76</v>
      </c>
      <c r="H694" s="52">
        <v>26</v>
      </c>
      <c r="I694" s="52">
        <v>500</v>
      </c>
      <c r="J694" s="52">
        <v>23500</v>
      </c>
      <c r="K694" s="52">
        <v>4509.3464331257619</v>
      </c>
      <c r="L694" s="49">
        <v>18990.653566874236</v>
      </c>
      <c r="N694" s="50">
        <f>AVERAGE(J$6:J694)</f>
        <v>21524.455732946299</v>
      </c>
      <c r="O694" s="50">
        <f>AVERAGE(K$6:K694)</f>
        <v>4480.9170405642908</v>
      </c>
      <c r="Q694" s="6"/>
      <c r="S694" s="48">
        <v>689</v>
      </c>
      <c r="T694" s="49">
        <v>73</v>
      </c>
      <c r="U694" s="50">
        <v>8</v>
      </c>
      <c r="V694" s="51">
        <v>351.27968661237026</v>
      </c>
      <c r="W694" s="51">
        <v>3</v>
      </c>
      <c r="X694" s="52">
        <v>68</v>
      </c>
      <c r="Y694" s="52">
        <v>35</v>
      </c>
      <c r="Z694" s="52">
        <v>750</v>
      </c>
      <c r="AA694" s="52">
        <v>19400</v>
      </c>
      <c r="AB694" s="52">
        <v>4481.2796866123699</v>
      </c>
      <c r="AC694" s="49">
        <v>14918.72031338763</v>
      </c>
      <c r="AE694" s="50">
        <f>AVERAGE(AA$6:AA694)</f>
        <v>21343.396226415094</v>
      </c>
      <c r="AF694" s="50">
        <f>AVERAGE(AB$6:AB694)</f>
        <v>4481.8038812716622</v>
      </c>
    </row>
    <row r="695" spans="2:32" ht="15.5" x14ac:dyDescent="0.35">
      <c r="B695" s="48">
        <v>690</v>
      </c>
      <c r="C695" s="49">
        <v>86</v>
      </c>
      <c r="D695" s="50">
        <v>12</v>
      </c>
      <c r="E695" s="51">
        <v>320.4833450350809</v>
      </c>
      <c r="F695" s="51">
        <v>3</v>
      </c>
      <c r="G695" s="52">
        <v>77</v>
      </c>
      <c r="H695" s="52">
        <v>26</v>
      </c>
      <c r="I695" s="52">
        <v>750</v>
      </c>
      <c r="J695" s="52">
        <v>22850</v>
      </c>
      <c r="K695" s="52">
        <v>4450.4833450350807</v>
      </c>
      <c r="L695" s="49">
        <v>18399.516654964918</v>
      </c>
      <c r="N695" s="50">
        <f>AVERAGE(J$6:J695)</f>
        <v>21526.376811594204</v>
      </c>
      <c r="O695" s="50">
        <f>AVERAGE(K$6:K695)</f>
        <v>4480.8729337591758</v>
      </c>
      <c r="Q695" s="6"/>
      <c r="S695" s="48">
        <v>690</v>
      </c>
      <c r="T695" s="49">
        <v>90</v>
      </c>
      <c r="U695" s="50">
        <v>15</v>
      </c>
      <c r="V695" s="51">
        <v>286.9275722873349</v>
      </c>
      <c r="W695" s="51">
        <v>5</v>
      </c>
      <c r="X695" s="52">
        <v>80</v>
      </c>
      <c r="Y695" s="52">
        <v>25</v>
      </c>
      <c r="Z695" s="52">
        <v>1250</v>
      </c>
      <c r="AA695" s="52">
        <v>24500</v>
      </c>
      <c r="AB695" s="52">
        <v>4416.9275722873354</v>
      </c>
      <c r="AC695" s="49">
        <v>20083.072427712665</v>
      </c>
      <c r="AE695" s="50">
        <f>AVERAGE(AA$6:AA695)</f>
        <v>21347.971014492752</v>
      </c>
      <c r="AF695" s="50">
        <f>AVERAGE(AB$6:AB695)</f>
        <v>4481.7098576354529</v>
      </c>
    </row>
    <row r="696" spans="2:32" ht="15.5" x14ac:dyDescent="0.35">
      <c r="B696" s="48">
        <v>691</v>
      </c>
      <c r="C696" s="49">
        <v>77</v>
      </c>
      <c r="D696" s="50">
        <v>13</v>
      </c>
      <c r="E696" s="51">
        <v>328.24699189475683</v>
      </c>
      <c r="F696" s="51">
        <v>7</v>
      </c>
      <c r="G696" s="52">
        <v>71</v>
      </c>
      <c r="H696" s="52">
        <v>36</v>
      </c>
      <c r="I696" s="52">
        <v>1750</v>
      </c>
      <c r="J696" s="52">
        <v>21650</v>
      </c>
      <c r="K696" s="52">
        <v>4458.2469918947572</v>
      </c>
      <c r="L696" s="49">
        <v>17191.753008105243</v>
      </c>
      <c r="N696" s="50">
        <f>AVERAGE(J$6:J696)</f>
        <v>21526.555716353112</v>
      </c>
      <c r="O696" s="50">
        <f>AVERAGE(K$6:K696)</f>
        <v>4480.8401899938144</v>
      </c>
      <c r="Q696" s="6"/>
      <c r="S696" s="48">
        <v>691</v>
      </c>
      <c r="T696" s="49">
        <v>76</v>
      </c>
      <c r="U696" s="50">
        <v>13</v>
      </c>
      <c r="V696" s="51">
        <v>345.16405439039238</v>
      </c>
      <c r="W696" s="51">
        <v>1</v>
      </c>
      <c r="X696" s="52">
        <v>64</v>
      </c>
      <c r="Y696" s="52">
        <v>37</v>
      </c>
      <c r="Z696" s="52">
        <v>250</v>
      </c>
      <c r="AA696" s="52">
        <v>19900</v>
      </c>
      <c r="AB696" s="52">
        <v>4475.1640543903923</v>
      </c>
      <c r="AC696" s="49">
        <v>15424.835945609608</v>
      </c>
      <c r="AE696" s="50">
        <f>AVERAGE(AA$6:AA696)</f>
        <v>21345.875542691752</v>
      </c>
      <c r="AF696" s="50">
        <f>AVERAGE(AB$6:AB696)</f>
        <v>4481.7003846929856</v>
      </c>
    </row>
    <row r="697" spans="2:32" ht="15.5" x14ac:dyDescent="0.35">
      <c r="B697" s="48">
        <v>692</v>
      </c>
      <c r="C697" s="49">
        <v>71</v>
      </c>
      <c r="D697" s="50">
        <v>6</v>
      </c>
      <c r="E697" s="51">
        <v>381.73673739781873</v>
      </c>
      <c r="F697" s="51">
        <v>5</v>
      </c>
      <c r="G697" s="52">
        <v>70</v>
      </c>
      <c r="H697" s="52">
        <v>35</v>
      </c>
      <c r="I697" s="52">
        <v>1250</v>
      </c>
      <c r="J697" s="52">
        <v>19300</v>
      </c>
      <c r="K697" s="52">
        <v>4511.7367373978186</v>
      </c>
      <c r="L697" s="49">
        <v>14788.26326260218</v>
      </c>
      <c r="N697" s="50">
        <f>AVERAGE(J$6:J697)</f>
        <v>21523.338150289019</v>
      </c>
      <c r="O697" s="50">
        <f>AVERAGE(K$6:K697)</f>
        <v>4480.8848381837051</v>
      </c>
      <c r="Q697" s="6"/>
      <c r="S697" s="48">
        <v>692</v>
      </c>
      <c r="T697" s="49">
        <v>88</v>
      </c>
      <c r="U697" s="50">
        <v>9</v>
      </c>
      <c r="V697" s="51">
        <v>391.09380729740292</v>
      </c>
      <c r="W697" s="51">
        <v>1</v>
      </c>
      <c r="X697" s="52">
        <v>80</v>
      </c>
      <c r="Y697" s="52">
        <v>21</v>
      </c>
      <c r="Z697" s="52">
        <v>250</v>
      </c>
      <c r="AA697" s="52">
        <v>22700</v>
      </c>
      <c r="AB697" s="52">
        <v>4521.0938072974031</v>
      </c>
      <c r="AC697" s="49">
        <v>18178.906192702598</v>
      </c>
      <c r="AE697" s="50">
        <f>AVERAGE(AA$6:AA697)</f>
        <v>21347.832369942196</v>
      </c>
      <c r="AF697" s="50">
        <f>AVERAGE(AB$6:AB697)</f>
        <v>4481.757311604264</v>
      </c>
    </row>
    <row r="698" spans="2:32" ht="15.5" x14ac:dyDescent="0.35">
      <c r="B698" s="48">
        <v>693</v>
      </c>
      <c r="C698" s="49">
        <v>74</v>
      </c>
      <c r="D698" s="50">
        <v>12</v>
      </c>
      <c r="E698" s="51">
        <v>382.99134164841797</v>
      </c>
      <c r="F698" s="51">
        <v>3</v>
      </c>
      <c r="G698" s="52">
        <v>65</v>
      </c>
      <c r="H698" s="52">
        <v>38</v>
      </c>
      <c r="I698" s="52">
        <v>750</v>
      </c>
      <c r="J698" s="52">
        <v>19850</v>
      </c>
      <c r="K698" s="52">
        <v>4512.9913416484178</v>
      </c>
      <c r="L698" s="49">
        <v>15337.008658351582</v>
      </c>
      <c r="N698" s="50">
        <f>AVERAGE(J$6:J698)</f>
        <v>21520.923520923519</v>
      </c>
      <c r="O698" s="50">
        <f>AVERAGE(K$6:K698)</f>
        <v>4480.9311679145349</v>
      </c>
      <c r="Q698" s="6"/>
      <c r="S698" s="48">
        <v>693</v>
      </c>
      <c r="T698" s="49">
        <v>86</v>
      </c>
      <c r="U698" s="50">
        <v>9</v>
      </c>
      <c r="V698" s="51">
        <v>371.30809145460751</v>
      </c>
      <c r="W698" s="51">
        <v>9</v>
      </c>
      <c r="X698" s="52">
        <v>86</v>
      </c>
      <c r="Y698" s="52">
        <v>23</v>
      </c>
      <c r="Z698" s="52">
        <v>2250</v>
      </c>
      <c r="AA698" s="52">
        <v>24200</v>
      </c>
      <c r="AB698" s="52">
        <v>4501.3080914546072</v>
      </c>
      <c r="AC698" s="49">
        <v>19698.691908545392</v>
      </c>
      <c r="AE698" s="50">
        <f>AVERAGE(AA$6:AA698)</f>
        <v>21351.948051948053</v>
      </c>
      <c r="AF698" s="50">
        <f>AVERAGE(AB$6:AB698)</f>
        <v>4481.7855234077997</v>
      </c>
    </row>
    <row r="699" spans="2:32" ht="15.5" x14ac:dyDescent="0.35">
      <c r="B699" s="48">
        <v>694</v>
      </c>
      <c r="C699" s="49">
        <v>79</v>
      </c>
      <c r="D699" s="50">
        <v>10</v>
      </c>
      <c r="E699" s="51">
        <v>523.09109947422269</v>
      </c>
      <c r="F699" s="51">
        <v>4</v>
      </c>
      <c r="G699" s="52">
        <v>73</v>
      </c>
      <c r="H699" s="52">
        <v>31</v>
      </c>
      <c r="I699" s="52">
        <v>1000</v>
      </c>
      <c r="J699" s="52">
        <v>21250</v>
      </c>
      <c r="K699" s="52">
        <v>4653.0910994742226</v>
      </c>
      <c r="L699" s="49">
        <v>16596.908900525777</v>
      </c>
      <c r="N699" s="50">
        <f>AVERAGE(J$6:J699)</f>
        <v>21520.533141210373</v>
      </c>
      <c r="O699" s="50">
        <f>AVERAGE(K$6:K699)</f>
        <v>4481.1792369801824</v>
      </c>
      <c r="Q699" s="6"/>
      <c r="S699" s="48">
        <v>694</v>
      </c>
      <c r="T699" s="49">
        <v>71</v>
      </c>
      <c r="U699" s="50">
        <v>16</v>
      </c>
      <c r="V699" s="51">
        <v>334.08194026729444</v>
      </c>
      <c r="W699" s="51">
        <v>2</v>
      </c>
      <c r="X699" s="52">
        <v>57</v>
      </c>
      <c r="Y699" s="52">
        <v>45</v>
      </c>
      <c r="Z699" s="52">
        <v>500</v>
      </c>
      <c r="AA699" s="52">
        <v>19050</v>
      </c>
      <c r="AB699" s="52">
        <v>4464.0819402672942</v>
      </c>
      <c r="AC699" s="49">
        <v>14585.918059732707</v>
      </c>
      <c r="AE699" s="50">
        <f>AVERAGE(AA$6:AA699)</f>
        <v>21348.631123919309</v>
      </c>
      <c r="AF699" s="50">
        <f>AVERAGE(AB$6:AB699)</f>
        <v>4481.7600139220067</v>
      </c>
    </row>
    <row r="700" spans="2:32" ht="15.5" x14ac:dyDescent="0.35">
      <c r="B700" s="48">
        <v>695</v>
      </c>
      <c r="C700" s="49">
        <v>80</v>
      </c>
      <c r="D700" s="50">
        <v>14</v>
      </c>
      <c r="E700" s="51">
        <v>334.34453863189486</v>
      </c>
      <c r="F700" s="51">
        <v>1</v>
      </c>
      <c r="G700" s="52">
        <v>67</v>
      </c>
      <c r="H700" s="52">
        <v>34</v>
      </c>
      <c r="I700" s="52">
        <v>250</v>
      </c>
      <c r="J700" s="52">
        <v>20950</v>
      </c>
      <c r="K700" s="52">
        <v>4464.3445386318945</v>
      </c>
      <c r="L700" s="49">
        <v>16485.655461368107</v>
      </c>
      <c r="N700" s="50">
        <f>AVERAGE(J$6:J700)</f>
        <v>21519.712230215828</v>
      </c>
      <c r="O700" s="50">
        <f>AVERAGE(K$6:K700)</f>
        <v>4481.1550143926306</v>
      </c>
      <c r="Q700" s="6"/>
      <c r="S700" s="48">
        <v>695</v>
      </c>
      <c r="T700" s="49">
        <v>76</v>
      </c>
      <c r="U700" s="50">
        <v>10</v>
      </c>
      <c r="V700" s="51">
        <v>390.77501684503295</v>
      </c>
      <c r="W700" s="51">
        <v>2</v>
      </c>
      <c r="X700" s="52">
        <v>68</v>
      </c>
      <c r="Y700" s="52">
        <v>34</v>
      </c>
      <c r="Z700" s="52">
        <v>500</v>
      </c>
      <c r="AA700" s="52">
        <v>20000</v>
      </c>
      <c r="AB700" s="52">
        <v>4520.775016845033</v>
      </c>
      <c r="AC700" s="49">
        <v>15479.224983154967</v>
      </c>
      <c r="AE700" s="50">
        <f>AVERAGE(AA$6:AA700)</f>
        <v>21346.690647482013</v>
      </c>
      <c r="AF700" s="50">
        <f>AVERAGE(AB$6:AB700)</f>
        <v>4481.8161506168599</v>
      </c>
    </row>
    <row r="701" spans="2:32" ht="15.5" x14ac:dyDescent="0.35">
      <c r="B701" s="48">
        <v>696</v>
      </c>
      <c r="C701" s="49">
        <v>83</v>
      </c>
      <c r="D701" s="50">
        <v>7</v>
      </c>
      <c r="E701" s="51">
        <v>318.79941153744232</v>
      </c>
      <c r="F701" s="51">
        <v>2</v>
      </c>
      <c r="G701" s="52">
        <v>78</v>
      </c>
      <c r="H701" s="52">
        <v>24</v>
      </c>
      <c r="I701" s="52">
        <v>500</v>
      </c>
      <c r="J701" s="52">
        <v>21600</v>
      </c>
      <c r="K701" s="52">
        <v>4448.7994115374422</v>
      </c>
      <c r="L701" s="49">
        <v>17151.200588462558</v>
      </c>
      <c r="N701" s="50">
        <f>AVERAGE(J$6:J701)</f>
        <v>21519.827586206895</v>
      </c>
      <c r="O701" s="50">
        <f>AVERAGE(K$6:K701)</f>
        <v>4481.1085264574949</v>
      </c>
      <c r="Q701" s="6"/>
      <c r="S701" s="48">
        <v>696</v>
      </c>
      <c r="T701" s="49">
        <v>76</v>
      </c>
      <c r="U701" s="50">
        <v>11</v>
      </c>
      <c r="V701" s="51">
        <v>211.1100871557324</v>
      </c>
      <c r="W701" s="51">
        <v>1</v>
      </c>
      <c r="X701" s="52">
        <v>66</v>
      </c>
      <c r="Y701" s="52">
        <v>35</v>
      </c>
      <c r="Z701" s="52">
        <v>250</v>
      </c>
      <c r="AA701" s="52">
        <v>19800</v>
      </c>
      <c r="AB701" s="52">
        <v>4341.1100871557328</v>
      </c>
      <c r="AC701" s="49">
        <v>15458.889912844268</v>
      </c>
      <c r="AE701" s="50">
        <f>AVERAGE(AA$6:AA701)</f>
        <v>21344.468390804599</v>
      </c>
      <c r="AF701" s="50">
        <f>AVERAGE(AB$6:AB701)</f>
        <v>4481.6139867325764</v>
      </c>
    </row>
    <row r="702" spans="2:32" ht="15.5" x14ac:dyDescent="0.35">
      <c r="B702" s="48">
        <v>697</v>
      </c>
      <c r="C702" s="49">
        <v>99</v>
      </c>
      <c r="D702" s="50">
        <v>8</v>
      </c>
      <c r="E702" s="51">
        <v>322.69508276710883</v>
      </c>
      <c r="F702" s="51">
        <v>2</v>
      </c>
      <c r="G702" s="52">
        <v>93</v>
      </c>
      <c r="H702" s="52">
        <v>9</v>
      </c>
      <c r="I702" s="52">
        <v>500</v>
      </c>
      <c r="J702" s="52">
        <v>25650</v>
      </c>
      <c r="K702" s="52">
        <v>4452.6950827671089</v>
      </c>
      <c r="L702" s="49">
        <v>21197.30491723289</v>
      </c>
      <c r="N702" s="50">
        <f>AVERAGE(J$6:J702)</f>
        <v>21525.753228120517</v>
      </c>
      <c r="O702" s="50">
        <f>AVERAGE(K$6:K702)</f>
        <v>4481.0677611150404</v>
      </c>
      <c r="Q702" s="6"/>
      <c r="S702" s="48">
        <v>697</v>
      </c>
      <c r="T702" s="49">
        <v>84</v>
      </c>
      <c r="U702" s="50">
        <v>14</v>
      </c>
      <c r="V702" s="51">
        <v>337.46547886423787</v>
      </c>
      <c r="W702" s="51">
        <v>7</v>
      </c>
      <c r="X702" s="52">
        <v>77</v>
      </c>
      <c r="Y702" s="52">
        <v>30</v>
      </c>
      <c r="Z702" s="52">
        <v>1750</v>
      </c>
      <c r="AA702" s="52">
        <v>23450</v>
      </c>
      <c r="AB702" s="52">
        <v>4467.4654788642383</v>
      </c>
      <c r="AC702" s="49">
        <v>18982.534521135763</v>
      </c>
      <c r="AE702" s="50">
        <f>AVERAGE(AA$6:AA702)</f>
        <v>21347.489239598279</v>
      </c>
      <c r="AF702" s="50">
        <f>AVERAGE(AB$6:AB702)</f>
        <v>4481.5936875821199</v>
      </c>
    </row>
    <row r="703" spans="2:32" ht="15.5" x14ac:dyDescent="0.35">
      <c r="B703" s="48">
        <v>698</v>
      </c>
      <c r="C703" s="49">
        <v>80</v>
      </c>
      <c r="D703" s="50">
        <v>8</v>
      </c>
      <c r="E703" s="51">
        <v>309.29028962706207</v>
      </c>
      <c r="F703" s="51">
        <v>4</v>
      </c>
      <c r="G703" s="52">
        <v>76</v>
      </c>
      <c r="H703" s="52">
        <v>28</v>
      </c>
      <c r="I703" s="52">
        <v>1000</v>
      </c>
      <c r="J703" s="52">
        <v>21400</v>
      </c>
      <c r="K703" s="52">
        <v>4439.2902896270625</v>
      </c>
      <c r="L703" s="49">
        <v>16960.709710372939</v>
      </c>
      <c r="N703" s="50">
        <f>AVERAGE(J$6:J703)</f>
        <v>21525.573065902579</v>
      </c>
      <c r="O703" s="50">
        <f>AVERAGE(K$6:K703)</f>
        <v>4481.0079080040259</v>
      </c>
      <c r="Q703" s="6"/>
      <c r="S703" s="48">
        <v>698</v>
      </c>
      <c r="T703" s="49">
        <v>88</v>
      </c>
      <c r="U703" s="50">
        <v>10</v>
      </c>
      <c r="V703" s="51">
        <v>318.76188404640891</v>
      </c>
      <c r="W703" s="51">
        <v>2</v>
      </c>
      <c r="X703" s="52">
        <v>80</v>
      </c>
      <c r="Y703" s="52">
        <v>22</v>
      </c>
      <c r="Z703" s="52">
        <v>500</v>
      </c>
      <c r="AA703" s="52">
        <v>23000</v>
      </c>
      <c r="AB703" s="52">
        <v>4448.7618840464093</v>
      </c>
      <c r="AC703" s="49">
        <v>18551.238115953591</v>
      </c>
      <c r="AE703" s="50">
        <f>AVERAGE(AA$6:AA703)</f>
        <v>21349.856733524357</v>
      </c>
      <c r="AF703" s="50">
        <f>AVERAGE(AB$6:AB703)</f>
        <v>4481.546650614303</v>
      </c>
    </row>
    <row r="704" spans="2:32" ht="15.5" x14ac:dyDescent="0.35">
      <c r="B704" s="48">
        <v>699</v>
      </c>
      <c r="C704" s="49">
        <v>82</v>
      </c>
      <c r="D704" s="50">
        <v>17</v>
      </c>
      <c r="E704" s="51">
        <v>302.5030479741315</v>
      </c>
      <c r="F704" s="51">
        <v>1</v>
      </c>
      <c r="G704" s="52">
        <v>66</v>
      </c>
      <c r="H704" s="52">
        <v>35</v>
      </c>
      <c r="I704" s="52">
        <v>250</v>
      </c>
      <c r="J704" s="52">
        <v>21600</v>
      </c>
      <c r="K704" s="52">
        <v>4432.5030479741317</v>
      </c>
      <c r="L704" s="49">
        <v>17167.496952025867</v>
      </c>
      <c r="N704" s="50">
        <f>AVERAGE(J$6:J704)</f>
        <v>21525.679542203146</v>
      </c>
      <c r="O704" s="50">
        <f>AVERAGE(K$6:K704)</f>
        <v>4480.9385162157141</v>
      </c>
      <c r="Q704" s="6"/>
      <c r="S704" s="48">
        <v>699</v>
      </c>
      <c r="T704" s="49">
        <v>74</v>
      </c>
      <c r="U704" s="50">
        <v>9</v>
      </c>
      <c r="V704" s="51">
        <v>445.59376998933618</v>
      </c>
      <c r="W704" s="51">
        <v>4</v>
      </c>
      <c r="X704" s="52">
        <v>69</v>
      </c>
      <c r="Y704" s="52">
        <v>35</v>
      </c>
      <c r="Z704" s="52">
        <v>1000</v>
      </c>
      <c r="AA704" s="52">
        <v>19950</v>
      </c>
      <c r="AB704" s="52">
        <v>4575.5937699893366</v>
      </c>
      <c r="AC704" s="49">
        <v>15374.406230010663</v>
      </c>
      <c r="AE704" s="50">
        <f>AVERAGE(AA$6:AA704)</f>
        <v>21347.854077253218</v>
      </c>
      <c r="AF704" s="50">
        <f>AVERAGE(AB$6:AB704)</f>
        <v>4481.6811958494609</v>
      </c>
    </row>
    <row r="705" spans="2:32" ht="15.5" x14ac:dyDescent="0.35">
      <c r="B705" s="48">
        <v>700</v>
      </c>
      <c r="C705" s="49">
        <v>63</v>
      </c>
      <c r="D705" s="50">
        <v>11</v>
      </c>
      <c r="E705" s="51">
        <v>346.35625577549024</v>
      </c>
      <c r="F705" s="51">
        <v>2</v>
      </c>
      <c r="G705" s="52">
        <v>54</v>
      </c>
      <c r="H705" s="52">
        <v>48</v>
      </c>
      <c r="I705" s="52">
        <v>500</v>
      </c>
      <c r="J705" s="52">
        <v>16800</v>
      </c>
      <c r="K705" s="52">
        <v>4476.3562557754904</v>
      </c>
      <c r="L705" s="49">
        <v>12323.64374422451</v>
      </c>
      <c r="N705" s="50">
        <f>AVERAGE(J$6:J705)</f>
        <v>21518.928571428572</v>
      </c>
      <c r="O705" s="50">
        <f>AVERAGE(K$6:K705)</f>
        <v>4480.9319701293707</v>
      </c>
      <c r="Q705" s="6"/>
      <c r="S705" s="48">
        <v>700</v>
      </c>
      <c r="T705" s="49">
        <v>82</v>
      </c>
      <c r="U705" s="50">
        <v>14</v>
      </c>
      <c r="V705" s="51">
        <v>274.26584110566085</v>
      </c>
      <c r="W705" s="51">
        <v>5</v>
      </c>
      <c r="X705" s="52">
        <v>73</v>
      </c>
      <c r="Y705" s="52">
        <v>32</v>
      </c>
      <c r="Z705" s="52">
        <v>1250</v>
      </c>
      <c r="AA705" s="52">
        <v>22450</v>
      </c>
      <c r="AB705" s="52">
        <v>4404.2658411056609</v>
      </c>
      <c r="AC705" s="49">
        <v>18045.734158894338</v>
      </c>
      <c r="AE705" s="50">
        <f>AVERAGE(AA$6:AA705)</f>
        <v>21349.428571428572</v>
      </c>
      <c r="AF705" s="50">
        <f>AVERAGE(AB$6:AB705)</f>
        <v>4481.5706024855408</v>
      </c>
    </row>
    <row r="706" spans="2:32" ht="15.5" x14ac:dyDescent="0.35">
      <c r="B706" s="48">
        <v>701</v>
      </c>
      <c r="C706" s="49">
        <v>63</v>
      </c>
      <c r="D706" s="50">
        <v>6</v>
      </c>
      <c r="E706" s="51">
        <v>349.75588677880091</v>
      </c>
      <c r="F706" s="51">
        <v>6</v>
      </c>
      <c r="G706" s="52">
        <v>63</v>
      </c>
      <c r="H706" s="52">
        <v>43</v>
      </c>
      <c r="I706" s="52">
        <v>1500</v>
      </c>
      <c r="J706" s="52">
        <v>17550</v>
      </c>
      <c r="K706" s="52">
        <v>4479.7558867788011</v>
      </c>
      <c r="L706" s="49">
        <v>13070.244113221199</v>
      </c>
      <c r="N706" s="50">
        <f>AVERAGE(J$6:J706)</f>
        <v>21513.2667617689</v>
      </c>
      <c r="O706" s="50">
        <f>AVERAGE(K$6:K706)</f>
        <v>4480.9302924070444</v>
      </c>
      <c r="Q706" s="6"/>
      <c r="S706" s="48">
        <v>701</v>
      </c>
      <c r="T706" s="49">
        <v>73</v>
      </c>
      <c r="U706" s="50">
        <v>6</v>
      </c>
      <c r="V706" s="51">
        <v>383.71387951301767</v>
      </c>
      <c r="W706" s="51">
        <v>8</v>
      </c>
      <c r="X706" s="52">
        <v>75</v>
      </c>
      <c r="Y706" s="52">
        <v>33</v>
      </c>
      <c r="Z706" s="52">
        <v>2000</v>
      </c>
      <c r="AA706" s="52">
        <v>20550</v>
      </c>
      <c r="AB706" s="52">
        <v>4513.7138795130177</v>
      </c>
      <c r="AC706" s="49">
        <v>16036.286120486982</v>
      </c>
      <c r="AE706" s="50">
        <f>AVERAGE(AA$6:AA706)</f>
        <v>21348.288159771753</v>
      </c>
      <c r="AF706" s="50">
        <f>AVERAGE(AB$6:AB706)</f>
        <v>4481.6164559477775</v>
      </c>
    </row>
    <row r="707" spans="2:32" ht="15.5" x14ac:dyDescent="0.35">
      <c r="B707" s="48">
        <v>702</v>
      </c>
      <c r="C707" s="49">
        <v>70</v>
      </c>
      <c r="D707" s="50">
        <v>7</v>
      </c>
      <c r="E707" s="51">
        <v>363.00806104862028</v>
      </c>
      <c r="F707" s="51">
        <v>3</v>
      </c>
      <c r="G707" s="52">
        <v>66</v>
      </c>
      <c r="H707" s="52">
        <v>37</v>
      </c>
      <c r="I707" s="52">
        <v>750</v>
      </c>
      <c r="J707" s="52">
        <v>18600</v>
      </c>
      <c r="K707" s="52">
        <v>4493.0080610486202</v>
      </c>
      <c r="L707" s="49">
        <v>14106.99193895138</v>
      </c>
      <c r="N707" s="50">
        <f>AVERAGE(J$6:J707)</f>
        <v>21509.116809116807</v>
      </c>
      <c r="O707" s="50">
        <f>AVERAGE(K$6:K707)</f>
        <v>4480.9474972056796</v>
      </c>
      <c r="Q707" s="6"/>
      <c r="S707" s="48">
        <v>702</v>
      </c>
      <c r="T707" s="49">
        <v>81</v>
      </c>
      <c r="U707" s="50">
        <v>12</v>
      </c>
      <c r="V707" s="51">
        <v>331.84509336085273</v>
      </c>
      <c r="W707" s="51">
        <v>1</v>
      </c>
      <c r="X707" s="52">
        <v>70</v>
      </c>
      <c r="Y707" s="52">
        <v>31</v>
      </c>
      <c r="Z707" s="52">
        <v>250</v>
      </c>
      <c r="AA707" s="52">
        <v>21100</v>
      </c>
      <c r="AB707" s="52">
        <v>4461.8450933608528</v>
      </c>
      <c r="AC707" s="49">
        <v>16638.154906639145</v>
      </c>
      <c r="AE707" s="50">
        <f>AVERAGE(AA$6:AA707)</f>
        <v>21347.934472934474</v>
      </c>
      <c r="AF707" s="50">
        <f>AVERAGE(AB$6:AB707)</f>
        <v>4481.588291613607</v>
      </c>
    </row>
    <row r="708" spans="2:32" ht="15.5" x14ac:dyDescent="0.35">
      <c r="B708" s="48">
        <v>703</v>
      </c>
      <c r="C708" s="49">
        <v>99</v>
      </c>
      <c r="D708" s="50">
        <v>12</v>
      </c>
      <c r="E708" s="51">
        <v>423.93053228484052</v>
      </c>
      <c r="F708" s="51">
        <v>4</v>
      </c>
      <c r="G708" s="52">
        <v>91</v>
      </c>
      <c r="H708" s="52">
        <v>13</v>
      </c>
      <c r="I708" s="52">
        <v>1000</v>
      </c>
      <c r="J708" s="52">
        <v>26350</v>
      </c>
      <c r="K708" s="52">
        <v>4553.9305322848404</v>
      </c>
      <c r="L708" s="49">
        <v>21796.069467715159</v>
      </c>
      <c r="N708" s="50">
        <f>AVERAGE(J$6:J708)</f>
        <v>21516.002844950213</v>
      </c>
      <c r="O708" s="50">
        <f>AVERAGE(K$6:K708)</f>
        <v>4481.0513137562903</v>
      </c>
      <c r="Q708" s="6"/>
      <c r="S708" s="48">
        <v>703</v>
      </c>
      <c r="T708" s="49">
        <v>85</v>
      </c>
      <c r="U708" s="50">
        <v>11</v>
      </c>
      <c r="V708" s="51">
        <v>358.05143356712722</v>
      </c>
      <c r="W708" s="51">
        <v>3</v>
      </c>
      <c r="X708" s="52">
        <v>77</v>
      </c>
      <c r="Y708" s="52">
        <v>26</v>
      </c>
      <c r="Z708" s="52">
        <v>750</v>
      </c>
      <c r="AA708" s="52">
        <v>22550</v>
      </c>
      <c r="AB708" s="52">
        <v>4488.0514335671269</v>
      </c>
      <c r="AC708" s="49">
        <v>18061.948566432875</v>
      </c>
      <c r="AE708" s="50">
        <f>AVERAGE(AA$6:AA708)</f>
        <v>21349.64438122333</v>
      </c>
      <c r="AF708" s="50">
        <f>AVERAGE(AB$6:AB708)</f>
        <v>4481.5974852721465</v>
      </c>
    </row>
    <row r="709" spans="2:32" ht="15.5" x14ac:dyDescent="0.35">
      <c r="B709" s="48">
        <v>704</v>
      </c>
      <c r="C709" s="49">
        <v>81</v>
      </c>
      <c r="D709" s="50">
        <v>13</v>
      </c>
      <c r="E709" s="51">
        <v>418.79374630658316</v>
      </c>
      <c r="F709" s="51">
        <v>3</v>
      </c>
      <c r="G709" s="52">
        <v>71</v>
      </c>
      <c r="H709" s="52">
        <v>32</v>
      </c>
      <c r="I709" s="52">
        <v>750</v>
      </c>
      <c r="J709" s="52">
        <v>21650</v>
      </c>
      <c r="K709" s="52">
        <v>4548.7937463065828</v>
      </c>
      <c r="L709" s="49">
        <v>17101.206253693417</v>
      </c>
      <c r="N709" s="50">
        <f>AVERAGE(J$6:J709)</f>
        <v>21516.19318181818</v>
      </c>
      <c r="O709" s="50">
        <f>AVERAGE(K$6:K709)</f>
        <v>4481.1475388025265</v>
      </c>
      <c r="Q709" s="6"/>
      <c r="S709" s="48">
        <v>704</v>
      </c>
      <c r="T709" s="49">
        <v>90</v>
      </c>
      <c r="U709" s="50">
        <v>13</v>
      </c>
      <c r="V709" s="51">
        <v>336.75245511958349</v>
      </c>
      <c r="W709" s="51">
        <v>3</v>
      </c>
      <c r="X709" s="52">
        <v>80</v>
      </c>
      <c r="Y709" s="52">
        <v>23</v>
      </c>
      <c r="Z709" s="52">
        <v>750</v>
      </c>
      <c r="AA709" s="52">
        <v>23900</v>
      </c>
      <c r="AB709" s="52">
        <v>4466.7524551195838</v>
      </c>
      <c r="AC709" s="49">
        <v>19433.247544880418</v>
      </c>
      <c r="AE709" s="50">
        <f>AVERAGE(AA$6:AA709)</f>
        <v>21353.267045454544</v>
      </c>
      <c r="AF709" s="50">
        <f>AVERAGE(AB$6:AB709)</f>
        <v>4481.5763985815893</v>
      </c>
    </row>
    <row r="710" spans="2:32" ht="15.5" x14ac:dyDescent="0.35">
      <c r="B710" s="48">
        <v>705</v>
      </c>
      <c r="C710" s="49">
        <v>84</v>
      </c>
      <c r="D710" s="50">
        <v>9</v>
      </c>
      <c r="E710" s="51">
        <v>371.96821757557154</v>
      </c>
      <c r="F710" s="51">
        <v>2</v>
      </c>
      <c r="G710" s="52">
        <v>77</v>
      </c>
      <c r="H710" s="52">
        <v>25</v>
      </c>
      <c r="I710" s="52">
        <v>500</v>
      </c>
      <c r="J710" s="52">
        <v>21950</v>
      </c>
      <c r="K710" s="52">
        <v>4501.9682175755715</v>
      </c>
      <c r="L710" s="49">
        <v>17448.031782424427</v>
      </c>
      <c r="N710" s="50">
        <f>AVERAGE(J$6:J710)</f>
        <v>21516.808510638297</v>
      </c>
      <c r="O710" s="50">
        <f>AVERAGE(K$6:K710)</f>
        <v>4481.1770716802184</v>
      </c>
      <c r="Q710" s="6"/>
      <c r="S710" s="48">
        <v>705</v>
      </c>
      <c r="T710" s="49">
        <v>77</v>
      </c>
      <c r="U710" s="50">
        <v>7</v>
      </c>
      <c r="V710" s="51">
        <v>257.89109507244677</v>
      </c>
      <c r="W710" s="51">
        <v>3</v>
      </c>
      <c r="X710" s="52">
        <v>73</v>
      </c>
      <c r="Y710" s="52">
        <v>30</v>
      </c>
      <c r="Z710" s="52">
        <v>750</v>
      </c>
      <c r="AA710" s="52">
        <v>20350</v>
      </c>
      <c r="AB710" s="52">
        <v>4387.8910950724467</v>
      </c>
      <c r="AC710" s="49">
        <v>15962.108904927554</v>
      </c>
      <c r="AE710" s="50">
        <f>AVERAGE(AA$6:AA710)</f>
        <v>21351.843971631206</v>
      </c>
      <c r="AF710" s="50">
        <f>AVERAGE(AB$6:AB710)</f>
        <v>4481.4435116262575</v>
      </c>
    </row>
    <row r="711" spans="2:32" ht="15.5" x14ac:dyDescent="0.35">
      <c r="B711" s="48">
        <v>706</v>
      </c>
      <c r="C711" s="49">
        <v>89</v>
      </c>
      <c r="D711" s="50">
        <v>12</v>
      </c>
      <c r="E711" s="51">
        <v>354.63015875969478</v>
      </c>
      <c r="F711" s="51">
        <v>4</v>
      </c>
      <c r="G711" s="52">
        <v>81</v>
      </c>
      <c r="H711" s="52">
        <v>23</v>
      </c>
      <c r="I711" s="52">
        <v>1000</v>
      </c>
      <c r="J711" s="52">
        <v>23850</v>
      </c>
      <c r="K711" s="52">
        <v>4484.6301587596945</v>
      </c>
      <c r="L711" s="49">
        <v>19365.369841240306</v>
      </c>
      <c r="N711" s="50">
        <f>AVERAGE(J$6:J711)</f>
        <v>21520.113314447593</v>
      </c>
      <c r="O711" s="50">
        <f>AVERAGE(K$6:K711)</f>
        <v>4481.1819627384048</v>
      </c>
      <c r="Q711" s="6"/>
      <c r="S711" s="48">
        <v>706</v>
      </c>
      <c r="T711" s="49">
        <v>73</v>
      </c>
      <c r="U711" s="50">
        <v>11</v>
      </c>
      <c r="V711" s="51">
        <v>369.68302998045215</v>
      </c>
      <c r="W711" s="51">
        <v>3</v>
      </c>
      <c r="X711" s="52">
        <v>65</v>
      </c>
      <c r="Y711" s="52">
        <v>38</v>
      </c>
      <c r="Z711" s="52">
        <v>750</v>
      </c>
      <c r="AA711" s="52">
        <v>19550</v>
      </c>
      <c r="AB711" s="52">
        <v>4499.6830299804524</v>
      </c>
      <c r="AC711" s="49">
        <v>15050.316970019547</v>
      </c>
      <c r="AE711" s="50">
        <f>AVERAGE(AA$6:AA711)</f>
        <v>21349.291784702549</v>
      </c>
      <c r="AF711" s="50">
        <f>AVERAGE(AB$6:AB711)</f>
        <v>4481.4693466380904</v>
      </c>
    </row>
    <row r="712" spans="2:32" ht="15.5" x14ac:dyDescent="0.35">
      <c r="B712" s="48">
        <v>707</v>
      </c>
      <c r="C712" s="49">
        <v>75</v>
      </c>
      <c r="D712" s="50">
        <v>12</v>
      </c>
      <c r="E712" s="51">
        <v>323.29788779039927</v>
      </c>
      <c r="F712" s="51">
        <v>2</v>
      </c>
      <c r="G712" s="52">
        <v>65</v>
      </c>
      <c r="H712" s="52">
        <v>37</v>
      </c>
      <c r="I712" s="52">
        <v>500</v>
      </c>
      <c r="J712" s="52">
        <v>19850</v>
      </c>
      <c r="K712" s="52">
        <v>4453.2978877903988</v>
      </c>
      <c r="L712" s="49">
        <v>15396.702112209601</v>
      </c>
      <c r="N712" s="50">
        <f>AVERAGE(J$6:J712)</f>
        <v>21517.751060820367</v>
      </c>
      <c r="O712" s="50">
        <f>AVERAGE(K$6:K712)</f>
        <v>4481.1425227455502</v>
      </c>
      <c r="Q712" s="6"/>
      <c r="S712" s="48">
        <v>707</v>
      </c>
      <c r="T712" s="49">
        <v>75</v>
      </c>
      <c r="U712" s="50">
        <v>7</v>
      </c>
      <c r="V712" s="51">
        <v>471.54383654888676</v>
      </c>
      <c r="W712" s="51">
        <v>1</v>
      </c>
      <c r="X712" s="52">
        <v>69</v>
      </c>
      <c r="Y712" s="52">
        <v>32</v>
      </c>
      <c r="Z712" s="52">
        <v>250</v>
      </c>
      <c r="AA712" s="52">
        <v>19350</v>
      </c>
      <c r="AB712" s="52">
        <v>4601.5438365488872</v>
      </c>
      <c r="AC712" s="49">
        <v>14748.456163451112</v>
      </c>
      <c r="AE712" s="50">
        <f>AVERAGE(AA$6:AA712)</f>
        <v>21346.463932107497</v>
      </c>
      <c r="AF712" s="50">
        <f>AVERAGE(AB$6:AB712)</f>
        <v>4481.6391832574836</v>
      </c>
    </row>
    <row r="713" spans="2:32" ht="15.5" x14ac:dyDescent="0.35">
      <c r="B713" s="48">
        <v>708</v>
      </c>
      <c r="C713" s="49">
        <v>88</v>
      </c>
      <c r="D713" s="50">
        <v>16</v>
      </c>
      <c r="E713" s="51">
        <v>356.02988890063131</v>
      </c>
      <c r="F713" s="51">
        <v>6</v>
      </c>
      <c r="G713" s="52">
        <v>78</v>
      </c>
      <c r="H713" s="52">
        <v>28</v>
      </c>
      <c r="I713" s="52">
        <v>1500</v>
      </c>
      <c r="J713" s="52">
        <v>24300</v>
      </c>
      <c r="K713" s="52">
        <v>4486.0298889006317</v>
      </c>
      <c r="L713" s="49">
        <v>19813.97011109937</v>
      </c>
      <c r="N713" s="50">
        <f>AVERAGE(J$6:J713)</f>
        <v>21521.68079096045</v>
      </c>
      <c r="O713" s="50">
        <f>AVERAGE(K$6:K713)</f>
        <v>4481.1494258050916</v>
      </c>
      <c r="Q713" s="6"/>
      <c r="S713" s="48">
        <v>708</v>
      </c>
      <c r="T713" s="49">
        <v>74</v>
      </c>
      <c r="U713" s="50">
        <v>12</v>
      </c>
      <c r="V713" s="51">
        <v>410.95227453548659</v>
      </c>
      <c r="W713" s="51">
        <v>5</v>
      </c>
      <c r="X713" s="52">
        <v>67</v>
      </c>
      <c r="Y713" s="52">
        <v>38</v>
      </c>
      <c r="Z713" s="52">
        <v>1250</v>
      </c>
      <c r="AA713" s="52">
        <v>20350</v>
      </c>
      <c r="AB713" s="52">
        <v>4540.9522745354861</v>
      </c>
      <c r="AC713" s="49">
        <v>15809.047725464514</v>
      </c>
      <c r="AE713" s="50">
        <f>AVERAGE(AA$6:AA713)</f>
        <v>21345.056497175141</v>
      </c>
      <c r="AF713" s="50">
        <f>AVERAGE(AB$6:AB713)</f>
        <v>4481.7229588101354</v>
      </c>
    </row>
    <row r="714" spans="2:32" ht="15.5" x14ac:dyDescent="0.35">
      <c r="B714" s="48">
        <v>709</v>
      </c>
      <c r="C714" s="49">
        <v>76</v>
      </c>
      <c r="D714" s="50">
        <v>13</v>
      </c>
      <c r="E714" s="51">
        <v>280.75664016258457</v>
      </c>
      <c r="F714" s="51">
        <v>6</v>
      </c>
      <c r="G714" s="52">
        <v>69</v>
      </c>
      <c r="H714" s="52">
        <v>37</v>
      </c>
      <c r="I714" s="52">
        <v>1500</v>
      </c>
      <c r="J714" s="52">
        <v>21150</v>
      </c>
      <c r="K714" s="52">
        <v>4410.7566401625845</v>
      </c>
      <c r="L714" s="49">
        <v>16739.243359837415</v>
      </c>
      <c r="N714" s="50">
        <f>AVERAGE(J$6:J714)</f>
        <v>21521.156558533145</v>
      </c>
      <c r="O714" s="50">
        <f>AVERAGE(K$6:K714)</f>
        <v>4481.0501411991081</v>
      </c>
      <c r="Q714" s="6"/>
      <c r="S714" s="48">
        <v>709</v>
      </c>
      <c r="T714" s="49">
        <v>69</v>
      </c>
      <c r="U714" s="50">
        <v>10</v>
      </c>
      <c r="V714" s="51">
        <v>288.54392786871392</v>
      </c>
      <c r="W714" s="51">
        <v>5</v>
      </c>
      <c r="X714" s="52">
        <v>64</v>
      </c>
      <c r="Y714" s="52">
        <v>41</v>
      </c>
      <c r="Z714" s="52">
        <v>1250</v>
      </c>
      <c r="AA714" s="52">
        <v>19000</v>
      </c>
      <c r="AB714" s="52">
        <v>4418.5439278687136</v>
      </c>
      <c r="AC714" s="49">
        <v>14581.456072131286</v>
      </c>
      <c r="AE714" s="50">
        <f>AVERAGE(AA$6:AA714)</f>
        <v>21341.748942172075</v>
      </c>
      <c r="AF714" s="50">
        <f>AVERAGE(AB$6:AB714)</f>
        <v>4481.6338487523899</v>
      </c>
    </row>
    <row r="715" spans="2:32" ht="15.5" x14ac:dyDescent="0.35">
      <c r="B715" s="48">
        <v>710</v>
      </c>
      <c r="C715" s="49">
        <v>79</v>
      </c>
      <c r="D715" s="50">
        <v>5</v>
      </c>
      <c r="E715" s="51">
        <v>280.41122162724025</v>
      </c>
      <c r="F715" s="51">
        <v>3</v>
      </c>
      <c r="G715" s="52">
        <v>77</v>
      </c>
      <c r="H715" s="52">
        <v>26</v>
      </c>
      <c r="I715" s="52">
        <v>750</v>
      </c>
      <c r="J715" s="52">
        <v>20750</v>
      </c>
      <c r="K715" s="52">
        <v>4410.4112216272406</v>
      </c>
      <c r="L715" s="49">
        <v>16339.588778372759</v>
      </c>
      <c r="N715" s="50">
        <f>AVERAGE(J$6:J715)</f>
        <v>21520.070422535213</v>
      </c>
      <c r="O715" s="50">
        <f>AVERAGE(K$6:K715)</f>
        <v>4480.950649763091</v>
      </c>
      <c r="Q715" s="6"/>
      <c r="S715" s="48">
        <v>710</v>
      </c>
      <c r="T715" s="49">
        <v>77</v>
      </c>
      <c r="U715" s="50">
        <v>16</v>
      </c>
      <c r="V715" s="51">
        <v>282.19138885767853</v>
      </c>
      <c r="W715" s="51">
        <v>3</v>
      </c>
      <c r="X715" s="52">
        <v>64</v>
      </c>
      <c r="Y715" s="52">
        <v>39</v>
      </c>
      <c r="Z715" s="52">
        <v>750</v>
      </c>
      <c r="AA715" s="52">
        <v>20800</v>
      </c>
      <c r="AB715" s="52">
        <v>4412.1913888576782</v>
      </c>
      <c r="AC715" s="49">
        <v>16387.808611142322</v>
      </c>
      <c r="AE715" s="50">
        <f>AVERAGE(AA$6:AA715)</f>
        <v>21340.985915492958</v>
      </c>
      <c r="AF715" s="50">
        <f>AVERAGE(AB$6:AB715)</f>
        <v>4481.5360424708488</v>
      </c>
    </row>
    <row r="716" spans="2:32" ht="15.5" x14ac:dyDescent="0.35">
      <c r="B716" s="48">
        <v>711</v>
      </c>
      <c r="C716" s="49">
        <v>69</v>
      </c>
      <c r="D716" s="50">
        <v>8</v>
      </c>
      <c r="E716" s="51">
        <v>318.59529178605658</v>
      </c>
      <c r="F716" s="51">
        <v>2</v>
      </c>
      <c r="G716" s="52">
        <v>63</v>
      </c>
      <c r="H716" s="52">
        <v>39</v>
      </c>
      <c r="I716" s="52">
        <v>500</v>
      </c>
      <c r="J716" s="52">
        <v>18150</v>
      </c>
      <c r="K716" s="52">
        <v>4448.5952917860568</v>
      </c>
      <c r="L716" s="49">
        <v>13701.404708213944</v>
      </c>
      <c r="N716" s="50">
        <f>AVERAGE(J$6:J716)</f>
        <v>21515.330520393811</v>
      </c>
      <c r="O716" s="50">
        <f>AVERAGE(K$6:K716)</f>
        <v>4480.9051429304927</v>
      </c>
      <c r="Q716" s="6"/>
      <c r="S716" s="48">
        <v>711</v>
      </c>
      <c r="T716" s="49">
        <v>56</v>
      </c>
      <c r="U716" s="50">
        <v>14</v>
      </c>
      <c r="V716" s="51">
        <v>337.73451644876883</v>
      </c>
      <c r="W716" s="51">
        <v>4</v>
      </c>
      <c r="X716" s="52">
        <v>46</v>
      </c>
      <c r="Y716" s="52">
        <v>58</v>
      </c>
      <c r="Z716" s="52">
        <v>1000</v>
      </c>
      <c r="AA716" s="52">
        <v>15700</v>
      </c>
      <c r="AB716" s="52">
        <v>4467.7345164487688</v>
      </c>
      <c r="AC716" s="49">
        <v>11232.265483551231</v>
      </c>
      <c r="AE716" s="50">
        <f>AVERAGE(AA$6:AA716)</f>
        <v>21333.052039381153</v>
      </c>
      <c r="AF716" s="50">
        <f>AVERAGE(AB$6:AB716)</f>
        <v>4481.5166310418444</v>
      </c>
    </row>
    <row r="717" spans="2:32" ht="15.5" x14ac:dyDescent="0.35">
      <c r="B717" s="48">
        <v>712</v>
      </c>
      <c r="C717" s="49">
        <v>69</v>
      </c>
      <c r="D717" s="50">
        <v>14</v>
      </c>
      <c r="E717" s="51">
        <v>301.75657037591583</v>
      </c>
      <c r="F717" s="51">
        <v>2</v>
      </c>
      <c r="G717" s="52">
        <v>57</v>
      </c>
      <c r="H717" s="52">
        <v>45</v>
      </c>
      <c r="I717" s="52">
        <v>500</v>
      </c>
      <c r="J717" s="52">
        <v>18450</v>
      </c>
      <c r="K717" s="52">
        <v>4431.7565703759155</v>
      </c>
      <c r="L717" s="49">
        <v>14018.243429624084</v>
      </c>
      <c r="N717" s="50">
        <f>AVERAGE(J$6:J717)</f>
        <v>21511.025280898877</v>
      </c>
      <c r="O717" s="50">
        <f>AVERAGE(K$6:K717)</f>
        <v>4480.8361140364559</v>
      </c>
      <c r="Q717" s="6"/>
      <c r="S717" s="48">
        <v>712</v>
      </c>
      <c r="T717" s="49">
        <v>82</v>
      </c>
      <c r="U717" s="50">
        <v>14</v>
      </c>
      <c r="V717" s="51">
        <v>447.98602118396263</v>
      </c>
      <c r="W717" s="51">
        <v>4</v>
      </c>
      <c r="X717" s="52">
        <v>72</v>
      </c>
      <c r="Y717" s="52">
        <v>32</v>
      </c>
      <c r="Z717" s="52">
        <v>1000</v>
      </c>
      <c r="AA717" s="52">
        <v>22200</v>
      </c>
      <c r="AB717" s="52">
        <v>4577.9860211839623</v>
      </c>
      <c r="AC717" s="49">
        <v>17622.013978816038</v>
      </c>
      <c r="AE717" s="50">
        <f>AVERAGE(AA$6:AA717)</f>
        <v>21334.26966292135</v>
      </c>
      <c r="AF717" s="50">
        <f>AVERAGE(AB$6:AB717)</f>
        <v>4481.6521217583359</v>
      </c>
    </row>
    <row r="718" spans="2:32" ht="15.5" x14ac:dyDescent="0.35">
      <c r="B718" s="48">
        <v>713</v>
      </c>
      <c r="C718" s="49">
        <v>86</v>
      </c>
      <c r="D718" s="50">
        <v>11</v>
      </c>
      <c r="E718" s="51">
        <v>305.49372076748011</v>
      </c>
      <c r="F718" s="51">
        <v>3</v>
      </c>
      <c r="G718" s="52">
        <v>78</v>
      </c>
      <c r="H718" s="52">
        <v>25</v>
      </c>
      <c r="I718" s="52">
        <v>750</v>
      </c>
      <c r="J718" s="52">
        <v>22800</v>
      </c>
      <c r="K718" s="52">
        <v>4435.4937207674802</v>
      </c>
      <c r="L718" s="49">
        <v>18364.506279232519</v>
      </c>
      <c r="N718" s="50">
        <f>AVERAGE(J$6:J718)</f>
        <v>21512.833099579242</v>
      </c>
      <c r="O718" s="50">
        <f>AVERAGE(K$6:K718)</f>
        <v>4480.7725202170041</v>
      </c>
      <c r="Q718" s="6"/>
      <c r="S718" s="48">
        <v>713</v>
      </c>
      <c r="T718" s="49">
        <v>80</v>
      </c>
      <c r="U718" s="50">
        <v>10</v>
      </c>
      <c r="V718" s="51">
        <v>349.85464786484602</v>
      </c>
      <c r="W718" s="51">
        <v>5</v>
      </c>
      <c r="X718" s="52">
        <v>75</v>
      </c>
      <c r="Y718" s="52">
        <v>30</v>
      </c>
      <c r="Z718" s="52">
        <v>1250</v>
      </c>
      <c r="AA718" s="52">
        <v>21750</v>
      </c>
      <c r="AB718" s="52">
        <v>4479.8546478648459</v>
      </c>
      <c r="AC718" s="49">
        <v>17270.145352135154</v>
      </c>
      <c r="AE718" s="50">
        <f>AVERAGE(AA$6:AA718)</f>
        <v>21334.852734922861</v>
      </c>
      <c r="AF718" s="50">
        <f>AVERAGE(AB$6:AB718)</f>
        <v>4481.6496007570831</v>
      </c>
    </row>
    <row r="719" spans="2:32" ht="15.5" x14ac:dyDescent="0.35">
      <c r="B719" s="48">
        <v>714</v>
      </c>
      <c r="C719" s="49">
        <v>88</v>
      </c>
      <c r="D719" s="50">
        <v>8</v>
      </c>
      <c r="E719" s="51">
        <v>393.53633507604502</v>
      </c>
      <c r="F719" s="51">
        <v>5</v>
      </c>
      <c r="G719" s="52">
        <v>85</v>
      </c>
      <c r="H719" s="52">
        <v>20</v>
      </c>
      <c r="I719" s="52">
        <v>1250</v>
      </c>
      <c r="J719" s="52">
        <v>23650</v>
      </c>
      <c r="K719" s="52">
        <v>4523.5363350760454</v>
      </c>
      <c r="L719" s="49">
        <v>19126.463664923955</v>
      </c>
      <c r="N719" s="50">
        <f>AVERAGE(J$6:J719)</f>
        <v>21515.826330532214</v>
      </c>
      <c r="O719" s="50">
        <f>AVERAGE(K$6:K719)</f>
        <v>4480.8324135151261</v>
      </c>
      <c r="Q719" s="6"/>
      <c r="S719" s="48">
        <v>714</v>
      </c>
      <c r="T719" s="49">
        <v>92</v>
      </c>
      <c r="U719" s="50">
        <v>12</v>
      </c>
      <c r="V719" s="51">
        <v>351.4102662520844</v>
      </c>
      <c r="W719" s="51">
        <v>1</v>
      </c>
      <c r="X719" s="52">
        <v>81</v>
      </c>
      <c r="Y719" s="52">
        <v>20</v>
      </c>
      <c r="Z719" s="52">
        <v>250</v>
      </c>
      <c r="AA719" s="52">
        <v>23850</v>
      </c>
      <c r="AB719" s="52">
        <v>4481.4102662520845</v>
      </c>
      <c r="AC719" s="49">
        <v>19368.589733747915</v>
      </c>
      <c r="AE719" s="50">
        <f>AVERAGE(AA$6:AA719)</f>
        <v>21338.375350140057</v>
      </c>
      <c r="AF719" s="50">
        <f>AVERAGE(AB$6:AB719)</f>
        <v>4481.6492655546954</v>
      </c>
    </row>
    <row r="720" spans="2:32" ht="15.5" x14ac:dyDescent="0.35">
      <c r="B720" s="48">
        <v>715</v>
      </c>
      <c r="C720" s="49">
        <v>80</v>
      </c>
      <c r="D720" s="50">
        <v>8</v>
      </c>
      <c r="E720" s="51">
        <v>414.37955499448537</v>
      </c>
      <c r="F720" s="51">
        <v>5</v>
      </c>
      <c r="G720" s="52">
        <v>77</v>
      </c>
      <c r="H720" s="52">
        <v>28</v>
      </c>
      <c r="I720" s="52">
        <v>1250</v>
      </c>
      <c r="J720" s="52">
        <v>21650</v>
      </c>
      <c r="K720" s="52">
        <v>4544.3795549944853</v>
      </c>
      <c r="L720" s="49">
        <v>17105.620445005516</v>
      </c>
      <c r="N720" s="50">
        <f>AVERAGE(J$6:J720)</f>
        <v>21516.013986013986</v>
      </c>
      <c r="O720" s="50">
        <f>AVERAGE(K$6:K720)</f>
        <v>4480.9212906360763</v>
      </c>
      <c r="Q720" s="6"/>
      <c r="S720" s="48">
        <v>715</v>
      </c>
      <c r="T720" s="49">
        <v>90</v>
      </c>
      <c r="U720" s="50">
        <v>10</v>
      </c>
      <c r="V720" s="51">
        <v>332.22618692844509</v>
      </c>
      <c r="W720" s="51">
        <v>1</v>
      </c>
      <c r="X720" s="52">
        <v>81</v>
      </c>
      <c r="Y720" s="52">
        <v>20</v>
      </c>
      <c r="Z720" s="52">
        <v>250</v>
      </c>
      <c r="AA720" s="52">
        <v>23250</v>
      </c>
      <c r="AB720" s="52">
        <v>4462.2261869284448</v>
      </c>
      <c r="AC720" s="49">
        <v>18787.773813071555</v>
      </c>
      <c r="AE720" s="50">
        <f>AVERAGE(AA$6:AA720)</f>
        <v>21341.04895104895</v>
      </c>
      <c r="AF720" s="50">
        <f>AVERAGE(AB$6:AB720)</f>
        <v>4481.6221004097633</v>
      </c>
    </row>
    <row r="721" spans="2:32" ht="15.5" x14ac:dyDescent="0.35">
      <c r="B721" s="48">
        <v>716</v>
      </c>
      <c r="C721" s="49">
        <v>92</v>
      </c>
      <c r="D721" s="50">
        <v>13</v>
      </c>
      <c r="E721" s="51">
        <v>332.04706938353678</v>
      </c>
      <c r="F721" s="51">
        <v>5</v>
      </c>
      <c r="G721" s="52">
        <v>84</v>
      </c>
      <c r="H721" s="52">
        <v>21</v>
      </c>
      <c r="I721" s="52">
        <v>1250</v>
      </c>
      <c r="J721" s="52">
        <v>24900</v>
      </c>
      <c r="K721" s="52">
        <v>4462.0470693835368</v>
      </c>
      <c r="L721" s="49">
        <v>20437.952930616462</v>
      </c>
      <c r="N721" s="50">
        <f>AVERAGE(J$6:J721)</f>
        <v>21520.740223463687</v>
      </c>
      <c r="O721" s="50">
        <f>AVERAGE(K$6:K721)</f>
        <v>4480.8949299918686</v>
      </c>
      <c r="Q721" s="6"/>
      <c r="S721" s="48">
        <v>716</v>
      </c>
      <c r="T721" s="49">
        <v>78</v>
      </c>
      <c r="U721" s="50">
        <v>14</v>
      </c>
      <c r="V721" s="51">
        <v>347.68669246417466</v>
      </c>
      <c r="W721" s="51">
        <v>10</v>
      </c>
      <c r="X721" s="52">
        <v>74</v>
      </c>
      <c r="Y721" s="52">
        <v>36</v>
      </c>
      <c r="Z721" s="52">
        <v>2500</v>
      </c>
      <c r="AA721" s="52">
        <v>22700</v>
      </c>
      <c r="AB721" s="52">
        <v>4477.6866924641745</v>
      </c>
      <c r="AC721" s="49">
        <v>18222.313307535827</v>
      </c>
      <c r="AE721" s="50">
        <f>AVERAGE(AA$6:AA721)</f>
        <v>21342.946927374302</v>
      </c>
      <c r="AF721" s="50">
        <f>AVERAGE(AB$6:AB721)</f>
        <v>4481.6166040299504</v>
      </c>
    </row>
    <row r="722" spans="2:32" ht="15.5" x14ac:dyDescent="0.35">
      <c r="B722" s="48">
        <v>717</v>
      </c>
      <c r="C722" s="49">
        <v>79</v>
      </c>
      <c r="D722" s="50">
        <v>12</v>
      </c>
      <c r="E722" s="51">
        <v>322.34062729626646</v>
      </c>
      <c r="F722" s="51">
        <v>6</v>
      </c>
      <c r="G722" s="52">
        <v>73</v>
      </c>
      <c r="H722" s="52">
        <v>33</v>
      </c>
      <c r="I722" s="52">
        <v>1500</v>
      </c>
      <c r="J722" s="52">
        <v>21850</v>
      </c>
      <c r="K722" s="52">
        <v>4452.3406272962666</v>
      </c>
      <c r="L722" s="49">
        <v>17397.659372703733</v>
      </c>
      <c r="N722" s="50">
        <f>AVERAGE(J$6:J722)</f>
        <v>21521.199442119945</v>
      </c>
      <c r="O722" s="50">
        <f>AVERAGE(K$6:K722)</f>
        <v>4480.8551053019164</v>
      </c>
      <c r="Q722" s="6"/>
      <c r="S722" s="48">
        <v>717</v>
      </c>
      <c r="T722" s="49">
        <v>80</v>
      </c>
      <c r="U722" s="50">
        <v>8</v>
      </c>
      <c r="V722" s="51">
        <v>374.57813995234358</v>
      </c>
      <c r="W722" s="51">
        <v>7</v>
      </c>
      <c r="X722" s="52">
        <v>79</v>
      </c>
      <c r="Y722" s="52">
        <v>28</v>
      </c>
      <c r="Z722" s="52">
        <v>1750</v>
      </c>
      <c r="AA722" s="52">
        <v>22150</v>
      </c>
      <c r="AB722" s="52">
        <v>4504.5781399523439</v>
      </c>
      <c r="AC722" s="49">
        <v>17645.421860047656</v>
      </c>
      <c r="AE722" s="50">
        <f>AVERAGE(AA$6:AA722)</f>
        <v>21344.072524407253</v>
      </c>
      <c r="AF722" s="50">
        <f>AVERAGE(AB$6:AB722)</f>
        <v>4481.6486284873044</v>
      </c>
    </row>
    <row r="723" spans="2:32" ht="15.5" x14ac:dyDescent="0.35">
      <c r="B723" s="48">
        <v>718</v>
      </c>
      <c r="C723" s="49">
        <v>91</v>
      </c>
      <c r="D723" s="50">
        <v>6</v>
      </c>
      <c r="E723" s="51">
        <v>330.08478926924744</v>
      </c>
      <c r="F723" s="51">
        <v>5</v>
      </c>
      <c r="G723" s="52">
        <v>90</v>
      </c>
      <c r="H723" s="52">
        <v>15</v>
      </c>
      <c r="I723" s="52">
        <v>1250</v>
      </c>
      <c r="J723" s="52">
        <v>24300</v>
      </c>
      <c r="K723" s="52">
        <v>4460.0847892692473</v>
      </c>
      <c r="L723" s="49">
        <v>19839.915210730753</v>
      </c>
      <c r="N723" s="50">
        <f>AVERAGE(J$6:J723)</f>
        <v>21525.069637883007</v>
      </c>
      <c r="O723" s="50">
        <f>AVERAGE(K$6:K723)</f>
        <v>4480.8261772851583</v>
      </c>
      <c r="Q723" s="6"/>
      <c r="S723" s="48">
        <v>718</v>
      </c>
      <c r="T723" s="49">
        <v>89</v>
      </c>
      <c r="U723" s="50">
        <v>7</v>
      </c>
      <c r="V723" s="51">
        <v>334.50463894238601</v>
      </c>
      <c r="W723" s="51">
        <v>1</v>
      </c>
      <c r="X723" s="52">
        <v>83</v>
      </c>
      <c r="Y723" s="52">
        <v>18</v>
      </c>
      <c r="Z723" s="52">
        <v>250</v>
      </c>
      <c r="AA723" s="52">
        <v>22850</v>
      </c>
      <c r="AB723" s="52">
        <v>4464.504638942386</v>
      </c>
      <c r="AC723" s="49">
        <v>18385.495361057612</v>
      </c>
      <c r="AE723" s="50">
        <f>AVERAGE(AA$6:AA723)</f>
        <v>21346.169916434541</v>
      </c>
      <c r="AF723" s="50">
        <f>AVERAGE(AB$6:AB723)</f>
        <v>4481.6247510645399</v>
      </c>
    </row>
    <row r="724" spans="2:32" ht="15.5" x14ac:dyDescent="0.35">
      <c r="B724" s="48">
        <v>719</v>
      </c>
      <c r="C724" s="49">
        <v>64</v>
      </c>
      <c r="D724" s="50">
        <v>6</v>
      </c>
      <c r="E724" s="51">
        <v>359.01054666470816</v>
      </c>
      <c r="F724" s="51">
        <v>5</v>
      </c>
      <c r="G724" s="52">
        <v>63</v>
      </c>
      <c r="H724" s="52">
        <v>42</v>
      </c>
      <c r="I724" s="52">
        <v>1250</v>
      </c>
      <c r="J724" s="52">
        <v>17550</v>
      </c>
      <c r="K724" s="52">
        <v>4489.0105466647083</v>
      </c>
      <c r="L724" s="49">
        <v>13060.989453335293</v>
      </c>
      <c r="N724" s="50">
        <f>AVERAGE(J$6:J724)</f>
        <v>21519.541029207234</v>
      </c>
      <c r="O724" s="50">
        <f>AVERAGE(K$6:K724)</f>
        <v>4480.8375602745591</v>
      </c>
      <c r="Q724" s="6"/>
      <c r="S724" s="48">
        <v>719</v>
      </c>
      <c r="T724" s="49">
        <v>89</v>
      </c>
      <c r="U724" s="50">
        <v>13</v>
      </c>
      <c r="V724" s="51">
        <v>330.48742282184332</v>
      </c>
      <c r="W724" s="51">
        <v>7</v>
      </c>
      <c r="X724" s="52">
        <v>83</v>
      </c>
      <c r="Y724" s="52">
        <v>24</v>
      </c>
      <c r="Z724" s="52">
        <v>1750</v>
      </c>
      <c r="AA724" s="52">
        <v>24650</v>
      </c>
      <c r="AB724" s="52">
        <v>4460.4874228218432</v>
      </c>
      <c r="AC724" s="49">
        <v>20189.512577178157</v>
      </c>
      <c r="AE724" s="50">
        <f>AVERAGE(AA$6:AA724)</f>
        <v>21350.764951321278</v>
      </c>
      <c r="AF724" s="50">
        <f>AVERAGE(AB$6:AB724)</f>
        <v>4481.5953528333266</v>
      </c>
    </row>
    <row r="725" spans="2:32" ht="15.5" x14ac:dyDescent="0.35">
      <c r="B725" s="48">
        <v>720</v>
      </c>
      <c r="C725" s="49">
        <v>86</v>
      </c>
      <c r="D725" s="50">
        <v>13</v>
      </c>
      <c r="E725" s="51">
        <v>328.11763105706433</v>
      </c>
      <c r="F725" s="51">
        <v>6</v>
      </c>
      <c r="G725" s="52">
        <v>79</v>
      </c>
      <c r="H725" s="52">
        <v>27</v>
      </c>
      <c r="I725" s="52">
        <v>1500</v>
      </c>
      <c r="J725" s="52">
        <v>23650</v>
      </c>
      <c r="K725" s="52">
        <v>4458.1176310570645</v>
      </c>
      <c r="L725" s="49">
        <v>19191.882368942934</v>
      </c>
      <c r="N725" s="50">
        <f>AVERAGE(J$6:J725)</f>
        <v>21522.5</v>
      </c>
      <c r="O725" s="50">
        <f>AVERAGE(K$6:K725)</f>
        <v>4480.8060048173129</v>
      </c>
      <c r="Q725" s="6"/>
      <c r="S725" s="48">
        <v>720</v>
      </c>
      <c r="T725" s="49">
        <v>71</v>
      </c>
      <c r="U725" s="50">
        <v>9</v>
      </c>
      <c r="V725" s="51">
        <v>346.4232575627143</v>
      </c>
      <c r="W725" s="51">
        <v>3</v>
      </c>
      <c r="X725" s="52">
        <v>65</v>
      </c>
      <c r="Y725" s="52">
        <v>38</v>
      </c>
      <c r="Z725" s="52">
        <v>750</v>
      </c>
      <c r="AA725" s="52">
        <v>18950</v>
      </c>
      <c r="AB725" s="52">
        <v>4476.4232575627138</v>
      </c>
      <c r="AC725" s="49">
        <v>14473.576742437286</v>
      </c>
      <c r="AE725" s="50">
        <f>AVERAGE(AA$6:AA725)</f>
        <v>21347.430555555555</v>
      </c>
      <c r="AF725" s="50">
        <f>AVERAGE(AB$6:AB725)</f>
        <v>4481.5881693676729</v>
      </c>
    </row>
    <row r="726" spans="2:32" ht="15.5" x14ac:dyDescent="0.35">
      <c r="B726" s="48">
        <v>721</v>
      </c>
      <c r="C726" s="49">
        <v>75</v>
      </c>
      <c r="D726" s="50">
        <v>16</v>
      </c>
      <c r="E726" s="51">
        <v>329.83761617249468</v>
      </c>
      <c r="F726" s="51">
        <v>2</v>
      </c>
      <c r="G726" s="52">
        <v>61</v>
      </c>
      <c r="H726" s="52">
        <v>41</v>
      </c>
      <c r="I726" s="52">
        <v>500</v>
      </c>
      <c r="J726" s="52">
        <v>20050</v>
      </c>
      <c r="K726" s="52">
        <v>4459.8376161724946</v>
      </c>
      <c r="L726" s="49">
        <v>15590.162383827505</v>
      </c>
      <c r="N726" s="50">
        <f>AVERAGE(J$6:J726)</f>
        <v>21520.457697642163</v>
      </c>
      <c r="O726" s="50">
        <f>AVERAGE(K$6:K726)</f>
        <v>4480.7769224474869</v>
      </c>
      <c r="Q726" s="6"/>
      <c r="S726" s="48">
        <v>721</v>
      </c>
      <c r="T726" s="49">
        <v>88</v>
      </c>
      <c r="U726" s="50">
        <v>9</v>
      </c>
      <c r="V726" s="51">
        <v>248.54680212693867</v>
      </c>
      <c r="W726" s="51">
        <v>3</v>
      </c>
      <c r="X726" s="52">
        <v>82</v>
      </c>
      <c r="Y726" s="52">
        <v>21</v>
      </c>
      <c r="Z726" s="52">
        <v>750</v>
      </c>
      <c r="AA726" s="52">
        <v>23200</v>
      </c>
      <c r="AB726" s="52">
        <v>4378.5468021269389</v>
      </c>
      <c r="AC726" s="49">
        <v>18821.453197873059</v>
      </c>
      <c r="AE726" s="50">
        <f>AVERAGE(AA$6:AA726)</f>
        <v>21350</v>
      </c>
      <c r="AF726" s="50">
        <f>AVERAGE(AB$6:AB726)</f>
        <v>4481.4452548500021</v>
      </c>
    </row>
    <row r="727" spans="2:32" ht="15.5" x14ac:dyDescent="0.35">
      <c r="B727" s="48">
        <v>722</v>
      </c>
      <c r="C727" s="49">
        <v>73</v>
      </c>
      <c r="D727" s="50">
        <v>14</v>
      </c>
      <c r="E727" s="51">
        <v>341.3217284190323</v>
      </c>
      <c r="F727" s="51">
        <v>1</v>
      </c>
      <c r="G727" s="52">
        <v>60</v>
      </c>
      <c r="H727" s="52">
        <v>41</v>
      </c>
      <c r="I727" s="52">
        <v>250</v>
      </c>
      <c r="J727" s="52">
        <v>19200</v>
      </c>
      <c r="K727" s="52">
        <v>4471.3217284190323</v>
      </c>
      <c r="L727" s="49">
        <v>14728.678271580968</v>
      </c>
      <c r="N727" s="50">
        <f>AVERAGE(J$6:J727)</f>
        <v>21517.243767313019</v>
      </c>
      <c r="O727" s="50">
        <f>AVERAGE(K$6:K727)</f>
        <v>4480.7638266108825</v>
      </c>
      <c r="Q727" s="6"/>
      <c r="S727" s="48">
        <v>722</v>
      </c>
      <c r="T727" s="49">
        <v>78</v>
      </c>
      <c r="U727" s="50">
        <v>13</v>
      </c>
      <c r="V727" s="51">
        <v>316.39578797013689</v>
      </c>
      <c r="W727" s="51">
        <v>4</v>
      </c>
      <c r="X727" s="52">
        <v>69</v>
      </c>
      <c r="Y727" s="52">
        <v>35</v>
      </c>
      <c r="Z727" s="52">
        <v>1000</v>
      </c>
      <c r="AA727" s="52">
        <v>21150</v>
      </c>
      <c r="AB727" s="52">
        <v>4446.3957879701366</v>
      </c>
      <c r="AC727" s="49">
        <v>16703.604212029863</v>
      </c>
      <c r="AE727" s="50">
        <f>AVERAGE(AA$6:AA727)</f>
        <v>21349.722991689752</v>
      </c>
      <c r="AF727" s="50">
        <f>AVERAGE(AB$6:AB727)</f>
        <v>4481.396709882024</v>
      </c>
    </row>
    <row r="728" spans="2:32" ht="15.5" x14ac:dyDescent="0.35">
      <c r="B728" s="48">
        <v>723</v>
      </c>
      <c r="C728" s="49">
        <v>63</v>
      </c>
      <c r="D728" s="50">
        <v>16</v>
      </c>
      <c r="E728" s="51">
        <v>401.06275105173557</v>
      </c>
      <c r="F728" s="51">
        <v>2</v>
      </c>
      <c r="G728" s="52">
        <v>49</v>
      </c>
      <c r="H728" s="52">
        <v>53</v>
      </c>
      <c r="I728" s="52">
        <v>500</v>
      </c>
      <c r="J728" s="52">
        <v>17050</v>
      </c>
      <c r="K728" s="52">
        <v>4531.0627510517352</v>
      </c>
      <c r="L728" s="49">
        <v>12518.937248948265</v>
      </c>
      <c r="N728" s="50">
        <f>AVERAGE(J$6:J728)</f>
        <v>21511.065006915629</v>
      </c>
      <c r="O728" s="50">
        <f>AVERAGE(K$6:K728)</f>
        <v>4480.83339635423</v>
      </c>
      <c r="Q728" s="6"/>
      <c r="S728" s="48">
        <v>723</v>
      </c>
      <c r="T728" s="49">
        <v>79</v>
      </c>
      <c r="U728" s="50">
        <v>7</v>
      </c>
      <c r="V728" s="51">
        <v>367.92750537720553</v>
      </c>
      <c r="W728" s="51">
        <v>5</v>
      </c>
      <c r="X728" s="52">
        <v>77</v>
      </c>
      <c r="Y728" s="52">
        <v>28</v>
      </c>
      <c r="Z728" s="52">
        <v>1250</v>
      </c>
      <c r="AA728" s="52">
        <v>21350</v>
      </c>
      <c r="AB728" s="52">
        <v>4497.9275053772053</v>
      </c>
      <c r="AC728" s="49">
        <v>16852.072494622793</v>
      </c>
      <c r="AE728" s="50">
        <f>AVERAGE(AA$6:AA728)</f>
        <v>21349.72337482711</v>
      </c>
      <c r="AF728" s="50">
        <f>AVERAGE(AB$6:AB728)</f>
        <v>4481.4195740528339</v>
      </c>
    </row>
    <row r="729" spans="2:32" ht="15.5" x14ac:dyDescent="0.35">
      <c r="B729" s="48">
        <v>724</v>
      </c>
      <c r="C729" s="49">
        <v>88</v>
      </c>
      <c r="D729" s="50">
        <v>13</v>
      </c>
      <c r="E729" s="51">
        <v>338.80122760678927</v>
      </c>
      <c r="F729" s="51">
        <v>6</v>
      </c>
      <c r="G729" s="52">
        <v>81</v>
      </c>
      <c r="H729" s="52">
        <v>25</v>
      </c>
      <c r="I729" s="52">
        <v>1500</v>
      </c>
      <c r="J729" s="52">
        <v>24150</v>
      </c>
      <c r="K729" s="52">
        <v>4468.8012276067893</v>
      </c>
      <c r="L729" s="49">
        <v>19681.198772393211</v>
      </c>
      <c r="N729" s="50">
        <f>AVERAGE(J$6:J729)</f>
        <v>21514.709944751383</v>
      </c>
      <c r="O729" s="50">
        <f>AVERAGE(K$6:K729)</f>
        <v>4480.8167773366231</v>
      </c>
      <c r="Q729" s="6"/>
      <c r="S729" s="48">
        <v>724</v>
      </c>
      <c r="T729" s="49">
        <v>87</v>
      </c>
      <c r="U729" s="50">
        <v>9</v>
      </c>
      <c r="V729" s="51">
        <v>384.63230691349611</v>
      </c>
      <c r="W729" s="51">
        <v>1</v>
      </c>
      <c r="X729" s="52">
        <v>79</v>
      </c>
      <c r="Y729" s="52">
        <v>22</v>
      </c>
      <c r="Z729" s="52">
        <v>250</v>
      </c>
      <c r="AA729" s="52">
        <v>22450</v>
      </c>
      <c r="AB729" s="52">
        <v>4514.632306913496</v>
      </c>
      <c r="AC729" s="49">
        <v>17935.367693086504</v>
      </c>
      <c r="AE729" s="50">
        <f>AVERAGE(AA$6:AA729)</f>
        <v>21351.243093922651</v>
      </c>
      <c r="AF729" s="50">
        <f>AVERAGE(AB$6:AB729)</f>
        <v>4481.4654479932487</v>
      </c>
    </row>
    <row r="730" spans="2:32" ht="15.5" x14ac:dyDescent="0.35">
      <c r="B730" s="48">
        <v>725</v>
      </c>
      <c r="C730" s="49">
        <v>92</v>
      </c>
      <c r="D730" s="50">
        <v>8</v>
      </c>
      <c r="E730" s="51">
        <v>392.06063013887115</v>
      </c>
      <c r="F730" s="51">
        <v>4</v>
      </c>
      <c r="G730" s="52">
        <v>88</v>
      </c>
      <c r="H730" s="52">
        <v>16</v>
      </c>
      <c r="I730" s="52">
        <v>1000</v>
      </c>
      <c r="J730" s="52">
        <v>24400</v>
      </c>
      <c r="K730" s="52">
        <v>4522.0606301388707</v>
      </c>
      <c r="L730" s="49">
        <v>19877.939369861131</v>
      </c>
      <c r="N730" s="50">
        <f>AVERAGE(J$6:J730)</f>
        <v>21518.689655172413</v>
      </c>
      <c r="O730" s="50">
        <f>AVERAGE(K$6:K730)</f>
        <v>4480.8736654094546</v>
      </c>
      <c r="Q730" s="6"/>
      <c r="S730" s="48">
        <v>725</v>
      </c>
      <c r="T730" s="49">
        <v>88</v>
      </c>
      <c r="U730" s="50">
        <v>9</v>
      </c>
      <c r="V730" s="51">
        <v>372.40195404687086</v>
      </c>
      <c r="W730" s="51">
        <v>5</v>
      </c>
      <c r="X730" s="52">
        <v>84</v>
      </c>
      <c r="Y730" s="52">
        <v>21</v>
      </c>
      <c r="Z730" s="52">
        <v>1250</v>
      </c>
      <c r="AA730" s="52">
        <v>23700</v>
      </c>
      <c r="AB730" s="52">
        <v>4502.4019540468707</v>
      </c>
      <c r="AC730" s="49">
        <v>19197.598045953127</v>
      </c>
      <c r="AE730" s="50">
        <f>AVERAGE(AA$6:AA730)</f>
        <v>21354.482758620688</v>
      </c>
      <c r="AF730" s="50">
        <f>AVERAGE(AB$6:AB730)</f>
        <v>4481.4943259326328</v>
      </c>
    </row>
    <row r="731" spans="2:32" ht="15.5" x14ac:dyDescent="0.35">
      <c r="B731" s="48">
        <v>726</v>
      </c>
      <c r="C731" s="49">
        <v>65</v>
      </c>
      <c r="D731" s="50">
        <v>8</v>
      </c>
      <c r="E731" s="51">
        <v>375.53214838074177</v>
      </c>
      <c r="F731" s="51">
        <v>6</v>
      </c>
      <c r="G731" s="52">
        <v>63</v>
      </c>
      <c r="H731" s="52">
        <v>43</v>
      </c>
      <c r="I731" s="52">
        <v>1500</v>
      </c>
      <c r="J731" s="52">
        <v>18150</v>
      </c>
      <c r="K731" s="52">
        <v>4505.532148380742</v>
      </c>
      <c r="L731" s="49">
        <v>13644.467851619258</v>
      </c>
      <c r="N731" s="50">
        <f>AVERAGE(J$6:J731)</f>
        <v>21514.049586776859</v>
      </c>
      <c r="O731" s="50">
        <f>AVERAGE(K$6:K731)</f>
        <v>4480.9076302620315</v>
      </c>
      <c r="Q731" s="6"/>
      <c r="S731" s="48">
        <v>726</v>
      </c>
      <c r="T731" s="49">
        <v>76</v>
      </c>
      <c r="U731" s="50">
        <v>15</v>
      </c>
      <c r="V731" s="51">
        <v>351.4384987220713</v>
      </c>
      <c r="W731" s="51">
        <v>4</v>
      </c>
      <c r="X731" s="52">
        <v>65</v>
      </c>
      <c r="Y731" s="52">
        <v>39</v>
      </c>
      <c r="Z731" s="52">
        <v>1000</v>
      </c>
      <c r="AA731" s="52">
        <v>20750</v>
      </c>
      <c r="AB731" s="52">
        <v>4481.438498722071</v>
      </c>
      <c r="AC731" s="49">
        <v>16268.561501277929</v>
      </c>
      <c r="AE731" s="50">
        <f>AVERAGE(AA$6:AA731)</f>
        <v>21353.650137741046</v>
      </c>
      <c r="AF731" s="50">
        <f>AVERAGE(AB$6:AB731)</f>
        <v>4481.4942490356489</v>
      </c>
    </row>
    <row r="732" spans="2:32" ht="15.5" x14ac:dyDescent="0.35">
      <c r="B732" s="48">
        <v>727</v>
      </c>
      <c r="C732" s="49">
        <v>82</v>
      </c>
      <c r="D732" s="50">
        <v>13</v>
      </c>
      <c r="E732" s="51">
        <v>322.12852804848944</v>
      </c>
      <c r="F732" s="51">
        <v>8</v>
      </c>
      <c r="G732" s="52">
        <v>77</v>
      </c>
      <c r="H732" s="52">
        <v>31</v>
      </c>
      <c r="I732" s="52">
        <v>2000</v>
      </c>
      <c r="J732" s="52">
        <v>23150</v>
      </c>
      <c r="K732" s="52">
        <v>4452.1285280484899</v>
      </c>
      <c r="L732" s="49">
        <v>18697.871471951512</v>
      </c>
      <c r="N732" s="50">
        <f>AVERAGE(J$6:J732)</f>
        <v>21516.299862448417</v>
      </c>
      <c r="O732" s="50">
        <f>AVERAGE(K$6:K732)</f>
        <v>4480.8680441516963</v>
      </c>
      <c r="Q732" s="6"/>
      <c r="S732" s="48">
        <v>727</v>
      </c>
      <c r="T732" s="49">
        <v>83</v>
      </c>
      <c r="U732" s="50">
        <v>16</v>
      </c>
      <c r="V732" s="51">
        <v>263.57766358076265</v>
      </c>
      <c r="W732" s="51">
        <v>7</v>
      </c>
      <c r="X732" s="52">
        <v>74</v>
      </c>
      <c r="Y732" s="52">
        <v>33</v>
      </c>
      <c r="Z732" s="52">
        <v>1750</v>
      </c>
      <c r="AA732" s="52">
        <v>23300</v>
      </c>
      <c r="AB732" s="52">
        <v>4393.5776635807624</v>
      </c>
      <c r="AC732" s="49">
        <v>18906.422336419237</v>
      </c>
      <c r="AE732" s="50">
        <f>AVERAGE(AA$6:AA732)</f>
        <v>21356.327372764787</v>
      </c>
      <c r="AF732" s="50">
        <f>AVERAGE(AB$6:AB732)</f>
        <v>4481.373318381653</v>
      </c>
    </row>
    <row r="733" spans="2:32" ht="15.5" x14ac:dyDescent="0.35">
      <c r="B733" s="48">
        <v>728</v>
      </c>
      <c r="C733" s="49">
        <v>72</v>
      </c>
      <c r="D733" s="50">
        <v>9</v>
      </c>
      <c r="E733" s="51">
        <v>348.48723714836206</v>
      </c>
      <c r="F733" s="51">
        <v>5</v>
      </c>
      <c r="G733" s="52">
        <v>68</v>
      </c>
      <c r="H733" s="52">
        <v>37</v>
      </c>
      <c r="I733" s="52">
        <v>1250</v>
      </c>
      <c r="J733" s="52">
        <v>19700</v>
      </c>
      <c r="K733" s="52">
        <v>4478.4872371483616</v>
      </c>
      <c r="L733" s="49">
        <v>15221.512762851638</v>
      </c>
      <c r="N733" s="50">
        <f>AVERAGE(J$6:J733)</f>
        <v>21513.804945054944</v>
      </c>
      <c r="O733" s="50">
        <f>AVERAGE(K$6:K733)</f>
        <v>4480.8647738124064</v>
      </c>
      <c r="Q733" s="6"/>
      <c r="S733" s="48">
        <v>728</v>
      </c>
      <c r="T733" s="49">
        <v>84</v>
      </c>
      <c r="U733" s="50">
        <v>4</v>
      </c>
      <c r="V733" s="51">
        <v>369.08932748502582</v>
      </c>
      <c r="W733" s="51">
        <v>4</v>
      </c>
      <c r="X733" s="52">
        <v>84</v>
      </c>
      <c r="Y733" s="52">
        <v>20</v>
      </c>
      <c r="Z733" s="52">
        <v>1000</v>
      </c>
      <c r="AA733" s="52">
        <v>22200</v>
      </c>
      <c r="AB733" s="52">
        <v>4499.0893274850259</v>
      </c>
      <c r="AC733" s="49">
        <v>17700.910672514976</v>
      </c>
      <c r="AE733" s="50">
        <f>AVERAGE(AA$6:AA733)</f>
        <v>21357.486263736264</v>
      </c>
      <c r="AF733" s="50">
        <f>AVERAGE(AB$6:AB733)</f>
        <v>4481.3976535589927</v>
      </c>
    </row>
    <row r="734" spans="2:32" ht="15.5" x14ac:dyDescent="0.35">
      <c r="B734" s="48">
        <v>729</v>
      </c>
      <c r="C734" s="49">
        <v>81</v>
      </c>
      <c r="D734" s="50">
        <v>14</v>
      </c>
      <c r="E734" s="51">
        <v>345.52628719801584</v>
      </c>
      <c r="F734" s="51">
        <v>3</v>
      </c>
      <c r="G734" s="52">
        <v>70</v>
      </c>
      <c r="H734" s="52">
        <v>33</v>
      </c>
      <c r="I734" s="52">
        <v>750</v>
      </c>
      <c r="J734" s="52">
        <v>21700</v>
      </c>
      <c r="K734" s="52">
        <v>4475.5262871980158</v>
      </c>
      <c r="L734" s="49">
        <v>17224.473712801984</v>
      </c>
      <c r="N734" s="50">
        <f>AVERAGE(J$6:J734)</f>
        <v>21514.06035665295</v>
      </c>
      <c r="O734" s="50">
        <f>AVERAGE(K$6:K734)</f>
        <v>4480.857450785501</v>
      </c>
      <c r="Q734" s="6"/>
      <c r="S734" s="48">
        <v>729</v>
      </c>
      <c r="T734" s="49">
        <v>65</v>
      </c>
      <c r="U734" s="50">
        <v>15</v>
      </c>
      <c r="V734" s="51">
        <v>326.73402614101042</v>
      </c>
      <c r="W734" s="51">
        <v>3</v>
      </c>
      <c r="X734" s="52">
        <v>53</v>
      </c>
      <c r="Y734" s="52">
        <v>50</v>
      </c>
      <c r="Z734" s="52">
        <v>750</v>
      </c>
      <c r="AA734" s="52">
        <v>17750</v>
      </c>
      <c r="AB734" s="52">
        <v>4456.73402614101</v>
      </c>
      <c r="AC734" s="49">
        <v>13293.26597385899</v>
      </c>
      <c r="AE734" s="50">
        <f>AVERAGE(AA$6:AA734)</f>
        <v>21352.537722908095</v>
      </c>
      <c r="AF734" s="50">
        <f>AVERAGE(AB$6:AB734)</f>
        <v>4481.3638214226166</v>
      </c>
    </row>
    <row r="735" spans="2:32" ht="15.5" x14ac:dyDescent="0.35">
      <c r="B735" s="48">
        <v>730</v>
      </c>
      <c r="C735" s="49">
        <v>93</v>
      </c>
      <c r="D735" s="50">
        <v>10</v>
      </c>
      <c r="E735" s="51">
        <v>259.06034332561205</v>
      </c>
      <c r="F735" s="51">
        <v>6</v>
      </c>
      <c r="G735" s="52">
        <v>89</v>
      </c>
      <c r="H735" s="52">
        <v>17</v>
      </c>
      <c r="I735" s="52">
        <v>1500</v>
      </c>
      <c r="J735" s="52">
        <v>25250</v>
      </c>
      <c r="K735" s="52">
        <v>4389.0603433256119</v>
      </c>
      <c r="L735" s="49">
        <v>20860.939656674389</v>
      </c>
      <c r="N735" s="50">
        <f>AVERAGE(J$6:J735)</f>
        <v>21519.178082191782</v>
      </c>
      <c r="O735" s="50">
        <f>AVERAGE(K$6:K735)</f>
        <v>4480.7317013232268</v>
      </c>
      <c r="Q735" s="6"/>
      <c r="S735" s="48">
        <v>730</v>
      </c>
      <c r="T735" s="49">
        <v>95</v>
      </c>
      <c r="U735" s="50">
        <v>10</v>
      </c>
      <c r="V735" s="51">
        <v>387.51874812865435</v>
      </c>
      <c r="W735" s="51">
        <v>4</v>
      </c>
      <c r="X735" s="52">
        <v>89</v>
      </c>
      <c r="Y735" s="52">
        <v>15</v>
      </c>
      <c r="Z735" s="52">
        <v>1000</v>
      </c>
      <c r="AA735" s="52">
        <v>25250</v>
      </c>
      <c r="AB735" s="52">
        <v>4517.5187481286539</v>
      </c>
      <c r="AC735" s="49">
        <v>20732.481251871344</v>
      </c>
      <c r="AE735" s="50">
        <f>AVERAGE(AA$6:AA735)</f>
        <v>21357.876712328769</v>
      </c>
      <c r="AF735" s="50">
        <f>AVERAGE(AB$6:AB735)</f>
        <v>4481.413348719474</v>
      </c>
    </row>
    <row r="736" spans="2:32" ht="15.5" x14ac:dyDescent="0.35">
      <c r="B736" s="48">
        <v>731</v>
      </c>
      <c r="C736" s="49">
        <v>96</v>
      </c>
      <c r="D736" s="50">
        <v>11</v>
      </c>
      <c r="E736" s="51">
        <v>356.19567917800759</v>
      </c>
      <c r="F736" s="51">
        <v>8</v>
      </c>
      <c r="G736" s="52">
        <v>93</v>
      </c>
      <c r="H736" s="52">
        <v>15</v>
      </c>
      <c r="I736" s="52">
        <v>2000</v>
      </c>
      <c r="J736" s="52">
        <v>26550</v>
      </c>
      <c r="K736" s="52">
        <v>4486.1956791780076</v>
      </c>
      <c r="L736" s="49">
        <v>22063.804320821993</v>
      </c>
      <c r="N736" s="50">
        <f>AVERAGE(J$6:J736)</f>
        <v>21526.060191518467</v>
      </c>
      <c r="O736" s="50">
        <f>AVERAGE(K$6:K736)</f>
        <v>4480.7391759851344</v>
      </c>
      <c r="Q736" s="6"/>
      <c r="S736" s="48">
        <v>731</v>
      </c>
      <c r="T736" s="49">
        <v>80</v>
      </c>
      <c r="U736" s="50">
        <v>12</v>
      </c>
      <c r="V736" s="51">
        <v>411.34505181027907</v>
      </c>
      <c r="W736" s="51">
        <v>1</v>
      </c>
      <c r="X736" s="52">
        <v>69</v>
      </c>
      <c r="Y736" s="52">
        <v>32</v>
      </c>
      <c r="Z736" s="52">
        <v>250</v>
      </c>
      <c r="AA736" s="52">
        <v>20850</v>
      </c>
      <c r="AB736" s="52">
        <v>4541.3450518102791</v>
      </c>
      <c r="AC736" s="49">
        <v>16308.65494818972</v>
      </c>
      <c r="AE736" s="50">
        <f>AVERAGE(AA$6:AA736)</f>
        <v>21357.181942544459</v>
      </c>
      <c r="AF736" s="50">
        <f>AVERAGE(AB$6:AB736)</f>
        <v>4481.495334633415</v>
      </c>
    </row>
    <row r="737" spans="2:32" ht="15.5" x14ac:dyDescent="0.35">
      <c r="B737" s="48">
        <v>732</v>
      </c>
      <c r="C737" s="49">
        <v>87</v>
      </c>
      <c r="D737" s="50">
        <v>7</v>
      </c>
      <c r="E737" s="51">
        <v>420.67143054361156</v>
      </c>
      <c r="F737" s="51">
        <v>3</v>
      </c>
      <c r="G737" s="52">
        <v>83</v>
      </c>
      <c r="H737" s="52">
        <v>20</v>
      </c>
      <c r="I737" s="52">
        <v>750</v>
      </c>
      <c r="J737" s="52">
        <v>22850</v>
      </c>
      <c r="K737" s="52">
        <v>4550.6714305436117</v>
      </c>
      <c r="L737" s="49">
        <v>18299.328569456389</v>
      </c>
      <c r="N737" s="50">
        <f>AVERAGE(J$6:J737)</f>
        <v>21527.868852459018</v>
      </c>
      <c r="O737" s="50">
        <f>AVERAGE(K$6:K737)</f>
        <v>4480.8347118520178</v>
      </c>
      <c r="Q737" s="6"/>
      <c r="S737" s="48">
        <v>732</v>
      </c>
      <c r="T737" s="49">
        <v>89</v>
      </c>
      <c r="U737" s="50">
        <v>10</v>
      </c>
      <c r="V737" s="51">
        <v>385.77858423626589</v>
      </c>
      <c r="W737" s="51">
        <v>1</v>
      </c>
      <c r="X737" s="52">
        <v>80</v>
      </c>
      <c r="Y737" s="52">
        <v>21</v>
      </c>
      <c r="Z737" s="52">
        <v>250</v>
      </c>
      <c r="AA737" s="52">
        <v>23000</v>
      </c>
      <c r="AB737" s="52">
        <v>4515.7785842362655</v>
      </c>
      <c r="AC737" s="49">
        <v>18484.221415763735</v>
      </c>
      <c r="AE737" s="50">
        <f>AVERAGE(AA$6:AA737)</f>
        <v>21359.426229508197</v>
      </c>
      <c r="AF737" s="50">
        <f>AVERAGE(AB$6:AB737)</f>
        <v>4481.5421696738558</v>
      </c>
    </row>
    <row r="738" spans="2:32" ht="15.5" x14ac:dyDescent="0.35">
      <c r="B738" s="48">
        <v>733</v>
      </c>
      <c r="C738" s="49">
        <v>90</v>
      </c>
      <c r="D738" s="50">
        <v>15</v>
      </c>
      <c r="E738" s="51">
        <v>364.14691157414336</v>
      </c>
      <c r="F738" s="51">
        <v>5</v>
      </c>
      <c r="G738" s="52">
        <v>80</v>
      </c>
      <c r="H738" s="52">
        <v>25</v>
      </c>
      <c r="I738" s="52">
        <v>1250</v>
      </c>
      <c r="J738" s="52">
        <v>24500</v>
      </c>
      <c r="K738" s="52">
        <v>4494.1469115741438</v>
      </c>
      <c r="L738" s="49">
        <v>20005.853088425858</v>
      </c>
      <c r="N738" s="50">
        <f>AVERAGE(J$6:J738)</f>
        <v>21531.923601637107</v>
      </c>
      <c r="O738" s="50">
        <f>AVERAGE(K$6:K738)</f>
        <v>4480.8528731067545</v>
      </c>
      <c r="Q738" s="6"/>
      <c r="S738" s="48">
        <v>733</v>
      </c>
      <c r="T738" s="49">
        <v>97</v>
      </c>
      <c r="U738" s="50">
        <v>9</v>
      </c>
      <c r="V738" s="51">
        <v>391.40204710511108</v>
      </c>
      <c r="W738" s="51">
        <v>7</v>
      </c>
      <c r="X738" s="52">
        <v>95</v>
      </c>
      <c r="Y738" s="52">
        <v>12</v>
      </c>
      <c r="Z738" s="52">
        <v>1750</v>
      </c>
      <c r="AA738" s="52">
        <v>26450</v>
      </c>
      <c r="AB738" s="52">
        <v>4521.4020471051108</v>
      </c>
      <c r="AC738" s="49">
        <v>21928.597952894888</v>
      </c>
      <c r="AE738" s="50">
        <f>AVERAGE(AA$6:AA738)</f>
        <v>21366.371077762618</v>
      </c>
      <c r="AF738" s="50">
        <f>AVERAGE(AB$6:AB738)</f>
        <v>4481.5965487699423</v>
      </c>
    </row>
    <row r="739" spans="2:32" ht="15.5" x14ac:dyDescent="0.35">
      <c r="B739" s="48">
        <v>734</v>
      </c>
      <c r="C739" s="49">
        <v>80</v>
      </c>
      <c r="D739" s="50">
        <v>10</v>
      </c>
      <c r="E739" s="51">
        <v>324.76224461325808</v>
      </c>
      <c r="F739" s="51">
        <v>6</v>
      </c>
      <c r="G739" s="52">
        <v>76</v>
      </c>
      <c r="H739" s="52">
        <v>30</v>
      </c>
      <c r="I739" s="52">
        <v>1500</v>
      </c>
      <c r="J739" s="52">
        <v>22000</v>
      </c>
      <c r="K739" s="52">
        <v>4454.7622446132582</v>
      </c>
      <c r="L739" s="49">
        <v>17545.237755386741</v>
      </c>
      <c r="N739" s="50">
        <f>AVERAGE(J$6:J739)</f>
        <v>21532.561307901906</v>
      </c>
      <c r="O739" s="50">
        <f>AVERAGE(K$6:K739)</f>
        <v>4480.8173272913682</v>
      </c>
      <c r="Q739" s="6"/>
      <c r="S739" s="48">
        <v>734</v>
      </c>
      <c r="T739" s="49">
        <v>73</v>
      </c>
      <c r="U739" s="50">
        <v>6</v>
      </c>
      <c r="V739" s="51">
        <v>339.59457281744</v>
      </c>
      <c r="W739" s="51">
        <v>5</v>
      </c>
      <c r="X739" s="52">
        <v>72</v>
      </c>
      <c r="Y739" s="52">
        <v>33</v>
      </c>
      <c r="Z739" s="52">
        <v>1250</v>
      </c>
      <c r="AA739" s="52">
        <v>19800</v>
      </c>
      <c r="AB739" s="52">
        <v>4469.5945728174402</v>
      </c>
      <c r="AC739" s="49">
        <v>15330.405427182559</v>
      </c>
      <c r="AE739" s="50">
        <f>AVERAGE(AA$6:AA739)</f>
        <v>21364.237057220707</v>
      </c>
      <c r="AF739" s="50">
        <f>AVERAGE(AB$6:AB739)</f>
        <v>4481.580197304067</v>
      </c>
    </row>
    <row r="740" spans="2:32" ht="15.5" x14ac:dyDescent="0.35">
      <c r="B740" s="48">
        <v>735</v>
      </c>
      <c r="C740" s="49">
        <v>68</v>
      </c>
      <c r="D740" s="50">
        <v>3</v>
      </c>
      <c r="E740" s="51">
        <v>369.29766306594735</v>
      </c>
      <c r="F740" s="51">
        <v>4</v>
      </c>
      <c r="G740" s="52">
        <v>69</v>
      </c>
      <c r="H740" s="52">
        <v>35</v>
      </c>
      <c r="I740" s="52">
        <v>1000</v>
      </c>
      <c r="J740" s="52">
        <v>18150</v>
      </c>
      <c r="K740" s="52">
        <v>4499.2976630659477</v>
      </c>
      <c r="L740" s="49">
        <v>13650.702336934053</v>
      </c>
      <c r="N740" s="50">
        <f>AVERAGE(J$6:J740)</f>
        <v>21527.959183673469</v>
      </c>
      <c r="O740" s="50">
        <f>AVERAGE(K$6:K740)</f>
        <v>4480.8424706053474</v>
      </c>
      <c r="Q740" s="6"/>
      <c r="S740" s="48">
        <v>735</v>
      </c>
      <c r="T740" s="49">
        <v>74</v>
      </c>
      <c r="U740" s="50">
        <v>7</v>
      </c>
      <c r="V740" s="51">
        <v>359.82837172253073</v>
      </c>
      <c r="W740" s="51">
        <v>2</v>
      </c>
      <c r="X740" s="52">
        <v>69</v>
      </c>
      <c r="Y740" s="52">
        <v>33</v>
      </c>
      <c r="Z740" s="52">
        <v>500</v>
      </c>
      <c r="AA740" s="52">
        <v>19350</v>
      </c>
      <c r="AB740" s="52">
        <v>4489.8283717225304</v>
      </c>
      <c r="AC740" s="49">
        <v>14860.171628277469</v>
      </c>
      <c r="AE740" s="50">
        <f>AVERAGE(AA$6:AA740)</f>
        <v>21361.496598639456</v>
      </c>
      <c r="AF740" s="50">
        <f>AVERAGE(AB$6:AB740)</f>
        <v>4481.5914193100789</v>
      </c>
    </row>
    <row r="741" spans="2:32" ht="15.5" x14ac:dyDescent="0.35">
      <c r="B741" s="48">
        <v>736</v>
      </c>
      <c r="C741" s="49">
        <v>73</v>
      </c>
      <c r="D741" s="50">
        <v>7</v>
      </c>
      <c r="E741" s="51">
        <v>431.98423536790335</v>
      </c>
      <c r="F741" s="51">
        <v>4</v>
      </c>
      <c r="G741" s="52">
        <v>70</v>
      </c>
      <c r="H741" s="52">
        <v>34</v>
      </c>
      <c r="I741" s="52">
        <v>1000</v>
      </c>
      <c r="J741" s="52">
        <v>19600</v>
      </c>
      <c r="K741" s="52">
        <v>4561.9842353679032</v>
      </c>
      <c r="L741" s="49">
        <v>15038.015764632097</v>
      </c>
      <c r="N741" s="50">
        <f>AVERAGE(J$6:J741)</f>
        <v>21525.339673913044</v>
      </c>
      <c r="O741" s="50">
        <f>AVERAGE(K$6:K741)</f>
        <v>4480.9527175683397</v>
      </c>
      <c r="Q741" s="6"/>
      <c r="S741" s="48">
        <v>736</v>
      </c>
      <c r="T741" s="49">
        <v>92</v>
      </c>
      <c r="U741" s="50">
        <v>13</v>
      </c>
      <c r="V741" s="51">
        <v>267.61356825054531</v>
      </c>
      <c r="W741" s="51">
        <v>4</v>
      </c>
      <c r="X741" s="52">
        <v>83</v>
      </c>
      <c r="Y741" s="52">
        <v>21</v>
      </c>
      <c r="Z741" s="52">
        <v>1000</v>
      </c>
      <c r="AA741" s="52">
        <v>24650</v>
      </c>
      <c r="AB741" s="52">
        <v>4397.6135682505455</v>
      </c>
      <c r="AC741" s="49">
        <v>20252.386431749455</v>
      </c>
      <c r="AE741" s="50">
        <f>AVERAGE(AA$6:AA741)</f>
        <v>21365.964673913044</v>
      </c>
      <c r="AF741" s="50">
        <f>AVERAGE(AB$6:AB741)</f>
        <v>4481.4773189689658</v>
      </c>
    </row>
    <row r="742" spans="2:32" ht="15.5" x14ac:dyDescent="0.35">
      <c r="B742" s="48">
        <v>737</v>
      </c>
      <c r="C742" s="49">
        <v>73</v>
      </c>
      <c r="D742" s="50">
        <v>10</v>
      </c>
      <c r="E742" s="51">
        <v>348.33342189888134</v>
      </c>
      <c r="F742" s="51">
        <v>7</v>
      </c>
      <c r="G742" s="52">
        <v>70</v>
      </c>
      <c r="H742" s="52">
        <v>37</v>
      </c>
      <c r="I742" s="52">
        <v>1750</v>
      </c>
      <c r="J742" s="52">
        <v>20500</v>
      </c>
      <c r="K742" s="52">
        <v>4478.3334218988812</v>
      </c>
      <c r="L742" s="49">
        <v>16021.666578101118</v>
      </c>
      <c r="N742" s="50">
        <f>AVERAGE(J$6:J742)</f>
        <v>21523.948439620082</v>
      </c>
      <c r="O742" s="50">
        <f>AVERAGE(K$6:K742)</f>
        <v>4480.9491635715021</v>
      </c>
      <c r="Q742" s="6"/>
      <c r="S742" s="48">
        <v>737</v>
      </c>
      <c r="T742" s="49">
        <v>82</v>
      </c>
      <c r="U742" s="50">
        <v>14</v>
      </c>
      <c r="V742" s="51">
        <v>336.58693347598461</v>
      </c>
      <c r="W742" s="51">
        <v>2</v>
      </c>
      <c r="X742" s="52">
        <v>70</v>
      </c>
      <c r="Y742" s="52">
        <v>32</v>
      </c>
      <c r="Z742" s="52">
        <v>500</v>
      </c>
      <c r="AA742" s="52">
        <v>21700</v>
      </c>
      <c r="AB742" s="52">
        <v>4466.5869334759846</v>
      </c>
      <c r="AC742" s="49">
        <v>17233.413066524015</v>
      </c>
      <c r="AE742" s="50">
        <f>AVERAGE(AA$6:AA742)</f>
        <v>21366.417910447763</v>
      </c>
      <c r="AF742" s="50">
        <f>AVERAGE(AB$6:AB742)</f>
        <v>4481.4571149180929</v>
      </c>
    </row>
    <row r="743" spans="2:32" ht="15.5" x14ac:dyDescent="0.35">
      <c r="B743" s="48">
        <v>738</v>
      </c>
      <c r="C743" s="49">
        <v>73</v>
      </c>
      <c r="D743" s="50">
        <v>14</v>
      </c>
      <c r="E743" s="51">
        <v>382.35420023104234</v>
      </c>
      <c r="F743" s="51">
        <v>4</v>
      </c>
      <c r="G743" s="52">
        <v>63</v>
      </c>
      <c r="H743" s="52">
        <v>41</v>
      </c>
      <c r="I743" s="52">
        <v>1000</v>
      </c>
      <c r="J743" s="52">
        <v>19950</v>
      </c>
      <c r="K743" s="52">
        <v>4512.3542002310423</v>
      </c>
      <c r="L743" s="49">
        <v>15437.645799768958</v>
      </c>
      <c r="N743" s="50">
        <f>AVERAGE(J$6:J743)</f>
        <v>21521.815718157181</v>
      </c>
      <c r="O743" s="50">
        <f>AVERAGE(K$6:K743)</f>
        <v>4480.9917178217183</v>
      </c>
      <c r="Q743" s="6"/>
      <c r="S743" s="48">
        <v>738</v>
      </c>
      <c r="T743" s="49">
        <v>86</v>
      </c>
      <c r="U743" s="50">
        <v>9</v>
      </c>
      <c r="V743" s="51">
        <v>368.01510556931549</v>
      </c>
      <c r="W743" s="51">
        <v>4</v>
      </c>
      <c r="X743" s="52">
        <v>81</v>
      </c>
      <c r="Y743" s="52">
        <v>23</v>
      </c>
      <c r="Z743" s="52">
        <v>1000</v>
      </c>
      <c r="AA743" s="52">
        <v>22950</v>
      </c>
      <c r="AB743" s="52">
        <v>4498.0151055693159</v>
      </c>
      <c r="AC743" s="49">
        <v>18451.984894430683</v>
      </c>
      <c r="AE743" s="50">
        <f>AVERAGE(AA$6:AA743)</f>
        <v>21368.563685636855</v>
      </c>
      <c r="AF743" s="50">
        <f>AVERAGE(AB$6:AB743)</f>
        <v>4481.4795512197879</v>
      </c>
    </row>
    <row r="744" spans="2:32" ht="15.5" x14ac:dyDescent="0.35">
      <c r="B744" s="48">
        <v>739</v>
      </c>
      <c r="C744" s="49">
        <v>82</v>
      </c>
      <c r="D744" s="50">
        <v>13</v>
      </c>
      <c r="E744" s="51">
        <v>388.70502482674817</v>
      </c>
      <c r="F744" s="51">
        <v>5</v>
      </c>
      <c r="G744" s="52">
        <v>74</v>
      </c>
      <c r="H744" s="52">
        <v>31</v>
      </c>
      <c r="I744" s="52">
        <v>1250</v>
      </c>
      <c r="J744" s="52">
        <v>22400</v>
      </c>
      <c r="K744" s="52">
        <v>4518.7050248267478</v>
      </c>
      <c r="L744" s="49">
        <v>17881.294975173252</v>
      </c>
      <c r="N744" s="50">
        <f>AVERAGE(J$6:J744)</f>
        <v>21523.004059539919</v>
      </c>
      <c r="O744" s="50">
        <f>AVERAGE(K$6:K744)</f>
        <v>4481.0427507134709</v>
      </c>
      <c r="Q744" s="6"/>
      <c r="S744" s="48">
        <v>739</v>
      </c>
      <c r="T744" s="49">
        <v>79</v>
      </c>
      <c r="U744" s="50">
        <v>8</v>
      </c>
      <c r="V744" s="51">
        <v>378.041589830823</v>
      </c>
      <c r="W744" s="51">
        <v>3</v>
      </c>
      <c r="X744" s="52">
        <v>74</v>
      </c>
      <c r="Y744" s="52">
        <v>29</v>
      </c>
      <c r="Z744" s="52">
        <v>750</v>
      </c>
      <c r="AA744" s="52">
        <v>20900</v>
      </c>
      <c r="AB744" s="52">
        <v>4508.0415898308229</v>
      </c>
      <c r="AC744" s="49">
        <v>16391.958410169176</v>
      </c>
      <c r="AE744" s="50">
        <f>AVERAGE(AA$6:AA744)</f>
        <v>21367.929634641408</v>
      </c>
      <c r="AF744" s="50">
        <f>AVERAGE(AB$6:AB744)</f>
        <v>4481.5154944384776</v>
      </c>
    </row>
    <row r="745" spans="2:32" ht="15.5" x14ac:dyDescent="0.35">
      <c r="B745" s="48">
        <v>740</v>
      </c>
      <c r="C745" s="49">
        <v>70</v>
      </c>
      <c r="D745" s="50">
        <v>13</v>
      </c>
      <c r="E745" s="51">
        <v>314.06126471430389</v>
      </c>
      <c r="F745" s="51">
        <v>4</v>
      </c>
      <c r="G745" s="52">
        <v>61</v>
      </c>
      <c r="H745" s="52">
        <v>43</v>
      </c>
      <c r="I745" s="52">
        <v>1000</v>
      </c>
      <c r="J745" s="52">
        <v>19150</v>
      </c>
      <c r="K745" s="52">
        <v>4444.0612647143043</v>
      </c>
      <c r="L745" s="49">
        <v>14705.938735285696</v>
      </c>
      <c r="N745" s="50">
        <f>AVERAGE(J$6:J745)</f>
        <v>21519.797297297297</v>
      </c>
      <c r="O745" s="50">
        <f>AVERAGE(K$6:K745)</f>
        <v>4480.9927757323912</v>
      </c>
      <c r="Q745" s="6"/>
      <c r="S745" s="48">
        <v>740</v>
      </c>
      <c r="T745" s="49">
        <v>84</v>
      </c>
      <c r="U745" s="50">
        <v>6</v>
      </c>
      <c r="V745" s="51">
        <v>249.03058251765839</v>
      </c>
      <c r="W745" s="51">
        <v>4</v>
      </c>
      <c r="X745" s="52">
        <v>82</v>
      </c>
      <c r="Y745" s="52">
        <v>22</v>
      </c>
      <c r="Z745" s="52">
        <v>1000</v>
      </c>
      <c r="AA745" s="52">
        <v>22300</v>
      </c>
      <c r="AB745" s="52">
        <v>4379.0305825176583</v>
      </c>
      <c r="AC745" s="49">
        <v>17920.969417482342</v>
      </c>
      <c r="AE745" s="50">
        <f>AVERAGE(AA$6:AA745)</f>
        <v>21369.18918918919</v>
      </c>
      <c r="AF745" s="50">
        <f>AVERAGE(AB$6:AB745)</f>
        <v>4481.3770013142603</v>
      </c>
    </row>
    <row r="746" spans="2:32" ht="15.5" x14ac:dyDescent="0.35">
      <c r="B746" s="48">
        <v>741</v>
      </c>
      <c r="C746" s="49">
        <v>84</v>
      </c>
      <c r="D746" s="50">
        <v>11</v>
      </c>
      <c r="E746" s="51">
        <v>388.22626523896758</v>
      </c>
      <c r="F746" s="51">
        <v>6</v>
      </c>
      <c r="G746" s="52">
        <v>79</v>
      </c>
      <c r="H746" s="52">
        <v>27</v>
      </c>
      <c r="I746" s="52">
        <v>1500</v>
      </c>
      <c r="J746" s="52">
        <v>23050</v>
      </c>
      <c r="K746" s="52">
        <v>4518.2262652389672</v>
      </c>
      <c r="L746" s="49">
        <v>18531.773734761031</v>
      </c>
      <c r="N746" s="50">
        <f>AVERAGE(J$6:J746)</f>
        <v>21521.862348178136</v>
      </c>
      <c r="O746" s="50">
        <f>AVERAGE(K$6:K746)</f>
        <v>4481.0430233565567</v>
      </c>
      <c r="Q746" s="6"/>
      <c r="S746" s="48">
        <v>741</v>
      </c>
      <c r="T746" s="49">
        <v>79</v>
      </c>
      <c r="U746" s="50">
        <v>7</v>
      </c>
      <c r="V746" s="51">
        <v>337.8989046009159</v>
      </c>
      <c r="W746" s="51">
        <v>5</v>
      </c>
      <c r="X746" s="52">
        <v>77</v>
      </c>
      <c r="Y746" s="52">
        <v>28</v>
      </c>
      <c r="Z746" s="52">
        <v>1250</v>
      </c>
      <c r="AA746" s="52">
        <v>21350</v>
      </c>
      <c r="AB746" s="52">
        <v>4467.8989046009156</v>
      </c>
      <c r="AC746" s="49">
        <v>16882.101095399084</v>
      </c>
      <c r="AE746" s="50">
        <f>AVERAGE(AA$6:AA746)</f>
        <v>21369.163292847505</v>
      </c>
      <c r="AF746" s="50">
        <f>AVERAGE(AB$6:AB746)</f>
        <v>4481.3588122498704</v>
      </c>
    </row>
    <row r="747" spans="2:32" ht="15.5" x14ac:dyDescent="0.35">
      <c r="B747" s="48">
        <v>742</v>
      </c>
      <c r="C747" s="49">
        <v>81</v>
      </c>
      <c r="D747" s="50">
        <v>11</v>
      </c>
      <c r="E747" s="51">
        <v>358.99813968875492</v>
      </c>
      <c r="F747" s="51">
        <v>5</v>
      </c>
      <c r="G747" s="52">
        <v>75</v>
      </c>
      <c r="H747" s="52">
        <v>30</v>
      </c>
      <c r="I747" s="52">
        <v>1250</v>
      </c>
      <c r="J747" s="52">
        <v>22050</v>
      </c>
      <c r="K747" s="52">
        <v>4488.9981396887551</v>
      </c>
      <c r="L747" s="49">
        <v>17561.001860311244</v>
      </c>
      <c r="N747" s="50">
        <f>AVERAGE(J$6:J747)</f>
        <v>21522.57412398922</v>
      </c>
      <c r="O747" s="50">
        <f>AVERAGE(K$6:K747)</f>
        <v>4481.0537445375967</v>
      </c>
      <c r="Q747" s="6"/>
      <c r="S747" s="48">
        <v>742</v>
      </c>
      <c r="T747" s="49">
        <v>72</v>
      </c>
      <c r="U747" s="50">
        <v>15</v>
      </c>
      <c r="V747" s="51">
        <v>338.20083845136668</v>
      </c>
      <c r="W747" s="51">
        <v>0</v>
      </c>
      <c r="X747" s="52">
        <v>57</v>
      </c>
      <c r="Y747" s="52">
        <v>43</v>
      </c>
      <c r="Z747" s="52">
        <v>0</v>
      </c>
      <c r="AA747" s="52">
        <v>18750</v>
      </c>
      <c r="AB747" s="52">
        <v>4468.2008384513665</v>
      </c>
      <c r="AC747" s="49">
        <v>14281.799161548633</v>
      </c>
      <c r="AE747" s="50">
        <f>AVERAGE(AA$6:AA747)</f>
        <v>21365.633423180592</v>
      </c>
      <c r="AF747" s="50">
        <f>AVERAGE(AB$6:AB747)</f>
        <v>4481.3410791315428</v>
      </c>
    </row>
    <row r="748" spans="2:32" ht="15.5" x14ac:dyDescent="0.35">
      <c r="B748" s="48">
        <v>743</v>
      </c>
      <c r="C748" s="49">
        <v>71</v>
      </c>
      <c r="D748" s="50">
        <v>16</v>
      </c>
      <c r="E748" s="51">
        <v>394.83279598941454</v>
      </c>
      <c r="F748" s="51">
        <v>1</v>
      </c>
      <c r="G748" s="52">
        <v>56</v>
      </c>
      <c r="H748" s="52">
        <v>45</v>
      </c>
      <c r="I748" s="52">
        <v>250</v>
      </c>
      <c r="J748" s="52">
        <v>18800</v>
      </c>
      <c r="K748" s="52">
        <v>4524.8327959894141</v>
      </c>
      <c r="L748" s="49">
        <v>14275.167204010586</v>
      </c>
      <c r="N748" s="50">
        <f>AVERAGE(J$6:J748)</f>
        <v>21518.909825033646</v>
      </c>
      <c r="O748" s="50">
        <f>AVERAGE(K$6:K748)</f>
        <v>4481.1126665449347</v>
      </c>
      <c r="Q748" s="6"/>
      <c r="S748" s="48">
        <v>743</v>
      </c>
      <c r="T748" s="49">
        <v>69</v>
      </c>
      <c r="U748" s="50">
        <v>12</v>
      </c>
      <c r="V748" s="51">
        <v>289.27834235491389</v>
      </c>
      <c r="W748" s="51">
        <v>5</v>
      </c>
      <c r="X748" s="52">
        <v>62</v>
      </c>
      <c r="Y748" s="52">
        <v>43</v>
      </c>
      <c r="Z748" s="52">
        <v>1250</v>
      </c>
      <c r="AA748" s="52">
        <v>19100</v>
      </c>
      <c r="AB748" s="52">
        <v>4419.2783423549135</v>
      </c>
      <c r="AC748" s="49">
        <v>14680.721657645086</v>
      </c>
      <c r="AE748" s="50">
        <f>AVERAGE(AA$6:AA748)</f>
        <v>21362.584118438761</v>
      </c>
      <c r="AF748" s="50">
        <f>AVERAGE(AB$6:AB748)</f>
        <v>4481.2575492031765</v>
      </c>
    </row>
    <row r="749" spans="2:32" ht="15.5" x14ac:dyDescent="0.35">
      <c r="B749" s="48">
        <v>744</v>
      </c>
      <c r="C749" s="49">
        <v>67</v>
      </c>
      <c r="D749" s="50">
        <v>11</v>
      </c>
      <c r="E749" s="51">
        <v>295.60397144577541</v>
      </c>
      <c r="F749" s="51">
        <v>2</v>
      </c>
      <c r="G749" s="52">
        <v>58</v>
      </c>
      <c r="H749" s="52">
        <v>44</v>
      </c>
      <c r="I749" s="52">
        <v>500</v>
      </c>
      <c r="J749" s="52">
        <v>17800</v>
      </c>
      <c r="K749" s="52">
        <v>4425.6039714457756</v>
      </c>
      <c r="L749" s="49">
        <v>13374.396028554223</v>
      </c>
      <c r="N749" s="50">
        <f>AVERAGE(J$6:J749)</f>
        <v>21513.91129032258</v>
      </c>
      <c r="O749" s="50">
        <f>AVERAGE(K$6:K749)</f>
        <v>4481.03805808378</v>
      </c>
      <c r="Q749" s="6"/>
      <c r="S749" s="48">
        <v>744</v>
      </c>
      <c r="T749" s="49">
        <v>92</v>
      </c>
      <c r="U749" s="50">
        <v>7</v>
      </c>
      <c r="V749" s="51">
        <v>336.73897618721162</v>
      </c>
      <c r="W749" s="51">
        <v>9</v>
      </c>
      <c r="X749" s="52">
        <v>94</v>
      </c>
      <c r="Y749" s="52">
        <v>15</v>
      </c>
      <c r="Z749" s="52">
        <v>2250</v>
      </c>
      <c r="AA749" s="52">
        <v>25600</v>
      </c>
      <c r="AB749" s="52">
        <v>4466.7389761872118</v>
      </c>
      <c r="AC749" s="49">
        <v>21133.261023812789</v>
      </c>
      <c r="AE749" s="50">
        <f>AVERAGE(AA$6:AA749)</f>
        <v>21368.279569892475</v>
      </c>
      <c r="AF749" s="50">
        <f>AVERAGE(AB$6:AB749)</f>
        <v>4481.2380349921332</v>
      </c>
    </row>
    <row r="750" spans="2:32" ht="15.5" x14ac:dyDescent="0.35">
      <c r="B750" s="48">
        <v>745</v>
      </c>
      <c r="C750" s="49">
        <v>67</v>
      </c>
      <c r="D750" s="50">
        <v>16</v>
      </c>
      <c r="E750" s="51">
        <v>331.28729127258697</v>
      </c>
      <c r="F750" s="51">
        <v>2</v>
      </c>
      <c r="G750" s="52">
        <v>53</v>
      </c>
      <c r="H750" s="52">
        <v>49</v>
      </c>
      <c r="I750" s="52">
        <v>500</v>
      </c>
      <c r="J750" s="52">
        <v>18050</v>
      </c>
      <c r="K750" s="52">
        <v>4461.287291272587</v>
      </c>
      <c r="L750" s="49">
        <v>13588.712708727413</v>
      </c>
      <c r="N750" s="50">
        <f>AVERAGE(J$6:J750)</f>
        <v>21509.261744966443</v>
      </c>
      <c r="O750" s="50">
        <f>AVERAGE(K$6:K750)</f>
        <v>4481.011546987389</v>
      </c>
      <c r="Q750" s="6"/>
      <c r="S750" s="48">
        <v>745</v>
      </c>
      <c r="T750" s="49">
        <v>62</v>
      </c>
      <c r="U750" s="50">
        <v>12</v>
      </c>
      <c r="V750" s="51">
        <v>329.94268732602688</v>
      </c>
      <c r="W750" s="51">
        <v>6</v>
      </c>
      <c r="X750" s="52">
        <v>56</v>
      </c>
      <c r="Y750" s="52">
        <v>50</v>
      </c>
      <c r="Z750" s="52">
        <v>1500</v>
      </c>
      <c r="AA750" s="52">
        <v>17600</v>
      </c>
      <c r="AB750" s="52">
        <v>4459.9426873260272</v>
      </c>
      <c r="AC750" s="49">
        <v>13140.057312673973</v>
      </c>
      <c r="AE750" s="50">
        <f>AVERAGE(AA$6:AA750)</f>
        <v>21363.221476510069</v>
      </c>
      <c r="AF750" s="50">
        <f>AVERAGE(AB$6:AB750)</f>
        <v>4481.2094506328503</v>
      </c>
    </row>
    <row r="751" spans="2:32" ht="15.5" x14ac:dyDescent="0.35">
      <c r="B751" s="48">
        <v>746</v>
      </c>
      <c r="C751" s="49">
        <v>96</v>
      </c>
      <c r="D751" s="50">
        <v>11</v>
      </c>
      <c r="E751" s="51">
        <v>262.63943841541817</v>
      </c>
      <c r="F751" s="51">
        <v>2</v>
      </c>
      <c r="G751" s="52">
        <v>87</v>
      </c>
      <c r="H751" s="52">
        <v>15</v>
      </c>
      <c r="I751" s="52">
        <v>500</v>
      </c>
      <c r="J751" s="52">
        <v>25050</v>
      </c>
      <c r="K751" s="52">
        <v>4392.6394384154182</v>
      </c>
      <c r="L751" s="49">
        <v>20657.360561584581</v>
      </c>
      <c r="N751" s="50">
        <f>AVERAGE(J$6:J751)</f>
        <v>21514.008042895442</v>
      </c>
      <c r="O751" s="50">
        <f>AVERAGE(K$6:K751)</f>
        <v>4480.8930857158448</v>
      </c>
      <c r="Q751" s="6"/>
      <c r="S751" s="48">
        <v>746</v>
      </c>
      <c r="T751" s="49">
        <v>86</v>
      </c>
      <c r="U751" s="50">
        <v>9</v>
      </c>
      <c r="V751" s="51">
        <v>325.81402021899231</v>
      </c>
      <c r="W751" s="51">
        <v>2</v>
      </c>
      <c r="X751" s="52">
        <v>79</v>
      </c>
      <c r="Y751" s="52">
        <v>23</v>
      </c>
      <c r="Z751" s="52">
        <v>500</v>
      </c>
      <c r="AA751" s="52">
        <v>22450</v>
      </c>
      <c r="AB751" s="52">
        <v>4455.8140202189925</v>
      </c>
      <c r="AC751" s="49">
        <v>17994.185979781007</v>
      </c>
      <c r="AE751" s="50">
        <f>AVERAGE(AA$6:AA751)</f>
        <v>21364.678284182304</v>
      </c>
      <c r="AF751" s="50">
        <f>AVERAGE(AB$6:AB751)</f>
        <v>4481.1754085009279</v>
      </c>
    </row>
    <row r="752" spans="2:32" ht="15.5" x14ac:dyDescent="0.35">
      <c r="B752" s="48">
        <v>747</v>
      </c>
      <c r="C752" s="49">
        <v>73</v>
      </c>
      <c r="D752" s="50">
        <v>13</v>
      </c>
      <c r="E752" s="51">
        <v>405.95988968420795</v>
      </c>
      <c r="F752" s="51">
        <v>5</v>
      </c>
      <c r="G752" s="52">
        <v>65</v>
      </c>
      <c r="H752" s="52">
        <v>40</v>
      </c>
      <c r="I752" s="52">
        <v>1250</v>
      </c>
      <c r="J752" s="52">
        <v>20150</v>
      </c>
      <c r="K752" s="52">
        <v>4535.9598896842081</v>
      </c>
      <c r="L752" s="49">
        <v>15614.040110315793</v>
      </c>
      <c r="N752" s="50">
        <f>AVERAGE(J$6:J752)</f>
        <v>21512.182061579653</v>
      </c>
      <c r="O752" s="50">
        <f>AVERAGE(K$6:K752)</f>
        <v>4480.9668029902332</v>
      </c>
      <c r="Q752" s="6"/>
      <c r="S752" s="48">
        <v>747</v>
      </c>
      <c r="T752" s="49">
        <v>83</v>
      </c>
      <c r="U752" s="50">
        <v>4</v>
      </c>
      <c r="V752" s="51">
        <v>387.626536495224</v>
      </c>
      <c r="W752" s="51">
        <v>4</v>
      </c>
      <c r="X752" s="52">
        <v>83</v>
      </c>
      <c r="Y752" s="52">
        <v>21</v>
      </c>
      <c r="Z752" s="52">
        <v>1000</v>
      </c>
      <c r="AA752" s="52">
        <v>21950</v>
      </c>
      <c r="AB752" s="52">
        <v>4517.6265364952242</v>
      </c>
      <c r="AC752" s="49">
        <v>17432.373463504777</v>
      </c>
      <c r="AE752" s="50">
        <f>AVERAGE(AA$6:AA752)</f>
        <v>21365.461847389557</v>
      </c>
      <c r="AF752" s="50">
        <f>AVERAGE(AB$6:AB752)</f>
        <v>4481.2242051916828</v>
      </c>
    </row>
    <row r="753" spans="2:32" ht="15.5" x14ac:dyDescent="0.35">
      <c r="B753" s="48">
        <v>748</v>
      </c>
      <c r="C753" s="49">
        <v>85</v>
      </c>
      <c r="D753" s="50">
        <v>8</v>
      </c>
      <c r="E753" s="51">
        <v>385.24974483658565</v>
      </c>
      <c r="F753" s="51">
        <v>6</v>
      </c>
      <c r="G753" s="52">
        <v>83</v>
      </c>
      <c r="H753" s="52">
        <v>23</v>
      </c>
      <c r="I753" s="52">
        <v>1500</v>
      </c>
      <c r="J753" s="52">
        <v>23150</v>
      </c>
      <c r="K753" s="52">
        <v>4515.2497448365857</v>
      </c>
      <c r="L753" s="49">
        <v>18634.750255163413</v>
      </c>
      <c r="N753" s="50">
        <f>AVERAGE(J$6:J753)</f>
        <v>21514.371657754011</v>
      </c>
      <c r="O753" s="50">
        <f>AVERAGE(K$6:K753)</f>
        <v>4481.0126358001889</v>
      </c>
      <c r="Q753" s="6"/>
      <c r="S753" s="48">
        <v>748</v>
      </c>
      <c r="T753" s="49">
        <v>88</v>
      </c>
      <c r="U753" s="50">
        <v>16</v>
      </c>
      <c r="V753" s="51">
        <v>264.05290637480113</v>
      </c>
      <c r="W753" s="51">
        <v>5</v>
      </c>
      <c r="X753" s="52">
        <v>77</v>
      </c>
      <c r="Y753" s="52">
        <v>28</v>
      </c>
      <c r="Z753" s="52">
        <v>1250</v>
      </c>
      <c r="AA753" s="52">
        <v>24050</v>
      </c>
      <c r="AB753" s="52">
        <v>4394.0529063748008</v>
      </c>
      <c r="AC753" s="49">
        <v>19655.9470936252</v>
      </c>
      <c r="AE753" s="50">
        <f>AVERAGE(AA$6:AA753)</f>
        <v>21369.050802139038</v>
      </c>
      <c r="AF753" s="50">
        <f>AVERAGE(AB$6:AB753)</f>
        <v>4481.1076660221415</v>
      </c>
    </row>
    <row r="754" spans="2:32" ht="15.5" x14ac:dyDescent="0.35">
      <c r="B754" s="48">
        <v>749</v>
      </c>
      <c r="C754" s="49">
        <v>87</v>
      </c>
      <c r="D754" s="50">
        <v>10</v>
      </c>
      <c r="E754" s="51">
        <v>347.77794972201559</v>
      </c>
      <c r="F754" s="51">
        <v>3</v>
      </c>
      <c r="G754" s="52">
        <v>80</v>
      </c>
      <c r="H754" s="52">
        <v>23</v>
      </c>
      <c r="I754" s="52">
        <v>750</v>
      </c>
      <c r="J754" s="52">
        <v>23000</v>
      </c>
      <c r="K754" s="52">
        <v>4477.7779497220154</v>
      </c>
      <c r="L754" s="49">
        <v>18522.222050277986</v>
      </c>
      <c r="N754" s="50">
        <f>AVERAGE(J$6:J754)</f>
        <v>21516.355140186915</v>
      </c>
      <c r="O754" s="50">
        <f>AVERAGE(K$6:K754)</f>
        <v>4481.0083171271872</v>
      </c>
      <c r="Q754" s="6"/>
      <c r="S754" s="48">
        <v>749</v>
      </c>
      <c r="T754" s="49">
        <v>70</v>
      </c>
      <c r="U754" s="50">
        <v>11</v>
      </c>
      <c r="V754" s="51">
        <v>259.59971231448026</v>
      </c>
      <c r="W754" s="51">
        <v>6</v>
      </c>
      <c r="X754" s="52">
        <v>65</v>
      </c>
      <c r="Y754" s="52">
        <v>41</v>
      </c>
      <c r="Z754" s="52">
        <v>1500</v>
      </c>
      <c r="AA754" s="52">
        <v>19550</v>
      </c>
      <c r="AB754" s="52">
        <v>4389.5997123144807</v>
      </c>
      <c r="AC754" s="49">
        <v>15160.400287685519</v>
      </c>
      <c r="AE754" s="50">
        <f>AVERAGE(AA$6:AA754)</f>
        <v>21366.622162883847</v>
      </c>
      <c r="AF754" s="50">
        <f>AVERAGE(AB$6:AB754)</f>
        <v>4480.9854925191939</v>
      </c>
    </row>
    <row r="755" spans="2:32" ht="15.5" x14ac:dyDescent="0.35">
      <c r="B755" s="48">
        <v>750</v>
      </c>
      <c r="C755" s="49">
        <v>78</v>
      </c>
      <c r="D755" s="50">
        <v>10</v>
      </c>
      <c r="E755" s="51">
        <v>381.8881877237618</v>
      </c>
      <c r="F755" s="51">
        <v>4</v>
      </c>
      <c r="G755" s="52">
        <v>72</v>
      </c>
      <c r="H755" s="52">
        <v>32</v>
      </c>
      <c r="I755" s="52">
        <v>1000</v>
      </c>
      <c r="J755" s="52">
        <v>21000</v>
      </c>
      <c r="K755" s="52">
        <v>4511.8881877237618</v>
      </c>
      <c r="L755" s="49">
        <v>16488.111812276238</v>
      </c>
      <c r="N755" s="50">
        <f>AVERAGE(J$6:J755)</f>
        <v>21515.666666666668</v>
      </c>
      <c r="O755" s="50">
        <f>AVERAGE(K$6:K755)</f>
        <v>4481.0494902879827</v>
      </c>
      <c r="Q755" s="6"/>
      <c r="S755" s="48">
        <v>750</v>
      </c>
      <c r="T755" s="49">
        <v>79</v>
      </c>
      <c r="U755" s="50">
        <v>11</v>
      </c>
      <c r="V755" s="51">
        <v>433.37522384636344</v>
      </c>
      <c r="W755" s="51">
        <v>6</v>
      </c>
      <c r="X755" s="52">
        <v>74</v>
      </c>
      <c r="Y755" s="52">
        <v>32</v>
      </c>
      <c r="Z755" s="52">
        <v>1500</v>
      </c>
      <c r="AA755" s="52">
        <v>21800</v>
      </c>
      <c r="AB755" s="52">
        <v>4563.375223846363</v>
      </c>
      <c r="AC755" s="49">
        <v>17236.624776153636</v>
      </c>
      <c r="AE755" s="50">
        <f>AVERAGE(AA$6:AA755)</f>
        <v>21367.200000000001</v>
      </c>
      <c r="AF755" s="50">
        <f>AVERAGE(AB$6:AB755)</f>
        <v>4481.0953454942974</v>
      </c>
    </row>
    <row r="756" spans="2:32" ht="15.5" x14ac:dyDescent="0.35">
      <c r="B756" s="48">
        <v>751</v>
      </c>
      <c r="C756" s="49">
        <v>99</v>
      </c>
      <c r="D756" s="50">
        <v>18</v>
      </c>
      <c r="E756" s="51">
        <v>376.58964852883355</v>
      </c>
      <c r="F756" s="51">
        <v>2</v>
      </c>
      <c r="G756" s="52">
        <v>83</v>
      </c>
      <c r="H756" s="52">
        <v>19</v>
      </c>
      <c r="I756" s="52">
        <v>500</v>
      </c>
      <c r="J756" s="52">
        <v>26150</v>
      </c>
      <c r="K756" s="52">
        <v>4506.589648528834</v>
      </c>
      <c r="L756" s="49">
        <v>21643.410351471168</v>
      </c>
      <c r="N756" s="50">
        <f>AVERAGE(J$6:J756)</f>
        <v>21521.837549933422</v>
      </c>
      <c r="O756" s="50">
        <f>AVERAGE(K$6:K756)</f>
        <v>4481.0834984880375</v>
      </c>
      <c r="Q756" s="6"/>
      <c r="S756" s="48">
        <v>751</v>
      </c>
      <c r="T756" s="49">
        <v>84</v>
      </c>
      <c r="U756" s="50">
        <v>11</v>
      </c>
      <c r="V756" s="51">
        <v>431.54144966693235</v>
      </c>
      <c r="W756" s="51">
        <v>3</v>
      </c>
      <c r="X756" s="52">
        <v>76</v>
      </c>
      <c r="Y756" s="52">
        <v>27</v>
      </c>
      <c r="Z756" s="52">
        <v>750</v>
      </c>
      <c r="AA756" s="52">
        <v>22300</v>
      </c>
      <c r="AB756" s="52">
        <v>4561.5414496669327</v>
      </c>
      <c r="AC756" s="49">
        <v>17738.458550333067</v>
      </c>
      <c r="AE756" s="50">
        <f>AVERAGE(AA$6:AA756)</f>
        <v>21368.44207723036</v>
      </c>
      <c r="AF756" s="50">
        <f>AVERAGE(AB$6:AB756)</f>
        <v>4481.2024641416638</v>
      </c>
    </row>
    <row r="757" spans="2:32" ht="15.5" x14ac:dyDescent="0.35">
      <c r="B757" s="48">
        <v>752</v>
      </c>
      <c r="C757" s="49">
        <v>93</v>
      </c>
      <c r="D757" s="50">
        <v>9</v>
      </c>
      <c r="E757" s="51">
        <v>360.04422842528112</v>
      </c>
      <c r="F757" s="51">
        <v>3</v>
      </c>
      <c r="G757" s="52">
        <v>87</v>
      </c>
      <c r="H757" s="52">
        <v>16</v>
      </c>
      <c r="I757" s="52">
        <v>750</v>
      </c>
      <c r="J757" s="52">
        <v>24450</v>
      </c>
      <c r="K757" s="52">
        <v>4490.0442284252813</v>
      </c>
      <c r="L757" s="49">
        <v>19959.955771574718</v>
      </c>
      <c r="N757" s="50">
        <f>AVERAGE(J$6:J757)</f>
        <v>21525.731382978724</v>
      </c>
      <c r="O757" s="50">
        <f>AVERAGE(K$6:K757)</f>
        <v>4481.0954143523149</v>
      </c>
      <c r="Q757" s="6"/>
      <c r="S757" s="48">
        <v>752</v>
      </c>
      <c r="T757" s="49">
        <v>75</v>
      </c>
      <c r="U757" s="50">
        <v>11</v>
      </c>
      <c r="V757" s="51">
        <v>425.23462040700542</v>
      </c>
      <c r="W757" s="51">
        <v>6</v>
      </c>
      <c r="X757" s="52">
        <v>70</v>
      </c>
      <c r="Y757" s="52">
        <v>36</v>
      </c>
      <c r="Z757" s="52">
        <v>1500</v>
      </c>
      <c r="AA757" s="52">
        <v>20800</v>
      </c>
      <c r="AB757" s="52">
        <v>4555.2346204070054</v>
      </c>
      <c r="AC757" s="49">
        <v>16244.765379592995</v>
      </c>
      <c r="AE757" s="50">
        <f>AVERAGE(AA$6:AA757)</f>
        <v>21367.686170212764</v>
      </c>
      <c r="AF757" s="50">
        <f>AVERAGE(AB$6:AB757)</f>
        <v>4481.300911157975</v>
      </c>
    </row>
    <row r="758" spans="2:32" ht="15.5" x14ac:dyDescent="0.35">
      <c r="B758" s="48">
        <v>753</v>
      </c>
      <c r="C758" s="49">
        <v>69</v>
      </c>
      <c r="D758" s="50">
        <v>10</v>
      </c>
      <c r="E758" s="51">
        <v>381.78826126994767</v>
      </c>
      <c r="F758" s="51">
        <v>4</v>
      </c>
      <c r="G758" s="52">
        <v>63</v>
      </c>
      <c r="H758" s="52">
        <v>41</v>
      </c>
      <c r="I758" s="52">
        <v>1000</v>
      </c>
      <c r="J758" s="52">
        <v>18750</v>
      </c>
      <c r="K758" s="52">
        <v>4511.7882612699477</v>
      </c>
      <c r="L758" s="49">
        <v>14238.211738730053</v>
      </c>
      <c r="N758" s="50">
        <f>AVERAGE(J$6:J758)</f>
        <v>21522.045152722443</v>
      </c>
      <c r="O758" s="50">
        <f>AVERAGE(K$6:K758)</f>
        <v>4481.1361751051945</v>
      </c>
      <c r="Q758" s="6"/>
      <c r="S758" s="48">
        <v>753</v>
      </c>
      <c r="T758" s="49">
        <v>87</v>
      </c>
      <c r="U758" s="50">
        <v>12</v>
      </c>
      <c r="V758" s="51">
        <v>438.9427025697828</v>
      </c>
      <c r="W758" s="51">
        <v>3</v>
      </c>
      <c r="X758" s="52">
        <v>78</v>
      </c>
      <c r="Y758" s="52">
        <v>25</v>
      </c>
      <c r="Z758" s="52">
        <v>750</v>
      </c>
      <c r="AA758" s="52">
        <v>23100</v>
      </c>
      <c r="AB758" s="52">
        <v>4568.9427025697823</v>
      </c>
      <c r="AC758" s="49">
        <v>18531.057297430219</v>
      </c>
      <c r="AE758" s="50">
        <f>AVERAGE(AA$6:AA758)</f>
        <v>21369.986719787517</v>
      </c>
      <c r="AF758" s="50">
        <f>AVERAGE(AB$6:AB758)</f>
        <v>4481.4173013192121</v>
      </c>
    </row>
    <row r="759" spans="2:32" ht="15.5" x14ac:dyDescent="0.35">
      <c r="B759" s="48">
        <v>754</v>
      </c>
      <c r="C759" s="49">
        <v>60</v>
      </c>
      <c r="D759" s="50">
        <v>6</v>
      </c>
      <c r="E759" s="51">
        <v>392.62106436807562</v>
      </c>
      <c r="F759" s="51">
        <v>1</v>
      </c>
      <c r="G759" s="52">
        <v>55</v>
      </c>
      <c r="H759" s="52">
        <v>46</v>
      </c>
      <c r="I759" s="52">
        <v>250</v>
      </c>
      <c r="J759" s="52">
        <v>15550</v>
      </c>
      <c r="K759" s="52">
        <v>4522.6210643680752</v>
      </c>
      <c r="L759" s="49">
        <v>11027.378935631925</v>
      </c>
      <c r="N759" s="50">
        <f>AVERAGE(J$6:J759)</f>
        <v>21514.124668435012</v>
      </c>
      <c r="O759" s="50">
        <f>AVERAGE(K$6:K759)</f>
        <v>4481.1911948522275</v>
      </c>
      <c r="Q759" s="6"/>
      <c r="S759" s="48">
        <v>754</v>
      </c>
      <c r="T759" s="49">
        <v>84</v>
      </c>
      <c r="U759" s="50">
        <v>8</v>
      </c>
      <c r="V759" s="51">
        <v>344.33948765436844</v>
      </c>
      <c r="W759" s="51">
        <v>2</v>
      </c>
      <c r="X759" s="52">
        <v>78</v>
      </c>
      <c r="Y759" s="52">
        <v>24</v>
      </c>
      <c r="Z759" s="52">
        <v>500</v>
      </c>
      <c r="AA759" s="52">
        <v>21900</v>
      </c>
      <c r="AB759" s="52">
        <v>4474.339487654368</v>
      </c>
      <c r="AC759" s="49">
        <v>17425.660512345632</v>
      </c>
      <c r="AE759" s="50">
        <f>AVERAGE(AA$6:AA759)</f>
        <v>21370.689655172413</v>
      </c>
      <c r="AF759" s="50">
        <f>AVERAGE(AB$6:AB759)</f>
        <v>4481.4079142984365</v>
      </c>
    </row>
    <row r="760" spans="2:32" ht="15.5" x14ac:dyDescent="0.35">
      <c r="B760" s="48">
        <v>755</v>
      </c>
      <c r="C760" s="49">
        <v>68</v>
      </c>
      <c r="D760" s="50">
        <v>14</v>
      </c>
      <c r="E760" s="51">
        <v>301.06210409204562</v>
      </c>
      <c r="F760" s="51">
        <v>8</v>
      </c>
      <c r="G760" s="52">
        <v>62</v>
      </c>
      <c r="H760" s="52">
        <v>46</v>
      </c>
      <c r="I760" s="52">
        <v>2000</v>
      </c>
      <c r="J760" s="52">
        <v>19700</v>
      </c>
      <c r="K760" s="52">
        <v>4431.062104092046</v>
      </c>
      <c r="L760" s="49">
        <v>15268.937895907955</v>
      </c>
      <c r="N760" s="50">
        <f>AVERAGE(J$6:J760)</f>
        <v>21511.721854304637</v>
      </c>
      <c r="O760" s="50">
        <f>AVERAGE(K$6:K760)</f>
        <v>4481.1247987055249</v>
      </c>
      <c r="Q760" s="6"/>
      <c r="S760" s="48">
        <v>755</v>
      </c>
      <c r="T760" s="49">
        <v>70</v>
      </c>
      <c r="U760" s="50">
        <v>10</v>
      </c>
      <c r="V760" s="51">
        <v>379.57023667892275</v>
      </c>
      <c r="W760" s="51">
        <v>6</v>
      </c>
      <c r="X760" s="52">
        <v>66</v>
      </c>
      <c r="Y760" s="52">
        <v>40</v>
      </c>
      <c r="Z760" s="52">
        <v>1500</v>
      </c>
      <c r="AA760" s="52">
        <v>19500</v>
      </c>
      <c r="AB760" s="52">
        <v>4509.5702366789228</v>
      </c>
      <c r="AC760" s="49">
        <v>14990.429763321077</v>
      </c>
      <c r="AE760" s="50">
        <f>AVERAGE(AA$6:AA760)</f>
        <v>21368.2119205298</v>
      </c>
      <c r="AF760" s="50">
        <f>AVERAGE(AB$6:AB760)</f>
        <v>4481.4452153876819</v>
      </c>
    </row>
    <row r="761" spans="2:32" ht="15.5" x14ac:dyDescent="0.35">
      <c r="B761" s="48">
        <v>756</v>
      </c>
      <c r="C761" s="49">
        <v>73</v>
      </c>
      <c r="D761" s="50">
        <v>11</v>
      </c>
      <c r="E761" s="51">
        <v>352.99931788220141</v>
      </c>
      <c r="F761" s="51">
        <v>4</v>
      </c>
      <c r="G761" s="52">
        <v>66</v>
      </c>
      <c r="H761" s="52">
        <v>38</v>
      </c>
      <c r="I761" s="52">
        <v>1000</v>
      </c>
      <c r="J761" s="52">
        <v>19800</v>
      </c>
      <c r="K761" s="52">
        <v>4482.9993178822015</v>
      </c>
      <c r="L761" s="49">
        <v>15317.000682117799</v>
      </c>
      <c r="N761" s="50">
        <f>AVERAGE(J$6:J761)</f>
        <v>21509.457671957673</v>
      </c>
      <c r="O761" s="50">
        <f>AVERAGE(K$6:K761)</f>
        <v>4481.1272782282458</v>
      </c>
      <c r="Q761" s="6"/>
      <c r="S761" s="48">
        <v>756</v>
      </c>
      <c r="T761" s="49">
        <v>95</v>
      </c>
      <c r="U761" s="50">
        <v>6</v>
      </c>
      <c r="V761" s="51">
        <v>330.51441062471872</v>
      </c>
      <c r="W761" s="51">
        <v>3</v>
      </c>
      <c r="X761" s="52">
        <v>92</v>
      </c>
      <c r="Y761" s="52">
        <v>11</v>
      </c>
      <c r="Z761" s="52">
        <v>750</v>
      </c>
      <c r="AA761" s="52">
        <v>24800</v>
      </c>
      <c r="AB761" s="52">
        <v>4460.5144106247189</v>
      </c>
      <c r="AC761" s="49">
        <v>20339.485589375283</v>
      </c>
      <c r="AE761" s="50">
        <f>AVERAGE(AA$6:AA761)</f>
        <v>21372.751322751323</v>
      </c>
      <c r="AF761" s="50">
        <f>AVERAGE(AB$6:AB761)</f>
        <v>4481.4175291379952</v>
      </c>
    </row>
    <row r="762" spans="2:32" ht="15.5" x14ac:dyDescent="0.35">
      <c r="B762" s="48">
        <v>757</v>
      </c>
      <c r="C762" s="49">
        <v>96</v>
      </c>
      <c r="D762" s="50">
        <v>11</v>
      </c>
      <c r="E762" s="51">
        <v>362.33791960817507</v>
      </c>
      <c r="F762" s="51">
        <v>4</v>
      </c>
      <c r="G762" s="52">
        <v>89</v>
      </c>
      <c r="H762" s="52">
        <v>15</v>
      </c>
      <c r="I762" s="52">
        <v>1000</v>
      </c>
      <c r="J762" s="52">
        <v>25550</v>
      </c>
      <c r="K762" s="52">
        <v>4492.3379196081751</v>
      </c>
      <c r="L762" s="49">
        <v>21057.662080391827</v>
      </c>
      <c r="N762" s="50">
        <f>AVERAGE(J$6:J762)</f>
        <v>21514.795244385732</v>
      </c>
      <c r="O762" s="50">
        <f>AVERAGE(K$6:K762)</f>
        <v>4481.1420875299364</v>
      </c>
      <c r="Q762" s="6"/>
      <c r="S762" s="48">
        <v>757</v>
      </c>
      <c r="T762" s="49">
        <v>84</v>
      </c>
      <c r="U762" s="50">
        <v>11</v>
      </c>
      <c r="V762" s="51">
        <v>377.86307242628959</v>
      </c>
      <c r="W762" s="51">
        <v>3</v>
      </c>
      <c r="X762" s="52">
        <v>76</v>
      </c>
      <c r="Y762" s="52">
        <v>27</v>
      </c>
      <c r="Z762" s="52">
        <v>750</v>
      </c>
      <c r="AA762" s="52">
        <v>22300</v>
      </c>
      <c r="AB762" s="52">
        <v>4507.8630724262894</v>
      </c>
      <c r="AC762" s="49">
        <v>17792.136927573709</v>
      </c>
      <c r="AE762" s="50">
        <f>AVERAGE(AA$6:AA762)</f>
        <v>21373.976221928664</v>
      </c>
      <c r="AF762" s="50">
        <f>AVERAGE(AB$6:AB762)</f>
        <v>4481.4524638054827</v>
      </c>
    </row>
    <row r="763" spans="2:32" ht="15.5" x14ac:dyDescent="0.35">
      <c r="B763" s="48">
        <v>758</v>
      </c>
      <c r="C763" s="49">
        <v>65</v>
      </c>
      <c r="D763" s="50">
        <v>6</v>
      </c>
      <c r="E763" s="51">
        <v>353.37137883998167</v>
      </c>
      <c r="F763" s="51">
        <v>2</v>
      </c>
      <c r="G763" s="52">
        <v>61</v>
      </c>
      <c r="H763" s="52">
        <v>41</v>
      </c>
      <c r="I763" s="52">
        <v>500</v>
      </c>
      <c r="J763" s="52">
        <v>17050</v>
      </c>
      <c r="K763" s="52">
        <v>4483.3713788399818</v>
      </c>
      <c r="L763" s="49">
        <v>12566.628621160018</v>
      </c>
      <c r="N763" s="50">
        <f>AVERAGE(J$6:J763)</f>
        <v>21508.905013192612</v>
      </c>
      <c r="O763" s="50">
        <f>AVERAGE(K$6:K763)</f>
        <v>4481.1450285474957</v>
      </c>
      <c r="Q763" s="6"/>
      <c r="S763" s="48">
        <v>758</v>
      </c>
      <c r="T763" s="49">
        <v>72</v>
      </c>
      <c r="U763" s="50">
        <v>10</v>
      </c>
      <c r="V763" s="51">
        <v>294.7037649861856</v>
      </c>
      <c r="W763" s="51">
        <v>3</v>
      </c>
      <c r="X763" s="52">
        <v>65</v>
      </c>
      <c r="Y763" s="52">
        <v>38</v>
      </c>
      <c r="Z763" s="52">
        <v>750</v>
      </c>
      <c r="AA763" s="52">
        <v>19250</v>
      </c>
      <c r="AB763" s="52">
        <v>4424.7037649861859</v>
      </c>
      <c r="AC763" s="49">
        <v>14825.296235013815</v>
      </c>
      <c r="AE763" s="50">
        <f>AVERAGE(AA$6:AA763)</f>
        <v>21371.174142480209</v>
      </c>
      <c r="AF763" s="50">
        <f>AVERAGE(AB$6:AB763)</f>
        <v>4481.3775974482014</v>
      </c>
    </row>
    <row r="764" spans="2:32" ht="15.5" x14ac:dyDescent="0.35">
      <c r="B764" s="48">
        <v>759</v>
      </c>
      <c r="C764" s="49">
        <v>79</v>
      </c>
      <c r="D764" s="50">
        <v>6</v>
      </c>
      <c r="E764" s="51">
        <v>370.29567496398766</v>
      </c>
      <c r="F764" s="51">
        <v>7</v>
      </c>
      <c r="G764" s="52">
        <v>80</v>
      </c>
      <c r="H764" s="52">
        <v>27</v>
      </c>
      <c r="I764" s="52">
        <v>1750</v>
      </c>
      <c r="J764" s="52">
        <v>21800</v>
      </c>
      <c r="K764" s="52">
        <v>4500.2956749639879</v>
      </c>
      <c r="L764" s="49">
        <v>17299.704325036011</v>
      </c>
      <c r="N764" s="50">
        <f>AVERAGE(J$6:J764)</f>
        <v>21509.288537549408</v>
      </c>
      <c r="O764" s="50">
        <f>AVERAGE(K$6:K764)</f>
        <v>4481.1702599656992</v>
      </c>
      <c r="Q764" s="6"/>
      <c r="S764" s="48">
        <v>759</v>
      </c>
      <c r="T764" s="49">
        <v>81</v>
      </c>
      <c r="U764" s="50">
        <v>6</v>
      </c>
      <c r="V764" s="51">
        <v>281.12774320366168</v>
      </c>
      <c r="W764" s="51">
        <v>4</v>
      </c>
      <c r="X764" s="52">
        <v>79</v>
      </c>
      <c r="Y764" s="52">
        <v>25</v>
      </c>
      <c r="Z764" s="52">
        <v>1000</v>
      </c>
      <c r="AA764" s="52">
        <v>21550</v>
      </c>
      <c r="AB764" s="52">
        <v>4411.1277432036613</v>
      </c>
      <c r="AC764" s="49">
        <v>17138.872256796338</v>
      </c>
      <c r="AE764" s="50">
        <f>AVERAGE(AA$6:AA764)</f>
        <v>21371.40974967062</v>
      </c>
      <c r="AF764" s="50">
        <f>AVERAGE(AB$6:AB764)</f>
        <v>4481.2850416455076</v>
      </c>
    </row>
    <row r="765" spans="2:32" ht="15.5" x14ac:dyDescent="0.35">
      <c r="B765" s="48">
        <v>760</v>
      </c>
      <c r="C765" s="49">
        <v>81</v>
      </c>
      <c r="D765" s="50">
        <v>11</v>
      </c>
      <c r="E765" s="51">
        <v>396.8667745003263</v>
      </c>
      <c r="F765" s="51">
        <v>6</v>
      </c>
      <c r="G765" s="52">
        <v>76</v>
      </c>
      <c r="H765" s="52">
        <v>30</v>
      </c>
      <c r="I765" s="52">
        <v>1500</v>
      </c>
      <c r="J765" s="52">
        <v>22300</v>
      </c>
      <c r="K765" s="52">
        <v>4526.8667745003258</v>
      </c>
      <c r="L765" s="49">
        <v>17773.133225499674</v>
      </c>
      <c r="N765" s="50">
        <f>AVERAGE(J$6:J765)</f>
        <v>21510.32894736842</v>
      </c>
      <c r="O765" s="50">
        <f>AVERAGE(K$6:K765)</f>
        <v>4481.2303869585076</v>
      </c>
      <c r="Q765" s="6"/>
      <c r="S765" s="48">
        <v>760</v>
      </c>
      <c r="T765" s="49">
        <v>88</v>
      </c>
      <c r="U765" s="50">
        <v>9</v>
      </c>
      <c r="V765" s="51">
        <v>392.19009900422719</v>
      </c>
      <c r="W765" s="51">
        <v>5</v>
      </c>
      <c r="X765" s="52">
        <v>84</v>
      </c>
      <c r="Y765" s="52">
        <v>21</v>
      </c>
      <c r="Z765" s="52">
        <v>1250</v>
      </c>
      <c r="AA765" s="52">
        <v>23700</v>
      </c>
      <c r="AB765" s="52">
        <v>4522.1900990042268</v>
      </c>
      <c r="AC765" s="49">
        <v>19177.809900995773</v>
      </c>
      <c r="AE765" s="50">
        <f>AVERAGE(AA$6:AA765)</f>
        <v>21374.473684210527</v>
      </c>
      <c r="AF765" s="50">
        <f>AVERAGE(AB$6:AB765)</f>
        <v>4481.3388640894009</v>
      </c>
    </row>
    <row r="766" spans="2:32" ht="15.5" x14ac:dyDescent="0.35">
      <c r="B766" s="48">
        <v>761</v>
      </c>
      <c r="C766" s="49">
        <v>73</v>
      </c>
      <c r="D766" s="50">
        <v>9</v>
      </c>
      <c r="E766" s="51">
        <v>389.49396652163119</v>
      </c>
      <c r="F766" s="51">
        <v>3</v>
      </c>
      <c r="G766" s="52">
        <v>67</v>
      </c>
      <c r="H766" s="52">
        <v>36</v>
      </c>
      <c r="I766" s="52">
        <v>750</v>
      </c>
      <c r="J766" s="52">
        <v>19450</v>
      </c>
      <c r="K766" s="52">
        <v>4519.4939665216316</v>
      </c>
      <c r="L766" s="49">
        <v>14930.506033478368</v>
      </c>
      <c r="N766" s="50">
        <f>AVERAGE(J$6:J766)</f>
        <v>21507.621550591328</v>
      </c>
      <c r="O766" s="50">
        <f>AVERAGE(K$6:K766)</f>
        <v>4481.2806676149639</v>
      </c>
      <c r="Q766" s="6"/>
      <c r="S766" s="48">
        <v>761</v>
      </c>
      <c r="T766" s="49">
        <v>73</v>
      </c>
      <c r="U766" s="50">
        <v>13</v>
      </c>
      <c r="V766" s="51">
        <v>303.33316644842904</v>
      </c>
      <c r="W766" s="51">
        <v>5</v>
      </c>
      <c r="X766" s="52">
        <v>65</v>
      </c>
      <c r="Y766" s="52">
        <v>40</v>
      </c>
      <c r="Z766" s="52">
        <v>1250</v>
      </c>
      <c r="AA766" s="52">
        <v>20150</v>
      </c>
      <c r="AB766" s="52">
        <v>4433.3331664484294</v>
      </c>
      <c r="AC766" s="49">
        <v>15716.666833551571</v>
      </c>
      <c r="AE766" s="50">
        <f>AVERAGE(AA$6:AA766)</f>
        <v>21372.86465177398</v>
      </c>
      <c r="AF766" s="50">
        <f>AVERAGE(AB$6:AB766)</f>
        <v>4481.2757817009106</v>
      </c>
    </row>
    <row r="767" spans="2:32" ht="15.5" x14ac:dyDescent="0.35">
      <c r="B767" s="48">
        <v>762</v>
      </c>
      <c r="C767" s="49">
        <v>85</v>
      </c>
      <c r="D767" s="50">
        <v>6</v>
      </c>
      <c r="E767" s="51">
        <v>376.86227141403771</v>
      </c>
      <c r="F767" s="51">
        <v>6</v>
      </c>
      <c r="G767" s="52">
        <v>85</v>
      </c>
      <c r="H767" s="52">
        <v>21</v>
      </c>
      <c r="I767" s="52">
        <v>1500</v>
      </c>
      <c r="J767" s="52">
        <v>23050</v>
      </c>
      <c r="K767" s="52">
        <v>4506.8622714140374</v>
      </c>
      <c r="L767" s="49">
        <v>18543.137728585963</v>
      </c>
      <c r="N767" s="50">
        <f>AVERAGE(J$6:J767)</f>
        <v>21509.645669291338</v>
      </c>
      <c r="O767" s="50">
        <f>AVERAGE(K$6:K767)</f>
        <v>4481.3142392734935</v>
      </c>
      <c r="Q767" s="6"/>
      <c r="S767" s="48">
        <v>762</v>
      </c>
      <c r="T767" s="49">
        <v>68</v>
      </c>
      <c r="U767" s="50">
        <v>10</v>
      </c>
      <c r="V767" s="51">
        <v>271.78854553099279</v>
      </c>
      <c r="W767" s="51">
        <v>4</v>
      </c>
      <c r="X767" s="52">
        <v>62</v>
      </c>
      <c r="Y767" s="52">
        <v>42</v>
      </c>
      <c r="Z767" s="52">
        <v>1000</v>
      </c>
      <c r="AA767" s="52">
        <v>18500</v>
      </c>
      <c r="AB767" s="52">
        <v>4401.7885455309925</v>
      </c>
      <c r="AC767" s="49">
        <v>14098.211454469008</v>
      </c>
      <c r="AE767" s="50">
        <f>AVERAGE(AA$6:AA767)</f>
        <v>21369.094488188977</v>
      </c>
      <c r="AF767" s="50">
        <f>AVERAGE(AB$6:AB767)</f>
        <v>4481.1714677426826</v>
      </c>
    </row>
    <row r="768" spans="2:32" ht="15.5" x14ac:dyDescent="0.35">
      <c r="B768" s="48">
        <v>763</v>
      </c>
      <c r="C768" s="49">
        <v>83</v>
      </c>
      <c r="D768" s="50">
        <v>14</v>
      </c>
      <c r="E768" s="51">
        <v>276.55864710096586</v>
      </c>
      <c r="F768" s="51">
        <v>6</v>
      </c>
      <c r="G768" s="52">
        <v>75</v>
      </c>
      <c r="H768" s="52">
        <v>31</v>
      </c>
      <c r="I768" s="52">
        <v>1500</v>
      </c>
      <c r="J768" s="52">
        <v>22950</v>
      </c>
      <c r="K768" s="52">
        <v>4406.5586471009656</v>
      </c>
      <c r="L768" s="49">
        <v>18543.441352899034</v>
      </c>
      <c r="N768" s="50">
        <f>AVERAGE(J$6:J768)</f>
        <v>21511.533420707732</v>
      </c>
      <c r="O768" s="50">
        <f>AVERAGE(K$6:K768)</f>
        <v>4481.2162633990856</v>
      </c>
      <c r="Q768" s="6"/>
      <c r="S768" s="48">
        <v>763</v>
      </c>
      <c r="T768" s="49">
        <v>79</v>
      </c>
      <c r="U768" s="50">
        <v>9</v>
      </c>
      <c r="V768" s="51">
        <v>378.58925021915968</v>
      </c>
      <c r="W768" s="51">
        <v>5</v>
      </c>
      <c r="X768" s="52">
        <v>75</v>
      </c>
      <c r="Y768" s="52">
        <v>30</v>
      </c>
      <c r="Z768" s="52">
        <v>1250</v>
      </c>
      <c r="AA768" s="52">
        <v>21450</v>
      </c>
      <c r="AB768" s="52">
        <v>4508.58925021916</v>
      </c>
      <c r="AC768" s="49">
        <v>16941.41074978084</v>
      </c>
      <c r="AE768" s="50">
        <f>AVERAGE(AA$6:AA768)</f>
        <v>21369.200524246397</v>
      </c>
      <c r="AF768" s="50">
        <f>AVERAGE(AB$6:AB768)</f>
        <v>4481.2074019267939</v>
      </c>
    </row>
    <row r="769" spans="2:32" ht="15.5" x14ac:dyDescent="0.35">
      <c r="B769" s="48">
        <v>764</v>
      </c>
      <c r="C769" s="49">
        <v>84</v>
      </c>
      <c r="D769" s="50">
        <v>6</v>
      </c>
      <c r="E769" s="51">
        <v>271.77236546522215</v>
      </c>
      <c r="F769" s="51">
        <v>4</v>
      </c>
      <c r="G769" s="52">
        <v>82</v>
      </c>
      <c r="H769" s="52">
        <v>22</v>
      </c>
      <c r="I769" s="52">
        <v>1000</v>
      </c>
      <c r="J769" s="52">
        <v>22300</v>
      </c>
      <c r="K769" s="52">
        <v>4401.7723654652218</v>
      </c>
      <c r="L769" s="49">
        <v>17898.227634534778</v>
      </c>
      <c r="N769" s="50">
        <f>AVERAGE(J$6:J769)</f>
        <v>21512.565445026179</v>
      </c>
      <c r="O769" s="50">
        <f>AVERAGE(K$6:K769)</f>
        <v>4481.1122792394863</v>
      </c>
      <c r="Q769" s="6"/>
      <c r="S769" s="48">
        <v>764</v>
      </c>
      <c r="T769" s="49">
        <v>79</v>
      </c>
      <c r="U769" s="50">
        <v>12</v>
      </c>
      <c r="V769" s="51">
        <v>331.72292454012495</v>
      </c>
      <c r="W769" s="51">
        <v>2</v>
      </c>
      <c r="X769" s="52">
        <v>69</v>
      </c>
      <c r="Y769" s="52">
        <v>33</v>
      </c>
      <c r="Z769" s="52">
        <v>500</v>
      </c>
      <c r="AA769" s="52">
        <v>20850</v>
      </c>
      <c r="AB769" s="52">
        <v>4461.7229245401249</v>
      </c>
      <c r="AC769" s="49">
        <v>16388.277075459875</v>
      </c>
      <c r="AE769" s="50">
        <f>AVERAGE(AA$6:AA769)</f>
        <v>21368.520942408377</v>
      </c>
      <c r="AF769" s="50">
        <f>AVERAGE(AB$6:AB769)</f>
        <v>4481.1818986841408</v>
      </c>
    </row>
    <row r="770" spans="2:32" ht="15.5" x14ac:dyDescent="0.35">
      <c r="B770" s="48">
        <v>765</v>
      </c>
      <c r="C770" s="49">
        <v>84</v>
      </c>
      <c r="D770" s="50">
        <v>11</v>
      </c>
      <c r="E770" s="51">
        <v>410.44652811708914</v>
      </c>
      <c r="F770" s="51">
        <v>5</v>
      </c>
      <c r="G770" s="52">
        <v>78</v>
      </c>
      <c r="H770" s="52">
        <v>27</v>
      </c>
      <c r="I770" s="52">
        <v>1250</v>
      </c>
      <c r="J770" s="52">
        <v>22800</v>
      </c>
      <c r="K770" s="52">
        <v>4540.4465281170887</v>
      </c>
      <c r="L770" s="49">
        <v>18259.553471882911</v>
      </c>
      <c r="N770" s="50">
        <f>AVERAGE(J$6:J770)</f>
        <v>21514.248366013071</v>
      </c>
      <c r="O770" s="50">
        <f>AVERAGE(K$6:K770)</f>
        <v>4481.1898403491305</v>
      </c>
      <c r="Q770" s="6"/>
      <c r="S770" s="48">
        <v>765</v>
      </c>
      <c r="T770" s="49">
        <v>76</v>
      </c>
      <c r="U770" s="50">
        <v>10</v>
      </c>
      <c r="V770" s="51">
        <v>426.84589514015113</v>
      </c>
      <c r="W770" s="51">
        <v>3</v>
      </c>
      <c r="X770" s="52">
        <v>69</v>
      </c>
      <c r="Y770" s="52">
        <v>34</v>
      </c>
      <c r="Z770" s="52">
        <v>750</v>
      </c>
      <c r="AA770" s="52">
        <v>20250</v>
      </c>
      <c r="AB770" s="52">
        <v>4556.8458951401508</v>
      </c>
      <c r="AC770" s="49">
        <v>15693.154104859848</v>
      </c>
      <c r="AE770" s="50">
        <f>AVERAGE(AA$6:AA770)</f>
        <v>21367.058823529413</v>
      </c>
      <c r="AF770" s="50">
        <f>AVERAGE(AB$6:AB770)</f>
        <v>4481.2808058690507</v>
      </c>
    </row>
    <row r="771" spans="2:32" ht="15.5" x14ac:dyDescent="0.35">
      <c r="B771" s="48">
        <v>766</v>
      </c>
      <c r="C771" s="49">
        <v>68</v>
      </c>
      <c r="D771" s="50">
        <v>18</v>
      </c>
      <c r="E771" s="51">
        <v>423.28533002818102</v>
      </c>
      <c r="F771" s="51">
        <v>3</v>
      </c>
      <c r="G771" s="52">
        <v>53</v>
      </c>
      <c r="H771" s="52">
        <v>50</v>
      </c>
      <c r="I771" s="52">
        <v>750</v>
      </c>
      <c r="J771" s="52">
        <v>18650</v>
      </c>
      <c r="K771" s="52">
        <v>4553.2853300281813</v>
      </c>
      <c r="L771" s="49">
        <v>14096.714669971818</v>
      </c>
      <c r="N771" s="50">
        <f>AVERAGE(J$6:J771)</f>
        <v>21510.5091383812</v>
      </c>
      <c r="O771" s="50">
        <f>AVERAGE(K$6:K771)</f>
        <v>4481.2839597873544</v>
      </c>
      <c r="Q771" s="6"/>
      <c r="S771" s="48">
        <v>766</v>
      </c>
      <c r="T771" s="49">
        <v>86</v>
      </c>
      <c r="U771" s="50">
        <v>12</v>
      </c>
      <c r="V771" s="51">
        <v>347.3715164395723</v>
      </c>
      <c r="W771" s="51">
        <v>2</v>
      </c>
      <c r="X771" s="52">
        <v>76</v>
      </c>
      <c r="Y771" s="52">
        <v>26</v>
      </c>
      <c r="Z771" s="52">
        <v>500</v>
      </c>
      <c r="AA771" s="52">
        <v>22600</v>
      </c>
      <c r="AB771" s="52">
        <v>4477.3715164395726</v>
      </c>
      <c r="AC771" s="49">
        <v>18122.628483560427</v>
      </c>
      <c r="AE771" s="50">
        <f>AVERAGE(AA$6:AA771)</f>
        <v>21368.668407310706</v>
      </c>
      <c r="AF771" s="50">
        <f>AVERAGE(AB$6:AB771)</f>
        <v>4481.2757023580461</v>
      </c>
    </row>
    <row r="772" spans="2:32" ht="15.5" x14ac:dyDescent="0.35">
      <c r="B772" s="48">
        <v>767</v>
      </c>
      <c r="C772" s="49">
        <v>72</v>
      </c>
      <c r="D772" s="50">
        <v>9</v>
      </c>
      <c r="E772" s="51">
        <v>299.88341126421722</v>
      </c>
      <c r="F772" s="51">
        <v>1</v>
      </c>
      <c r="G772" s="52">
        <v>64</v>
      </c>
      <c r="H772" s="52">
        <v>37</v>
      </c>
      <c r="I772" s="52">
        <v>250</v>
      </c>
      <c r="J772" s="52">
        <v>18700</v>
      </c>
      <c r="K772" s="52">
        <v>4429.8834112642171</v>
      </c>
      <c r="L772" s="49">
        <v>14270.116588735782</v>
      </c>
      <c r="N772" s="50">
        <f>AVERAGE(J$6:J772)</f>
        <v>21506.84485006519</v>
      </c>
      <c r="O772" s="50">
        <f>AVERAGE(K$6:K772)</f>
        <v>4481.2169447306096</v>
      </c>
      <c r="Q772" s="6"/>
      <c r="S772" s="48">
        <v>767</v>
      </c>
      <c r="T772" s="49">
        <v>89</v>
      </c>
      <c r="U772" s="50">
        <v>9</v>
      </c>
      <c r="V772" s="51">
        <v>286.95094166612409</v>
      </c>
      <c r="W772" s="51">
        <v>6</v>
      </c>
      <c r="X772" s="52">
        <v>86</v>
      </c>
      <c r="Y772" s="52">
        <v>20</v>
      </c>
      <c r="Z772" s="52">
        <v>1500</v>
      </c>
      <c r="AA772" s="52">
        <v>24200</v>
      </c>
      <c r="AB772" s="52">
        <v>4416.950941666124</v>
      </c>
      <c r="AC772" s="49">
        <v>19783.049058333876</v>
      </c>
      <c r="AE772" s="50">
        <f>AVERAGE(AA$6:AA772)</f>
        <v>21372.359843546285</v>
      </c>
      <c r="AF772" s="50">
        <f>AVERAGE(AB$6:AB772)</f>
        <v>4481.1918369594905</v>
      </c>
    </row>
    <row r="773" spans="2:32" ht="15.5" x14ac:dyDescent="0.35">
      <c r="B773" s="48">
        <v>768</v>
      </c>
      <c r="C773" s="49">
        <v>75</v>
      </c>
      <c r="D773" s="50">
        <v>17</v>
      </c>
      <c r="E773" s="51">
        <v>275.7678094031595</v>
      </c>
      <c r="F773" s="51">
        <v>3</v>
      </c>
      <c r="G773" s="52">
        <v>61</v>
      </c>
      <c r="H773" s="52">
        <v>42</v>
      </c>
      <c r="I773" s="52">
        <v>750</v>
      </c>
      <c r="J773" s="52">
        <v>20350</v>
      </c>
      <c r="K773" s="52">
        <v>4405.7678094031598</v>
      </c>
      <c r="L773" s="49">
        <v>15944.23219059684</v>
      </c>
      <c r="N773" s="50">
        <f>AVERAGE(J$6:J773)</f>
        <v>21505.338541666668</v>
      </c>
      <c r="O773" s="50">
        <f>AVERAGE(K$6:K773)</f>
        <v>4481.1187036689853</v>
      </c>
      <c r="Q773" s="6"/>
      <c r="S773" s="48">
        <v>768</v>
      </c>
      <c r="T773" s="49">
        <v>84</v>
      </c>
      <c r="U773" s="50">
        <v>7</v>
      </c>
      <c r="V773" s="51">
        <v>325.58514287237443</v>
      </c>
      <c r="W773" s="51">
        <v>4</v>
      </c>
      <c r="X773" s="52">
        <v>81</v>
      </c>
      <c r="Y773" s="52">
        <v>23</v>
      </c>
      <c r="Z773" s="52">
        <v>1000</v>
      </c>
      <c r="AA773" s="52">
        <v>22350</v>
      </c>
      <c r="AB773" s="52">
        <v>4455.5851428723745</v>
      </c>
      <c r="AC773" s="49">
        <v>17894.414857127624</v>
      </c>
      <c r="AE773" s="50">
        <f>AVERAGE(AA$6:AA773)</f>
        <v>21373.6328125</v>
      </c>
      <c r="AF773" s="50">
        <f>AVERAGE(AB$6:AB773)</f>
        <v>4481.1584949098979</v>
      </c>
    </row>
    <row r="774" spans="2:32" ht="15.5" x14ac:dyDescent="0.35">
      <c r="B774" s="48">
        <v>769</v>
      </c>
      <c r="C774" s="49">
        <v>79</v>
      </c>
      <c r="D774" s="50">
        <v>9</v>
      </c>
      <c r="E774" s="51">
        <v>292.56003191165269</v>
      </c>
      <c r="F774" s="51">
        <v>5</v>
      </c>
      <c r="G774" s="52">
        <v>75</v>
      </c>
      <c r="H774" s="52">
        <v>30</v>
      </c>
      <c r="I774" s="52">
        <v>1250</v>
      </c>
      <c r="J774" s="52">
        <v>21450</v>
      </c>
      <c r="K774" s="52">
        <v>4422.5600319116529</v>
      </c>
      <c r="L774" s="49">
        <v>17027.439968088347</v>
      </c>
      <c r="N774" s="50">
        <f>AVERAGE(J$6:J774)</f>
        <v>21505.266579973992</v>
      </c>
      <c r="O774" s="50">
        <f>AVERAGE(K$6:K774)</f>
        <v>4481.0425545509652</v>
      </c>
      <c r="Q774" s="6"/>
      <c r="S774" s="48">
        <v>769</v>
      </c>
      <c r="T774" s="49">
        <v>94</v>
      </c>
      <c r="U774" s="50">
        <v>8</v>
      </c>
      <c r="V774" s="51">
        <v>343.54412219368402</v>
      </c>
      <c r="W774" s="51">
        <v>1</v>
      </c>
      <c r="X774" s="52">
        <v>87</v>
      </c>
      <c r="Y774" s="52">
        <v>14</v>
      </c>
      <c r="Z774" s="52">
        <v>250</v>
      </c>
      <c r="AA774" s="52">
        <v>24150</v>
      </c>
      <c r="AB774" s="52">
        <v>4473.5441221936844</v>
      </c>
      <c r="AC774" s="49">
        <v>19676.455877806315</v>
      </c>
      <c r="AE774" s="50">
        <f>AVERAGE(AA$6:AA774)</f>
        <v>21377.243172951887</v>
      </c>
      <c r="AF774" s="50">
        <f>AVERAGE(AB$6:AB774)</f>
        <v>4481.1485932548703</v>
      </c>
    </row>
    <row r="775" spans="2:32" ht="15.5" x14ac:dyDescent="0.35">
      <c r="B775" s="48">
        <v>770</v>
      </c>
      <c r="C775" s="49">
        <v>100</v>
      </c>
      <c r="D775" s="50">
        <v>14</v>
      </c>
      <c r="E775" s="51">
        <v>328.75856415036321</v>
      </c>
      <c r="F775" s="51">
        <v>3</v>
      </c>
      <c r="G775" s="52">
        <v>89</v>
      </c>
      <c r="H775" s="52">
        <v>14</v>
      </c>
      <c r="I775" s="52">
        <v>750</v>
      </c>
      <c r="J775" s="52">
        <v>26450</v>
      </c>
      <c r="K775" s="52">
        <v>4458.7585641503629</v>
      </c>
      <c r="L775" s="49">
        <v>21991.241435849639</v>
      </c>
      <c r="N775" s="50">
        <f>AVERAGE(J$6:J775)</f>
        <v>21511.688311688311</v>
      </c>
      <c r="O775" s="50">
        <f>AVERAGE(K$6:K775)</f>
        <v>4481.0136143036916</v>
      </c>
      <c r="Q775" s="6"/>
      <c r="S775" s="48">
        <v>770</v>
      </c>
      <c r="T775" s="49">
        <v>100</v>
      </c>
      <c r="U775" s="50">
        <v>14</v>
      </c>
      <c r="V775" s="51">
        <v>341.37276162270723</v>
      </c>
      <c r="W775" s="51">
        <v>2</v>
      </c>
      <c r="X775" s="52">
        <v>88</v>
      </c>
      <c r="Y775" s="52">
        <v>14</v>
      </c>
      <c r="Z775" s="52">
        <v>500</v>
      </c>
      <c r="AA775" s="52">
        <v>26200</v>
      </c>
      <c r="AB775" s="52">
        <v>4471.372761622707</v>
      </c>
      <c r="AC775" s="49">
        <v>21728.627238377292</v>
      </c>
      <c r="AE775" s="50">
        <f>AVERAGE(AA$6:AA775)</f>
        <v>21383.506493506495</v>
      </c>
      <c r="AF775" s="50">
        <f>AVERAGE(AB$6:AB775)</f>
        <v>4481.1358973696333</v>
      </c>
    </row>
    <row r="776" spans="2:32" ht="15.5" x14ac:dyDescent="0.35">
      <c r="B776" s="48">
        <v>771</v>
      </c>
      <c r="C776" s="49">
        <v>74</v>
      </c>
      <c r="D776" s="50">
        <v>11</v>
      </c>
      <c r="E776" s="51">
        <v>339.30394189894889</v>
      </c>
      <c r="F776" s="51">
        <v>2</v>
      </c>
      <c r="G776" s="52">
        <v>65</v>
      </c>
      <c r="H776" s="52">
        <v>37</v>
      </c>
      <c r="I776" s="52">
        <v>500</v>
      </c>
      <c r="J776" s="52">
        <v>19550</v>
      </c>
      <c r="K776" s="52">
        <v>4469.3039418989492</v>
      </c>
      <c r="L776" s="49">
        <v>15080.69605810105</v>
      </c>
      <c r="N776" s="50">
        <f>AVERAGE(J$6:J776)</f>
        <v>21509.143968871595</v>
      </c>
      <c r="O776" s="50">
        <f>AVERAGE(K$6:K776)</f>
        <v>4480.9984266611436</v>
      </c>
      <c r="Q776" s="6"/>
      <c r="S776" s="48">
        <v>771</v>
      </c>
      <c r="T776" s="49">
        <v>92</v>
      </c>
      <c r="U776" s="50">
        <v>6</v>
      </c>
      <c r="V776" s="51">
        <v>309.09259844894575</v>
      </c>
      <c r="W776" s="51">
        <v>4</v>
      </c>
      <c r="X776" s="52">
        <v>90</v>
      </c>
      <c r="Y776" s="52">
        <v>14</v>
      </c>
      <c r="Z776" s="52">
        <v>1000</v>
      </c>
      <c r="AA776" s="52">
        <v>24300</v>
      </c>
      <c r="AB776" s="52">
        <v>4439.0925984489459</v>
      </c>
      <c r="AC776" s="49">
        <v>19860.907401551056</v>
      </c>
      <c r="AE776" s="50">
        <f>AVERAGE(AA$6:AA776)</f>
        <v>21387.289234760054</v>
      </c>
      <c r="AF776" s="50">
        <f>AVERAGE(AB$6:AB776)</f>
        <v>4481.0813665020314</v>
      </c>
    </row>
    <row r="777" spans="2:32" ht="15.5" x14ac:dyDescent="0.35">
      <c r="B777" s="48">
        <v>772</v>
      </c>
      <c r="C777" s="49">
        <v>82</v>
      </c>
      <c r="D777" s="50">
        <v>13</v>
      </c>
      <c r="E777" s="51">
        <v>351.63152157506477</v>
      </c>
      <c r="F777" s="51">
        <v>6</v>
      </c>
      <c r="G777" s="52">
        <v>75</v>
      </c>
      <c r="H777" s="52">
        <v>31</v>
      </c>
      <c r="I777" s="52">
        <v>1500</v>
      </c>
      <c r="J777" s="52">
        <v>22650</v>
      </c>
      <c r="K777" s="52">
        <v>4481.6315215750647</v>
      </c>
      <c r="L777" s="49">
        <v>18168.368478424934</v>
      </c>
      <c r="N777" s="50">
        <f>AVERAGE(J$6:J777)</f>
        <v>21510.621761658032</v>
      </c>
      <c r="O777" s="50">
        <f>AVERAGE(K$6:K777)</f>
        <v>4480.9992467322754</v>
      </c>
      <c r="Q777" s="6"/>
      <c r="S777" s="48">
        <v>772</v>
      </c>
      <c r="T777" s="49">
        <v>91</v>
      </c>
      <c r="U777" s="50">
        <v>6</v>
      </c>
      <c r="V777" s="51">
        <v>323.80877494100054</v>
      </c>
      <c r="W777" s="51">
        <v>4</v>
      </c>
      <c r="X777" s="52">
        <v>89</v>
      </c>
      <c r="Y777" s="52">
        <v>15</v>
      </c>
      <c r="Z777" s="52">
        <v>1000</v>
      </c>
      <c r="AA777" s="52">
        <v>24050</v>
      </c>
      <c r="AB777" s="52">
        <v>4453.8087749410006</v>
      </c>
      <c r="AC777" s="49">
        <v>19596.191225058999</v>
      </c>
      <c r="AE777" s="50">
        <f>AVERAGE(AA$6:AA777)</f>
        <v>21390.73834196891</v>
      </c>
      <c r="AF777" s="50">
        <f>AVERAGE(AB$6:AB777)</f>
        <v>4481.0460393108906</v>
      </c>
    </row>
    <row r="778" spans="2:32" ht="15.5" x14ac:dyDescent="0.35">
      <c r="B778" s="48">
        <v>773</v>
      </c>
      <c r="C778" s="49">
        <v>89</v>
      </c>
      <c r="D778" s="50">
        <v>16</v>
      </c>
      <c r="E778" s="51">
        <v>382.87044695513788</v>
      </c>
      <c r="F778" s="51">
        <v>2</v>
      </c>
      <c r="G778" s="52">
        <v>75</v>
      </c>
      <c r="H778" s="52">
        <v>27</v>
      </c>
      <c r="I778" s="52">
        <v>500</v>
      </c>
      <c r="J778" s="52">
        <v>23550</v>
      </c>
      <c r="K778" s="52">
        <v>4512.8704469551376</v>
      </c>
      <c r="L778" s="49">
        <v>19037.129553044862</v>
      </c>
      <c r="N778" s="50">
        <f>AVERAGE(J$6:J778)</f>
        <v>21513.26002587322</v>
      </c>
      <c r="O778" s="50">
        <f>AVERAGE(K$6:K778)</f>
        <v>4481.0404772629654</v>
      </c>
      <c r="Q778" s="6"/>
      <c r="S778" s="48">
        <v>773</v>
      </c>
      <c r="T778" s="49">
        <v>96</v>
      </c>
      <c r="U778" s="50">
        <v>8</v>
      </c>
      <c r="V778" s="51">
        <v>317.85959731943035</v>
      </c>
      <c r="W778" s="51">
        <v>6</v>
      </c>
      <c r="X778" s="52">
        <v>94</v>
      </c>
      <c r="Y778" s="52">
        <v>12</v>
      </c>
      <c r="Z778" s="52">
        <v>1500</v>
      </c>
      <c r="AA778" s="52">
        <v>25900</v>
      </c>
      <c r="AB778" s="52">
        <v>4447.8595973194306</v>
      </c>
      <c r="AC778" s="49">
        <v>21452.140402680569</v>
      </c>
      <c r="AE778" s="50">
        <f>AVERAGE(AA$6:AA778)</f>
        <v>21396.571798188874</v>
      </c>
      <c r="AF778" s="50">
        <f>AVERAGE(AB$6:AB778)</f>
        <v>4481.0031073031396</v>
      </c>
    </row>
    <row r="779" spans="2:32" ht="15.5" x14ac:dyDescent="0.35">
      <c r="B779" s="48">
        <v>774</v>
      </c>
      <c r="C779" s="49">
        <v>80</v>
      </c>
      <c r="D779" s="50">
        <v>6</v>
      </c>
      <c r="E779" s="51">
        <v>322.77830432677661</v>
      </c>
      <c r="F779" s="51">
        <v>10</v>
      </c>
      <c r="G779" s="52">
        <v>84</v>
      </c>
      <c r="H779" s="52">
        <v>26</v>
      </c>
      <c r="I779" s="52">
        <v>2500</v>
      </c>
      <c r="J779" s="52">
        <v>22800</v>
      </c>
      <c r="K779" s="52">
        <v>4452.7783043267764</v>
      </c>
      <c r="L779" s="49">
        <v>18347.221695673223</v>
      </c>
      <c r="N779" s="50">
        <f>AVERAGE(J$6:J779)</f>
        <v>21514.922480620156</v>
      </c>
      <c r="O779" s="50">
        <f>AVERAGE(K$6:K779)</f>
        <v>4481.0039628276472</v>
      </c>
      <c r="Q779" s="6"/>
      <c r="S779" s="48">
        <v>774</v>
      </c>
      <c r="T779" s="49">
        <v>76</v>
      </c>
      <c r="U779" s="50">
        <v>11</v>
      </c>
      <c r="V779" s="51">
        <v>294.1192248676432</v>
      </c>
      <c r="W779" s="51">
        <v>2</v>
      </c>
      <c r="X779" s="52">
        <v>67</v>
      </c>
      <c r="Y779" s="52">
        <v>35</v>
      </c>
      <c r="Z779" s="52">
        <v>500</v>
      </c>
      <c r="AA779" s="52">
        <v>20050</v>
      </c>
      <c r="AB779" s="52">
        <v>4424.1192248676434</v>
      </c>
      <c r="AC779" s="49">
        <v>15625.880775132357</v>
      </c>
      <c r="AE779" s="50">
        <f>AVERAGE(AA$6:AA779)</f>
        <v>21394.83204134367</v>
      </c>
      <c r="AF779" s="50">
        <f>AVERAGE(AB$6:AB779)</f>
        <v>4480.9296139149801</v>
      </c>
    </row>
    <row r="780" spans="2:32" ht="15.5" x14ac:dyDescent="0.35">
      <c r="B780" s="48">
        <v>775</v>
      </c>
      <c r="C780" s="49">
        <v>63</v>
      </c>
      <c r="D780" s="50">
        <v>9</v>
      </c>
      <c r="E780" s="51">
        <v>333.42613834217724</v>
      </c>
      <c r="F780" s="51">
        <v>1</v>
      </c>
      <c r="G780" s="52">
        <v>55</v>
      </c>
      <c r="H780" s="52">
        <v>46</v>
      </c>
      <c r="I780" s="52">
        <v>250</v>
      </c>
      <c r="J780" s="52">
        <v>16450</v>
      </c>
      <c r="K780" s="52">
        <v>4463.4261383421772</v>
      </c>
      <c r="L780" s="49">
        <v>11986.573861657824</v>
      </c>
      <c r="N780" s="50">
        <f>AVERAGE(J$6:J780)</f>
        <v>21508.387096774193</v>
      </c>
      <c r="O780" s="50">
        <f>AVERAGE(K$6:K780)</f>
        <v>4480.9812817637949</v>
      </c>
      <c r="Q780" s="6"/>
      <c r="S780" s="48">
        <v>775</v>
      </c>
      <c r="T780" s="49">
        <v>90</v>
      </c>
      <c r="U780" s="50">
        <v>6</v>
      </c>
      <c r="V780" s="51">
        <v>400.10813195232123</v>
      </c>
      <c r="W780" s="51">
        <v>5</v>
      </c>
      <c r="X780" s="52">
        <v>89</v>
      </c>
      <c r="Y780" s="52">
        <v>16</v>
      </c>
      <c r="Z780" s="52">
        <v>1250</v>
      </c>
      <c r="AA780" s="52">
        <v>24050</v>
      </c>
      <c r="AB780" s="52">
        <v>4530.1081319523209</v>
      </c>
      <c r="AC780" s="49">
        <v>19519.891868047678</v>
      </c>
      <c r="AE780" s="50">
        <f>AVERAGE(AA$6:AA780)</f>
        <v>21398.258064516129</v>
      </c>
      <c r="AF780" s="50">
        <f>AVERAGE(AB$6:AB780)</f>
        <v>4480.9930700672867</v>
      </c>
    </row>
    <row r="781" spans="2:32" ht="15.5" x14ac:dyDescent="0.35">
      <c r="B781" s="48">
        <v>776</v>
      </c>
      <c r="C781" s="49">
        <v>94</v>
      </c>
      <c r="D781" s="50">
        <v>11</v>
      </c>
      <c r="E781" s="51">
        <v>349.89117457686569</v>
      </c>
      <c r="F781" s="51">
        <v>4</v>
      </c>
      <c r="G781" s="52">
        <v>87</v>
      </c>
      <c r="H781" s="52">
        <v>17</v>
      </c>
      <c r="I781" s="52">
        <v>1000</v>
      </c>
      <c r="J781" s="52">
        <v>25050</v>
      </c>
      <c r="K781" s="52">
        <v>4479.8911745768655</v>
      </c>
      <c r="L781" s="49">
        <v>20570.108825423136</v>
      </c>
      <c r="N781" s="50">
        <f>AVERAGE(J$6:J781)</f>
        <v>21512.951030927834</v>
      </c>
      <c r="O781" s="50">
        <f>AVERAGE(K$6:K781)</f>
        <v>4480.9798769864919</v>
      </c>
      <c r="Q781" s="6"/>
      <c r="S781" s="48">
        <v>776</v>
      </c>
      <c r="T781" s="49">
        <v>74</v>
      </c>
      <c r="U781" s="50">
        <v>4</v>
      </c>
      <c r="V781" s="51">
        <v>344.61799906202089</v>
      </c>
      <c r="W781" s="51">
        <v>2</v>
      </c>
      <c r="X781" s="52">
        <v>72</v>
      </c>
      <c r="Y781" s="52">
        <v>30</v>
      </c>
      <c r="Z781" s="52">
        <v>500</v>
      </c>
      <c r="AA781" s="52">
        <v>19200</v>
      </c>
      <c r="AB781" s="52">
        <v>4474.6179990620212</v>
      </c>
      <c r="AC781" s="49">
        <v>14725.382000937978</v>
      </c>
      <c r="AE781" s="50">
        <f>AVERAGE(AA$6:AA781)</f>
        <v>21395.42525773196</v>
      </c>
      <c r="AF781" s="50">
        <f>AVERAGE(AB$6:AB781)</f>
        <v>4480.9848547695992</v>
      </c>
    </row>
    <row r="782" spans="2:32" ht="15.5" x14ac:dyDescent="0.35">
      <c r="B782" s="48">
        <v>777</v>
      </c>
      <c r="C782" s="49">
        <v>81</v>
      </c>
      <c r="D782" s="50">
        <v>10</v>
      </c>
      <c r="E782" s="51">
        <v>350.5431296653926</v>
      </c>
      <c r="F782" s="51">
        <v>1</v>
      </c>
      <c r="G782" s="52">
        <v>72</v>
      </c>
      <c r="H782" s="52">
        <v>29</v>
      </c>
      <c r="I782" s="52">
        <v>250</v>
      </c>
      <c r="J782" s="52">
        <v>21000</v>
      </c>
      <c r="K782" s="52">
        <v>4480.5431296653924</v>
      </c>
      <c r="L782" s="49">
        <v>16519.456870334609</v>
      </c>
      <c r="N782" s="50">
        <f>AVERAGE(J$6:J782)</f>
        <v>21512.290862290862</v>
      </c>
      <c r="O782" s="50">
        <f>AVERAGE(K$6:K782)</f>
        <v>4480.9793148921281</v>
      </c>
      <c r="Q782" s="6"/>
      <c r="S782" s="48">
        <v>777</v>
      </c>
      <c r="T782" s="49">
        <v>79</v>
      </c>
      <c r="U782" s="50">
        <v>13</v>
      </c>
      <c r="V782" s="51">
        <v>342.79755313051868</v>
      </c>
      <c r="W782" s="51">
        <v>4</v>
      </c>
      <c r="X782" s="52">
        <v>70</v>
      </c>
      <c r="Y782" s="52">
        <v>34</v>
      </c>
      <c r="Z782" s="52">
        <v>1000</v>
      </c>
      <c r="AA782" s="52">
        <v>21400</v>
      </c>
      <c r="AB782" s="52">
        <v>4472.7975531305183</v>
      </c>
      <c r="AC782" s="49">
        <v>16927.20244686948</v>
      </c>
      <c r="AE782" s="50">
        <f>AVERAGE(AA$6:AA782)</f>
        <v>21395.431145431146</v>
      </c>
      <c r="AF782" s="50">
        <f>AVERAGE(AB$6:AB782)</f>
        <v>4480.9743177018527</v>
      </c>
    </row>
    <row r="783" spans="2:32" ht="15.5" x14ac:dyDescent="0.35">
      <c r="B783" s="48">
        <v>778</v>
      </c>
      <c r="C783" s="49">
        <v>84</v>
      </c>
      <c r="D783" s="50">
        <v>11</v>
      </c>
      <c r="E783" s="51">
        <v>400.79085838723211</v>
      </c>
      <c r="F783" s="51">
        <v>5</v>
      </c>
      <c r="G783" s="52">
        <v>78</v>
      </c>
      <c r="H783" s="52">
        <v>27</v>
      </c>
      <c r="I783" s="52">
        <v>1250</v>
      </c>
      <c r="J783" s="52">
        <v>22800</v>
      </c>
      <c r="K783" s="52">
        <v>4530.7908583872322</v>
      </c>
      <c r="L783" s="49">
        <v>18269.209141612766</v>
      </c>
      <c r="N783" s="50">
        <f>AVERAGE(J$6:J783)</f>
        <v>21513.946015424164</v>
      </c>
      <c r="O783" s="50">
        <f>AVERAGE(K$6:K783)</f>
        <v>4481.0433400123011</v>
      </c>
      <c r="Q783" s="6"/>
      <c r="S783" s="48">
        <v>778</v>
      </c>
      <c r="T783" s="49">
        <v>86</v>
      </c>
      <c r="U783" s="50">
        <v>15</v>
      </c>
      <c r="V783" s="51">
        <v>368.41273111211183</v>
      </c>
      <c r="W783" s="51">
        <v>5</v>
      </c>
      <c r="X783" s="52">
        <v>76</v>
      </c>
      <c r="Y783" s="52">
        <v>29</v>
      </c>
      <c r="Z783" s="52">
        <v>1250</v>
      </c>
      <c r="AA783" s="52">
        <v>23500</v>
      </c>
      <c r="AB783" s="52">
        <v>4498.4127311121119</v>
      </c>
      <c r="AC783" s="49">
        <v>19001.587268887888</v>
      </c>
      <c r="AE783" s="50">
        <f>AVERAGE(AA$6:AA783)</f>
        <v>21398.136246786631</v>
      </c>
      <c r="AF783" s="50">
        <f>AVERAGE(AB$6:AB783)</f>
        <v>4480.9967321149761</v>
      </c>
    </row>
    <row r="784" spans="2:32" ht="15.5" x14ac:dyDescent="0.35">
      <c r="B784" s="48">
        <v>779</v>
      </c>
      <c r="C784" s="49">
        <v>86</v>
      </c>
      <c r="D784" s="50">
        <v>11</v>
      </c>
      <c r="E784" s="51">
        <v>354.97975340779055</v>
      </c>
      <c r="F784" s="51">
        <v>3</v>
      </c>
      <c r="G784" s="52">
        <v>78</v>
      </c>
      <c r="H784" s="52">
        <v>25</v>
      </c>
      <c r="I784" s="52">
        <v>750</v>
      </c>
      <c r="J784" s="52">
        <v>22800</v>
      </c>
      <c r="K784" s="52">
        <v>4484.9797534077907</v>
      </c>
      <c r="L784" s="49">
        <v>18315.020246592208</v>
      </c>
      <c r="N784" s="50">
        <f>AVERAGE(J$6:J784)</f>
        <v>21515.596919127085</v>
      </c>
      <c r="O784" s="50">
        <f>AVERAGE(K$6:K784)</f>
        <v>4481.0483931745548</v>
      </c>
      <c r="Q784" s="6"/>
      <c r="S784" s="48">
        <v>779</v>
      </c>
      <c r="T784" s="49">
        <v>70</v>
      </c>
      <c r="U784" s="50">
        <v>9</v>
      </c>
      <c r="V784" s="51">
        <v>324.50696885401618</v>
      </c>
      <c r="W784" s="51">
        <v>2</v>
      </c>
      <c r="X784" s="52">
        <v>63</v>
      </c>
      <c r="Y784" s="52">
        <v>39</v>
      </c>
      <c r="Z784" s="52">
        <v>500</v>
      </c>
      <c r="AA784" s="52">
        <v>18450</v>
      </c>
      <c r="AB784" s="52">
        <v>4454.5069688540161</v>
      </c>
      <c r="AC784" s="49">
        <v>13995.493031145983</v>
      </c>
      <c r="AE784" s="50">
        <f>AVERAGE(AA$6:AA784)</f>
        <v>21394.351732991014</v>
      </c>
      <c r="AF784" s="50">
        <f>AVERAGE(AB$6:AB784)</f>
        <v>4480.9627272840889</v>
      </c>
    </row>
    <row r="785" spans="2:32" ht="15.5" x14ac:dyDescent="0.35">
      <c r="B785" s="48">
        <v>780</v>
      </c>
      <c r="C785" s="49">
        <v>78</v>
      </c>
      <c r="D785" s="50">
        <v>8</v>
      </c>
      <c r="E785" s="51">
        <v>287.89522936606397</v>
      </c>
      <c r="F785" s="51">
        <v>6</v>
      </c>
      <c r="G785" s="52">
        <v>76</v>
      </c>
      <c r="H785" s="52">
        <v>30</v>
      </c>
      <c r="I785" s="52">
        <v>1500</v>
      </c>
      <c r="J785" s="52">
        <v>21400</v>
      </c>
      <c r="K785" s="52">
        <v>4417.8952293660641</v>
      </c>
      <c r="L785" s="49">
        <v>16982.104770633938</v>
      </c>
      <c r="N785" s="50">
        <f>AVERAGE(J$6:J785)</f>
        <v>21515.448717948719</v>
      </c>
      <c r="O785" s="50">
        <f>AVERAGE(K$6:K785)</f>
        <v>4480.9674275799289</v>
      </c>
      <c r="Q785" s="6"/>
      <c r="S785" s="48">
        <v>780</v>
      </c>
      <c r="T785" s="49">
        <v>80</v>
      </c>
      <c r="U785" s="50">
        <v>12</v>
      </c>
      <c r="V785" s="51">
        <v>355.65139553095725</v>
      </c>
      <c r="W785" s="51">
        <v>5</v>
      </c>
      <c r="X785" s="52">
        <v>73</v>
      </c>
      <c r="Y785" s="52">
        <v>32</v>
      </c>
      <c r="Z785" s="52">
        <v>1250</v>
      </c>
      <c r="AA785" s="52">
        <v>21850</v>
      </c>
      <c r="AB785" s="52">
        <v>4485.6513955309574</v>
      </c>
      <c r="AC785" s="49">
        <v>17364.348604469043</v>
      </c>
      <c r="AE785" s="50">
        <f>AVERAGE(AA$6:AA785)</f>
        <v>21394.935897435898</v>
      </c>
      <c r="AF785" s="50">
        <f>AVERAGE(AB$6:AB785)</f>
        <v>4480.9687383972259</v>
      </c>
    </row>
    <row r="786" spans="2:32" ht="15.5" x14ac:dyDescent="0.35">
      <c r="B786" s="48">
        <v>781</v>
      </c>
      <c r="C786" s="49">
        <v>65</v>
      </c>
      <c r="D786" s="50">
        <v>9</v>
      </c>
      <c r="E786" s="51">
        <v>354.73271723504217</v>
      </c>
      <c r="F786" s="51">
        <v>9</v>
      </c>
      <c r="G786" s="52">
        <v>65</v>
      </c>
      <c r="H786" s="52">
        <v>44</v>
      </c>
      <c r="I786" s="52">
        <v>2250</v>
      </c>
      <c r="J786" s="52">
        <v>18950</v>
      </c>
      <c r="K786" s="52">
        <v>4484.7327172350424</v>
      </c>
      <c r="L786" s="49">
        <v>14465.267282764959</v>
      </c>
      <c r="N786" s="50">
        <f>AVERAGE(J$6:J786)</f>
        <v>21512.163892445584</v>
      </c>
      <c r="O786" s="50">
        <f>AVERAGE(K$6:K786)</f>
        <v>4480.9722486934434</v>
      </c>
      <c r="Q786" s="6"/>
      <c r="S786" s="48">
        <v>781</v>
      </c>
      <c r="T786" s="49">
        <v>77</v>
      </c>
      <c r="U786" s="50">
        <v>10</v>
      </c>
      <c r="V786" s="51">
        <v>395.27512121122447</v>
      </c>
      <c r="W786" s="51">
        <v>1</v>
      </c>
      <c r="X786" s="52">
        <v>68</v>
      </c>
      <c r="Y786" s="52">
        <v>33</v>
      </c>
      <c r="Z786" s="52">
        <v>250</v>
      </c>
      <c r="AA786" s="52">
        <v>20000</v>
      </c>
      <c r="AB786" s="52">
        <v>4525.2751212112244</v>
      </c>
      <c r="AC786" s="49">
        <v>15474.724878788777</v>
      </c>
      <c r="AE786" s="50">
        <f>AVERAGE(AA$6:AA786)</f>
        <v>21393.149807938542</v>
      </c>
      <c r="AF786" s="50">
        <f>AVERAGE(AB$6:AB786)</f>
        <v>4481.0254687209308</v>
      </c>
    </row>
    <row r="787" spans="2:32" ht="15.5" x14ac:dyDescent="0.35">
      <c r="B787" s="48">
        <v>782</v>
      </c>
      <c r="C787" s="49">
        <v>77</v>
      </c>
      <c r="D787" s="50">
        <v>23</v>
      </c>
      <c r="E787" s="51">
        <v>381.65458026051283</v>
      </c>
      <c r="F787" s="51">
        <v>4</v>
      </c>
      <c r="G787" s="52">
        <v>58</v>
      </c>
      <c r="H787" s="52">
        <v>46</v>
      </c>
      <c r="I787" s="52">
        <v>1000</v>
      </c>
      <c r="J787" s="52">
        <v>21400</v>
      </c>
      <c r="K787" s="52">
        <v>4511.6545802605124</v>
      </c>
      <c r="L787" s="49">
        <v>16888.345419739489</v>
      </c>
      <c r="N787" s="50">
        <f>AVERAGE(J$6:J787)</f>
        <v>21512.020460358057</v>
      </c>
      <c r="O787" s="50">
        <f>AVERAGE(K$6:K787)</f>
        <v>4481.0114844115596</v>
      </c>
      <c r="Q787" s="6"/>
      <c r="S787" s="48">
        <v>782</v>
      </c>
      <c r="T787" s="49">
        <v>86</v>
      </c>
      <c r="U787" s="50">
        <v>13</v>
      </c>
      <c r="V787" s="51">
        <v>372.83509749335013</v>
      </c>
      <c r="W787" s="51">
        <v>1</v>
      </c>
      <c r="X787" s="52">
        <v>74</v>
      </c>
      <c r="Y787" s="52">
        <v>27</v>
      </c>
      <c r="Z787" s="52">
        <v>250</v>
      </c>
      <c r="AA787" s="52">
        <v>22400</v>
      </c>
      <c r="AB787" s="52">
        <v>4502.8350974933501</v>
      </c>
      <c r="AC787" s="49">
        <v>17897.164902506651</v>
      </c>
      <c r="AE787" s="50">
        <f>AVERAGE(AA$6:AA787)</f>
        <v>21394.437340153454</v>
      </c>
      <c r="AF787" s="50">
        <f>AVERAGE(AB$6:AB787)</f>
        <v>4481.0533582717908</v>
      </c>
    </row>
    <row r="788" spans="2:32" ht="15.5" x14ac:dyDescent="0.35">
      <c r="B788" s="48">
        <v>783</v>
      </c>
      <c r="C788" s="49">
        <v>67</v>
      </c>
      <c r="D788" s="50">
        <v>8</v>
      </c>
      <c r="E788" s="51">
        <v>228.82391974382392</v>
      </c>
      <c r="F788" s="51">
        <v>5</v>
      </c>
      <c r="G788" s="52">
        <v>64</v>
      </c>
      <c r="H788" s="52">
        <v>41</v>
      </c>
      <c r="I788" s="52">
        <v>1250</v>
      </c>
      <c r="J788" s="52">
        <v>18400</v>
      </c>
      <c r="K788" s="52">
        <v>4358.8239197438243</v>
      </c>
      <c r="L788" s="49">
        <v>14041.176080256177</v>
      </c>
      <c r="N788" s="50">
        <f>AVERAGE(J$6:J788)</f>
        <v>21508.045977011494</v>
      </c>
      <c r="O788" s="50">
        <f>AVERAGE(K$6:K788)</f>
        <v>4480.8554338819713</v>
      </c>
      <c r="Q788" s="6"/>
      <c r="S788" s="48">
        <v>783</v>
      </c>
      <c r="T788" s="49">
        <v>76</v>
      </c>
      <c r="U788" s="50">
        <v>16</v>
      </c>
      <c r="V788" s="51">
        <v>401.60137852278604</v>
      </c>
      <c r="W788" s="51">
        <v>3</v>
      </c>
      <c r="X788" s="52">
        <v>63</v>
      </c>
      <c r="Y788" s="52">
        <v>40</v>
      </c>
      <c r="Z788" s="52">
        <v>750</v>
      </c>
      <c r="AA788" s="52">
        <v>20550</v>
      </c>
      <c r="AB788" s="52">
        <v>4531.601378522786</v>
      </c>
      <c r="AC788" s="49">
        <v>16018.398621477214</v>
      </c>
      <c r="AE788" s="50">
        <f>AVERAGE(AA$6:AA788)</f>
        <v>21393.358876117498</v>
      </c>
      <c r="AF788" s="50">
        <f>AVERAGE(AB$6:AB788)</f>
        <v>4481.1179151303486</v>
      </c>
    </row>
    <row r="789" spans="2:32" ht="15.5" x14ac:dyDescent="0.35">
      <c r="B789" s="48">
        <v>784</v>
      </c>
      <c r="C789" s="49">
        <v>81</v>
      </c>
      <c r="D789" s="50">
        <v>5</v>
      </c>
      <c r="E789" s="51">
        <v>344.56560677066341</v>
      </c>
      <c r="F789" s="51">
        <v>6</v>
      </c>
      <c r="G789" s="52">
        <v>82</v>
      </c>
      <c r="H789" s="52">
        <v>24</v>
      </c>
      <c r="I789" s="52">
        <v>1500</v>
      </c>
      <c r="J789" s="52">
        <v>22000</v>
      </c>
      <c r="K789" s="52">
        <v>4474.5656067706632</v>
      </c>
      <c r="L789" s="49">
        <v>17525.434393229338</v>
      </c>
      <c r="N789" s="50">
        <f>AVERAGE(J$6:J789)</f>
        <v>21508.673469387755</v>
      </c>
      <c r="O789" s="50">
        <f>AVERAGE(K$6:K789)</f>
        <v>4480.8474111433088</v>
      </c>
      <c r="Q789" s="6"/>
      <c r="S789" s="48">
        <v>784</v>
      </c>
      <c r="T789" s="49">
        <v>93</v>
      </c>
      <c r="U789" s="50">
        <v>11</v>
      </c>
      <c r="V789" s="51">
        <v>340.49395910593125</v>
      </c>
      <c r="W789" s="51">
        <v>7</v>
      </c>
      <c r="X789" s="52">
        <v>89</v>
      </c>
      <c r="Y789" s="52">
        <v>18</v>
      </c>
      <c r="Z789" s="52">
        <v>1750</v>
      </c>
      <c r="AA789" s="52">
        <v>25550</v>
      </c>
      <c r="AB789" s="52">
        <v>4470.493959105931</v>
      </c>
      <c r="AC789" s="49">
        <v>21079.50604089407</v>
      </c>
      <c r="AE789" s="50">
        <f>AVERAGE(AA$6:AA789)</f>
        <v>21398.660714285714</v>
      </c>
      <c r="AF789" s="50">
        <f>AVERAGE(AB$6:AB789)</f>
        <v>4481.1043641660317</v>
      </c>
    </row>
    <row r="790" spans="2:32" ht="15.5" x14ac:dyDescent="0.35">
      <c r="B790" s="48">
        <v>785</v>
      </c>
      <c r="C790" s="49">
        <v>58</v>
      </c>
      <c r="D790" s="50">
        <v>15</v>
      </c>
      <c r="E790" s="51">
        <v>362.08489181555484</v>
      </c>
      <c r="F790" s="51">
        <v>6</v>
      </c>
      <c r="G790" s="52">
        <v>49</v>
      </c>
      <c r="H790" s="52">
        <v>57</v>
      </c>
      <c r="I790" s="52">
        <v>1500</v>
      </c>
      <c r="J790" s="52">
        <v>16750</v>
      </c>
      <c r="K790" s="52">
        <v>4492.0848918155552</v>
      </c>
      <c r="L790" s="49">
        <v>12257.915108184445</v>
      </c>
      <c r="N790" s="50">
        <f>AVERAGE(J$6:J790)</f>
        <v>21502.611464968151</v>
      </c>
      <c r="O790" s="50">
        <f>AVERAGE(K$6:K790)</f>
        <v>4480.8617264053119</v>
      </c>
      <c r="Q790" s="6"/>
      <c r="S790" s="48">
        <v>785</v>
      </c>
      <c r="T790" s="49">
        <v>86</v>
      </c>
      <c r="U790" s="50">
        <v>8</v>
      </c>
      <c r="V790" s="51">
        <v>301.55425418163509</v>
      </c>
      <c r="W790" s="51">
        <v>4</v>
      </c>
      <c r="X790" s="52">
        <v>82</v>
      </c>
      <c r="Y790" s="52">
        <v>22</v>
      </c>
      <c r="Z790" s="52">
        <v>1000</v>
      </c>
      <c r="AA790" s="52">
        <v>22900</v>
      </c>
      <c r="AB790" s="52">
        <v>4431.5542541816349</v>
      </c>
      <c r="AC790" s="49">
        <v>18468.445745818364</v>
      </c>
      <c r="AE790" s="50">
        <f>AVERAGE(AA$6:AA790)</f>
        <v>21400.573248407643</v>
      </c>
      <c r="AF790" s="50">
        <f>AVERAGE(AB$6:AB790)</f>
        <v>4481.0412430068163</v>
      </c>
    </row>
    <row r="791" spans="2:32" ht="15.5" x14ac:dyDescent="0.35">
      <c r="B791" s="48">
        <v>786</v>
      </c>
      <c r="C791" s="49">
        <v>69</v>
      </c>
      <c r="D791" s="50">
        <v>7</v>
      </c>
      <c r="E791" s="51">
        <v>330.04686820053161</v>
      </c>
      <c r="F791" s="51">
        <v>7</v>
      </c>
      <c r="G791" s="52">
        <v>69</v>
      </c>
      <c r="H791" s="52">
        <v>38</v>
      </c>
      <c r="I791" s="52">
        <v>1750</v>
      </c>
      <c r="J791" s="52">
        <v>19350</v>
      </c>
      <c r="K791" s="52">
        <v>4460.0468682005312</v>
      </c>
      <c r="L791" s="49">
        <v>14889.95313179947</v>
      </c>
      <c r="N791" s="50">
        <f>AVERAGE(J$6:J791)</f>
        <v>21499.872773536896</v>
      </c>
      <c r="O791" s="50">
        <f>AVERAGE(K$6:K791)</f>
        <v>4480.8352443974181</v>
      </c>
      <c r="Q791" s="6"/>
      <c r="S791" s="48">
        <v>786</v>
      </c>
      <c r="T791" s="49">
        <v>75</v>
      </c>
      <c r="U791" s="50">
        <v>7</v>
      </c>
      <c r="V791" s="51">
        <v>322.90975733938711</v>
      </c>
      <c r="W791" s="51">
        <v>4</v>
      </c>
      <c r="X791" s="52">
        <v>72</v>
      </c>
      <c r="Y791" s="52">
        <v>32</v>
      </c>
      <c r="Z791" s="52">
        <v>1000</v>
      </c>
      <c r="AA791" s="52">
        <v>20100</v>
      </c>
      <c r="AB791" s="52">
        <v>4452.9097573393874</v>
      </c>
      <c r="AC791" s="49">
        <v>15647.090242660612</v>
      </c>
      <c r="AE791" s="50">
        <f>AVERAGE(AA$6:AA791)</f>
        <v>21398.918575063613</v>
      </c>
      <c r="AF791" s="50">
        <f>AVERAGE(AB$6:AB791)</f>
        <v>4481.0054523125827</v>
      </c>
    </row>
    <row r="792" spans="2:32" ht="15.5" x14ac:dyDescent="0.35">
      <c r="B792" s="48">
        <v>787</v>
      </c>
      <c r="C792" s="49">
        <v>83</v>
      </c>
      <c r="D792" s="50">
        <v>7</v>
      </c>
      <c r="E792" s="51">
        <v>418.48278758652714</v>
      </c>
      <c r="F792" s="51">
        <v>3</v>
      </c>
      <c r="G792" s="52">
        <v>79</v>
      </c>
      <c r="H792" s="52">
        <v>24</v>
      </c>
      <c r="I792" s="52">
        <v>750</v>
      </c>
      <c r="J792" s="52">
        <v>21850</v>
      </c>
      <c r="K792" s="52">
        <v>4548.4827875865267</v>
      </c>
      <c r="L792" s="49">
        <v>17301.517212413473</v>
      </c>
      <c r="N792" s="50">
        <f>AVERAGE(J$6:J792)</f>
        <v>21500.317662007623</v>
      </c>
      <c r="O792" s="50">
        <f>AVERAGE(K$6:K792)</f>
        <v>4480.9212006149392</v>
      </c>
      <c r="Q792" s="6"/>
      <c r="S792" s="48">
        <v>787</v>
      </c>
      <c r="T792" s="49">
        <v>83</v>
      </c>
      <c r="U792" s="50">
        <v>11</v>
      </c>
      <c r="V792" s="51">
        <v>435.34925901996922</v>
      </c>
      <c r="W792" s="51">
        <v>1</v>
      </c>
      <c r="X792" s="52">
        <v>73</v>
      </c>
      <c r="Y792" s="52">
        <v>28</v>
      </c>
      <c r="Z792" s="52">
        <v>250</v>
      </c>
      <c r="AA792" s="52">
        <v>21550</v>
      </c>
      <c r="AB792" s="52">
        <v>4565.3492590199694</v>
      </c>
      <c r="AC792" s="49">
        <v>16984.650740980032</v>
      </c>
      <c r="AE792" s="50">
        <f>AVERAGE(AA$6:AA792)</f>
        <v>21399.110546378652</v>
      </c>
      <c r="AF792" s="50">
        <f>AVERAGE(AB$6:AB792)</f>
        <v>4481.1126236044602</v>
      </c>
    </row>
    <row r="793" spans="2:32" ht="15.5" x14ac:dyDescent="0.35">
      <c r="B793" s="48">
        <v>788</v>
      </c>
      <c r="C793" s="49">
        <v>67</v>
      </c>
      <c r="D793" s="50">
        <v>6</v>
      </c>
      <c r="E793" s="51">
        <v>301.5946597662271</v>
      </c>
      <c r="F793" s="51">
        <v>7</v>
      </c>
      <c r="G793" s="52">
        <v>68</v>
      </c>
      <c r="H793" s="52">
        <v>39</v>
      </c>
      <c r="I793" s="52">
        <v>1750</v>
      </c>
      <c r="J793" s="52">
        <v>18800</v>
      </c>
      <c r="K793" s="52">
        <v>4431.5946597662269</v>
      </c>
      <c r="L793" s="49">
        <v>14368.405340233774</v>
      </c>
      <c r="N793" s="50">
        <f>AVERAGE(J$6:J793)</f>
        <v>21496.890862944161</v>
      </c>
      <c r="O793" s="50">
        <f>AVERAGE(K$6:K793)</f>
        <v>4480.8586034818827</v>
      </c>
      <c r="Q793" s="6"/>
      <c r="S793" s="48">
        <v>788</v>
      </c>
      <c r="T793" s="49">
        <v>69</v>
      </c>
      <c r="U793" s="50">
        <v>11</v>
      </c>
      <c r="V793" s="51">
        <v>334.30521434703269</v>
      </c>
      <c r="W793" s="51">
        <v>5</v>
      </c>
      <c r="X793" s="52">
        <v>63</v>
      </c>
      <c r="Y793" s="52">
        <v>42</v>
      </c>
      <c r="Z793" s="52">
        <v>1250</v>
      </c>
      <c r="AA793" s="52">
        <v>19050</v>
      </c>
      <c r="AB793" s="52">
        <v>4464.3052143470322</v>
      </c>
      <c r="AC793" s="49">
        <v>14585.694785652968</v>
      </c>
      <c r="AE793" s="50">
        <f>AVERAGE(AA$6:AA793)</f>
        <v>21396.129441624365</v>
      </c>
      <c r="AF793" s="50">
        <f>AVERAGE(AB$6:AB793)</f>
        <v>4481.0912944048941</v>
      </c>
    </row>
    <row r="794" spans="2:32" ht="15.5" x14ac:dyDescent="0.35">
      <c r="B794" s="48">
        <v>789</v>
      </c>
      <c r="C794" s="49">
        <v>76</v>
      </c>
      <c r="D794" s="50">
        <v>8</v>
      </c>
      <c r="E794" s="51">
        <v>452.50493591191207</v>
      </c>
      <c r="F794" s="51">
        <v>4</v>
      </c>
      <c r="G794" s="52">
        <v>72</v>
      </c>
      <c r="H794" s="52">
        <v>32</v>
      </c>
      <c r="I794" s="52">
        <v>1000</v>
      </c>
      <c r="J794" s="52">
        <v>20400</v>
      </c>
      <c r="K794" s="52">
        <v>4582.5049359119121</v>
      </c>
      <c r="L794" s="49">
        <v>15817.495064088089</v>
      </c>
      <c r="N794" s="50">
        <f>AVERAGE(J$6:J794)</f>
        <v>21495.50063371356</v>
      </c>
      <c r="O794" s="50">
        <f>AVERAGE(K$6:K794)</f>
        <v>4480.9874328005517</v>
      </c>
      <c r="Q794" s="6"/>
      <c r="S794" s="48">
        <v>789</v>
      </c>
      <c r="T794" s="49">
        <v>73</v>
      </c>
      <c r="U794" s="50">
        <v>10</v>
      </c>
      <c r="V794" s="51">
        <v>339.83275724378103</v>
      </c>
      <c r="W794" s="51">
        <v>6</v>
      </c>
      <c r="X794" s="52">
        <v>69</v>
      </c>
      <c r="Y794" s="52">
        <v>37</v>
      </c>
      <c r="Z794" s="52">
        <v>1500</v>
      </c>
      <c r="AA794" s="52">
        <v>20250</v>
      </c>
      <c r="AB794" s="52">
        <v>4469.8327572437811</v>
      </c>
      <c r="AC794" s="49">
        <v>15780.167242756219</v>
      </c>
      <c r="AE794" s="50">
        <f>AVERAGE(AA$6:AA794)</f>
        <v>21394.676806083651</v>
      </c>
      <c r="AF794" s="50">
        <f>AVERAGE(AB$6:AB794)</f>
        <v>4481.0770250295318</v>
      </c>
    </row>
    <row r="795" spans="2:32" ht="15.5" x14ac:dyDescent="0.35">
      <c r="B795" s="48">
        <v>790</v>
      </c>
      <c r="C795" s="49">
        <v>72</v>
      </c>
      <c r="D795" s="50">
        <v>9</v>
      </c>
      <c r="E795" s="51">
        <v>275.6553806029321</v>
      </c>
      <c r="F795" s="51">
        <v>3</v>
      </c>
      <c r="G795" s="52">
        <v>66</v>
      </c>
      <c r="H795" s="52">
        <v>37</v>
      </c>
      <c r="I795" s="52">
        <v>750</v>
      </c>
      <c r="J795" s="52">
        <v>19200</v>
      </c>
      <c r="K795" s="52">
        <v>4405.6553806029324</v>
      </c>
      <c r="L795" s="49">
        <v>14794.344619397067</v>
      </c>
      <c r="N795" s="50">
        <f>AVERAGE(J$6:J795)</f>
        <v>21492.594936708861</v>
      </c>
      <c r="O795" s="50">
        <f>AVERAGE(K$6:K795)</f>
        <v>4480.8920757724536</v>
      </c>
      <c r="Q795" s="6"/>
      <c r="S795" s="48">
        <v>790</v>
      </c>
      <c r="T795" s="49">
        <v>81</v>
      </c>
      <c r="U795" s="50">
        <v>9</v>
      </c>
      <c r="V795" s="51">
        <v>330.76494159434282</v>
      </c>
      <c r="W795" s="51">
        <v>5</v>
      </c>
      <c r="X795" s="52">
        <v>77</v>
      </c>
      <c r="Y795" s="52">
        <v>28</v>
      </c>
      <c r="Z795" s="52">
        <v>1250</v>
      </c>
      <c r="AA795" s="52">
        <v>21950</v>
      </c>
      <c r="AB795" s="52">
        <v>4460.7649415943424</v>
      </c>
      <c r="AC795" s="49">
        <v>17489.235058405658</v>
      </c>
      <c r="AE795" s="50">
        <f>AVERAGE(AA$6:AA795)</f>
        <v>21395.379746835442</v>
      </c>
      <c r="AF795" s="50">
        <f>AVERAGE(AB$6:AB795)</f>
        <v>4481.0513135315132</v>
      </c>
    </row>
    <row r="796" spans="2:32" ht="15.5" x14ac:dyDescent="0.35">
      <c r="B796" s="48">
        <v>791</v>
      </c>
      <c r="C796" s="49">
        <v>81</v>
      </c>
      <c r="D796" s="50">
        <v>10</v>
      </c>
      <c r="E796" s="51">
        <v>327.25926667485561</v>
      </c>
      <c r="F796" s="51">
        <v>4</v>
      </c>
      <c r="G796" s="52">
        <v>75</v>
      </c>
      <c r="H796" s="52">
        <v>29</v>
      </c>
      <c r="I796" s="52">
        <v>1000</v>
      </c>
      <c r="J796" s="52">
        <v>21750</v>
      </c>
      <c r="K796" s="52">
        <v>4457.259266674856</v>
      </c>
      <c r="L796" s="49">
        <v>17292.740733325143</v>
      </c>
      <c r="N796" s="50">
        <f>AVERAGE(J$6:J796)</f>
        <v>21492.920353982299</v>
      </c>
      <c r="O796" s="50">
        <f>AVERAGE(K$6:K796)</f>
        <v>4480.8621986433791</v>
      </c>
      <c r="Q796" s="6"/>
      <c r="S796" s="48">
        <v>791</v>
      </c>
      <c r="T796" s="49">
        <v>71</v>
      </c>
      <c r="U796" s="50">
        <v>11</v>
      </c>
      <c r="V796" s="51">
        <v>405.87734323389043</v>
      </c>
      <c r="W796" s="51">
        <v>1</v>
      </c>
      <c r="X796" s="52">
        <v>61</v>
      </c>
      <c r="Y796" s="52">
        <v>40</v>
      </c>
      <c r="Z796" s="52">
        <v>250</v>
      </c>
      <c r="AA796" s="52">
        <v>18550</v>
      </c>
      <c r="AB796" s="52">
        <v>4535.8773432338903</v>
      </c>
      <c r="AC796" s="49">
        <v>14014.122656766111</v>
      </c>
      <c r="AE796" s="50">
        <f>AVERAGE(AA$6:AA796)</f>
        <v>21391.782553729456</v>
      </c>
      <c r="AF796" s="50">
        <f>AVERAGE(AB$6:AB796)</f>
        <v>4481.1206258320217</v>
      </c>
    </row>
    <row r="797" spans="2:32" ht="15.5" x14ac:dyDescent="0.35">
      <c r="B797" s="48">
        <v>792</v>
      </c>
      <c r="C797" s="49">
        <v>66</v>
      </c>
      <c r="D797" s="50">
        <v>10</v>
      </c>
      <c r="E797" s="51">
        <v>413.69584799355852</v>
      </c>
      <c r="F797" s="51">
        <v>0</v>
      </c>
      <c r="G797" s="52">
        <v>56</v>
      </c>
      <c r="H797" s="52">
        <v>44</v>
      </c>
      <c r="I797" s="52">
        <v>0</v>
      </c>
      <c r="J797" s="52">
        <v>17000</v>
      </c>
      <c r="K797" s="52">
        <v>4543.6958479935583</v>
      </c>
      <c r="L797" s="49">
        <v>12456.304152006442</v>
      </c>
      <c r="N797" s="50">
        <f>AVERAGE(J$6:J797)</f>
        <v>21487.247474747473</v>
      </c>
      <c r="O797" s="50">
        <f>AVERAGE(K$6:K797)</f>
        <v>4480.9415340592259</v>
      </c>
      <c r="Q797" s="6"/>
      <c r="S797" s="48">
        <v>792</v>
      </c>
      <c r="T797" s="49">
        <v>76</v>
      </c>
      <c r="U797" s="50">
        <v>11</v>
      </c>
      <c r="V797" s="51">
        <v>331.3535878091447</v>
      </c>
      <c r="W797" s="51">
        <v>4</v>
      </c>
      <c r="X797" s="52">
        <v>69</v>
      </c>
      <c r="Y797" s="52">
        <v>35</v>
      </c>
      <c r="Z797" s="52">
        <v>1000</v>
      </c>
      <c r="AA797" s="52">
        <v>20550</v>
      </c>
      <c r="AB797" s="52">
        <v>4461.3535878091443</v>
      </c>
      <c r="AC797" s="49">
        <v>16088.646412190856</v>
      </c>
      <c r="AE797" s="50">
        <f>AVERAGE(AA$6:AA797)</f>
        <v>21390.719696969696</v>
      </c>
      <c r="AF797" s="50">
        <f>AVERAGE(AB$6:AB797)</f>
        <v>4481.0956674506797</v>
      </c>
    </row>
    <row r="798" spans="2:32" ht="15.5" x14ac:dyDescent="0.35">
      <c r="B798" s="48">
        <v>793</v>
      </c>
      <c r="C798" s="49">
        <v>75</v>
      </c>
      <c r="D798" s="50">
        <v>5</v>
      </c>
      <c r="E798" s="51">
        <v>374.30355194483019</v>
      </c>
      <c r="F798" s="51">
        <v>3</v>
      </c>
      <c r="G798" s="52">
        <v>73</v>
      </c>
      <c r="H798" s="52">
        <v>30</v>
      </c>
      <c r="I798" s="52">
        <v>750</v>
      </c>
      <c r="J798" s="52">
        <v>19750</v>
      </c>
      <c r="K798" s="52">
        <v>4504.3035519448304</v>
      </c>
      <c r="L798" s="49">
        <v>15245.696448055169</v>
      </c>
      <c r="N798" s="50">
        <f>AVERAGE(J$6:J798)</f>
        <v>21485.056746532155</v>
      </c>
      <c r="O798" s="50">
        <f>AVERAGE(K$6:K798)</f>
        <v>4480.9709943592079</v>
      </c>
      <c r="Q798" s="6"/>
      <c r="S798" s="48">
        <v>793</v>
      </c>
      <c r="T798" s="49">
        <v>78</v>
      </c>
      <c r="U798" s="50">
        <v>13</v>
      </c>
      <c r="V798" s="51">
        <v>358.99648774739029</v>
      </c>
      <c r="W798" s="51">
        <v>2</v>
      </c>
      <c r="X798" s="52">
        <v>67</v>
      </c>
      <c r="Y798" s="52">
        <v>35</v>
      </c>
      <c r="Z798" s="52">
        <v>500</v>
      </c>
      <c r="AA798" s="52">
        <v>20650</v>
      </c>
      <c r="AB798" s="52">
        <v>4488.9964877473903</v>
      </c>
      <c r="AC798" s="49">
        <v>16161.00351225261</v>
      </c>
      <c r="AE798" s="50">
        <f>AVERAGE(AA$6:AA798)</f>
        <v>21389.785624211854</v>
      </c>
      <c r="AF798" s="50">
        <f>AVERAGE(AB$6:AB798)</f>
        <v>4481.1056306540804</v>
      </c>
    </row>
    <row r="799" spans="2:32" ht="15.5" x14ac:dyDescent="0.35">
      <c r="B799" s="48">
        <v>794</v>
      </c>
      <c r="C799" s="49">
        <v>85</v>
      </c>
      <c r="D799" s="50">
        <v>11</v>
      </c>
      <c r="E799" s="51">
        <v>375.33242163661095</v>
      </c>
      <c r="F799" s="51">
        <v>4</v>
      </c>
      <c r="G799" s="52">
        <v>78</v>
      </c>
      <c r="H799" s="52">
        <v>26</v>
      </c>
      <c r="I799" s="52">
        <v>1000</v>
      </c>
      <c r="J799" s="52">
        <v>22800</v>
      </c>
      <c r="K799" s="52">
        <v>4505.3324216366109</v>
      </c>
      <c r="L799" s="49">
        <v>18294.667578363391</v>
      </c>
      <c r="N799" s="50">
        <f>AVERAGE(J$6:J799)</f>
        <v>21486.712846347607</v>
      </c>
      <c r="O799" s="50">
        <f>AVERAGE(K$6:K799)</f>
        <v>4481.0016762575424</v>
      </c>
      <c r="Q799" s="6"/>
      <c r="S799" s="48">
        <v>794</v>
      </c>
      <c r="T799" s="49">
        <v>78</v>
      </c>
      <c r="U799" s="50">
        <v>7</v>
      </c>
      <c r="V799" s="51">
        <v>374.83908532432292</v>
      </c>
      <c r="W799" s="51">
        <v>1</v>
      </c>
      <c r="X799" s="52">
        <v>72</v>
      </c>
      <c r="Y799" s="52">
        <v>29</v>
      </c>
      <c r="Z799" s="52">
        <v>250</v>
      </c>
      <c r="AA799" s="52">
        <v>20100</v>
      </c>
      <c r="AB799" s="52">
        <v>4504.8390853243227</v>
      </c>
      <c r="AC799" s="49">
        <v>15595.160914675678</v>
      </c>
      <c r="AE799" s="50">
        <f>AVERAGE(AA$6:AA799)</f>
        <v>21388.16120906801</v>
      </c>
      <c r="AF799" s="50">
        <f>AVERAGE(AB$6:AB799)</f>
        <v>4481.1355216549237</v>
      </c>
    </row>
    <row r="800" spans="2:32" ht="15.5" x14ac:dyDescent="0.35">
      <c r="B800" s="48">
        <v>795</v>
      </c>
      <c r="C800" s="49">
        <v>84</v>
      </c>
      <c r="D800" s="50">
        <v>17</v>
      </c>
      <c r="E800" s="51">
        <v>257.01182047754833</v>
      </c>
      <c r="F800" s="51">
        <v>9</v>
      </c>
      <c r="G800" s="52">
        <v>76</v>
      </c>
      <c r="H800" s="52">
        <v>33</v>
      </c>
      <c r="I800" s="52">
        <v>2250</v>
      </c>
      <c r="J800" s="52">
        <v>24100</v>
      </c>
      <c r="K800" s="52">
        <v>4387.0118204775481</v>
      </c>
      <c r="L800" s="49">
        <v>19712.98817952245</v>
      </c>
      <c r="N800" s="50">
        <f>AVERAGE(J$6:J800)</f>
        <v>21490</v>
      </c>
      <c r="O800" s="50">
        <f>AVERAGE(K$6:K800)</f>
        <v>4480.8834500238563</v>
      </c>
      <c r="Q800" s="6"/>
      <c r="S800" s="48">
        <v>795</v>
      </c>
      <c r="T800" s="49">
        <v>82</v>
      </c>
      <c r="U800" s="50">
        <v>12</v>
      </c>
      <c r="V800" s="51">
        <v>428.9712421721365</v>
      </c>
      <c r="W800" s="51">
        <v>4</v>
      </c>
      <c r="X800" s="52">
        <v>74</v>
      </c>
      <c r="Y800" s="52">
        <v>30</v>
      </c>
      <c r="Z800" s="52">
        <v>1000</v>
      </c>
      <c r="AA800" s="52">
        <v>22100</v>
      </c>
      <c r="AB800" s="52">
        <v>4558.971242172136</v>
      </c>
      <c r="AC800" s="49">
        <v>17541.028757827866</v>
      </c>
      <c r="AE800" s="50">
        <f>AVERAGE(AA$6:AA800)</f>
        <v>21389.056603773584</v>
      </c>
      <c r="AF800" s="50">
        <f>AVERAGE(AB$6:AB800)</f>
        <v>4481.2334282216125</v>
      </c>
    </row>
    <row r="801" spans="2:32" ht="15.5" x14ac:dyDescent="0.35">
      <c r="B801" s="48">
        <v>796</v>
      </c>
      <c r="C801" s="49">
        <v>88</v>
      </c>
      <c r="D801" s="50">
        <v>6</v>
      </c>
      <c r="E801" s="51">
        <v>353.73706148866745</v>
      </c>
      <c r="F801" s="51">
        <v>5</v>
      </c>
      <c r="G801" s="52">
        <v>87</v>
      </c>
      <c r="H801" s="52">
        <v>18</v>
      </c>
      <c r="I801" s="52">
        <v>1250</v>
      </c>
      <c r="J801" s="52">
        <v>23550</v>
      </c>
      <c r="K801" s="52">
        <v>4483.7370614886677</v>
      </c>
      <c r="L801" s="49">
        <v>19066.262938511332</v>
      </c>
      <c r="N801" s="50">
        <f>AVERAGE(J$6:J801)</f>
        <v>21492.587939698493</v>
      </c>
      <c r="O801" s="50">
        <f>AVERAGE(K$6:K801)</f>
        <v>4480.8870349628824</v>
      </c>
      <c r="Q801" s="6"/>
      <c r="S801" s="48">
        <v>796</v>
      </c>
      <c r="T801" s="49">
        <v>64</v>
      </c>
      <c r="U801" s="50">
        <v>11</v>
      </c>
      <c r="V801" s="51">
        <v>361.17211206185488</v>
      </c>
      <c r="W801" s="51">
        <v>7</v>
      </c>
      <c r="X801" s="52">
        <v>60</v>
      </c>
      <c r="Y801" s="52">
        <v>47</v>
      </c>
      <c r="Z801" s="52">
        <v>1750</v>
      </c>
      <c r="AA801" s="52">
        <v>18300</v>
      </c>
      <c r="AB801" s="52">
        <v>4491.1721120618549</v>
      </c>
      <c r="AC801" s="49">
        <v>13808.827887938145</v>
      </c>
      <c r="AE801" s="50">
        <f>AVERAGE(AA$6:AA801)</f>
        <v>21385.175879396986</v>
      </c>
      <c r="AF801" s="50">
        <f>AVERAGE(AB$6:AB801)</f>
        <v>4481.2459140053306</v>
      </c>
    </row>
    <row r="802" spans="2:32" ht="15.5" x14ac:dyDescent="0.35">
      <c r="B802" s="48">
        <v>797</v>
      </c>
      <c r="C802" s="49">
        <v>82</v>
      </c>
      <c r="D802" s="50">
        <v>7</v>
      </c>
      <c r="E802" s="51">
        <v>389.22281903389643</v>
      </c>
      <c r="F802" s="51">
        <v>7</v>
      </c>
      <c r="G802" s="52">
        <v>82</v>
      </c>
      <c r="H802" s="52">
        <v>25</v>
      </c>
      <c r="I802" s="52">
        <v>1750</v>
      </c>
      <c r="J802" s="52">
        <v>22600</v>
      </c>
      <c r="K802" s="52">
        <v>4519.2228190338965</v>
      </c>
      <c r="L802" s="49">
        <v>18080.777180966103</v>
      </c>
      <c r="N802" s="50">
        <f>AVERAGE(J$6:J802)</f>
        <v>21493.977415307403</v>
      </c>
      <c r="O802" s="50">
        <f>AVERAGE(K$6:K802)</f>
        <v>4480.9351350683664</v>
      </c>
      <c r="Q802" s="6"/>
      <c r="S802" s="48">
        <v>797</v>
      </c>
      <c r="T802" s="49">
        <v>67</v>
      </c>
      <c r="U802" s="50">
        <v>5</v>
      </c>
      <c r="V802" s="51">
        <v>337.83903918515125</v>
      </c>
      <c r="W802" s="51">
        <v>6</v>
      </c>
      <c r="X802" s="52">
        <v>68</v>
      </c>
      <c r="Y802" s="52">
        <v>38</v>
      </c>
      <c r="Z802" s="52">
        <v>1500</v>
      </c>
      <c r="AA802" s="52">
        <v>18500</v>
      </c>
      <c r="AB802" s="52">
        <v>4467.8390391851517</v>
      </c>
      <c r="AC802" s="49">
        <v>14032.160960814848</v>
      </c>
      <c r="AE802" s="50">
        <f>AVERAGE(AA$6:AA802)</f>
        <v>21381.55583437892</v>
      </c>
      <c r="AF802" s="50">
        <f>AVERAGE(AB$6:AB802)</f>
        <v>4481.2290923305254</v>
      </c>
    </row>
    <row r="803" spans="2:32" ht="15.5" x14ac:dyDescent="0.35">
      <c r="B803" s="48">
        <v>798</v>
      </c>
      <c r="C803" s="49">
        <v>90</v>
      </c>
      <c r="D803" s="50">
        <v>7</v>
      </c>
      <c r="E803" s="51">
        <v>283.88514012004543</v>
      </c>
      <c r="F803" s="51">
        <v>5</v>
      </c>
      <c r="G803" s="52">
        <v>88</v>
      </c>
      <c r="H803" s="52">
        <v>17</v>
      </c>
      <c r="I803" s="52">
        <v>1250</v>
      </c>
      <c r="J803" s="52">
        <v>24100</v>
      </c>
      <c r="K803" s="52">
        <v>4413.8851401200454</v>
      </c>
      <c r="L803" s="49">
        <v>19686.114859879955</v>
      </c>
      <c r="N803" s="50">
        <f>AVERAGE(J$6:J803)</f>
        <v>21497.243107769424</v>
      </c>
      <c r="O803" s="50">
        <f>AVERAGE(K$6:K803)</f>
        <v>4480.8511125183059</v>
      </c>
      <c r="Q803" s="6"/>
      <c r="S803" s="48">
        <v>798</v>
      </c>
      <c r="T803" s="49">
        <v>67</v>
      </c>
      <c r="U803" s="50">
        <v>13</v>
      </c>
      <c r="V803" s="51">
        <v>277.90120948050566</v>
      </c>
      <c r="W803" s="51">
        <v>2</v>
      </c>
      <c r="X803" s="52">
        <v>56</v>
      </c>
      <c r="Y803" s="52">
        <v>46</v>
      </c>
      <c r="Z803" s="52">
        <v>500</v>
      </c>
      <c r="AA803" s="52">
        <v>17900</v>
      </c>
      <c r="AB803" s="52">
        <v>4407.9012094805057</v>
      </c>
      <c r="AC803" s="49">
        <v>13492.098790519494</v>
      </c>
      <c r="AE803" s="50">
        <f>AVERAGE(AA$6:AA803)</f>
        <v>21377.192982456141</v>
      </c>
      <c r="AF803" s="50">
        <f>AVERAGE(AB$6:AB803)</f>
        <v>4481.1372027530188</v>
      </c>
    </row>
    <row r="804" spans="2:32" ht="15.5" x14ac:dyDescent="0.35">
      <c r="B804" s="48">
        <v>799</v>
      </c>
      <c r="C804" s="49">
        <v>89</v>
      </c>
      <c r="D804" s="50">
        <v>6</v>
      </c>
      <c r="E804" s="51">
        <v>402.17711018676869</v>
      </c>
      <c r="F804" s="51">
        <v>3</v>
      </c>
      <c r="G804" s="52">
        <v>86</v>
      </c>
      <c r="H804" s="52">
        <v>17</v>
      </c>
      <c r="I804" s="52">
        <v>750</v>
      </c>
      <c r="J804" s="52">
        <v>23300</v>
      </c>
      <c r="K804" s="52">
        <v>4532.1771101867689</v>
      </c>
      <c r="L804" s="49">
        <v>18767.822889813229</v>
      </c>
      <c r="N804" s="50">
        <f>AVERAGE(J$6:J804)</f>
        <v>21499.499374217772</v>
      </c>
      <c r="O804" s="50">
        <f>AVERAGE(K$6:K804)</f>
        <v>4480.9153503126345</v>
      </c>
      <c r="Q804" s="6"/>
      <c r="S804" s="48">
        <v>799</v>
      </c>
      <c r="T804" s="49">
        <v>81</v>
      </c>
      <c r="U804" s="50">
        <v>8</v>
      </c>
      <c r="V804" s="51">
        <v>162.92054485623163</v>
      </c>
      <c r="W804" s="51">
        <v>1</v>
      </c>
      <c r="X804" s="52">
        <v>74</v>
      </c>
      <c r="Y804" s="52">
        <v>27</v>
      </c>
      <c r="Z804" s="52">
        <v>250</v>
      </c>
      <c r="AA804" s="52">
        <v>20900</v>
      </c>
      <c r="AB804" s="52">
        <v>4292.9205448562316</v>
      </c>
      <c r="AC804" s="49">
        <v>16607.079455143768</v>
      </c>
      <c r="AE804" s="50">
        <f>AVERAGE(AA$6:AA804)</f>
        <v>21376.59574468085</v>
      </c>
      <c r="AF804" s="50">
        <f>AVERAGE(AB$6:AB804)</f>
        <v>4480.9016374740495</v>
      </c>
    </row>
    <row r="805" spans="2:32" ht="15.5" x14ac:dyDescent="0.35">
      <c r="B805" s="48">
        <v>800</v>
      </c>
      <c r="C805" s="49">
        <v>84</v>
      </c>
      <c r="D805" s="50">
        <v>9</v>
      </c>
      <c r="E805" s="51">
        <v>354.44614960601768</v>
      </c>
      <c r="F805" s="51">
        <v>3</v>
      </c>
      <c r="G805" s="52">
        <v>78</v>
      </c>
      <c r="H805" s="52">
        <v>25</v>
      </c>
      <c r="I805" s="52">
        <v>750</v>
      </c>
      <c r="J805" s="52">
        <v>22200</v>
      </c>
      <c r="K805" s="52">
        <v>4484.4461496060176</v>
      </c>
      <c r="L805" s="49">
        <v>17715.553850393982</v>
      </c>
      <c r="N805" s="50">
        <f>AVERAGE(J$6:J805)</f>
        <v>21500.375</v>
      </c>
      <c r="O805" s="50">
        <f>AVERAGE(K$6:K805)</f>
        <v>4480.9197638117512</v>
      </c>
      <c r="Q805" s="6"/>
      <c r="S805" s="48">
        <v>800</v>
      </c>
      <c r="T805" s="49">
        <v>86</v>
      </c>
      <c r="U805" s="50">
        <v>8</v>
      </c>
      <c r="V805" s="51">
        <v>369.35578967445423</v>
      </c>
      <c r="W805" s="51">
        <v>4</v>
      </c>
      <c r="X805" s="52">
        <v>82</v>
      </c>
      <c r="Y805" s="52">
        <v>22</v>
      </c>
      <c r="Z805" s="52">
        <v>1000</v>
      </c>
      <c r="AA805" s="52">
        <v>22900</v>
      </c>
      <c r="AB805" s="52">
        <v>4499.3557896744542</v>
      </c>
      <c r="AC805" s="49">
        <v>18400.644210325547</v>
      </c>
      <c r="AE805" s="50">
        <f>AVERAGE(AA$6:AA805)</f>
        <v>21378.5</v>
      </c>
      <c r="AF805" s="50">
        <f>AVERAGE(AB$6:AB805)</f>
        <v>4480.9247051642997</v>
      </c>
    </row>
    <row r="806" spans="2:32" ht="15.5" x14ac:dyDescent="0.35">
      <c r="B806" s="48">
        <v>801</v>
      </c>
      <c r="C806" s="49">
        <v>84</v>
      </c>
      <c r="D806" s="50">
        <v>13</v>
      </c>
      <c r="E806" s="51">
        <v>371.92254109719261</v>
      </c>
      <c r="F806" s="51">
        <v>5</v>
      </c>
      <c r="G806" s="52">
        <v>76</v>
      </c>
      <c r="H806" s="52">
        <v>29</v>
      </c>
      <c r="I806" s="52">
        <v>1250</v>
      </c>
      <c r="J806" s="52">
        <v>22900</v>
      </c>
      <c r="K806" s="52">
        <v>4501.9225410971922</v>
      </c>
      <c r="L806" s="49">
        <v>18398.077458902808</v>
      </c>
      <c r="N806" s="50">
        <f>AVERAGE(J$6:J806)</f>
        <v>21502.122347066168</v>
      </c>
      <c r="O806" s="50">
        <f>AVERAGE(K$6:K806)</f>
        <v>4480.945984507488</v>
      </c>
      <c r="Q806" s="6"/>
      <c r="S806" s="48">
        <v>801</v>
      </c>
      <c r="T806" s="49">
        <v>82</v>
      </c>
      <c r="U806" s="50">
        <v>11</v>
      </c>
      <c r="V806" s="51">
        <v>210.18169558519202</v>
      </c>
      <c r="W806" s="51">
        <v>12</v>
      </c>
      <c r="X806" s="52">
        <v>83</v>
      </c>
      <c r="Y806" s="52">
        <v>29</v>
      </c>
      <c r="Z806" s="52">
        <v>3000</v>
      </c>
      <c r="AA806" s="52">
        <v>24050</v>
      </c>
      <c r="AB806" s="52">
        <v>4340.1816955851918</v>
      </c>
      <c r="AC806" s="49">
        <v>19709.81830441481</v>
      </c>
      <c r="AE806" s="50">
        <f>AVERAGE(AA$6:AA806)</f>
        <v>21381.835205992509</v>
      </c>
      <c r="AF806" s="50">
        <f>AVERAGE(AB$6:AB806)</f>
        <v>4480.7489960387329</v>
      </c>
    </row>
    <row r="807" spans="2:32" ht="15.5" x14ac:dyDescent="0.35">
      <c r="B807" s="48">
        <v>802</v>
      </c>
      <c r="C807" s="49">
        <v>79</v>
      </c>
      <c r="D807" s="50">
        <v>9</v>
      </c>
      <c r="E807" s="51">
        <v>336.823352702031</v>
      </c>
      <c r="F807" s="51">
        <v>2</v>
      </c>
      <c r="G807" s="52">
        <v>72</v>
      </c>
      <c r="H807" s="52">
        <v>30</v>
      </c>
      <c r="I807" s="52">
        <v>500</v>
      </c>
      <c r="J807" s="52">
        <v>20700</v>
      </c>
      <c r="K807" s="52">
        <v>4466.8233527020311</v>
      </c>
      <c r="L807" s="49">
        <v>16233.176647297969</v>
      </c>
      <c r="N807" s="50">
        <f>AVERAGE(J$6:J807)</f>
        <v>21501.122194513715</v>
      </c>
      <c r="O807" s="50">
        <f>AVERAGE(K$6:K807)</f>
        <v>4480.9283752408983</v>
      </c>
      <c r="Q807" s="6"/>
      <c r="S807" s="48">
        <v>802</v>
      </c>
      <c r="T807" s="49">
        <v>88</v>
      </c>
      <c r="U807" s="50">
        <v>8</v>
      </c>
      <c r="V807" s="51">
        <v>373.73689345393348</v>
      </c>
      <c r="W807" s="51">
        <v>4</v>
      </c>
      <c r="X807" s="52">
        <v>84</v>
      </c>
      <c r="Y807" s="52">
        <v>20</v>
      </c>
      <c r="Z807" s="52">
        <v>1000</v>
      </c>
      <c r="AA807" s="52">
        <v>23400</v>
      </c>
      <c r="AB807" s="52">
        <v>4503.7368934539336</v>
      </c>
      <c r="AC807" s="49">
        <v>18896.263106546066</v>
      </c>
      <c r="AE807" s="50">
        <f>AVERAGE(AA$6:AA807)</f>
        <v>21384.351620947629</v>
      </c>
      <c r="AF807" s="50">
        <f>AVERAGE(AB$6:AB807)</f>
        <v>4480.7776592524679</v>
      </c>
    </row>
    <row r="808" spans="2:32" ht="15.5" x14ac:dyDescent="0.35">
      <c r="B808" s="48">
        <v>803</v>
      </c>
      <c r="C808" s="49">
        <v>104</v>
      </c>
      <c r="D808" s="50">
        <v>4</v>
      </c>
      <c r="E808" s="51">
        <v>323.72197909457282</v>
      </c>
      <c r="F808" s="51">
        <v>2</v>
      </c>
      <c r="G808" s="52">
        <v>100</v>
      </c>
      <c r="H808" s="52">
        <v>0</v>
      </c>
      <c r="I808" s="52">
        <v>0</v>
      </c>
      <c r="J808" s="52">
        <v>26200</v>
      </c>
      <c r="K808" s="52">
        <v>4453.7219790945728</v>
      </c>
      <c r="L808" s="49">
        <v>21746.278020905425</v>
      </c>
      <c r="N808" s="50">
        <f>AVERAGE(J$6:J808)</f>
        <v>21506.973848069738</v>
      </c>
      <c r="O808" s="50">
        <f>AVERAGE(K$6:K808)</f>
        <v>4480.8944942992466</v>
      </c>
      <c r="Q808" s="6"/>
      <c r="S808" s="48">
        <v>803</v>
      </c>
      <c r="T808" s="49">
        <v>77</v>
      </c>
      <c r="U808" s="50">
        <v>20</v>
      </c>
      <c r="V808" s="51">
        <v>347.32564638014361</v>
      </c>
      <c r="W808" s="51">
        <v>3</v>
      </c>
      <c r="X808" s="52">
        <v>60</v>
      </c>
      <c r="Y808" s="52">
        <v>43</v>
      </c>
      <c r="Z808" s="52">
        <v>750</v>
      </c>
      <c r="AA808" s="52">
        <v>21000</v>
      </c>
      <c r="AB808" s="52">
        <v>4477.3256463801436</v>
      </c>
      <c r="AC808" s="49">
        <v>16522.674353619856</v>
      </c>
      <c r="AE808" s="50">
        <f>AVERAGE(AA$6:AA808)</f>
        <v>21383.872976338731</v>
      </c>
      <c r="AF808" s="50">
        <f>AVERAGE(AB$6:AB808)</f>
        <v>4480.7733603572342</v>
      </c>
    </row>
    <row r="809" spans="2:32" ht="15.5" x14ac:dyDescent="0.35">
      <c r="B809" s="48">
        <v>804</v>
      </c>
      <c r="C809" s="49">
        <v>96</v>
      </c>
      <c r="D809" s="50">
        <v>9</v>
      </c>
      <c r="E809" s="51">
        <v>345.58976599085548</v>
      </c>
      <c r="F809" s="51">
        <v>1</v>
      </c>
      <c r="G809" s="52">
        <v>88</v>
      </c>
      <c r="H809" s="52">
        <v>13</v>
      </c>
      <c r="I809" s="52">
        <v>250</v>
      </c>
      <c r="J809" s="52">
        <v>24700</v>
      </c>
      <c r="K809" s="52">
        <v>4475.5897659908551</v>
      </c>
      <c r="L809" s="49">
        <v>20224.410234009145</v>
      </c>
      <c r="N809" s="50">
        <f>AVERAGE(J$6:J809)</f>
        <v>21510.945273631842</v>
      </c>
      <c r="O809" s="50">
        <f>AVERAGE(K$6:K809)</f>
        <v>4480.8878963784646</v>
      </c>
      <c r="Q809" s="6"/>
      <c r="S809" s="48">
        <v>804</v>
      </c>
      <c r="T809" s="49">
        <v>69</v>
      </c>
      <c r="U809" s="50">
        <v>10</v>
      </c>
      <c r="V809" s="51">
        <v>346.75944735206878</v>
      </c>
      <c r="W809" s="51">
        <v>3</v>
      </c>
      <c r="X809" s="52">
        <v>62</v>
      </c>
      <c r="Y809" s="52">
        <v>41</v>
      </c>
      <c r="Z809" s="52">
        <v>750</v>
      </c>
      <c r="AA809" s="52">
        <v>18500</v>
      </c>
      <c r="AB809" s="52">
        <v>4476.7594473520685</v>
      </c>
      <c r="AC809" s="49">
        <v>14023.240552647931</v>
      </c>
      <c r="AE809" s="50">
        <f>AVERAGE(AA$6:AA809)</f>
        <v>21380.286069651742</v>
      </c>
      <c r="AF809" s="50">
        <f>AVERAGE(AB$6:AB809)</f>
        <v>4480.7683679281236</v>
      </c>
    </row>
    <row r="810" spans="2:32" ht="15.5" x14ac:dyDescent="0.35">
      <c r="B810" s="48">
        <v>805</v>
      </c>
      <c r="C810" s="49">
        <v>85</v>
      </c>
      <c r="D810" s="50">
        <v>8</v>
      </c>
      <c r="E810" s="51">
        <v>371.0336252172911</v>
      </c>
      <c r="F810" s="51">
        <v>6</v>
      </c>
      <c r="G810" s="52">
        <v>83</v>
      </c>
      <c r="H810" s="52">
        <v>23</v>
      </c>
      <c r="I810" s="52">
        <v>1500</v>
      </c>
      <c r="J810" s="52">
        <v>23150</v>
      </c>
      <c r="K810" s="52">
        <v>4501.033625217291</v>
      </c>
      <c r="L810" s="49">
        <v>18648.966374782707</v>
      </c>
      <c r="N810" s="50">
        <f>AVERAGE(J$6:J810)</f>
        <v>21512.981366459626</v>
      </c>
      <c r="O810" s="50">
        <f>AVERAGE(K$6:K810)</f>
        <v>4480.9129221285748</v>
      </c>
      <c r="Q810" s="6"/>
      <c r="S810" s="48">
        <v>805</v>
      </c>
      <c r="T810" s="49">
        <v>77</v>
      </c>
      <c r="U810" s="50">
        <v>13</v>
      </c>
      <c r="V810" s="51">
        <v>313.0154799244271</v>
      </c>
      <c r="W810" s="51">
        <v>6</v>
      </c>
      <c r="X810" s="52">
        <v>70</v>
      </c>
      <c r="Y810" s="52">
        <v>36</v>
      </c>
      <c r="Z810" s="52">
        <v>1500</v>
      </c>
      <c r="AA810" s="52">
        <v>21400</v>
      </c>
      <c r="AB810" s="52">
        <v>4443.0154799244274</v>
      </c>
      <c r="AC810" s="49">
        <v>16956.984520075574</v>
      </c>
      <c r="AE810" s="50">
        <f>AVERAGE(AA$6:AA810)</f>
        <v>21380.310559006211</v>
      </c>
      <c r="AF810" s="50">
        <f>AVERAGE(AB$6:AB810)</f>
        <v>4480.7214699306032</v>
      </c>
    </row>
    <row r="811" spans="2:32" ht="15.5" x14ac:dyDescent="0.35">
      <c r="B811" s="48">
        <v>806</v>
      </c>
      <c r="C811" s="49">
        <v>82</v>
      </c>
      <c r="D811" s="50">
        <v>6</v>
      </c>
      <c r="E811" s="51">
        <v>308.66036708677063</v>
      </c>
      <c r="F811" s="51">
        <v>7</v>
      </c>
      <c r="G811" s="52">
        <v>83</v>
      </c>
      <c r="H811" s="52">
        <v>24</v>
      </c>
      <c r="I811" s="52">
        <v>1750</v>
      </c>
      <c r="J811" s="52">
        <v>22550</v>
      </c>
      <c r="K811" s="52">
        <v>4438.6603670867707</v>
      </c>
      <c r="L811" s="49">
        <v>18111.33963291323</v>
      </c>
      <c r="N811" s="50">
        <f>AVERAGE(J$6:J811)</f>
        <v>21514.267990074441</v>
      </c>
      <c r="O811" s="50">
        <f>AVERAGE(K$6:K811)</f>
        <v>4480.8604996037093</v>
      </c>
      <c r="Q811" s="6"/>
      <c r="S811" s="48">
        <v>806</v>
      </c>
      <c r="T811" s="49">
        <v>74</v>
      </c>
      <c r="U811" s="50">
        <v>6</v>
      </c>
      <c r="V811" s="51">
        <v>411.12070320437658</v>
      </c>
      <c r="W811" s="51">
        <v>6</v>
      </c>
      <c r="X811" s="52">
        <v>74</v>
      </c>
      <c r="Y811" s="52">
        <v>32</v>
      </c>
      <c r="Z811" s="52">
        <v>1500</v>
      </c>
      <c r="AA811" s="52">
        <v>20300</v>
      </c>
      <c r="AB811" s="52">
        <v>4541.1207032043767</v>
      </c>
      <c r="AC811" s="49">
        <v>15758.879296795623</v>
      </c>
      <c r="AE811" s="50">
        <f>AVERAGE(AA$6:AA811)</f>
        <v>21378.970223325061</v>
      </c>
      <c r="AF811" s="50">
        <f>AVERAGE(AB$6:AB811)</f>
        <v>4480.7964069445907</v>
      </c>
    </row>
    <row r="812" spans="2:32" ht="15.5" x14ac:dyDescent="0.35">
      <c r="B812" s="48">
        <v>807</v>
      </c>
      <c r="C812" s="49">
        <v>103</v>
      </c>
      <c r="D812" s="50">
        <v>12</v>
      </c>
      <c r="E812" s="51">
        <v>384.61592232793299</v>
      </c>
      <c r="F812" s="51">
        <v>3</v>
      </c>
      <c r="G812" s="52">
        <v>94</v>
      </c>
      <c r="H812" s="52">
        <v>9</v>
      </c>
      <c r="I812" s="52">
        <v>750</v>
      </c>
      <c r="J812" s="52">
        <v>27100</v>
      </c>
      <c r="K812" s="52">
        <v>4514.6159223279328</v>
      </c>
      <c r="L812" s="49">
        <v>22585.384077672068</v>
      </c>
      <c r="N812" s="50">
        <f>AVERAGE(J$6:J812)</f>
        <v>21521.189591078066</v>
      </c>
      <c r="O812" s="50">
        <f>AVERAGE(K$6:K812)</f>
        <v>4480.9023278846571</v>
      </c>
      <c r="Q812" s="6"/>
      <c r="S812" s="48">
        <v>807</v>
      </c>
      <c r="T812" s="49">
        <v>86</v>
      </c>
      <c r="U812" s="50">
        <v>5</v>
      </c>
      <c r="V812" s="51">
        <v>343.86320326259005</v>
      </c>
      <c r="W812" s="51">
        <v>5</v>
      </c>
      <c r="X812" s="52">
        <v>86</v>
      </c>
      <c r="Y812" s="52">
        <v>19</v>
      </c>
      <c r="Z812" s="52">
        <v>1250</v>
      </c>
      <c r="AA812" s="52">
        <v>23000</v>
      </c>
      <c r="AB812" s="52">
        <v>4473.8632032625901</v>
      </c>
      <c r="AC812" s="49">
        <v>18526.13679673741</v>
      </c>
      <c r="AE812" s="50">
        <f>AVERAGE(AA$6:AA812)</f>
        <v>21380.978934324659</v>
      </c>
      <c r="AF812" s="50">
        <f>AVERAGE(AB$6:AB812)</f>
        <v>4480.7878156141296</v>
      </c>
    </row>
    <row r="813" spans="2:32" ht="15.5" x14ac:dyDescent="0.35">
      <c r="B813" s="48">
        <v>808</v>
      </c>
      <c r="C813" s="49">
        <v>64</v>
      </c>
      <c r="D813" s="50">
        <v>14</v>
      </c>
      <c r="E813" s="51">
        <v>364.52233864195881</v>
      </c>
      <c r="F813" s="51">
        <v>6</v>
      </c>
      <c r="G813" s="52">
        <v>56</v>
      </c>
      <c r="H813" s="52">
        <v>50</v>
      </c>
      <c r="I813" s="52">
        <v>1500</v>
      </c>
      <c r="J813" s="52">
        <v>18200</v>
      </c>
      <c r="K813" s="52">
        <v>4494.5223386419584</v>
      </c>
      <c r="L813" s="49">
        <v>13705.477661358042</v>
      </c>
      <c r="N813" s="50">
        <f>AVERAGE(J$6:J813)</f>
        <v>21517.079207920793</v>
      </c>
      <c r="O813" s="50">
        <f>AVERAGE(K$6:K813)</f>
        <v>4480.9191843336139</v>
      </c>
      <c r="Q813" s="6"/>
      <c r="S813" s="48">
        <v>808</v>
      </c>
      <c r="T813" s="49">
        <v>88</v>
      </c>
      <c r="U813" s="50">
        <v>11</v>
      </c>
      <c r="V813" s="51">
        <v>276.47289372757319</v>
      </c>
      <c r="W813" s="51">
        <v>3</v>
      </c>
      <c r="X813" s="52">
        <v>80</v>
      </c>
      <c r="Y813" s="52">
        <v>23</v>
      </c>
      <c r="Z813" s="52">
        <v>750</v>
      </c>
      <c r="AA813" s="52">
        <v>23300</v>
      </c>
      <c r="AB813" s="52">
        <v>4406.4728937275731</v>
      </c>
      <c r="AC813" s="49">
        <v>18893.527106272428</v>
      </c>
      <c r="AE813" s="50">
        <f>AVERAGE(AA$6:AA813)</f>
        <v>21383.353960396038</v>
      </c>
      <c r="AF813" s="50">
        <f>AVERAGE(AB$6:AB813)</f>
        <v>4480.6958417009037</v>
      </c>
    </row>
    <row r="814" spans="2:32" ht="15.5" x14ac:dyDescent="0.35">
      <c r="B814" s="48">
        <v>809</v>
      </c>
      <c r="C814" s="49">
        <v>89</v>
      </c>
      <c r="D814" s="50">
        <v>11</v>
      </c>
      <c r="E814" s="51">
        <v>417.79518004120115</v>
      </c>
      <c r="F814" s="51">
        <v>7</v>
      </c>
      <c r="G814" s="52">
        <v>85</v>
      </c>
      <c r="H814" s="52">
        <v>22</v>
      </c>
      <c r="I814" s="52">
        <v>1750</v>
      </c>
      <c r="J814" s="52">
        <v>24550</v>
      </c>
      <c r="K814" s="52">
        <v>4547.7951800412011</v>
      </c>
      <c r="L814" s="49">
        <v>20002.204819958799</v>
      </c>
      <c r="N814" s="50">
        <f>AVERAGE(J$6:J814)</f>
        <v>21520.828182941903</v>
      </c>
      <c r="O814" s="50">
        <f>AVERAGE(K$6:K814)</f>
        <v>4481.0018493468497</v>
      </c>
      <c r="Q814" s="6"/>
      <c r="S814" s="48">
        <v>809</v>
      </c>
      <c r="T814" s="49">
        <v>84</v>
      </c>
      <c r="U814" s="50">
        <v>12</v>
      </c>
      <c r="V814" s="51">
        <v>270.01192978338503</v>
      </c>
      <c r="W814" s="51">
        <v>4</v>
      </c>
      <c r="X814" s="52">
        <v>76</v>
      </c>
      <c r="Y814" s="52">
        <v>28</v>
      </c>
      <c r="Z814" s="52">
        <v>1000</v>
      </c>
      <c r="AA814" s="52">
        <v>22600</v>
      </c>
      <c r="AB814" s="52">
        <v>4400.0119297833853</v>
      </c>
      <c r="AC814" s="49">
        <v>18199.988070216616</v>
      </c>
      <c r="AE814" s="50">
        <f>AVERAGE(AA$6:AA814)</f>
        <v>21384.857849196538</v>
      </c>
      <c r="AF814" s="50">
        <f>AVERAGE(AB$6:AB814)</f>
        <v>4480.596108806074</v>
      </c>
    </row>
    <row r="815" spans="2:32" ht="15.5" x14ac:dyDescent="0.35">
      <c r="B815" s="48">
        <v>810</v>
      </c>
      <c r="C815" s="49">
        <v>81</v>
      </c>
      <c r="D815" s="50">
        <v>10</v>
      </c>
      <c r="E815" s="51">
        <v>317.46039645483876</v>
      </c>
      <c r="F815" s="51">
        <v>1</v>
      </c>
      <c r="G815" s="52">
        <v>72</v>
      </c>
      <c r="H815" s="52">
        <v>29</v>
      </c>
      <c r="I815" s="52">
        <v>250</v>
      </c>
      <c r="J815" s="52">
        <v>21000</v>
      </c>
      <c r="K815" s="52">
        <v>4447.4603964548387</v>
      </c>
      <c r="L815" s="49">
        <v>16552.539603545163</v>
      </c>
      <c r="N815" s="50">
        <f>AVERAGE(J$6:J815)</f>
        <v>21520.185185185186</v>
      </c>
      <c r="O815" s="50">
        <f>AVERAGE(K$6:K815)</f>
        <v>4480.9604401457482</v>
      </c>
      <c r="Q815" s="6"/>
      <c r="S815" s="48">
        <v>810</v>
      </c>
      <c r="T815" s="49">
        <v>78</v>
      </c>
      <c r="U815" s="50">
        <v>8</v>
      </c>
      <c r="V815" s="51">
        <v>338.69145042331513</v>
      </c>
      <c r="W815" s="51">
        <v>6</v>
      </c>
      <c r="X815" s="52">
        <v>76</v>
      </c>
      <c r="Y815" s="52">
        <v>30</v>
      </c>
      <c r="Z815" s="52">
        <v>1500</v>
      </c>
      <c r="AA815" s="52">
        <v>21400</v>
      </c>
      <c r="AB815" s="52">
        <v>4468.6914504233155</v>
      </c>
      <c r="AC815" s="49">
        <v>16931.308549576686</v>
      </c>
      <c r="AE815" s="50">
        <f>AVERAGE(AA$6:AA815)</f>
        <v>21384.876543209877</v>
      </c>
      <c r="AF815" s="50">
        <f>AVERAGE(AB$6:AB815)</f>
        <v>4480.5814116969586</v>
      </c>
    </row>
    <row r="816" spans="2:32" ht="15.5" x14ac:dyDescent="0.35">
      <c r="B816" s="48">
        <v>811</v>
      </c>
      <c r="C816" s="49">
        <v>85</v>
      </c>
      <c r="D816" s="50">
        <v>7</v>
      </c>
      <c r="E816" s="51">
        <v>297.74254060324245</v>
      </c>
      <c r="F816" s="51">
        <v>5</v>
      </c>
      <c r="G816" s="52">
        <v>83</v>
      </c>
      <c r="H816" s="52">
        <v>22</v>
      </c>
      <c r="I816" s="52">
        <v>1250</v>
      </c>
      <c r="J816" s="52">
        <v>22850</v>
      </c>
      <c r="K816" s="52">
        <v>4427.7425406032426</v>
      </c>
      <c r="L816" s="49">
        <v>18422.257459396758</v>
      </c>
      <c r="N816" s="50">
        <f>AVERAGE(J$6:J816)</f>
        <v>21521.824907521579</v>
      </c>
      <c r="O816" s="50">
        <f>AVERAGE(K$6:K816)</f>
        <v>4480.894820047668</v>
      </c>
      <c r="Q816" s="6"/>
      <c r="S816" s="48">
        <v>811</v>
      </c>
      <c r="T816" s="49">
        <v>77</v>
      </c>
      <c r="U816" s="50">
        <v>9</v>
      </c>
      <c r="V816" s="51">
        <v>325.24736211564141</v>
      </c>
      <c r="W816" s="51">
        <v>3</v>
      </c>
      <c r="X816" s="52">
        <v>71</v>
      </c>
      <c r="Y816" s="52">
        <v>32</v>
      </c>
      <c r="Z816" s="52">
        <v>750</v>
      </c>
      <c r="AA816" s="52">
        <v>20450</v>
      </c>
      <c r="AB816" s="52">
        <v>4455.2473621156414</v>
      </c>
      <c r="AC816" s="49">
        <v>15994.752637884358</v>
      </c>
      <c r="AE816" s="50">
        <f>AVERAGE(AA$6:AA816)</f>
        <v>21383.723797780516</v>
      </c>
      <c r="AF816" s="50">
        <f>AVERAGE(AB$6:AB816)</f>
        <v>4480.5501736580172</v>
      </c>
    </row>
    <row r="817" spans="2:32" ht="15.5" x14ac:dyDescent="0.35">
      <c r="B817" s="48">
        <v>812</v>
      </c>
      <c r="C817" s="49">
        <v>73</v>
      </c>
      <c r="D817" s="50">
        <v>8</v>
      </c>
      <c r="E817" s="51">
        <v>423.77300192014013</v>
      </c>
      <c r="F817" s="51">
        <v>3</v>
      </c>
      <c r="G817" s="52">
        <v>68</v>
      </c>
      <c r="H817" s="52">
        <v>35</v>
      </c>
      <c r="I817" s="52">
        <v>750</v>
      </c>
      <c r="J817" s="52">
        <v>19400</v>
      </c>
      <c r="K817" s="52">
        <v>4553.7730019201399</v>
      </c>
      <c r="L817" s="49">
        <v>14846.226998079859</v>
      </c>
      <c r="N817" s="50">
        <f>AVERAGE(J$6:J817)</f>
        <v>21519.211822660098</v>
      </c>
      <c r="O817" s="50">
        <f>AVERAGE(K$6:K817)</f>
        <v>4480.9845715031761</v>
      </c>
      <c r="Q817" s="6"/>
      <c r="S817" s="48">
        <v>812</v>
      </c>
      <c r="T817" s="49">
        <v>56</v>
      </c>
      <c r="U817" s="50">
        <v>9</v>
      </c>
      <c r="V817" s="51">
        <v>320.94176503639852</v>
      </c>
      <c r="W817" s="51">
        <v>3</v>
      </c>
      <c r="X817" s="52">
        <v>50</v>
      </c>
      <c r="Y817" s="52">
        <v>53</v>
      </c>
      <c r="Z817" s="52">
        <v>750</v>
      </c>
      <c r="AA817" s="52">
        <v>15200</v>
      </c>
      <c r="AB817" s="52">
        <v>4450.9417650363985</v>
      </c>
      <c r="AC817" s="49">
        <v>10749.058234963602</v>
      </c>
      <c r="AE817" s="50">
        <f>AVERAGE(AA$6:AA817)</f>
        <v>21376.108374384236</v>
      </c>
      <c r="AF817" s="50">
        <f>AVERAGE(AB$6:AB817)</f>
        <v>4480.5137101006021</v>
      </c>
    </row>
    <row r="818" spans="2:32" ht="15.5" x14ac:dyDescent="0.35">
      <c r="B818" s="48">
        <v>813</v>
      </c>
      <c r="C818" s="49">
        <v>90</v>
      </c>
      <c r="D818" s="50">
        <v>7</v>
      </c>
      <c r="E818" s="51">
        <v>282.43861854151658</v>
      </c>
      <c r="F818" s="51">
        <v>7</v>
      </c>
      <c r="G818" s="52">
        <v>90</v>
      </c>
      <c r="H818" s="52">
        <v>17</v>
      </c>
      <c r="I818" s="52">
        <v>1750</v>
      </c>
      <c r="J818" s="52">
        <v>24600</v>
      </c>
      <c r="K818" s="52">
        <v>4412.4386185415169</v>
      </c>
      <c r="L818" s="49">
        <v>20187.561381458483</v>
      </c>
      <c r="N818" s="50">
        <f>AVERAGE(J$6:J818)</f>
        <v>21523.001230012302</v>
      </c>
      <c r="O818" s="50">
        <f>AVERAGE(K$6:K818)</f>
        <v>4480.9002591379094</v>
      </c>
      <c r="Q818" s="6"/>
      <c r="S818" s="48">
        <v>813</v>
      </c>
      <c r="T818" s="49">
        <v>90</v>
      </c>
      <c r="U818" s="50">
        <v>19</v>
      </c>
      <c r="V818" s="51">
        <v>313.10896333541496</v>
      </c>
      <c r="W818" s="51">
        <v>3</v>
      </c>
      <c r="X818" s="52">
        <v>74</v>
      </c>
      <c r="Y818" s="52">
        <v>29</v>
      </c>
      <c r="Z818" s="52">
        <v>750</v>
      </c>
      <c r="AA818" s="52">
        <v>24200</v>
      </c>
      <c r="AB818" s="52">
        <v>4443.108963335415</v>
      </c>
      <c r="AC818" s="49">
        <v>19756.891036664587</v>
      </c>
      <c r="AE818" s="50">
        <f>AVERAGE(AA$6:AA818)</f>
        <v>21379.581795817958</v>
      </c>
      <c r="AF818" s="50">
        <f>AVERAGE(AB$6:AB818)</f>
        <v>4480.4677018019975</v>
      </c>
    </row>
    <row r="819" spans="2:32" ht="15.5" x14ac:dyDescent="0.35">
      <c r="B819" s="48">
        <v>814</v>
      </c>
      <c r="C819" s="49">
        <v>65</v>
      </c>
      <c r="D819" s="50">
        <v>6</v>
      </c>
      <c r="E819" s="51">
        <v>361.59942034667159</v>
      </c>
      <c r="F819" s="51">
        <v>4</v>
      </c>
      <c r="G819" s="52">
        <v>63</v>
      </c>
      <c r="H819" s="52">
        <v>41</v>
      </c>
      <c r="I819" s="52">
        <v>1000</v>
      </c>
      <c r="J819" s="52">
        <v>17550</v>
      </c>
      <c r="K819" s="52">
        <v>4491.5994203466716</v>
      </c>
      <c r="L819" s="49">
        <v>13058.400579653327</v>
      </c>
      <c r="N819" s="50">
        <f>AVERAGE(J$6:J819)</f>
        <v>21518.120393120393</v>
      </c>
      <c r="O819" s="50">
        <f>AVERAGE(K$6:K819)</f>
        <v>4480.9134030705991</v>
      </c>
      <c r="Q819" s="6"/>
      <c r="S819" s="48">
        <v>814</v>
      </c>
      <c r="T819" s="49">
        <v>81</v>
      </c>
      <c r="U819" s="50">
        <v>12</v>
      </c>
      <c r="V819" s="51">
        <v>329.58069274296986</v>
      </c>
      <c r="W819" s="51">
        <v>4</v>
      </c>
      <c r="X819" s="52">
        <v>73</v>
      </c>
      <c r="Y819" s="52">
        <v>31</v>
      </c>
      <c r="Z819" s="52">
        <v>1000</v>
      </c>
      <c r="AA819" s="52">
        <v>21850</v>
      </c>
      <c r="AB819" s="52">
        <v>4459.5806927429694</v>
      </c>
      <c r="AC819" s="49">
        <v>17390.419307257031</v>
      </c>
      <c r="AE819" s="50">
        <f>AVERAGE(AA$6:AA819)</f>
        <v>21380.159705159705</v>
      </c>
      <c r="AF819" s="50">
        <f>AVERAGE(AB$6:AB819)</f>
        <v>4480.4420420857086</v>
      </c>
    </row>
    <row r="820" spans="2:32" ht="15.5" x14ac:dyDescent="0.35">
      <c r="B820" s="48">
        <v>815</v>
      </c>
      <c r="C820" s="49">
        <v>74</v>
      </c>
      <c r="D820" s="50">
        <v>6</v>
      </c>
      <c r="E820" s="51">
        <v>328.21658412999943</v>
      </c>
      <c r="F820" s="51">
        <v>5</v>
      </c>
      <c r="G820" s="52">
        <v>73</v>
      </c>
      <c r="H820" s="52">
        <v>32</v>
      </c>
      <c r="I820" s="52">
        <v>1250</v>
      </c>
      <c r="J820" s="52">
        <v>20050</v>
      </c>
      <c r="K820" s="52">
        <v>4458.2165841299993</v>
      </c>
      <c r="L820" s="49">
        <v>15591.783415870001</v>
      </c>
      <c r="N820" s="50">
        <f>AVERAGE(J$6:J820)</f>
        <v>21516.319018404909</v>
      </c>
      <c r="O820" s="50">
        <f>AVERAGE(K$6:K820)</f>
        <v>4480.8855542130032</v>
      </c>
      <c r="Q820" s="6"/>
      <c r="S820" s="48">
        <v>815</v>
      </c>
      <c r="T820" s="49">
        <v>80</v>
      </c>
      <c r="U820" s="50">
        <v>12</v>
      </c>
      <c r="V820" s="51">
        <v>343.48463020755196</v>
      </c>
      <c r="W820" s="51">
        <v>6</v>
      </c>
      <c r="X820" s="52">
        <v>74</v>
      </c>
      <c r="Y820" s="52">
        <v>32</v>
      </c>
      <c r="Z820" s="52">
        <v>1500</v>
      </c>
      <c r="AA820" s="52">
        <v>22100</v>
      </c>
      <c r="AB820" s="52">
        <v>4473.4846302075521</v>
      </c>
      <c r="AC820" s="49">
        <v>17626.515369792447</v>
      </c>
      <c r="AE820" s="50">
        <f>AVERAGE(AA$6:AA820)</f>
        <v>21381.042944785277</v>
      </c>
      <c r="AF820" s="50">
        <f>AVERAGE(AB$6:AB820)</f>
        <v>4480.4335053840177</v>
      </c>
    </row>
    <row r="821" spans="2:32" ht="15.5" x14ac:dyDescent="0.35">
      <c r="B821" s="48">
        <v>816</v>
      </c>
      <c r="C821" s="49">
        <v>87</v>
      </c>
      <c r="D821" s="50">
        <v>10</v>
      </c>
      <c r="E821" s="51">
        <v>377.56671453180735</v>
      </c>
      <c r="F821" s="51">
        <v>1</v>
      </c>
      <c r="G821" s="52">
        <v>78</v>
      </c>
      <c r="H821" s="52">
        <v>23</v>
      </c>
      <c r="I821" s="52">
        <v>250</v>
      </c>
      <c r="J821" s="52">
        <v>22500</v>
      </c>
      <c r="K821" s="52">
        <v>4507.5667145318075</v>
      </c>
      <c r="L821" s="49">
        <v>17992.433285468192</v>
      </c>
      <c r="N821" s="50">
        <f>AVERAGE(J$6:J821)</f>
        <v>21517.524509803923</v>
      </c>
      <c r="O821" s="50">
        <f>AVERAGE(K$6:K821)</f>
        <v>4480.9182517133941</v>
      </c>
      <c r="Q821" s="6"/>
      <c r="S821" s="48">
        <v>816</v>
      </c>
      <c r="T821" s="49">
        <v>89</v>
      </c>
      <c r="U821" s="50">
        <v>9</v>
      </c>
      <c r="V821" s="51">
        <v>275.34410767025855</v>
      </c>
      <c r="W821" s="51">
        <v>3</v>
      </c>
      <c r="X821" s="52">
        <v>83</v>
      </c>
      <c r="Y821" s="52">
        <v>20</v>
      </c>
      <c r="Z821" s="52">
        <v>750</v>
      </c>
      <c r="AA821" s="52">
        <v>23450</v>
      </c>
      <c r="AB821" s="52">
        <v>4405.3441076702584</v>
      </c>
      <c r="AC821" s="49">
        <v>19044.655892329742</v>
      </c>
      <c r="AE821" s="50">
        <f>AVERAGE(AA$6:AA821)</f>
        <v>21383.578431372549</v>
      </c>
      <c r="AF821" s="50">
        <f>AVERAGE(AB$6:AB821)</f>
        <v>4480.3414840632904</v>
      </c>
    </row>
    <row r="822" spans="2:32" ht="15.5" x14ac:dyDescent="0.35">
      <c r="B822" s="48">
        <v>817</v>
      </c>
      <c r="C822" s="49">
        <v>72</v>
      </c>
      <c r="D822" s="50">
        <v>10</v>
      </c>
      <c r="E822" s="51">
        <v>374.31937877902146</v>
      </c>
      <c r="F822" s="51">
        <v>2</v>
      </c>
      <c r="G822" s="52">
        <v>64</v>
      </c>
      <c r="H822" s="52">
        <v>38</v>
      </c>
      <c r="I822" s="52">
        <v>500</v>
      </c>
      <c r="J822" s="52">
        <v>19000</v>
      </c>
      <c r="K822" s="52">
        <v>4504.3193787790215</v>
      </c>
      <c r="L822" s="49">
        <v>14495.680621220978</v>
      </c>
      <c r="N822" s="50">
        <f>AVERAGE(J$6:J822)</f>
        <v>21514.443084455324</v>
      </c>
      <c r="O822" s="50">
        <f>AVERAGE(K$6:K822)</f>
        <v>4480.9468944637802</v>
      </c>
      <c r="Q822" s="6"/>
      <c r="S822" s="48">
        <v>817</v>
      </c>
      <c r="T822" s="49">
        <v>74</v>
      </c>
      <c r="U822" s="50">
        <v>13</v>
      </c>
      <c r="V822" s="51">
        <v>346.48044093463284</v>
      </c>
      <c r="W822" s="51">
        <v>4</v>
      </c>
      <c r="X822" s="52">
        <v>65</v>
      </c>
      <c r="Y822" s="52">
        <v>39</v>
      </c>
      <c r="Z822" s="52">
        <v>1000</v>
      </c>
      <c r="AA822" s="52">
        <v>20150</v>
      </c>
      <c r="AB822" s="52">
        <v>4476.4804409346325</v>
      </c>
      <c r="AC822" s="49">
        <v>15673.519559065368</v>
      </c>
      <c r="AE822" s="50">
        <f>AVERAGE(AA$6:AA822)</f>
        <v>21382.068543451653</v>
      </c>
      <c r="AF822" s="50">
        <f>AVERAGE(AB$6:AB822)</f>
        <v>4480.3367581843077</v>
      </c>
    </row>
    <row r="823" spans="2:32" ht="15.5" x14ac:dyDescent="0.35">
      <c r="B823" s="48">
        <v>818</v>
      </c>
      <c r="C823" s="49">
        <v>72</v>
      </c>
      <c r="D823" s="50">
        <v>9</v>
      </c>
      <c r="E823" s="51">
        <v>335.81264169639059</v>
      </c>
      <c r="F823" s="51">
        <v>9</v>
      </c>
      <c r="G823" s="52">
        <v>72</v>
      </c>
      <c r="H823" s="52">
        <v>37</v>
      </c>
      <c r="I823" s="52">
        <v>2250</v>
      </c>
      <c r="J823" s="52">
        <v>20700</v>
      </c>
      <c r="K823" s="52">
        <v>4465.8126416963905</v>
      </c>
      <c r="L823" s="49">
        <v>16234.18735830361</v>
      </c>
      <c r="N823" s="50">
        <f>AVERAGE(J$6:J823)</f>
        <v>21513.447432762838</v>
      </c>
      <c r="O823" s="50">
        <f>AVERAGE(K$6:K823)</f>
        <v>4480.9283929322792</v>
      </c>
      <c r="Q823" s="6"/>
      <c r="S823" s="48">
        <v>818</v>
      </c>
      <c r="T823" s="49">
        <v>69</v>
      </c>
      <c r="U823" s="50">
        <v>7</v>
      </c>
      <c r="V823" s="51">
        <v>350.99212612635171</v>
      </c>
      <c r="W823" s="51">
        <v>8</v>
      </c>
      <c r="X823" s="52">
        <v>70</v>
      </c>
      <c r="Y823" s="52">
        <v>38</v>
      </c>
      <c r="Z823" s="52">
        <v>2000</v>
      </c>
      <c r="AA823" s="52">
        <v>19600</v>
      </c>
      <c r="AB823" s="52">
        <v>4480.9921261263516</v>
      </c>
      <c r="AC823" s="49">
        <v>15119.007873873648</v>
      </c>
      <c r="AE823" s="50">
        <f>AVERAGE(AA$6:AA823)</f>
        <v>21379.889975550122</v>
      </c>
      <c r="AF823" s="50">
        <f>AVERAGE(AB$6:AB823)</f>
        <v>4480.337559367611</v>
      </c>
    </row>
    <row r="824" spans="2:32" ht="15.5" x14ac:dyDescent="0.35">
      <c r="B824" s="48">
        <v>819</v>
      </c>
      <c r="C824" s="49">
        <v>85</v>
      </c>
      <c r="D824" s="50">
        <v>10</v>
      </c>
      <c r="E824" s="51">
        <v>386.1707842709688</v>
      </c>
      <c r="F824" s="51">
        <v>1</v>
      </c>
      <c r="G824" s="52">
        <v>76</v>
      </c>
      <c r="H824" s="52">
        <v>25</v>
      </c>
      <c r="I824" s="52">
        <v>250</v>
      </c>
      <c r="J824" s="52">
        <v>22000</v>
      </c>
      <c r="K824" s="52">
        <v>4516.1707842709684</v>
      </c>
      <c r="L824" s="49">
        <v>17483.829215729031</v>
      </c>
      <c r="N824" s="50">
        <f>AVERAGE(J$6:J824)</f>
        <v>21514.041514041513</v>
      </c>
      <c r="O824" s="50">
        <f>AVERAGE(K$6:K824)</f>
        <v>4480.9714239351351</v>
      </c>
      <c r="Q824" s="6"/>
      <c r="S824" s="48">
        <v>819</v>
      </c>
      <c r="T824" s="49">
        <v>93</v>
      </c>
      <c r="U824" s="50">
        <v>9</v>
      </c>
      <c r="V824" s="51">
        <v>337.99756216063003</v>
      </c>
      <c r="W824" s="51">
        <v>2</v>
      </c>
      <c r="X824" s="52">
        <v>86</v>
      </c>
      <c r="Y824" s="52">
        <v>16</v>
      </c>
      <c r="Z824" s="52">
        <v>500</v>
      </c>
      <c r="AA824" s="52">
        <v>24200</v>
      </c>
      <c r="AB824" s="52">
        <v>4467.99756216063</v>
      </c>
      <c r="AC824" s="49">
        <v>19732.002437839372</v>
      </c>
      <c r="AE824" s="50">
        <f>AVERAGE(AA$6:AA824)</f>
        <v>21383.333333333332</v>
      </c>
      <c r="AF824" s="50">
        <f>AVERAGE(AB$6:AB824)</f>
        <v>4480.3224922159543</v>
      </c>
    </row>
    <row r="825" spans="2:32" ht="15.5" x14ac:dyDescent="0.35">
      <c r="B825" s="48">
        <v>820</v>
      </c>
      <c r="C825" s="49">
        <v>93</v>
      </c>
      <c r="D825" s="50">
        <v>9</v>
      </c>
      <c r="E825" s="51">
        <v>316.30664240647889</v>
      </c>
      <c r="F825" s="51">
        <v>4</v>
      </c>
      <c r="G825" s="52">
        <v>88</v>
      </c>
      <c r="H825" s="52">
        <v>16</v>
      </c>
      <c r="I825" s="52">
        <v>1000</v>
      </c>
      <c r="J825" s="52">
        <v>24700</v>
      </c>
      <c r="K825" s="52">
        <v>4446.3066424064791</v>
      </c>
      <c r="L825" s="49">
        <v>20253.693357593522</v>
      </c>
      <c r="N825" s="50">
        <f>AVERAGE(J$6:J825)</f>
        <v>21517.926829268294</v>
      </c>
      <c r="O825" s="50">
        <f>AVERAGE(K$6:K825)</f>
        <v>4480.9291498113198</v>
      </c>
      <c r="Q825" s="6"/>
      <c r="S825" s="48">
        <v>820</v>
      </c>
      <c r="T825" s="49">
        <v>78</v>
      </c>
      <c r="U825" s="50">
        <v>9</v>
      </c>
      <c r="V825" s="51">
        <v>328.91225260591932</v>
      </c>
      <c r="W825" s="51">
        <v>6</v>
      </c>
      <c r="X825" s="52">
        <v>75</v>
      </c>
      <c r="Y825" s="52">
        <v>31</v>
      </c>
      <c r="Z825" s="52">
        <v>1500</v>
      </c>
      <c r="AA825" s="52">
        <v>21450</v>
      </c>
      <c r="AB825" s="52">
        <v>4458.9122526059191</v>
      </c>
      <c r="AC825" s="49">
        <v>16991.087747394082</v>
      </c>
      <c r="AE825" s="50">
        <f>AVERAGE(AA$6:AA825)</f>
        <v>21383.414634146342</v>
      </c>
      <c r="AF825" s="50">
        <f>AVERAGE(AB$6:AB825)</f>
        <v>4480.2963821676494</v>
      </c>
    </row>
    <row r="826" spans="2:32" ht="15.5" x14ac:dyDescent="0.35">
      <c r="B826" s="48">
        <v>821</v>
      </c>
      <c r="C826" s="49">
        <v>93</v>
      </c>
      <c r="D826" s="50">
        <v>11</v>
      </c>
      <c r="E826" s="51">
        <v>368.37836099680675</v>
      </c>
      <c r="F826" s="51">
        <v>4</v>
      </c>
      <c r="G826" s="52">
        <v>86</v>
      </c>
      <c r="H826" s="52">
        <v>18</v>
      </c>
      <c r="I826" s="52">
        <v>1000</v>
      </c>
      <c r="J826" s="52">
        <v>24800</v>
      </c>
      <c r="K826" s="52">
        <v>4498.3783609968068</v>
      </c>
      <c r="L826" s="49">
        <v>20301.621639003191</v>
      </c>
      <c r="N826" s="50">
        <f>AVERAGE(J$6:J826)</f>
        <v>21521.924482338611</v>
      </c>
      <c r="O826" s="50">
        <f>AVERAGE(K$6:K826)</f>
        <v>4480.9504034181227</v>
      </c>
      <c r="Q826" s="6"/>
      <c r="S826" s="48">
        <v>821</v>
      </c>
      <c r="T826" s="49">
        <v>79</v>
      </c>
      <c r="U826" s="50">
        <v>13</v>
      </c>
      <c r="V826" s="51">
        <v>242.35303417622572</v>
      </c>
      <c r="W826" s="51">
        <v>3</v>
      </c>
      <c r="X826" s="52">
        <v>69</v>
      </c>
      <c r="Y826" s="52">
        <v>34</v>
      </c>
      <c r="Z826" s="52">
        <v>750</v>
      </c>
      <c r="AA826" s="52">
        <v>21150</v>
      </c>
      <c r="AB826" s="52">
        <v>4372.3530341762253</v>
      </c>
      <c r="AC826" s="49">
        <v>16777.646965823777</v>
      </c>
      <c r="AE826" s="50">
        <f>AVERAGE(AA$6:AA826)</f>
        <v>21383.130328867235</v>
      </c>
      <c r="AF826" s="50">
        <f>AVERAGE(AB$6:AB826)</f>
        <v>4480.1649042772824</v>
      </c>
    </row>
    <row r="827" spans="2:32" ht="15.5" x14ac:dyDescent="0.35">
      <c r="B827" s="48">
        <v>822</v>
      </c>
      <c r="C827" s="49">
        <v>65</v>
      </c>
      <c r="D827" s="50">
        <v>7</v>
      </c>
      <c r="E827" s="51">
        <v>301.27800392643042</v>
      </c>
      <c r="F827" s="51">
        <v>6</v>
      </c>
      <c r="G827" s="52">
        <v>64</v>
      </c>
      <c r="H827" s="52">
        <v>42</v>
      </c>
      <c r="I827" s="52">
        <v>1500</v>
      </c>
      <c r="J827" s="52">
        <v>18100</v>
      </c>
      <c r="K827" s="52">
        <v>4431.2780039264308</v>
      </c>
      <c r="L827" s="49">
        <v>13668.721996073569</v>
      </c>
      <c r="N827" s="50">
        <f>AVERAGE(J$6:J827)</f>
        <v>21517.761557177615</v>
      </c>
      <c r="O827" s="50">
        <f>AVERAGE(K$6:K827)</f>
        <v>4480.8899747082787</v>
      </c>
      <c r="Q827" s="6"/>
      <c r="S827" s="48">
        <v>822</v>
      </c>
      <c r="T827" s="49">
        <v>88</v>
      </c>
      <c r="U827" s="50">
        <v>8</v>
      </c>
      <c r="V827" s="51">
        <v>476.00942462848042</v>
      </c>
      <c r="W827" s="51">
        <v>2</v>
      </c>
      <c r="X827" s="52">
        <v>82</v>
      </c>
      <c r="Y827" s="52">
        <v>20</v>
      </c>
      <c r="Z827" s="52">
        <v>500</v>
      </c>
      <c r="AA827" s="52">
        <v>22900</v>
      </c>
      <c r="AB827" s="52">
        <v>4606.0094246284807</v>
      </c>
      <c r="AC827" s="49">
        <v>18293.990575371521</v>
      </c>
      <c r="AE827" s="50">
        <f>AVERAGE(AA$6:AA827)</f>
        <v>21384.975669099756</v>
      </c>
      <c r="AF827" s="50">
        <f>AVERAGE(AB$6:AB827)</f>
        <v>4480.3179998008245</v>
      </c>
    </row>
    <row r="828" spans="2:32" ht="15.5" x14ac:dyDescent="0.35">
      <c r="B828" s="48">
        <v>823</v>
      </c>
      <c r="C828" s="49">
        <v>70</v>
      </c>
      <c r="D828" s="50">
        <v>14</v>
      </c>
      <c r="E828" s="51">
        <v>448.97470758869639</v>
      </c>
      <c r="F828" s="51">
        <v>6</v>
      </c>
      <c r="G828" s="52">
        <v>62</v>
      </c>
      <c r="H828" s="52">
        <v>44</v>
      </c>
      <c r="I828" s="52">
        <v>1500</v>
      </c>
      <c r="J828" s="52">
        <v>19700</v>
      </c>
      <c r="K828" s="52">
        <v>4578.9747075886962</v>
      </c>
      <c r="L828" s="49">
        <v>15121.025292411305</v>
      </c>
      <c r="N828" s="50">
        <f>AVERAGE(J$6:J828)</f>
        <v>21515.552855407048</v>
      </c>
      <c r="O828" s="50">
        <f>AVERAGE(K$6:K828)</f>
        <v>4481.0091542136015</v>
      </c>
      <c r="Q828" s="6"/>
      <c r="S828" s="48">
        <v>823</v>
      </c>
      <c r="T828" s="49">
        <v>86</v>
      </c>
      <c r="U828" s="50">
        <v>8</v>
      </c>
      <c r="V828" s="51">
        <v>440.85463175146464</v>
      </c>
      <c r="W828" s="51">
        <v>4</v>
      </c>
      <c r="X828" s="52">
        <v>82</v>
      </c>
      <c r="Y828" s="52">
        <v>22</v>
      </c>
      <c r="Z828" s="52">
        <v>1000</v>
      </c>
      <c r="AA828" s="52">
        <v>22900</v>
      </c>
      <c r="AB828" s="52">
        <v>4570.8546317514647</v>
      </c>
      <c r="AC828" s="49">
        <v>18329.145368248537</v>
      </c>
      <c r="AE828" s="50">
        <f>AVERAGE(AA$6:AA828)</f>
        <v>21386.816524908871</v>
      </c>
      <c r="AF828" s="50">
        <f>AVERAGE(AB$6:AB828)</f>
        <v>4480.4280078590873</v>
      </c>
    </row>
    <row r="829" spans="2:32" ht="15.5" x14ac:dyDescent="0.35">
      <c r="B829" s="48">
        <v>824</v>
      </c>
      <c r="C829" s="49">
        <v>81</v>
      </c>
      <c r="D829" s="50">
        <v>14</v>
      </c>
      <c r="E829" s="51">
        <v>280.65912048167689</v>
      </c>
      <c r="F829" s="51">
        <v>4</v>
      </c>
      <c r="G829" s="52">
        <v>71</v>
      </c>
      <c r="H829" s="52">
        <v>33</v>
      </c>
      <c r="I829" s="52">
        <v>1000</v>
      </c>
      <c r="J829" s="52">
        <v>21950</v>
      </c>
      <c r="K829" s="52">
        <v>4410.6591204816768</v>
      </c>
      <c r="L829" s="49">
        <v>17539.340879518324</v>
      </c>
      <c r="N829" s="50">
        <f>AVERAGE(J$6:J829)</f>
        <v>21516.080097087379</v>
      </c>
      <c r="O829" s="50">
        <f>AVERAGE(K$6:K829)</f>
        <v>4480.9237779590721</v>
      </c>
      <c r="Q829" s="6"/>
      <c r="S829" s="48">
        <v>824</v>
      </c>
      <c r="T829" s="49">
        <v>89</v>
      </c>
      <c r="U829" s="50">
        <v>11</v>
      </c>
      <c r="V829" s="51">
        <v>289.55616267203641</v>
      </c>
      <c r="W829" s="51">
        <v>1</v>
      </c>
      <c r="X829" s="52">
        <v>79</v>
      </c>
      <c r="Y829" s="52">
        <v>22</v>
      </c>
      <c r="Z829" s="52">
        <v>250</v>
      </c>
      <c r="AA829" s="52">
        <v>23050</v>
      </c>
      <c r="AB829" s="52">
        <v>4419.5561626720364</v>
      </c>
      <c r="AC829" s="49">
        <v>18630.443837327963</v>
      </c>
      <c r="AE829" s="50">
        <f>AVERAGE(AA$6:AA829)</f>
        <v>21388.834951456312</v>
      </c>
      <c r="AF829" s="50">
        <f>AVERAGE(AB$6:AB829)</f>
        <v>4480.3541342605595</v>
      </c>
    </row>
    <row r="830" spans="2:32" ht="15.5" x14ac:dyDescent="0.35">
      <c r="B830" s="48">
        <v>825</v>
      </c>
      <c r="C830" s="49">
        <v>86</v>
      </c>
      <c r="D830" s="50">
        <v>8</v>
      </c>
      <c r="E830" s="51">
        <v>352.12302631459255</v>
      </c>
      <c r="F830" s="51">
        <v>5</v>
      </c>
      <c r="G830" s="52">
        <v>83</v>
      </c>
      <c r="H830" s="52">
        <v>22</v>
      </c>
      <c r="I830" s="52">
        <v>1250</v>
      </c>
      <c r="J830" s="52">
        <v>23150</v>
      </c>
      <c r="K830" s="52">
        <v>4482.1230263145926</v>
      </c>
      <c r="L830" s="49">
        <v>18667.876973685408</v>
      </c>
      <c r="N830" s="50">
        <f>AVERAGE(J$6:J830)</f>
        <v>21518.060606060608</v>
      </c>
      <c r="O830" s="50">
        <f>AVERAGE(K$6:K830)</f>
        <v>4480.9252315934427</v>
      </c>
      <c r="Q830" s="6"/>
      <c r="S830" s="48">
        <v>825</v>
      </c>
      <c r="T830" s="49">
        <v>83</v>
      </c>
      <c r="U830" s="50">
        <v>11</v>
      </c>
      <c r="V830" s="51">
        <v>307.24846501289335</v>
      </c>
      <c r="W830" s="51">
        <v>6</v>
      </c>
      <c r="X830" s="52">
        <v>78</v>
      </c>
      <c r="Y830" s="52">
        <v>28</v>
      </c>
      <c r="Z830" s="52">
        <v>1500</v>
      </c>
      <c r="AA830" s="52">
        <v>22800</v>
      </c>
      <c r="AB830" s="52">
        <v>4437.2484650128936</v>
      </c>
      <c r="AC830" s="49">
        <v>18362.751534987106</v>
      </c>
      <c r="AE830" s="50">
        <f>AVERAGE(AA$6:AA830)</f>
        <v>21390.545454545456</v>
      </c>
      <c r="AF830" s="50">
        <f>AVERAGE(AB$6:AB830)</f>
        <v>4480.3018849645014</v>
      </c>
    </row>
    <row r="831" spans="2:32" ht="15.5" x14ac:dyDescent="0.35">
      <c r="B831" s="48">
        <v>826</v>
      </c>
      <c r="C831" s="49">
        <v>92</v>
      </c>
      <c r="D831" s="50">
        <v>12</v>
      </c>
      <c r="E831" s="51">
        <v>354.77946814710322</v>
      </c>
      <c r="F831" s="51">
        <v>3</v>
      </c>
      <c r="G831" s="52">
        <v>83</v>
      </c>
      <c r="H831" s="52">
        <v>20</v>
      </c>
      <c r="I831" s="52">
        <v>750</v>
      </c>
      <c r="J831" s="52">
        <v>24350</v>
      </c>
      <c r="K831" s="52">
        <v>4484.7794681471032</v>
      </c>
      <c r="L831" s="49">
        <v>19865.220531852898</v>
      </c>
      <c r="N831" s="50">
        <f>AVERAGE(J$6:J831)</f>
        <v>21521.489104116223</v>
      </c>
      <c r="O831" s="50">
        <f>AVERAGE(K$6:K831)</f>
        <v>4480.929897739391</v>
      </c>
      <c r="Q831" s="6"/>
      <c r="S831" s="48">
        <v>826</v>
      </c>
      <c r="T831" s="49">
        <v>80</v>
      </c>
      <c r="U831" s="50">
        <v>6</v>
      </c>
      <c r="V831" s="51">
        <v>274.91794269809645</v>
      </c>
      <c r="W831" s="51">
        <v>1</v>
      </c>
      <c r="X831" s="52">
        <v>75</v>
      </c>
      <c r="Y831" s="52">
        <v>26</v>
      </c>
      <c r="Z831" s="52">
        <v>250</v>
      </c>
      <c r="AA831" s="52">
        <v>20550</v>
      </c>
      <c r="AB831" s="52">
        <v>4404.9179426980963</v>
      </c>
      <c r="AC831" s="49">
        <v>16145.082057301905</v>
      </c>
      <c r="AE831" s="50">
        <f>AVERAGE(AA$6:AA831)</f>
        <v>21389.527845036318</v>
      </c>
      <c r="AF831" s="50">
        <f>AVERAGE(AB$6:AB831)</f>
        <v>4480.2106211118789</v>
      </c>
    </row>
    <row r="832" spans="2:32" ht="15.5" x14ac:dyDescent="0.35">
      <c r="B832" s="48">
        <v>827</v>
      </c>
      <c r="C832" s="49">
        <v>77</v>
      </c>
      <c r="D832" s="50">
        <v>6</v>
      </c>
      <c r="E832" s="51">
        <v>327.07631033790636</v>
      </c>
      <c r="F832" s="51">
        <v>2</v>
      </c>
      <c r="G832" s="52">
        <v>73</v>
      </c>
      <c r="H832" s="52">
        <v>29</v>
      </c>
      <c r="I832" s="52">
        <v>500</v>
      </c>
      <c r="J832" s="52">
        <v>20050</v>
      </c>
      <c r="K832" s="52">
        <v>4457.0763103379068</v>
      </c>
      <c r="L832" s="49">
        <v>15592.923689662093</v>
      </c>
      <c r="N832" s="50">
        <f>AVERAGE(J$6:J832)</f>
        <v>21519.709794437727</v>
      </c>
      <c r="O832" s="50">
        <f>AVERAGE(K$6:K832)</f>
        <v>4480.9010542237911</v>
      </c>
      <c r="Q832" s="6"/>
      <c r="S832" s="48">
        <v>827</v>
      </c>
      <c r="T832" s="49">
        <v>81</v>
      </c>
      <c r="U832" s="50">
        <v>7</v>
      </c>
      <c r="V832" s="51">
        <v>314.56927703514577</v>
      </c>
      <c r="W832" s="51">
        <v>2</v>
      </c>
      <c r="X832" s="52">
        <v>76</v>
      </c>
      <c r="Y832" s="52">
        <v>26</v>
      </c>
      <c r="Z832" s="52">
        <v>500</v>
      </c>
      <c r="AA832" s="52">
        <v>21100</v>
      </c>
      <c r="AB832" s="52">
        <v>4444.5692770351461</v>
      </c>
      <c r="AC832" s="49">
        <v>16655.430722964855</v>
      </c>
      <c r="AE832" s="50">
        <f>AVERAGE(AA$6:AA832)</f>
        <v>21389.177750906892</v>
      </c>
      <c r="AF832" s="50">
        <f>AVERAGE(AB$6:AB832)</f>
        <v>4480.1675239606366</v>
      </c>
    </row>
    <row r="833" spans="2:32" ht="15.5" x14ac:dyDescent="0.35">
      <c r="B833" s="48">
        <v>828</v>
      </c>
      <c r="C833" s="49">
        <v>79</v>
      </c>
      <c r="D833" s="50">
        <v>17</v>
      </c>
      <c r="E833" s="51">
        <v>340.11618936378187</v>
      </c>
      <c r="F833" s="51">
        <v>3</v>
      </c>
      <c r="G833" s="52">
        <v>65</v>
      </c>
      <c r="H833" s="52">
        <v>38</v>
      </c>
      <c r="I833" s="52">
        <v>750</v>
      </c>
      <c r="J833" s="52">
        <v>21350</v>
      </c>
      <c r="K833" s="52">
        <v>4470.1161893637818</v>
      </c>
      <c r="L833" s="49">
        <v>16879.883810636216</v>
      </c>
      <c r="N833" s="50">
        <f>AVERAGE(J$6:J833)</f>
        <v>21519.504830917875</v>
      </c>
      <c r="O833" s="50">
        <f>AVERAGE(K$6:K833)</f>
        <v>4480.8880290246852</v>
      </c>
      <c r="Q833" s="6"/>
      <c r="S833" s="48">
        <v>828</v>
      </c>
      <c r="T833" s="49">
        <v>79</v>
      </c>
      <c r="U833" s="50">
        <v>12</v>
      </c>
      <c r="V833" s="51">
        <v>373.50547361608949</v>
      </c>
      <c r="W833" s="51">
        <v>4</v>
      </c>
      <c r="X833" s="52">
        <v>71</v>
      </c>
      <c r="Y833" s="52">
        <v>33</v>
      </c>
      <c r="Z833" s="52">
        <v>1000</v>
      </c>
      <c r="AA833" s="52">
        <v>21350</v>
      </c>
      <c r="AB833" s="52">
        <v>4503.5054736160891</v>
      </c>
      <c r="AC833" s="49">
        <v>16846.494526383911</v>
      </c>
      <c r="AE833" s="50">
        <f>AVERAGE(AA$6:AA833)</f>
        <v>21389.130434782608</v>
      </c>
      <c r="AF833" s="50">
        <f>AVERAGE(AB$6:AB833)</f>
        <v>4480.1957098901721</v>
      </c>
    </row>
    <row r="834" spans="2:32" ht="15.5" x14ac:dyDescent="0.35">
      <c r="B834" s="48">
        <v>829</v>
      </c>
      <c r="C834" s="49">
        <v>66</v>
      </c>
      <c r="D834" s="50">
        <v>8</v>
      </c>
      <c r="E834" s="51">
        <v>366.98207814454543</v>
      </c>
      <c r="F834" s="51">
        <v>4</v>
      </c>
      <c r="G834" s="52">
        <v>62</v>
      </c>
      <c r="H834" s="52">
        <v>42</v>
      </c>
      <c r="I834" s="52">
        <v>1000</v>
      </c>
      <c r="J834" s="52">
        <v>17900</v>
      </c>
      <c r="K834" s="52">
        <v>4496.9820781445451</v>
      </c>
      <c r="L834" s="49">
        <v>13403.017921855455</v>
      </c>
      <c r="N834" s="50">
        <f>AVERAGE(J$6:J834)</f>
        <v>21515.138721351024</v>
      </c>
      <c r="O834" s="50">
        <f>AVERAGE(K$6:K834)</f>
        <v>4480.9074428354443</v>
      </c>
      <c r="Q834" s="6"/>
      <c r="S834" s="48">
        <v>829</v>
      </c>
      <c r="T834" s="49">
        <v>101</v>
      </c>
      <c r="U834" s="50">
        <v>15</v>
      </c>
      <c r="V834" s="51">
        <v>428.4186055256356</v>
      </c>
      <c r="W834" s="51">
        <v>6</v>
      </c>
      <c r="X834" s="52">
        <v>92</v>
      </c>
      <c r="Y834" s="52">
        <v>14</v>
      </c>
      <c r="Z834" s="52">
        <v>1500</v>
      </c>
      <c r="AA834" s="52">
        <v>27500</v>
      </c>
      <c r="AB834" s="52">
        <v>4558.4186055256359</v>
      </c>
      <c r="AC834" s="49">
        <v>22941.581394474364</v>
      </c>
      <c r="AE834" s="50">
        <f>AVERAGE(AA$6:AA834)</f>
        <v>21396.501809408925</v>
      </c>
      <c r="AF834" s="50">
        <f>AVERAGE(AB$6:AB834)</f>
        <v>4480.2900680272478</v>
      </c>
    </row>
    <row r="835" spans="2:32" ht="15.5" x14ac:dyDescent="0.35">
      <c r="B835" s="48">
        <v>830</v>
      </c>
      <c r="C835" s="49">
        <v>73</v>
      </c>
      <c r="D835" s="50">
        <v>8</v>
      </c>
      <c r="E835" s="51">
        <v>294.01240848100849</v>
      </c>
      <c r="F835" s="51">
        <v>2</v>
      </c>
      <c r="G835" s="52">
        <v>67</v>
      </c>
      <c r="H835" s="52">
        <v>35</v>
      </c>
      <c r="I835" s="52">
        <v>500</v>
      </c>
      <c r="J835" s="52">
        <v>19150</v>
      </c>
      <c r="K835" s="52">
        <v>4424.0124084810086</v>
      </c>
      <c r="L835" s="49">
        <v>14725.987591518991</v>
      </c>
      <c r="N835" s="50">
        <f>AVERAGE(J$6:J835)</f>
        <v>21512.289156626506</v>
      </c>
      <c r="O835" s="50">
        <f>AVERAGE(K$6:K835)</f>
        <v>4480.8388946012819</v>
      </c>
      <c r="Q835" s="6"/>
      <c r="S835" s="48">
        <v>830</v>
      </c>
      <c r="T835" s="49">
        <v>90</v>
      </c>
      <c r="U835" s="50">
        <v>9</v>
      </c>
      <c r="V835" s="51">
        <v>261.10641501068773</v>
      </c>
      <c r="W835" s="51">
        <v>5</v>
      </c>
      <c r="X835" s="52">
        <v>86</v>
      </c>
      <c r="Y835" s="52">
        <v>19</v>
      </c>
      <c r="Z835" s="52">
        <v>1250</v>
      </c>
      <c r="AA835" s="52">
        <v>24200</v>
      </c>
      <c r="AB835" s="52">
        <v>4391.1064150106877</v>
      </c>
      <c r="AC835" s="49">
        <v>19808.893584989313</v>
      </c>
      <c r="AE835" s="50">
        <f>AVERAGE(AA$6:AA835)</f>
        <v>21399.879518072288</v>
      </c>
      <c r="AF835" s="50">
        <f>AVERAGE(AB$6:AB835)</f>
        <v>4480.1826178428901</v>
      </c>
    </row>
    <row r="836" spans="2:32" ht="15.5" x14ac:dyDescent="0.35">
      <c r="B836" s="48">
        <v>831</v>
      </c>
      <c r="C836" s="49">
        <v>69</v>
      </c>
      <c r="D836" s="50">
        <v>11</v>
      </c>
      <c r="E836" s="51">
        <v>382.28534668193663</v>
      </c>
      <c r="F836" s="51">
        <v>3</v>
      </c>
      <c r="G836" s="52">
        <v>61</v>
      </c>
      <c r="H836" s="52">
        <v>42</v>
      </c>
      <c r="I836" s="52">
        <v>750</v>
      </c>
      <c r="J836" s="52">
        <v>18550</v>
      </c>
      <c r="K836" s="52">
        <v>4512.285346681937</v>
      </c>
      <c r="L836" s="49">
        <v>14037.714653318064</v>
      </c>
      <c r="N836" s="50">
        <f>AVERAGE(J$6:J836)</f>
        <v>21508.724428399517</v>
      </c>
      <c r="O836" s="50">
        <f>AVERAGE(K$6:K836)</f>
        <v>4480.8767363005372</v>
      </c>
      <c r="Q836" s="6"/>
      <c r="S836" s="48">
        <v>831</v>
      </c>
      <c r="T836" s="49">
        <v>75</v>
      </c>
      <c r="U836" s="50">
        <v>13</v>
      </c>
      <c r="V836" s="51">
        <v>384.2112352925547</v>
      </c>
      <c r="W836" s="51">
        <v>3</v>
      </c>
      <c r="X836" s="52">
        <v>65</v>
      </c>
      <c r="Y836" s="52">
        <v>38</v>
      </c>
      <c r="Z836" s="52">
        <v>750</v>
      </c>
      <c r="AA836" s="52">
        <v>20150</v>
      </c>
      <c r="AB836" s="52">
        <v>4514.2112352925551</v>
      </c>
      <c r="AC836" s="49">
        <v>15635.788764707446</v>
      </c>
      <c r="AE836" s="50">
        <f>AVERAGE(AA$6:AA836)</f>
        <v>21398.375451263539</v>
      </c>
      <c r="AF836" s="50">
        <f>AVERAGE(AB$6:AB836)</f>
        <v>4480.2235668410249</v>
      </c>
    </row>
    <row r="837" spans="2:32" ht="15.5" x14ac:dyDescent="0.35">
      <c r="B837" s="48">
        <v>832</v>
      </c>
      <c r="C837" s="49">
        <v>54</v>
      </c>
      <c r="D837" s="50">
        <v>6</v>
      </c>
      <c r="E837" s="51">
        <v>329.86774724386242</v>
      </c>
      <c r="F837" s="51">
        <v>6</v>
      </c>
      <c r="G837" s="52">
        <v>54</v>
      </c>
      <c r="H837" s="52">
        <v>52</v>
      </c>
      <c r="I837" s="52">
        <v>1500</v>
      </c>
      <c r="J837" s="52">
        <v>15300</v>
      </c>
      <c r="K837" s="52">
        <v>4459.8677472438621</v>
      </c>
      <c r="L837" s="49">
        <v>10840.132252756139</v>
      </c>
      <c r="N837" s="50">
        <f>AVERAGE(J$6:J837)</f>
        <v>21501.26201923077</v>
      </c>
      <c r="O837" s="50">
        <f>AVERAGE(K$6:K837)</f>
        <v>4480.851485111767</v>
      </c>
      <c r="Q837" s="6"/>
      <c r="S837" s="48">
        <v>832</v>
      </c>
      <c r="T837" s="49">
        <v>72</v>
      </c>
      <c r="U837" s="50">
        <v>12</v>
      </c>
      <c r="V837" s="51">
        <v>297.09327284372699</v>
      </c>
      <c r="W837" s="51">
        <v>1</v>
      </c>
      <c r="X837" s="52">
        <v>61</v>
      </c>
      <c r="Y837" s="52">
        <v>40</v>
      </c>
      <c r="Z837" s="52">
        <v>250</v>
      </c>
      <c r="AA837" s="52">
        <v>18850</v>
      </c>
      <c r="AB837" s="52">
        <v>4427.0932728437274</v>
      </c>
      <c r="AC837" s="49">
        <v>14422.906727156273</v>
      </c>
      <c r="AE837" s="50">
        <f>AVERAGE(AA$6:AA837)</f>
        <v>21395.3125</v>
      </c>
      <c r="AF837" s="50">
        <f>AVERAGE(AB$6:AB837)</f>
        <v>4480.1597083145862</v>
      </c>
    </row>
    <row r="838" spans="2:32" ht="15.5" x14ac:dyDescent="0.35">
      <c r="B838" s="48">
        <v>833</v>
      </c>
      <c r="C838" s="49">
        <v>93</v>
      </c>
      <c r="D838" s="50">
        <v>7</v>
      </c>
      <c r="E838" s="51">
        <v>360.26609895288323</v>
      </c>
      <c r="F838" s="51">
        <v>6</v>
      </c>
      <c r="G838" s="52">
        <v>92</v>
      </c>
      <c r="H838" s="52">
        <v>14</v>
      </c>
      <c r="I838" s="52">
        <v>1500</v>
      </c>
      <c r="J838" s="52">
        <v>25100</v>
      </c>
      <c r="K838" s="52">
        <v>4490.2660989528831</v>
      </c>
      <c r="L838" s="49">
        <v>20609.733901047119</v>
      </c>
      <c r="N838" s="50">
        <f>AVERAGE(J$6:J838)</f>
        <v>21505.582232893157</v>
      </c>
      <c r="O838" s="50">
        <f>AVERAGE(K$6:K838)</f>
        <v>4480.8627871691988</v>
      </c>
      <c r="Q838" s="6"/>
      <c r="S838" s="48">
        <v>833</v>
      </c>
      <c r="T838" s="49">
        <v>93</v>
      </c>
      <c r="U838" s="50">
        <v>15</v>
      </c>
      <c r="V838" s="51">
        <v>387.96860422380468</v>
      </c>
      <c r="W838" s="51">
        <v>6</v>
      </c>
      <c r="X838" s="52">
        <v>84</v>
      </c>
      <c r="Y838" s="52">
        <v>22</v>
      </c>
      <c r="Z838" s="52">
        <v>1500</v>
      </c>
      <c r="AA838" s="52">
        <v>25500</v>
      </c>
      <c r="AB838" s="52">
        <v>4517.9686042238045</v>
      </c>
      <c r="AC838" s="49">
        <v>20982.031395776197</v>
      </c>
      <c r="AE838" s="50">
        <f>AVERAGE(AA$6:AA838)</f>
        <v>21400.240096038415</v>
      </c>
      <c r="AF838" s="50">
        <f>AVERAGE(AB$6:AB838)</f>
        <v>4480.205097145209</v>
      </c>
    </row>
    <row r="839" spans="2:32" ht="15.5" x14ac:dyDescent="0.35">
      <c r="B839" s="48">
        <v>834</v>
      </c>
      <c r="C839" s="49">
        <v>66</v>
      </c>
      <c r="D839" s="50">
        <v>9</v>
      </c>
      <c r="E839" s="51">
        <v>344.75757516039954</v>
      </c>
      <c r="F839" s="51">
        <v>3</v>
      </c>
      <c r="G839" s="52">
        <v>60</v>
      </c>
      <c r="H839" s="52">
        <v>43</v>
      </c>
      <c r="I839" s="52">
        <v>750</v>
      </c>
      <c r="J839" s="52">
        <v>17700</v>
      </c>
      <c r="K839" s="52">
        <v>4474.7575751603999</v>
      </c>
      <c r="L839" s="49">
        <v>13225.2424248396</v>
      </c>
      <c r="N839" s="50">
        <f>AVERAGE(J$6:J839)</f>
        <v>21501.019184652279</v>
      </c>
      <c r="O839" s="50">
        <f>AVERAGE(K$6:K839)</f>
        <v>4480.8554667711069</v>
      </c>
      <c r="Q839" s="6"/>
      <c r="S839" s="48">
        <v>834</v>
      </c>
      <c r="T839" s="49">
        <v>81</v>
      </c>
      <c r="U839" s="50">
        <v>9</v>
      </c>
      <c r="V839" s="51">
        <v>217.15022949751639</v>
      </c>
      <c r="W839" s="51">
        <v>2</v>
      </c>
      <c r="X839" s="52">
        <v>74</v>
      </c>
      <c r="Y839" s="52">
        <v>28</v>
      </c>
      <c r="Z839" s="52">
        <v>500</v>
      </c>
      <c r="AA839" s="52">
        <v>21200</v>
      </c>
      <c r="AB839" s="52">
        <v>4347.1502294975162</v>
      </c>
      <c r="AC839" s="49">
        <v>16852.849770502486</v>
      </c>
      <c r="AE839" s="50">
        <f>AVERAGE(AA$6:AA839)</f>
        <v>21400</v>
      </c>
      <c r="AF839" s="50">
        <f>AVERAGE(AB$6:AB839)</f>
        <v>4480.0455589346002</v>
      </c>
    </row>
    <row r="840" spans="2:32" ht="15.5" x14ac:dyDescent="0.35">
      <c r="B840" s="48">
        <v>835</v>
      </c>
      <c r="C840" s="49">
        <v>74</v>
      </c>
      <c r="D840" s="50">
        <v>11</v>
      </c>
      <c r="E840" s="51">
        <v>336.4312722648657</v>
      </c>
      <c r="F840" s="51">
        <v>8</v>
      </c>
      <c r="G840" s="52">
        <v>71</v>
      </c>
      <c r="H840" s="52">
        <v>37</v>
      </c>
      <c r="I840" s="52">
        <v>2000</v>
      </c>
      <c r="J840" s="52">
        <v>21050</v>
      </c>
      <c r="K840" s="52">
        <v>4466.4312722648656</v>
      </c>
      <c r="L840" s="49">
        <v>16583.568727735135</v>
      </c>
      <c r="N840" s="50">
        <f>AVERAGE(J$6:J840)</f>
        <v>21500.479041916169</v>
      </c>
      <c r="O840" s="50">
        <f>AVERAGE(K$6:K840)</f>
        <v>4480.8381922866683</v>
      </c>
      <c r="Q840" s="6"/>
      <c r="S840" s="48">
        <v>835</v>
      </c>
      <c r="T840" s="49">
        <v>76</v>
      </c>
      <c r="U840" s="50">
        <v>10</v>
      </c>
      <c r="V840" s="51">
        <v>367.7361648673234</v>
      </c>
      <c r="W840" s="51">
        <v>1</v>
      </c>
      <c r="X840" s="52">
        <v>67</v>
      </c>
      <c r="Y840" s="52">
        <v>34</v>
      </c>
      <c r="Z840" s="52">
        <v>250</v>
      </c>
      <c r="AA840" s="52">
        <v>19750</v>
      </c>
      <c r="AB840" s="52">
        <v>4497.7361648673232</v>
      </c>
      <c r="AC840" s="49">
        <v>15252.263835132677</v>
      </c>
      <c r="AE840" s="50">
        <f>AVERAGE(AA$6:AA840)</f>
        <v>21398.023952095809</v>
      </c>
      <c r="AF840" s="50">
        <f>AVERAGE(AB$6:AB840)</f>
        <v>4480.0667452890111</v>
      </c>
    </row>
    <row r="841" spans="2:32" ht="15.5" x14ac:dyDescent="0.35">
      <c r="B841" s="48">
        <v>836</v>
      </c>
      <c r="C841" s="49">
        <v>77</v>
      </c>
      <c r="D841" s="50">
        <v>7</v>
      </c>
      <c r="E841" s="51">
        <v>412.79660533332577</v>
      </c>
      <c r="F841" s="51">
        <v>0</v>
      </c>
      <c r="G841" s="52">
        <v>70</v>
      </c>
      <c r="H841" s="52">
        <v>30</v>
      </c>
      <c r="I841" s="52">
        <v>0</v>
      </c>
      <c r="J841" s="52">
        <v>19600</v>
      </c>
      <c r="K841" s="52">
        <v>4542.7966053333257</v>
      </c>
      <c r="L841" s="49">
        <v>15057.203394666674</v>
      </c>
      <c r="N841" s="50">
        <f>AVERAGE(J$6:J841)</f>
        <v>21498.205741626793</v>
      </c>
      <c r="O841" s="50">
        <f>AVERAGE(K$6:K841)</f>
        <v>4480.9123052209352</v>
      </c>
      <c r="Q841" s="6"/>
      <c r="S841" s="48">
        <v>836</v>
      </c>
      <c r="T841" s="49">
        <v>68</v>
      </c>
      <c r="U841" s="50">
        <v>12</v>
      </c>
      <c r="V841" s="51">
        <v>269.10249113585985</v>
      </c>
      <c r="W841" s="51">
        <v>5</v>
      </c>
      <c r="X841" s="52">
        <v>61</v>
      </c>
      <c r="Y841" s="52">
        <v>44</v>
      </c>
      <c r="Z841" s="52">
        <v>1250</v>
      </c>
      <c r="AA841" s="52">
        <v>18850</v>
      </c>
      <c r="AB841" s="52">
        <v>4399.10249113586</v>
      </c>
      <c r="AC841" s="49">
        <v>14450.89750886414</v>
      </c>
      <c r="AE841" s="50">
        <f>AVERAGE(AA$6:AA841)</f>
        <v>21394.976076555024</v>
      </c>
      <c r="AF841" s="50">
        <f>AVERAGE(AB$6:AB841)</f>
        <v>4479.9698980950479</v>
      </c>
    </row>
    <row r="842" spans="2:32" ht="15.5" x14ac:dyDescent="0.35">
      <c r="B842" s="48">
        <v>837</v>
      </c>
      <c r="C842" s="49">
        <v>83</v>
      </c>
      <c r="D842" s="50">
        <v>7</v>
      </c>
      <c r="E842" s="51">
        <v>378.38190702070523</v>
      </c>
      <c r="F842" s="51">
        <v>4</v>
      </c>
      <c r="G842" s="52">
        <v>80</v>
      </c>
      <c r="H842" s="52">
        <v>24</v>
      </c>
      <c r="I842" s="52">
        <v>1000</v>
      </c>
      <c r="J842" s="52">
        <v>22100</v>
      </c>
      <c r="K842" s="52">
        <v>4508.3819070207055</v>
      </c>
      <c r="L842" s="49">
        <v>17591.618092979294</v>
      </c>
      <c r="N842" s="50">
        <f>AVERAGE(J$6:J842)</f>
        <v>21498.924731182797</v>
      </c>
      <c r="O842" s="50">
        <f>AVERAGE(K$6:K842)</f>
        <v>4480.9451243389749</v>
      </c>
      <c r="Q842" s="6"/>
      <c r="S842" s="48">
        <v>837</v>
      </c>
      <c r="T842" s="49">
        <v>80</v>
      </c>
      <c r="U842" s="50">
        <v>6</v>
      </c>
      <c r="V842" s="51">
        <v>375.50476574526328</v>
      </c>
      <c r="W842" s="51">
        <v>5</v>
      </c>
      <c r="X842" s="52">
        <v>79</v>
      </c>
      <c r="Y842" s="52">
        <v>26</v>
      </c>
      <c r="Z842" s="52">
        <v>1250</v>
      </c>
      <c r="AA842" s="52">
        <v>21550</v>
      </c>
      <c r="AB842" s="52">
        <v>4505.5047657452633</v>
      </c>
      <c r="AC842" s="49">
        <v>17044.495234254737</v>
      </c>
      <c r="AE842" s="50">
        <f>AVERAGE(AA$6:AA842)</f>
        <v>21395.16129032258</v>
      </c>
      <c r="AF842" s="50">
        <f>AVERAGE(AB$6:AB842)</f>
        <v>4480.0004057027536</v>
      </c>
    </row>
    <row r="843" spans="2:32" ht="15.5" x14ac:dyDescent="0.35">
      <c r="B843" s="48">
        <v>838</v>
      </c>
      <c r="C843" s="49">
        <v>84</v>
      </c>
      <c r="D843" s="50">
        <v>13</v>
      </c>
      <c r="E843" s="51">
        <v>330.10684789453109</v>
      </c>
      <c r="F843" s="51">
        <v>3</v>
      </c>
      <c r="G843" s="52">
        <v>74</v>
      </c>
      <c r="H843" s="52">
        <v>29</v>
      </c>
      <c r="I843" s="52">
        <v>750</v>
      </c>
      <c r="J843" s="52">
        <v>22400</v>
      </c>
      <c r="K843" s="52">
        <v>4460.1068478945308</v>
      </c>
      <c r="L843" s="49">
        <v>17939.893152105469</v>
      </c>
      <c r="N843" s="50">
        <f>AVERAGE(J$6:J843)</f>
        <v>21500</v>
      </c>
      <c r="O843" s="50">
        <f>AVERAGE(K$6:K843)</f>
        <v>4480.9202576606403</v>
      </c>
      <c r="Q843" s="6"/>
      <c r="S843" s="48">
        <v>838</v>
      </c>
      <c r="T843" s="49">
        <v>82</v>
      </c>
      <c r="U843" s="50">
        <v>10</v>
      </c>
      <c r="V843" s="51">
        <v>416.83545462884376</v>
      </c>
      <c r="W843" s="51">
        <v>3</v>
      </c>
      <c r="X843" s="52">
        <v>75</v>
      </c>
      <c r="Y843" s="52">
        <v>28</v>
      </c>
      <c r="Z843" s="52">
        <v>750</v>
      </c>
      <c r="AA843" s="52">
        <v>21750</v>
      </c>
      <c r="AB843" s="52">
        <v>4546.8354546288438</v>
      </c>
      <c r="AC843" s="49">
        <v>17203.164545371157</v>
      </c>
      <c r="AE843" s="50">
        <f>AVERAGE(AA$6:AA843)</f>
        <v>21395.584725536992</v>
      </c>
      <c r="AF843" s="50">
        <f>AVERAGE(AB$6:AB843)</f>
        <v>4480.0801611310662</v>
      </c>
    </row>
    <row r="844" spans="2:32" ht="15.5" x14ac:dyDescent="0.35">
      <c r="B844" s="48">
        <v>839</v>
      </c>
      <c r="C844" s="49">
        <v>92</v>
      </c>
      <c r="D844" s="50">
        <v>15</v>
      </c>
      <c r="E844" s="51">
        <v>353.13281839971739</v>
      </c>
      <c r="F844" s="51">
        <v>5</v>
      </c>
      <c r="G844" s="52">
        <v>82</v>
      </c>
      <c r="H844" s="52">
        <v>23</v>
      </c>
      <c r="I844" s="52">
        <v>1250</v>
      </c>
      <c r="J844" s="52">
        <v>25000</v>
      </c>
      <c r="K844" s="52">
        <v>4483.1328183997175</v>
      </c>
      <c r="L844" s="49">
        <v>20516.867181600282</v>
      </c>
      <c r="N844" s="50">
        <f>AVERAGE(J$6:J844)</f>
        <v>21504.171632896305</v>
      </c>
      <c r="O844" s="50">
        <f>AVERAGE(K$6:K844)</f>
        <v>4480.9228948009732</v>
      </c>
      <c r="Q844" s="6"/>
      <c r="S844" s="48">
        <v>839</v>
      </c>
      <c r="T844" s="49">
        <v>90</v>
      </c>
      <c r="U844" s="50">
        <v>10</v>
      </c>
      <c r="V844" s="51">
        <v>334.16405069947245</v>
      </c>
      <c r="W844" s="51">
        <v>5</v>
      </c>
      <c r="X844" s="52">
        <v>85</v>
      </c>
      <c r="Y844" s="52">
        <v>20</v>
      </c>
      <c r="Z844" s="52">
        <v>1250</v>
      </c>
      <c r="AA844" s="52">
        <v>24250</v>
      </c>
      <c r="AB844" s="52">
        <v>4464.1640506994727</v>
      </c>
      <c r="AC844" s="49">
        <v>19785.835949300526</v>
      </c>
      <c r="AE844" s="50">
        <f>AVERAGE(AA$6:AA844)</f>
        <v>21398.986889153755</v>
      </c>
      <c r="AF844" s="50">
        <f>AVERAGE(AB$6:AB844)</f>
        <v>4480.0611907968214</v>
      </c>
    </row>
    <row r="845" spans="2:32" ht="15.5" x14ac:dyDescent="0.35">
      <c r="B845" s="48">
        <v>840</v>
      </c>
      <c r="C845" s="49">
        <v>80</v>
      </c>
      <c r="D845" s="50">
        <v>16</v>
      </c>
      <c r="E845" s="51">
        <v>320.61563408747179</v>
      </c>
      <c r="F845" s="51">
        <v>2</v>
      </c>
      <c r="G845" s="52">
        <v>66</v>
      </c>
      <c r="H845" s="52">
        <v>36</v>
      </c>
      <c r="I845" s="52">
        <v>500</v>
      </c>
      <c r="J845" s="52">
        <v>21300</v>
      </c>
      <c r="K845" s="52">
        <v>4450.6156340874713</v>
      </c>
      <c r="L845" s="49">
        <v>16849.384365912527</v>
      </c>
      <c r="N845" s="50">
        <f>AVERAGE(J$6:J845)</f>
        <v>21503.928571428572</v>
      </c>
      <c r="O845" s="50">
        <f>AVERAGE(K$6:K845)</f>
        <v>4480.8868147286948</v>
      </c>
      <c r="Q845" s="6"/>
      <c r="S845" s="48">
        <v>840</v>
      </c>
      <c r="T845" s="49">
        <v>75</v>
      </c>
      <c r="U845" s="50">
        <v>10</v>
      </c>
      <c r="V845" s="51">
        <v>293.96396047198471</v>
      </c>
      <c r="W845" s="51">
        <v>3</v>
      </c>
      <c r="X845" s="52">
        <v>68</v>
      </c>
      <c r="Y845" s="52">
        <v>35</v>
      </c>
      <c r="Z845" s="52">
        <v>750</v>
      </c>
      <c r="AA845" s="52">
        <v>20000</v>
      </c>
      <c r="AB845" s="52">
        <v>4423.963960471985</v>
      </c>
      <c r="AC845" s="49">
        <v>15576.036039528015</v>
      </c>
      <c r="AE845" s="50">
        <f>AVERAGE(AA$6:AA845)</f>
        <v>21397.321428571428</v>
      </c>
      <c r="AF845" s="50">
        <f>AVERAGE(AB$6:AB845)</f>
        <v>4479.9944083797682</v>
      </c>
    </row>
    <row r="846" spans="2:32" ht="15.5" x14ac:dyDescent="0.35">
      <c r="B846" s="48">
        <v>841</v>
      </c>
      <c r="C846" s="49">
        <v>77</v>
      </c>
      <c r="D846" s="50">
        <v>12</v>
      </c>
      <c r="E846" s="51">
        <v>365.90015044179978</v>
      </c>
      <c r="F846" s="51">
        <v>8</v>
      </c>
      <c r="G846" s="52">
        <v>73</v>
      </c>
      <c r="H846" s="52">
        <v>35</v>
      </c>
      <c r="I846" s="52">
        <v>2000</v>
      </c>
      <c r="J846" s="52">
        <v>21850</v>
      </c>
      <c r="K846" s="52">
        <v>4495.9001504418002</v>
      </c>
      <c r="L846" s="49">
        <v>17354.099849558199</v>
      </c>
      <c r="N846" s="50">
        <f>AVERAGE(J$6:J846)</f>
        <v>21504.340071343639</v>
      </c>
      <c r="O846" s="50">
        <f>AVERAGE(K$6:K846)</f>
        <v>4480.9046664952984</v>
      </c>
      <c r="Q846" s="6"/>
      <c r="S846" s="48">
        <v>841</v>
      </c>
      <c r="T846" s="49">
        <v>73</v>
      </c>
      <c r="U846" s="50">
        <v>9</v>
      </c>
      <c r="V846" s="51">
        <v>335.01817922707374</v>
      </c>
      <c r="W846" s="51">
        <v>0</v>
      </c>
      <c r="X846" s="52">
        <v>64</v>
      </c>
      <c r="Y846" s="52">
        <v>36</v>
      </c>
      <c r="Z846" s="52">
        <v>0</v>
      </c>
      <c r="AA846" s="52">
        <v>18700</v>
      </c>
      <c r="AB846" s="52">
        <v>4465.0181792270741</v>
      </c>
      <c r="AC846" s="49">
        <v>14234.981820772926</v>
      </c>
      <c r="AE846" s="50">
        <f>AVERAGE(AA$6:AA846)</f>
        <v>21394.114149821642</v>
      </c>
      <c r="AF846" s="50">
        <f>AVERAGE(AB$6:AB846)</f>
        <v>4479.9766007351163</v>
      </c>
    </row>
    <row r="847" spans="2:32" ht="15.5" x14ac:dyDescent="0.35">
      <c r="B847" s="48">
        <v>842</v>
      </c>
      <c r="C847" s="49">
        <v>71</v>
      </c>
      <c r="D847" s="50">
        <v>11</v>
      </c>
      <c r="E847" s="51">
        <v>327.14425311362839</v>
      </c>
      <c r="F847" s="51">
        <v>4</v>
      </c>
      <c r="G847" s="52">
        <v>64</v>
      </c>
      <c r="H847" s="52">
        <v>40</v>
      </c>
      <c r="I847" s="52">
        <v>1000</v>
      </c>
      <c r="J847" s="52">
        <v>19300</v>
      </c>
      <c r="K847" s="52">
        <v>4457.1442531136281</v>
      </c>
      <c r="L847" s="49">
        <v>14842.855746886373</v>
      </c>
      <c r="N847" s="50">
        <f>AVERAGE(J$6:J847)</f>
        <v>21501.722090261283</v>
      </c>
      <c r="O847" s="50">
        <f>AVERAGE(K$6:K847)</f>
        <v>4480.8764474770305</v>
      </c>
      <c r="Q847" s="6"/>
      <c r="S847" s="48">
        <v>842</v>
      </c>
      <c r="T847" s="49">
        <v>67</v>
      </c>
      <c r="U847" s="50">
        <v>8</v>
      </c>
      <c r="V847" s="51">
        <v>431.02190252634148</v>
      </c>
      <c r="W847" s="51">
        <v>3</v>
      </c>
      <c r="X847" s="52">
        <v>62</v>
      </c>
      <c r="Y847" s="52">
        <v>41</v>
      </c>
      <c r="Z847" s="52">
        <v>750</v>
      </c>
      <c r="AA847" s="52">
        <v>17900</v>
      </c>
      <c r="AB847" s="52">
        <v>4561.0219025263414</v>
      </c>
      <c r="AC847" s="49">
        <v>13338.978097473659</v>
      </c>
      <c r="AE847" s="50">
        <f>AVERAGE(AA$6:AA847)</f>
        <v>21389.964370546317</v>
      </c>
      <c r="AF847" s="50">
        <f>AVERAGE(AB$6:AB847)</f>
        <v>4480.0728540626587</v>
      </c>
    </row>
    <row r="848" spans="2:32" ht="15.5" x14ac:dyDescent="0.35">
      <c r="B848" s="48">
        <v>843</v>
      </c>
      <c r="C848" s="49">
        <v>76</v>
      </c>
      <c r="D848" s="50">
        <v>7</v>
      </c>
      <c r="E848" s="51">
        <v>375.99578800403441</v>
      </c>
      <c r="F848" s="51">
        <v>2</v>
      </c>
      <c r="G848" s="52">
        <v>71</v>
      </c>
      <c r="H848" s="52">
        <v>31</v>
      </c>
      <c r="I848" s="52">
        <v>500</v>
      </c>
      <c r="J848" s="52">
        <v>19850</v>
      </c>
      <c r="K848" s="52">
        <v>4505.9957880040347</v>
      </c>
      <c r="L848" s="49">
        <v>15344.004211995965</v>
      </c>
      <c r="N848" s="50">
        <f>AVERAGE(J$6:J848)</f>
        <v>21499.76275207592</v>
      </c>
      <c r="O848" s="50">
        <f>AVERAGE(K$6:K848)</f>
        <v>4480.9062450340025</v>
      </c>
      <c r="Q848" s="6"/>
      <c r="S848" s="48">
        <v>843</v>
      </c>
      <c r="T848" s="49">
        <v>82</v>
      </c>
      <c r="U848" s="50">
        <v>8</v>
      </c>
      <c r="V848" s="51">
        <v>302.57218736255032</v>
      </c>
      <c r="W848" s="51">
        <v>2</v>
      </c>
      <c r="X848" s="52">
        <v>76</v>
      </c>
      <c r="Y848" s="52">
        <v>26</v>
      </c>
      <c r="Z848" s="52">
        <v>500</v>
      </c>
      <c r="AA848" s="52">
        <v>21400</v>
      </c>
      <c r="AB848" s="52">
        <v>4432.5721873625507</v>
      </c>
      <c r="AC848" s="49">
        <v>16967.427812637448</v>
      </c>
      <c r="AE848" s="50">
        <f>AVERAGE(AA$6:AA848)</f>
        <v>21389.976275207591</v>
      </c>
      <c r="AF848" s="50">
        <f>AVERAGE(AB$6:AB848)</f>
        <v>4480.0165068898241</v>
      </c>
    </row>
    <row r="849" spans="2:32" ht="15.5" x14ac:dyDescent="0.35">
      <c r="B849" s="48">
        <v>844</v>
      </c>
      <c r="C849" s="49">
        <v>85</v>
      </c>
      <c r="D849" s="50">
        <v>6</v>
      </c>
      <c r="E849" s="51">
        <v>340.78424444033749</v>
      </c>
      <c r="F849" s="51">
        <v>1</v>
      </c>
      <c r="G849" s="52">
        <v>80</v>
      </c>
      <c r="H849" s="52">
        <v>21</v>
      </c>
      <c r="I849" s="52">
        <v>250</v>
      </c>
      <c r="J849" s="52">
        <v>21800</v>
      </c>
      <c r="K849" s="52">
        <v>4470.7842444403377</v>
      </c>
      <c r="L849" s="49">
        <v>17329.215755559664</v>
      </c>
      <c r="N849" s="50">
        <f>AVERAGE(J$6:J849)</f>
        <v>21500.118483412323</v>
      </c>
      <c r="O849" s="50">
        <f>AVERAGE(K$6:K849)</f>
        <v>4480.8942521423041</v>
      </c>
      <c r="Q849" s="6"/>
      <c r="S849" s="48">
        <v>844</v>
      </c>
      <c r="T849" s="49">
        <v>75</v>
      </c>
      <c r="U849" s="50">
        <v>10</v>
      </c>
      <c r="V849" s="51">
        <v>279.4394465789016</v>
      </c>
      <c r="W849" s="51">
        <v>3</v>
      </c>
      <c r="X849" s="52">
        <v>68</v>
      </c>
      <c r="Y849" s="52">
        <v>35</v>
      </c>
      <c r="Z849" s="52">
        <v>750</v>
      </c>
      <c r="AA849" s="52">
        <v>20000</v>
      </c>
      <c r="AB849" s="52">
        <v>4409.4394465789019</v>
      </c>
      <c r="AC849" s="49">
        <v>15590.560553421099</v>
      </c>
      <c r="AE849" s="50">
        <f>AVERAGE(AA$6:AA849)</f>
        <v>21388.329383886256</v>
      </c>
      <c r="AF849" s="50">
        <f>AVERAGE(AB$6:AB849)</f>
        <v>4479.9328847804509</v>
      </c>
    </row>
    <row r="850" spans="2:32" ht="15.5" x14ac:dyDescent="0.35">
      <c r="B850" s="48">
        <v>845</v>
      </c>
      <c r="C850" s="49">
        <v>82</v>
      </c>
      <c r="D850" s="50">
        <v>13</v>
      </c>
      <c r="E850" s="51">
        <v>384.73109797845211</v>
      </c>
      <c r="F850" s="51">
        <v>10</v>
      </c>
      <c r="G850" s="52">
        <v>79</v>
      </c>
      <c r="H850" s="52">
        <v>31</v>
      </c>
      <c r="I850" s="52">
        <v>2500</v>
      </c>
      <c r="J850" s="52">
        <v>23650</v>
      </c>
      <c r="K850" s="52">
        <v>4514.7310979784525</v>
      </c>
      <c r="L850" s="49">
        <v>19135.268902021548</v>
      </c>
      <c r="N850" s="50">
        <f>AVERAGE(J$6:J850)</f>
        <v>21502.662721893492</v>
      </c>
      <c r="O850" s="50">
        <f>AVERAGE(K$6:K850)</f>
        <v>4480.9342957468443</v>
      </c>
      <c r="Q850" s="6"/>
      <c r="S850" s="48">
        <v>845</v>
      </c>
      <c r="T850" s="49">
        <v>86</v>
      </c>
      <c r="U850" s="50">
        <v>13</v>
      </c>
      <c r="V850" s="51">
        <v>369.39820740112526</v>
      </c>
      <c r="W850" s="51">
        <v>4</v>
      </c>
      <c r="X850" s="52">
        <v>77</v>
      </c>
      <c r="Y850" s="52">
        <v>27</v>
      </c>
      <c r="Z850" s="52">
        <v>1000</v>
      </c>
      <c r="AA850" s="52">
        <v>23150</v>
      </c>
      <c r="AB850" s="52">
        <v>4499.3982074011255</v>
      </c>
      <c r="AC850" s="49">
        <v>18650.601792598874</v>
      </c>
      <c r="AE850" s="50">
        <f>AVERAGE(AA$6:AA850)</f>
        <v>21390.414201183434</v>
      </c>
      <c r="AF850" s="50">
        <f>AVERAGE(AB$6:AB850)</f>
        <v>4479.9559206652084</v>
      </c>
    </row>
    <row r="851" spans="2:32" ht="15.5" x14ac:dyDescent="0.35">
      <c r="B851" s="48">
        <v>846</v>
      </c>
      <c r="C851" s="49">
        <v>78</v>
      </c>
      <c r="D851" s="50">
        <v>17</v>
      </c>
      <c r="E851" s="51">
        <v>363.20794769837704</v>
      </c>
      <c r="F851" s="51">
        <v>1</v>
      </c>
      <c r="G851" s="52">
        <v>62</v>
      </c>
      <c r="H851" s="52">
        <v>39</v>
      </c>
      <c r="I851" s="52">
        <v>250</v>
      </c>
      <c r="J851" s="52">
        <v>20600</v>
      </c>
      <c r="K851" s="52">
        <v>4493.2079476983772</v>
      </c>
      <c r="L851" s="49">
        <v>16106.792052301622</v>
      </c>
      <c r="N851" s="50">
        <f>AVERAGE(J$6:J851)</f>
        <v>21501.59574468085</v>
      </c>
      <c r="O851" s="50">
        <f>AVERAGE(K$6:K851)</f>
        <v>4480.9488036096709</v>
      </c>
      <c r="Q851" s="6"/>
      <c r="S851" s="48">
        <v>846</v>
      </c>
      <c r="T851" s="49">
        <v>80</v>
      </c>
      <c r="U851" s="50">
        <v>8</v>
      </c>
      <c r="V851" s="51">
        <v>284.76985519039215</v>
      </c>
      <c r="W851" s="51">
        <v>1</v>
      </c>
      <c r="X851" s="52">
        <v>73</v>
      </c>
      <c r="Y851" s="52">
        <v>28</v>
      </c>
      <c r="Z851" s="52">
        <v>250</v>
      </c>
      <c r="AA851" s="52">
        <v>20650</v>
      </c>
      <c r="AB851" s="52">
        <v>4414.7698551903923</v>
      </c>
      <c r="AC851" s="49">
        <v>16235.230144809608</v>
      </c>
      <c r="AE851" s="50">
        <f>AVERAGE(AA$6:AA851)</f>
        <v>21389.5390070922</v>
      </c>
      <c r="AF851" s="50">
        <f>AVERAGE(AB$6:AB851)</f>
        <v>4479.8788685783593</v>
      </c>
    </row>
    <row r="852" spans="2:32" ht="15.5" x14ac:dyDescent="0.35">
      <c r="B852" s="48">
        <v>847</v>
      </c>
      <c r="C852" s="49">
        <v>77</v>
      </c>
      <c r="D852" s="50">
        <v>12</v>
      </c>
      <c r="E852" s="51">
        <v>379.51189504455681</v>
      </c>
      <c r="F852" s="51">
        <v>2</v>
      </c>
      <c r="G852" s="52">
        <v>67</v>
      </c>
      <c r="H852" s="52">
        <v>35</v>
      </c>
      <c r="I852" s="52">
        <v>500</v>
      </c>
      <c r="J852" s="52">
        <v>20350</v>
      </c>
      <c r="K852" s="52">
        <v>4509.5118950445567</v>
      </c>
      <c r="L852" s="49">
        <v>15840.488104955442</v>
      </c>
      <c r="N852" s="50">
        <f>AVERAGE(J$6:J852)</f>
        <v>21500.236127508855</v>
      </c>
      <c r="O852" s="50">
        <f>AVERAGE(K$6:K852)</f>
        <v>4480.9825262677996</v>
      </c>
      <c r="Q852" s="6"/>
      <c r="S852" s="48">
        <v>847</v>
      </c>
      <c r="T852" s="49">
        <v>76</v>
      </c>
      <c r="U852" s="50">
        <v>10</v>
      </c>
      <c r="V852" s="51">
        <v>355.48905055673697</v>
      </c>
      <c r="W852" s="51">
        <v>4</v>
      </c>
      <c r="X852" s="52">
        <v>70</v>
      </c>
      <c r="Y852" s="52">
        <v>34</v>
      </c>
      <c r="Z852" s="52">
        <v>1000</v>
      </c>
      <c r="AA852" s="52">
        <v>20500</v>
      </c>
      <c r="AB852" s="52">
        <v>4485.4890505567373</v>
      </c>
      <c r="AC852" s="49">
        <v>16014.510949443262</v>
      </c>
      <c r="AE852" s="50">
        <f>AVERAGE(AA$6:AA852)</f>
        <v>21388.488783943329</v>
      </c>
      <c r="AF852" s="50">
        <f>AVERAGE(AB$6:AB852)</f>
        <v>4479.885492169833</v>
      </c>
    </row>
    <row r="853" spans="2:32" ht="15.5" x14ac:dyDescent="0.35">
      <c r="B853" s="48">
        <v>848</v>
      </c>
      <c r="C853" s="49">
        <v>85</v>
      </c>
      <c r="D853" s="50">
        <v>10</v>
      </c>
      <c r="E853" s="51">
        <v>345.6045089365777</v>
      </c>
      <c r="F853" s="51">
        <v>1</v>
      </c>
      <c r="G853" s="52">
        <v>76</v>
      </c>
      <c r="H853" s="52">
        <v>25</v>
      </c>
      <c r="I853" s="52">
        <v>250</v>
      </c>
      <c r="J853" s="52">
        <v>22000</v>
      </c>
      <c r="K853" s="52">
        <v>4475.604508936578</v>
      </c>
      <c r="L853" s="49">
        <v>17524.39549106342</v>
      </c>
      <c r="N853" s="50">
        <f>AVERAGE(J$6:J853)</f>
        <v>21500.825471698114</v>
      </c>
      <c r="O853" s="50">
        <f>AVERAGE(K$6:K853)</f>
        <v>4480.9761842662292</v>
      </c>
      <c r="Q853" s="6"/>
      <c r="S853" s="48">
        <v>848</v>
      </c>
      <c r="T853" s="49">
        <v>69</v>
      </c>
      <c r="U853" s="50">
        <v>11</v>
      </c>
      <c r="V853" s="51">
        <v>418.51785060309504</v>
      </c>
      <c r="W853" s="51">
        <v>3</v>
      </c>
      <c r="X853" s="52">
        <v>61</v>
      </c>
      <c r="Y853" s="52">
        <v>42</v>
      </c>
      <c r="Z853" s="52">
        <v>750</v>
      </c>
      <c r="AA853" s="52">
        <v>18550</v>
      </c>
      <c r="AB853" s="52">
        <v>4548.5178506030952</v>
      </c>
      <c r="AC853" s="49">
        <v>14001.482149396905</v>
      </c>
      <c r="AE853" s="50">
        <f>AVERAGE(AA$6:AA853)</f>
        <v>21385.141509433961</v>
      </c>
      <c r="AF853" s="50">
        <f>AVERAGE(AB$6:AB853)</f>
        <v>4479.9664265547781</v>
      </c>
    </row>
    <row r="854" spans="2:32" ht="15.5" x14ac:dyDescent="0.35">
      <c r="B854" s="48">
        <v>849</v>
      </c>
      <c r="C854" s="49">
        <v>86</v>
      </c>
      <c r="D854" s="50">
        <v>14</v>
      </c>
      <c r="E854" s="51">
        <v>440.25330438572166</v>
      </c>
      <c r="F854" s="51">
        <v>3</v>
      </c>
      <c r="G854" s="52">
        <v>75</v>
      </c>
      <c r="H854" s="52">
        <v>28</v>
      </c>
      <c r="I854" s="52">
        <v>750</v>
      </c>
      <c r="J854" s="52">
        <v>22950</v>
      </c>
      <c r="K854" s="52">
        <v>4570.253304385722</v>
      </c>
      <c r="L854" s="49">
        <v>18379.746695614278</v>
      </c>
      <c r="N854" s="50">
        <f>AVERAGE(J$6:J854)</f>
        <v>21502.532391048291</v>
      </c>
      <c r="O854" s="50">
        <f>AVERAGE(K$6:K854)</f>
        <v>4481.0813398847449</v>
      </c>
      <c r="Q854" s="6"/>
      <c r="S854" s="48">
        <v>849</v>
      </c>
      <c r="T854" s="49">
        <v>82</v>
      </c>
      <c r="U854" s="50">
        <v>12</v>
      </c>
      <c r="V854" s="51">
        <v>387.28281310368897</v>
      </c>
      <c r="W854" s="51">
        <v>4</v>
      </c>
      <c r="X854" s="52">
        <v>74</v>
      </c>
      <c r="Y854" s="52">
        <v>30</v>
      </c>
      <c r="Z854" s="52">
        <v>1000</v>
      </c>
      <c r="AA854" s="52">
        <v>22100</v>
      </c>
      <c r="AB854" s="52">
        <v>4517.2828131036886</v>
      </c>
      <c r="AC854" s="49">
        <v>17582.717186896312</v>
      </c>
      <c r="AE854" s="50">
        <f>AVERAGE(AA$6:AA854)</f>
        <v>21385.983510011778</v>
      </c>
      <c r="AF854" s="50">
        <f>AVERAGE(AB$6:AB854)</f>
        <v>4480.0103798958253</v>
      </c>
    </row>
    <row r="855" spans="2:32" ht="15.5" x14ac:dyDescent="0.35">
      <c r="B855" s="48">
        <v>850</v>
      </c>
      <c r="C855" s="49">
        <v>85</v>
      </c>
      <c r="D855" s="50">
        <v>12</v>
      </c>
      <c r="E855" s="51">
        <v>317.35088128110596</v>
      </c>
      <c r="F855" s="51">
        <v>2</v>
      </c>
      <c r="G855" s="52">
        <v>75</v>
      </c>
      <c r="H855" s="52">
        <v>27</v>
      </c>
      <c r="I855" s="52">
        <v>500</v>
      </c>
      <c r="J855" s="52">
        <v>22350</v>
      </c>
      <c r="K855" s="52">
        <v>4447.350881281106</v>
      </c>
      <c r="L855" s="49">
        <v>17902.649118718895</v>
      </c>
      <c r="N855" s="50">
        <f>AVERAGE(J$6:J855)</f>
        <v>21503.529411764706</v>
      </c>
      <c r="O855" s="50">
        <f>AVERAGE(K$6:K855)</f>
        <v>4481.04165699227</v>
      </c>
      <c r="Q855" s="6"/>
      <c r="S855" s="48">
        <v>850</v>
      </c>
      <c r="T855" s="49">
        <v>89</v>
      </c>
      <c r="U855" s="50">
        <v>11</v>
      </c>
      <c r="V855" s="51">
        <v>425.32503101532154</v>
      </c>
      <c r="W855" s="51">
        <v>5</v>
      </c>
      <c r="X855" s="52">
        <v>83</v>
      </c>
      <c r="Y855" s="52">
        <v>22</v>
      </c>
      <c r="Z855" s="52">
        <v>1250</v>
      </c>
      <c r="AA855" s="52">
        <v>24050</v>
      </c>
      <c r="AB855" s="52">
        <v>4555.3250310153217</v>
      </c>
      <c r="AC855" s="49">
        <v>19494.674968984677</v>
      </c>
      <c r="AE855" s="50">
        <f>AVERAGE(AA$6:AA855)</f>
        <v>21389.117647058825</v>
      </c>
      <c r="AF855" s="50">
        <f>AVERAGE(AB$6:AB855)</f>
        <v>4480.0989853677302</v>
      </c>
    </row>
    <row r="856" spans="2:32" ht="15.5" x14ac:dyDescent="0.35">
      <c r="B856" s="48">
        <v>851</v>
      </c>
      <c r="C856" s="49">
        <v>90</v>
      </c>
      <c r="D856" s="50">
        <v>10</v>
      </c>
      <c r="E856" s="51">
        <v>359.12923172113864</v>
      </c>
      <c r="F856" s="51">
        <v>2</v>
      </c>
      <c r="G856" s="52">
        <v>82</v>
      </c>
      <c r="H856" s="52">
        <v>20</v>
      </c>
      <c r="I856" s="52">
        <v>500</v>
      </c>
      <c r="J856" s="52">
        <v>23500</v>
      </c>
      <c r="K856" s="52">
        <v>4489.1292317211382</v>
      </c>
      <c r="L856" s="49">
        <v>19010.870768278863</v>
      </c>
      <c r="N856" s="50">
        <f>AVERAGE(J$6:J856)</f>
        <v>21505.875440658048</v>
      </c>
      <c r="O856" s="50">
        <f>AVERAGE(K$6:K856)</f>
        <v>4481.0511606053478</v>
      </c>
      <c r="Q856" s="6"/>
      <c r="S856" s="48">
        <v>851</v>
      </c>
      <c r="T856" s="49">
        <v>92</v>
      </c>
      <c r="U856" s="50">
        <v>9</v>
      </c>
      <c r="V856" s="51">
        <v>313.31381378256361</v>
      </c>
      <c r="W856" s="51">
        <v>3</v>
      </c>
      <c r="X856" s="52">
        <v>86</v>
      </c>
      <c r="Y856" s="52">
        <v>17</v>
      </c>
      <c r="Z856" s="52">
        <v>750</v>
      </c>
      <c r="AA856" s="52">
        <v>24200</v>
      </c>
      <c r="AB856" s="52">
        <v>4443.3138137825636</v>
      </c>
      <c r="AC856" s="49">
        <v>19756.686186217437</v>
      </c>
      <c r="AE856" s="50">
        <f>AVERAGE(AA$6:AA856)</f>
        <v>21392.420681551117</v>
      </c>
      <c r="AF856" s="50">
        <f>AVERAGE(AB$6:AB856)</f>
        <v>4480.0557595491819</v>
      </c>
    </row>
    <row r="857" spans="2:32" ht="15.5" x14ac:dyDescent="0.35">
      <c r="B857" s="48">
        <v>852</v>
      </c>
      <c r="C857" s="49">
        <v>71</v>
      </c>
      <c r="D857" s="50">
        <v>8</v>
      </c>
      <c r="E857" s="51">
        <v>350.246016410425</v>
      </c>
      <c r="F857" s="51">
        <v>2</v>
      </c>
      <c r="G857" s="52">
        <v>65</v>
      </c>
      <c r="H857" s="52">
        <v>37</v>
      </c>
      <c r="I857" s="52">
        <v>500</v>
      </c>
      <c r="J857" s="52">
        <v>18650</v>
      </c>
      <c r="K857" s="52">
        <v>4480.246016410425</v>
      </c>
      <c r="L857" s="49">
        <v>14169.753983589575</v>
      </c>
      <c r="N857" s="50">
        <f>AVERAGE(J$6:J857)</f>
        <v>21502.523474178404</v>
      </c>
      <c r="O857" s="50">
        <f>AVERAGE(K$6:K857)</f>
        <v>4481.0502156004241</v>
      </c>
      <c r="Q857" s="6"/>
      <c r="S857" s="48">
        <v>852</v>
      </c>
      <c r="T857" s="49">
        <v>87</v>
      </c>
      <c r="U857" s="50">
        <v>8</v>
      </c>
      <c r="V857" s="51">
        <v>273.86569301899056</v>
      </c>
      <c r="W857" s="51">
        <v>5</v>
      </c>
      <c r="X857" s="52">
        <v>84</v>
      </c>
      <c r="Y857" s="52">
        <v>21</v>
      </c>
      <c r="Z857" s="52">
        <v>1250</v>
      </c>
      <c r="AA857" s="52">
        <v>23400</v>
      </c>
      <c r="AB857" s="52">
        <v>4403.8656930189909</v>
      </c>
      <c r="AC857" s="49">
        <v>18996.13430698101</v>
      </c>
      <c r="AE857" s="50">
        <f>AVERAGE(AA$6:AA857)</f>
        <v>21394.776995305165</v>
      </c>
      <c r="AF857" s="50">
        <f>AVERAGE(AB$6:AB857)</f>
        <v>4479.9663345884646</v>
      </c>
    </row>
    <row r="858" spans="2:32" ht="15.5" x14ac:dyDescent="0.35">
      <c r="B858" s="48">
        <v>853</v>
      </c>
      <c r="C858" s="49">
        <v>78</v>
      </c>
      <c r="D858" s="50">
        <v>11</v>
      </c>
      <c r="E858" s="51">
        <v>395.65099965470046</v>
      </c>
      <c r="F858" s="51">
        <v>6</v>
      </c>
      <c r="G858" s="52">
        <v>73</v>
      </c>
      <c r="H858" s="52">
        <v>33</v>
      </c>
      <c r="I858" s="52">
        <v>1500</v>
      </c>
      <c r="J858" s="52">
        <v>21550</v>
      </c>
      <c r="K858" s="52">
        <v>4525.6509996547002</v>
      </c>
      <c r="L858" s="49">
        <v>17024.349000345301</v>
      </c>
      <c r="N858" s="50">
        <f>AVERAGE(J$6:J858)</f>
        <v>21502.579132473624</v>
      </c>
      <c r="O858" s="50">
        <f>AVERAGE(K$6:K858)</f>
        <v>4481.1025025688341</v>
      </c>
      <c r="Q858" s="6"/>
      <c r="S858" s="48">
        <v>853</v>
      </c>
      <c r="T858" s="49">
        <v>82</v>
      </c>
      <c r="U858" s="50">
        <v>8</v>
      </c>
      <c r="V858" s="51">
        <v>347.7615540022</v>
      </c>
      <c r="W858" s="51">
        <v>3</v>
      </c>
      <c r="X858" s="52">
        <v>77</v>
      </c>
      <c r="Y858" s="52">
        <v>26</v>
      </c>
      <c r="Z858" s="52">
        <v>750</v>
      </c>
      <c r="AA858" s="52">
        <v>21650</v>
      </c>
      <c r="AB858" s="52">
        <v>4477.7615540021998</v>
      </c>
      <c r="AC858" s="49">
        <v>17172.238445997798</v>
      </c>
      <c r="AE858" s="50">
        <f>AVERAGE(AA$6:AA858)</f>
        <v>21395.076201641266</v>
      </c>
      <c r="AF858" s="50">
        <f>AVERAGE(AB$6:AB858)</f>
        <v>4479.9637498515531</v>
      </c>
    </row>
    <row r="859" spans="2:32" ht="15.5" x14ac:dyDescent="0.35">
      <c r="B859" s="48">
        <v>854</v>
      </c>
      <c r="C859" s="49">
        <v>66</v>
      </c>
      <c r="D859" s="50">
        <v>14</v>
      </c>
      <c r="E859" s="51">
        <v>431.2970304344592</v>
      </c>
      <c r="F859" s="51">
        <v>2</v>
      </c>
      <c r="G859" s="52">
        <v>54</v>
      </c>
      <c r="H859" s="52">
        <v>48</v>
      </c>
      <c r="I859" s="52">
        <v>500</v>
      </c>
      <c r="J859" s="52">
        <v>17700</v>
      </c>
      <c r="K859" s="52">
        <v>4561.297030434459</v>
      </c>
      <c r="L859" s="49">
        <v>13138.70296956554</v>
      </c>
      <c r="N859" s="50">
        <f>AVERAGE(J$6:J859)</f>
        <v>21498.126463700235</v>
      </c>
      <c r="O859" s="50">
        <f>AVERAGE(K$6:K859)</f>
        <v>4481.1964071682087</v>
      </c>
      <c r="Q859" s="6"/>
      <c r="S859" s="48">
        <v>854</v>
      </c>
      <c r="T859" s="49">
        <v>84</v>
      </c>
      <c r="U859" s="50">
        <v>6</v>
      </c>
      <c r="V859" s="51">
        <v>324.23944402584806</v>
      </c>
      <c r="W859" s="51">
        <v>6</v>
      </c>
      <c r="X859" s="52">
        <v>84</v>
      </c>
      <c r="Y859" s="52">
        <v>22</v>
      </c>
      <c r="Z859" s="52">
        <v>1500</v>
      </c>
      <c r="AA859" s="52">
        <v>22800</v>
      </c>
      <c r="AB859" s="52">
        <v>4454.2394440258477</v>
      </c>
      <c r="AC859" s="49">
        <v>18345.760555974153</v>
      </c>
      <c r="AE859" s="50">
        <f>AVERAGE(AA$6:AA859)</f>
        <v>21396.721311475409</v>
      </c>
      <c r="AF859" s="50">
        <f>AVERAGE(AB$6:AB859)</f>
        <v>4479.9336277135835</v>
      </c>
    </row>
    <row r="860" spans="2:32" ht="15.5" x14ac:dyDescent="0.35">
      <c r="B860" s="48">
        <v>855</v>
      </c>
      <c r="C860" s="49">
        <v>66</v>
      </c>
      <c r="D860" s="50">
        <v>10</v>
      </c>
      <c r="E860" s="51">
        <v>352.51306908589578</v>
      </c>
      <c r="F860" s="51">
        <v>5</v>
      </c>
      <c r="G860" s="52">
        <v>61</v>
      </c>
      <c r="H860" s="52">
        <v>44</v>
      </c>
      <c r="I860" s="52">
        <v>1250</v>
      </c>
      <c r="J860" s="52">
        <v>18250</v>
      </c>
      <c r="K860" s="52">
        <v>4482.5130690858959</v>
      </c>
      <c r="L860" s="49">
        <v>13767.486930914103</v>
      </c>
      <c r="N860" s="50">
        <f>AVERAGE(J$6:J860)</f>
        <v>21494.327485380116</v>
      </c>
      <c r="O860" s="50">
        <f>AVERAGE(K$6:K860)</f>
        <v>4481.1979471236682</v>
      </c>
      <c r="Q860" s="6"/>
      <c r="S860" s="48">
        <v>855</v>
      </c>
      <c r="T860" s="49">
        <v>68</v>
      </c>
      <c r="U860" s="50">
        <v>6</v>
      </c>
      <c r="V860" s="51">
        <v>365.18651267592412</v>
      </c>
      <c r="W860" s="51">
        <v>7</v>
      </c>
      <c r="X860" s="52">
        <v>69</v>
      </c>
      <c r="Y860" s="52">
        <v>38</v>
      </c>
      <c r="Z860" s="52">
        <v>1750</v>
      </c>
      <c r="AA860" s="52">
        <v>19050</v>
      </c>
      <c r="AB860" s="52">
        <v>4495.186512675924</v>
      </c>
      <c r="AC860" s="49">
        <v>14554.813487324076</v>
      </c>
      <c r="AE860" s="50">
        <f>AVERAGE(AA$6:AA860)</f>
        <v>21393.976608187135</v>
      </c>
      <c r="AF860" s="50">
        <f>AVERAGE(AB$6:AB860)</f>
        <v>4479.9514673451185</v>
      </c>
    </row>
    <row r="861" spans="2:32" ht="15.5" x14ac:dyDescent="0.35">
      <c r="B861" s="48">
        <v>856</v>
      </c>
      <c r="C861" s="49">
        <v>79</v>
      </c>
      <c r="D861" s="50">
        <v>8</v>
      </c>
      <c r="E861" s="51">
        <v>332.75332562228931</v>
      </c>
      <c r="F861" s="51">
        <v>6</v>
      </c>
      <c r="G861" s="52">
        <v>77</v>
      </c>
      <c r="H861" s="52">
        <v>29</v>
      </c>
      <c r="I861" s="52">
        <v>1500</v>
      </c>
      <c r="J861" s="52">
        <v>21650</v>
      </c>
      <c r="K861" s="52">
        <v>4462.7533256222896</v>
      </c>
      <c r="L861" s="49">
        <v>17187.246674377711</v>
      </c>
      <c r="N861" s="50">
        <f>AVERAGE(J$6:J861)</f>
        <v>21494.509345794391</v>
      </c>
      <c r="O861" s="50">
        <f>AVERAGE(K$6:K861)</f>
        <v>4481.1763996686432</v>
      </c>
      <c r="Q861" s="6"/>
      <c r="S861" s="48">
        <v>856</v>
      </c>
      <c r="T861" s="49">
        <v>73</v>
      </c>
      <c r="U861" s="50">
        <v>8</v>
      </c>
      <c r="V861" s="51">
        <v>303.19943441202327</v>
      </c>
      <c r="W861" s="51">
        <v>4</v>
      </c>
      <c r="X861" s="52">
        <v>69</v>
      </c>
      <c r="Y861" s="52">
        <v>35</v>
      </c>
      <c r="Z861" s="52">
        <v>1000</v>
      </c>
      <c r="AA861" s="52">
        <v>19650</v>
      </c>
      <c r="AB861" s="52">
        <v>4433.199434412023</v>
      </c>
      <c r="AC861" s="49">
        <v>15216.800565587977</v>
      </c>
      <c r="AE861" s="50">
        <f>AVERAGE(AA$6:AA861)</f>
        <v>21391.939252336448</v>
      </c>
      <c r="AF861" s="50">
        <f>AVERAGE(AB$6:AB861)</f>
        <v>4479.896850484216</v>
      </c>
    </row>
    <row r="862" spans="2:32" ht="15.5" x14ac:dyDescent="0.35">
      <c r="B862" s="48">
        <v>857</v>
      </c>
      <c r="C862" s="49">
        <v>65</v>
      </c>
      <c r="D862" s="50">
        <v>5</v>
      </c>
      <c r="E862" s="51">
        <v>380.01525438140112</v>
      </c>
      <c r="F862" s="51">
        <v>0</v>
      </c>
      <c r="G862" s="52">
        <v>60</v>
      </c>
      <c r="H862" s="52">
        <v>40</v>
      </c>
      <c r="I862" s="52">
        <v>0</v>
      </c>
      <c r="J862" s="52">
        <v>16500</v>
      </c>
      <c r="K862" s="52">
        <v>4510.0152543814011</v>
      </c>
      <c r="L862" s="49">
        <v>11989.9847456186</v>
      </c>
      <c r="N862" s="50">
        <f>AVERAGE(J$6:J862)</f>
        <v>21488.681446907816</v>
      </c>
      <c r="O862" s="50">
        <f>AVERAGE(K$6:K862)</f>
        <v>4481.2100506076313</v>
      </c>
      <c r="Q862" s="6"/>
      <c r="S862" s="48">
        <v>857</v>
      </c>
      <c r="T862" s="49">
        <v>86</v>
      </c>
      <c r="U862" s="50">
        <v>5</v>
      </c>
      <c r="V862" s="51">
        <v>229.52852797101588</v>
      </c>
      <c r="W862" s="51">
        <v>1</v>
      </c>
      <c r="X862" s="52">
        <v>82</v>
      </c>
      <c r="Y862" s="52">
        <v>19</v>
      </c>
      <c r="Z862" s="52">
        <v>250</v>
      </c>
      <c r="AA862" s="52">
        <v>22000</v>
      </c>
      <c r="AB862" s="52">
        <v>4359.528527971016</v>
      </c>
      <c r="AC862" s="49">
        <v>17640.471472028985</v>
      </c>
      <c r="AE862" s="50">
        <f>AVERAGE(AA$6:AA862)</f>
        <v>21392.648774795798</v>
      </c>
      <c r="AF862" s="50">
        <f>AVERAGE(AB$6:AB862)</f>
        <v>4479.7563973657634</v>
      </c>
    </row>
    <row r="863" spans="2:32" ht="15.5" x14ac:dyDescent="0.35">
      <c r="B863" s="48">
        <v>858</v>
      </c>
      <c r="C863" s="49">
        <v>92</v>
      </c>
      <c r="D863" s="50">
        <v>5</v>
      </c>
      <c r="E863" s="51">
        <v>363.2068665939118</v>
      </c>
      <c r="F863" s="51">
        <v>6</v>
      </c>
      <c r="G863" s="52">
        <v>93</v>
      </c>
      <c r="H863" s="52">
        <v>13</v>
      </c>
      <c r="I863" s="52">
        <v>1500</v>
      </c>
      <c r="J863" s="52">
        <v>24750</v>
      </c>
      <c r="K863" s="52">
        <v>4493.2068665939114</v>
      </c>
      <c r="L863" s="49">
        <v>20256.793133406089</v>
      </c>
      <c r="N863" s="50">
        <f>AVERAGE(J$6:J863)</f>
        <v>21492.482517482516</v>
      </c>
      <c r="O863" s="50">
        <f>AVERAGE(K$6:K863)</f>
        <v>4481.2240329106453</v>
      </c>
      <c r="Q863" s="6"/>
      <c r="S863" s="48">
        <v>858</v>
      </c>
      <c r="T863" s="49">
        <v>74</v>
      </c>
      <c r="U863" s="50">
        <v>12</v>
      </c>
      <c r="V863" s="51">
        <v>397.95821609754489</v>
      </c>
      <c r="W863" s="51">
        <v>2</v>
      </c>
      <c r="X863" s="52">
        <v>64</v>
      </c>
      <c r="Y863" s="52">
        <v>38</v>
      </c>
      <c r="Z863" s="52">
        <v>500</v>
      </c>
      <c r="AA863" s="52">
        <v>19600</v>
      </c>
      <c r="AB863" s="52">
        <v>4527.9582160975451</v>
      </c>
      <c r="AC863" s="49">
        <v>15072.041783902456</v>
      </c>
      <c r="AE863" s="50">
        <f>AVERAGE(AA$6:AA863)</f>
        <v>21390.559440559442</v>
      </c>
      <c r="AF863" s="50">
        <f>AVERAGE(AB$6:AB863)</f>
        <v>4479.8125766416752</v>
      </c>
    </row>
    <row r="864" spans="2:32" ht="15.5" x14ac:dyDescent="0.35">
      <c r="B864" s="48">
        <v>859</v>
      </c>
      <c r="C864" s="49">
        <v>92</v>
      </c>
      <c r="D864" s="50">
        <v>8</v>
      </c>
      <c r="E864" s="51">
        <v>359.25055706421364</v>
      </c>
      <c r="F864" s="51">
        <v>3</v>
      </c>
      <c r="G864" s="52">
        <v>87</v>
      </c>
      <c r="H864" s="52">
        <v>16</v>
      </c>
      <c r="I864" s="52">
        <v>750</v>
      </c>
      <c r="J864" s="52">
        <v>24150</v>
      </c>
      <c r="K864" s="52">
        <v>4489.2505570642134</v>
      </c>
      <c r="L864" s="49">
        <v>19660.749442935787</v>
      </c>
      <c r="N864" s="50">
        <f>AVERAGE(J$6:J864)</f>
        <v>21495.576251455179</v>
      </c>
      <c r="O864" s="50">
        <f>AVERAGE(K$6:K864)</f>
        <v>4481.2333769434199</v>
      </c>
      <c r="Q864" s="6"/>
      <c r="S864" s="48">
        <v>859</v>
      </c>
      <c r="T864" s="49">
        <v>89</v>
      </c>
      <c r="U864" s="50">
        <v>7</v>
      </c>
      <c r="V864" s="51">
        <v>379.67549256120054</v>
      </c>
      <c r="W864" s="51">
        <v>6</v>
      </c>
      <c r="X864" s="52">
        <v>88</v>
      </c>
      <c r="Y864" s="52">
        <v>18</v>
      </c>
      <c r="Z864" s="52">
        <v>1500</v>
      </c>
      <c r="AA864" s="52">
        <v>24100</v>
      </c>
      <c r="AB864" s="52">
        <v>4509.6754925612004</v>
      </c>
      <c r="AC864" s="49">
        <v>19590.3245074388</v>
      </c>
      <c r="AE864" s="50">
        <f>AVERAGE(AA$6:AA864)</f>
        <v>21393.713620488939</v>
      </c>
      <c r="AF864" s="50">
        <f>AVERAGE(AB$6:AB864)</f>
        <v>4479.8473413866341</v>
      </c>
    </row>
    <row r="865" spans="2:32" ht="15.5" x14ac:dyDescent="0.35">
      <c r="B865" s="48">
        <v>860</v>
      </c>
      <c r="C865" s="49">
        <v>83</v>
      </c>
      <c r="D865" s="50">
        <v>8</v>
      </c>
      <c r="E865" s="51">
        <v>289.94490806017416</v>
      </c>
      <c r="F865" s="51">
        <v>4</v>
      </c>
      <c r="G865" s="52">
        <v>79</v>
      </c>
      <c r="H865" s="52">
        <v>25</v>
      </c>
      <c r="I865" s="52">
        <v>1000</v>
      </c>
      <c r="J865" s="52">
        <v>22150</v>
      </c>
      <c r="K865" s="52">
        <v>4419.9449080601744</v>
      </c>
      <c r="L865" s="49">
        <v>17730.055091939827</v>
      </c>
      <c r="N865" s="50">
        <f>AVERAGE(J$6:J865)</f>
        <v>21496.337209302324</v>
      </c>
      <c r="O865" s="50">
        <f>AVERAGE(K$6:K865)</f>
        <v>4481.1621112819275</v>
      </c>
      <c r="Q865" s="6"/>
      <c r="S865" s="48">
        <v>860</v>
      </c>
      <c r="T865" s="49">
        <v>65</v>
      </c>
      <c r="U865" s="50">
        <v>8</v>
      </c>
      <c r="V865" s="51">
        <v>391.78931443726373</v>
      </c>
      <c r="W865" s="51">
        <v>5</v>
      </c>
      <c r="X865" s="52">
        <v>62</v>
      </c>
      <c r="Y865" s="52">
        <v>43</v>
      </c>
      <c r="Z865" s="52">
        <v>1250</v>
      </c>
      <c r="AA865" s="52">
        <v>17900</v>
      </c>
      <c r="AB865" s="52">
        <v>4521.7893144372638</v>
      </c>
      <c r="AC865" s="49">
        <v>13378.210685562735</v>
      </c>
      <c r="AE865" s="50">
        <f>AVERAGE(AA$6:AA865)</f>
        <v>21389.651162790698</v>
      </c>
      <c r="AF865" s="50">
        <f>AVERAGE(AB$6:AB865)</f>
        <v>4479.8961111227391</v>
      </c>
    </row>
    <row r="866" spans="2:32" ht="15.5" x14ac:dyDescent="0.35">
      <c r="B866" s="48">
        <v>861</v>
      </c>
      <c r="C866" s="49">
        <v>80</v>
      </c>
      <c r="D866" s="50">
        <v>12</v>
      </c>
      <c r="E866" s="51">
        <v>333.66406288703303</v>
      </c>
      <c r="F866" s="51">
        <v>6</v>
      </c>
      <c r="G866" s="52">
        <v>74</v>
      </c>
      <c r="H866" s="52">
        <v>32</v>
      </c>
      <c r="I866" s="52">
        <v>1500</v>
      </c>
      <c r="J866" s="52">
        <v>22100</v>
      </c>
      <c r="K866" s="52">
        <v>4463.6640628870327</v>
      </c>
      <c r="L866" s="49">
        <v>17636.335937112966</v>
      </c>
      <c r="N866" s="50">
        <f>AVERAGE(J$6:J866)</f>
        <v>21497.038327526134</v>
      </c>
      <c r="O866" s="50">
        <f>AVERAGE(K$6:K866)</f>
        <v>4481.1417883453487</v>
      </c>
      <c r="Q866" s="6"/>
      <c r="S866" s="48">
        <v>861</v>
      </c>
      <c r="T866" s="49">
        <v>72</v>
      </c>
      <c r="U866" s="50">
        <v>10</v>
      </c>
      <c r="V866" s="51">
        <v>347.64898923957929</v>
      </c>
      <c r="W866" s="51">
        <v>1</v>
      </c>
      <c r="X866" s="52">
        <v>63</v>
      </c>
      <c r="Y866" s="52">
        <v>38</v>
      </c>
      <c r="Z866" s="52">
        <v>250</v>
      </c>
      <c r="AA866" s="52">
        <v>18750</v>
      </c>
      <c r="AB866" s="52">
        <v>4477.6489892395794</v>
      </c>
      <c r="AC866" s="49">
        <v>14272.35101076042</v>
      </c>
      <c r="AE866" s="50">
        <f>AVERAGE(AA$6:AA866)</f>
        <v>21386.585365853658</v>
      </c>
      <c r="AF866" s="50">
        <f>AVERAGE(AB$6:AB866)</f>
        <v>4479.8935012250813</v>
      </c>
    </row>
    <row r="867" spans="2:32" ht="15.5" x14ac:dyDescent="0.35">
      <c r="B867" s="48">
        <v>862</v>
      </c>
      <c r="C867" s="49">
        <v>80</v>
      </c>
      <c r="D867" s="50">
        <v>9</v>
      </c>
      <c r="E867" s="51">
        <v>431.54168186243146</v>
      </c>
      <c r="F867" s="51">
        <v>6</v>
      </c>
      <c r="G867" s="52">
        <v>77</v>
      </c>
      <c r="H867" s="52">
        <v>29</v>
      </c>
      <c r="I867" s="52">
        <v>1500</v>
      </c>
      <c r="J867" s="52">
        <v>21950</v>
      </c>
      <c r="K867" s="52">
        <v>4561.5416818624317</v>
      </c>
      <c r="L867" s="49">
        <v>17388.458318137567</v>
      </c>
      <c r="N867" s="50">
        <f>AVERAGE(J$6:J867)</f>
        <v>21497.563805104408</v>
      </c>
      <c r="O867" s="50">
        <f>AVERAGE(K$6:K867)</f>
        <v>4481.2350596835349</v>
      </c>
      <c r="Q867" s="6"/>
      <c r="S867" s="48">
        <v>862</v>
      </c>
      <c r="T867" s="49">
        <v>112</v>
      </c>
      <c r="U867" s="50">
        <v>8</v>
      </c>
      <c r="V867" s="51">
        <v>310.61586962130855</v>
      </c>
      <c r="W867" s="51">
        <v>7</v>
      </c>
      <c r="X867" s="52">
        <v>100</v>
      </c>
      <c r="Y867" s="52">
        <v>0</v>
      </c>
      <c r="Z867" s="52">
        <v>0</v>
      </c>
      <c r="AA867" s="52">
        <v>28400</v>
      </c>
      <c r="AB867" s="52">
        <v>4440.6158696213088</v>
      </c>
      <c r="AC867" s="49">
        <v>23959.38413037869</v>
      </c>
      <c r="AE867" s="50">
        <f>AVERAGE(AA$6:AA867)</f>
        <v>21394.721577726217</v>
      </c>
      <c r="AF867" s="50">
        <f>AVERAGE(AB$6:AB867)</f>
        <v>4479.8479355271656</v>
      </c>
    </row>
    <row r="868" spans="2:32" ht="15.5" x14ac:dyDescent="0.35">
      <c r="B868" s="48">
        <v>863</v>
      </c>
      <c r="C868" s="49">
        <v>91</v>
      </c>
      <c r="D868" s="50">
        <v>11</v>
      </c>
      <c r="E868" s="51">
        <v>276.84964503193777</v>
      </c>
      <c r="F868" s="51">
        <v>2</v>
      </c>
      <c r="G868" s="52">
        <v>82</v>
      </c>
      <c r="H868" s="52">
        <v>20</v>
      </c>
      <c r="I868" s="52">
        <v>500</v>
      </c>
      <c r="J868" s="52">
        <v>23800</v>
      </c>
      <c r="K868" s="52">
        <v>4406.8496450319381</v>
      </c>
      <c r="L868" s="49">
        <v>19393.150354968064</v>
      </c>
      <c r="N868" s="50">
        <f>AVERAGE(J$6:J868)</f>
        <v>21500.231749710314</v>
      </c>
      <c r="O868" s="50">
        <f>AVERAGE(K$6:K868)</f>
        <v>4481.1488656920501</v>
      </c>
      <c r="Q868" s="6"/>
      <c r="S868" s="48">
        <v>863</v>
      </c>
      <c r="T868" s="49">
        <v>80</v>
      </c>
      <c r="U868" s="50">
        <v>18</v>
      </c>
      <c r="V868" s="51">
        <v>328.73267690625636</v>
      </c>
      <c r="W868" s="51">
        <v>6</v>
      </c>
      <c r="X868" s="52">
        <v>68</v>
      </c>
      <c r="Y868" s="52">
        <v>38</v>
      </c>
      <c r="Z868" s="52">
        <v>1500</v>
      </c>
      <c r="AA868" s="52">
        <v>22400</v>
      </c>
      <c r="AB868" s="52">
        <v>4458.7326769062565</v>
      </c>
      <c r="AC868" s="49">
        <v>17941.267323093743</v>
      </c>
      <c r="AE868" s="50">
        <f>AVERAGE(AA$6:AA868)</f>
        <v>21395.886442641946</v>
      </c>
      <c r="AF868" s="50">
        <f>AVERAGE(AB$6:AB868)</f>
        <v>4479.8234682518223</v>
      </c>
    </row>
    <row r="869" spans="2:32" ht="15.5" x14ac:dyDescent="0.35">
      <c r="B869" s="48">
        <v>864</v>
      </c>
      <c r="C869" s="49">
        <v>69</v>
      </c>
      <c r="D869" s="50">
        <v>14</v>
      </c>
      <c r="E869" s="51">
        <v>315.23738508483137</v>
      </c>
      <c r="F869" s="51">
        <v>4</v>
      </c>
      <c r="G869" s="52">
        <v>59</v>
      </c>
      <c r="H869" s="52">
        <v>45</v>
      </c>
      <c r="I869" s="52">
        <v>1000</v>
      </c>
      <c r="J869" s="52">
        <v>18950</v>
      </c>
      <c r="K869" s="52">
        <v>4445.2373850848317</v>
      </c>
      <c r="L869" s="49">
        <v>14504.762614915169</v>
      </c>
      <c r="N869" s="50">
        <f>AVERAGE(J$6:J869)</f>
        <v>21497.280092592591</v>
      </c>
      <c r="O869" s="50">
        <f>AVERAGE(K$6:K869)</f>
        <v>4481.1073014783842</v>
      </c>
      <c r="Q869" s="6"/>
      <c r="S869" s="48">
        <v>864</v>
      </c>
      <c r="T869" s="49">
        <v>95</v>
      </c>
      <c r="U869" s="50">
        <v>11</v>
      </c>
      <c r="V869" s="51">
        <v>363.25671983864908</v>
      </c>
      <c r="W869" s="51">
        <v>3</v>
      </c>
      <c r="X869" s="52">
        <v>87</v>
      </c>
      <c r="Y869" s="52">
        <v>16</v>
      </c>
      <c r="Z869" s="52">
        <v>750</v>
      </c>
      <c r="AA869" s="52">
        <v>25050</v>
      </c>
      <c r="AB869" s="52">
        <v>4493.2567198386487</v>
      </c>
      <c r="AC869" s="49">
        <v>20556.74328016135</v>
      </c>
      <c r="AE869" s="50">
        <f>AVERAGE(AA$6:AA869)</f>
        <v>21400.115740740741</v>
      </c>
      <c r="AF869" s="50">
        <f>AVERAGE(AB$6:AB869)</f>
        <v>4479.8390159967148</v>
      </c>
    </row>
    <row r="870" spans="2:32" ht="15.5" x14ac:dyDescent="0.35">
      <c r="B870" s="48">
        <v>865</v>
      </c>
      <c r="C870" s="49">
        <v>97</v>
      </c>
      <c r="D870" s="50">
        <v>17</v>
      </c>
      <c r="E870" s="51">
        <v>399.73127982167983</v>
      </c>
      <c r="F870" s="51">
        <v>3</v>
      </c>
      <c r="G870" s="52">
        <v>83</v>
      </c>
      <c r="H870" s="52">
        <v>20</v>
      </c>
      <c r="I870" s="52">
        <v>750</v>
      </c>
      <c r="J870" s="52">
        <v>25850</v>
      </c>
      <c r="K870" s="52">
        <v>4529.7312798216799</v>
      </c>
      <c r="L870" s="49">
        <v>21320.268720178319</v>
      </c>
      <c r="N870" s="50">
        <f>AVERAGE(J$6:J870)</f>
        <v>21502.312138728324</v>
      </c>
      <c r="O870" s="50">
        <f>AVERAGE(K$6:K870)</f>
        <v>4481.1635141701108</v>
      </c>
      <c r="Q870" s="6"/>
      <c r="S870" s="48">
        <v>865</v>
      </c>
      <c r="T870" s="49">
        <v>85</v>
      </c>
      <c r="U870" s="50">
        <v>10</v>
      </c>
      <c r="V870" s="51">
        <v>364.75881682040523</v>
      </c>
      <c r="W870" s="51">
        <v>9</v>
      </c>
      <c r="X870" s="52">
        <v>84</v>
      </c>
      <c r="Y870" s="52">
        <v>25</v>
      </c>
      <c r="Z870" s="52">
        <v>2250</v>
      </c>
      <c r="AA870" s="52">
        <v>24000</v>
      </c>
      <c r="AB870" s="52">
        <v>4494.7588168204056</v>
      </c>
      <c r="AC870" s="49">
        <v>19505.241183179594</v>
      </c>
      <c r="AE870" s="50">
        <f>AVERAGE(AA$6:AA870)</f>
        <v>21403.121387283238</v>
      </c>
      <c r="AF870" s="50">
        <f>AVERAGE(AB$6:AB870)</f>
        <v>4479.8562643213663</v>
      </c>
    </row>
    <row r="871" spans="2:32" ht="15.5" x14ac:dyDescent="0.35">
      <c r="B871" s="48">
        <v>866</v>
      </c>
      <c r="C871" s="49">
        <v>88</v>
      </c>
      <c r="D871" s="50">
        <v>8</v>
      </c>
      <c r="E871" s="51">
        <v>363.56063035341748</v>
      </c>
      <c r="F871" s="51">
        <v>3</v>
      </c>
      <c r="G871" s="52">
        <v>83</v>
      </c>
      <c r="H871" s="52">
        <v>20</v>
      </c>
      <c r="I871" s="52">
        <v>750</v>
      </c>
      <c r="J871" s="52">
        <v>23150</v>
      </c>
      <c r="K871" s="52">
        <v>4493.5606303534178</v>
      </c>
      <c r="L871" s="49">
        <v>18656.439369646581</v>
      </c>
      <c r="N871" s="50">
        <f>AVERAGE(J$6:J871)</f>
        <v>21504.214780600461</v>
      </c>
      <c r="O871" s="50">
        <f>AVERAGE(K$6:K871)</f>
        <v>4481.1778295467666</v>
      </c>
      <c r="Q871" s="6"/>
      <c r="S871" s="48">
        <v>866</v>
      </c>
      <c r="T871" s="49">
        <v>84</v>
      </c>
      <c r="U871" s="50">
        <v>8</v>
      </c>
      <c r="V871" s="51">
        <v>317.76083334137178</v>
      </c>
      <c r="W871" s="51">
        <v>3</v>
      </c>
      <c r="X871" s="52">
        <v>79</v>
      </c>
      <c r="Y871" s="52">
        <v>24</v>
      </c>
      <c r="Z871" s="52">
        <v>750</v>
      </c>
      <c r="AA871" s="52">
        <v>22150</v>
      </c>
      <c r="AB871" s="52">
        <v>4447.7608333413718</v>
      </c>
      <c r="AC871" s="49">
        <v>17702.239166658626</v>
      </c>
      <c r="AE871" s="50">
        <f>AVERAGE(AA$6:AA871)</f>
        <v>21403.983833718245</v>
      </c>
      <c r="AF871" s="50">
        <f>AVERAGE(AB$6:AB871)</f>
        <v>4479.8192026227753</v>
      </c>
    </row>
    <row r="872" spans="2:32" ht="15.5" x14ac:dyDescent="0.35">
      <c r="B872" s="48">
        <v>867</v>
      </c>
      <c r="C872" s="49">
        <v>86</v>
      </c>
      <c r="D872" s="50">
        <v>13</v>
      </c>
      <c r="E872" s="51">
        <v>402.06230786254855</v>
      </c>
      <c r="F872" s="51">
        <v>3</v>
      </c>
      <c r="G872" s="52">
        <v>76</v>
      </c>
      <c r="H872" s="52">
        <v>27</v>
      </c>
      <c r="I872" s="52">
        <v>750</v>
      </c>
      <c r="J872" s="52">
        <v>22900</v>
      </c>
      <c r="K872" s="52">
        <v>4532.0623078625486</v>
      </c>
      <c r="L872" s="49">
        <v>18367.93769213745</v>
      </c>
      <c r="N872" s="50">
        <f>AVERAGE(J$6:J872)</f>
        <v>21505.824682814302</v>
      </c>
      <c r="O872" s="50">
        <f>AVERAGE(K$6:K872)</f>
        <v>4481.2365198331745</v>
      </c>
      <c r="Q872" s="6"/>
      <c r="S872" s="48">
        <v>867</v>
      </c>
      <c r="T872" s="49">
        <v>71</v>
      </c>
      <c r="U872" s="50">
        <v>13</v>
      </c>
      <c r="V872" s="51">
        <v>417.84474038576582</v>
      </c>
      <c r="W872" s="51">
        <v>5</v>
      </c>
      <c r="X872" s="52">
        <v>63</v>
      </c>
      <c r="Y872" s="52">
        <v>42</v>
      </c>
      <c r="Z872" s="52">
        <v>1250</v>
      </c>
      <c r="AA872" s="52">
        <v>19650</v>
      </c>
      <c r="AB872" s="52">
        <v>4547.8447403857663</v>
      </c>
      <c r="AC872" s="49">
        <v>15102.155259614234</v>
      </c>
      <c r="AE872" s="50">
        <f>AVERAGE(AA$6:AA872)</f>
        <v>21401.960784313724</v>
      </c>
      <c r="AF872" s="50">
        <f>AVERAGE(AB$6:AB872)</f>
        <v>4479.8976634506444</v>
      </c>
    </row>
    <row r="873" spans="2:32" ht="15.5" x14ac:dyDescent="0.35">
      <c r="B873" s="48">
        <v>868</v>
      </c>
      <c r="C873" s="49">
        <v>59</v>
      </c>
      <c r="D873" s="50">
        <v>17</v>
      </c>
      <c r="E873" s="51">
        <v>316.31928457816929</v>
      </c>
      <c r="F873" s="51">
        <v>4</v>
      </c>
      <c r="G873" s="52">
        <v>46</v>
      </c>
      <c r="H873" s="52">
        <v>58</v>
      </c>
      <c r="I873" s="52">
        <v>1000</v>
      </c>
      <c r="J873" s="52">
        <v>16600</v>
      </c>
      <c r="K873" s="52">
        <v>4446.3192845781696</v>
      </c>
      <c r="L873" s="49">
        <v>12153.68071542183</v>
      </c>
      <c r="N873" s="50">
        <f>AVERAGE(J$6:J873)</f>
        <v>21500.172811059907</v>
      </c>
      <c r="O873" s="50">
        <f>AVERAGE(K$6:K873)</f>
        <v>4481.1962926036176</v>
      </c>
      <c r="Q873" s="6"/>
      <c r="S873" s="48">
        <v>868</v>
      </c>
      <c r="T873" s="49">
        <v>68</v>
      </c>
      <c r="U873" s="50">
        <v>4</v>
      </c>
      <c r="V873" s="51">
        <v>470.96941673560627</v>
      </c>
      <c r="W873" s="51">
        <v>4</v>
      </c>
      <c r="X873" s="52">
        <v>68</v>
      </c>
      <c r="Y873" s="52">
        <v>36</v>
      </c>
      <c r="Z873" s="52">
        <v>1000</v>
      </c>
      <c r="AA873" s="52">
        <v>18200</v>
      </c>
      <c r="AB873" s="52">
        <v>4600.9694167356065</v>
      </c>
      <c r="AC873" s="49">
        <v>13599.030583264393</v>
      </c>
      <c r="AE873" s="50">
        <f>AVERAGE(AA$6:AA873)</f>
        <v>21398.271889400923</v>
      </c>
      <c r="AF873" s="50">
        <f>AVERAGE(AB$6:AB873)</f>
        <v>4480.0371470373784</v>
      </c>
    </row>
    <row r="874" spans="2:32" ht="15.5" x14ac:dyDescent="0.35">
      <c r="B874" s="48">
        <v>869</v>
      </c>
      <c r="C874" s="49">
        <v>76</v>
      </c>
      <c r="D874" s="50">
        <v>8</v>
      </c>
      <c r="E874" s="51">
        <v>390.80857037469679</v>
      </c>
      <c r="F874" s="51">
        <v>6</v>
      </c>
      <c r="G874" s="52">
        <v>74</v>
      </c>
      <c r="H874" s="52">
        <v>32</v>
      </c>
      <c r="I874" s="52">
        <v>1500</v>
      </c>
      <c r="J874" s="52">
        <v>20900</v>
      </c>
      <c r="K874" s="52">
        <v>4520.8085703746965</v>
      </c>
      <c r="L874" s="49">
        <v>16379.191429625303</v>
      </c>
      <c r="N874" s="50">
        <f>AVERAGE(J$6:J874)</f>
        <v>21499.482163406214</v>
      </c>
      <c r="O874" s="50">
        <f>AVERAGE(K$6:K874)</f>
        <v>4481.241876352492</v>
      </c>
      <c r="Q874" s="6"/>
      <c r="S874" s="48">
        <v>869</v>
      </c>
      <c r="T874" s="49">
        <v>81</v>
      </c>
      <c r="U874" s="50">
        <v>5</v>
      </c>
      <c r="V874" s="51">
        <v>449.96108292114724</v>
      </c>
      <c r="W874" s="51">
        <v>4</v>
      </c>
      <c r="X874" s="52">
        <v>80</v>
      </c>
      <c r="Y874" s="52">
        <v>24</v>
      </c>
      <c r="Z874" s="52">
        <v>1000</v>
      </c>
      <c r="AA874" s="52">
        <v>21500</v>
      </c>
      <c r="AB874" s="52">
        <v>4579.961082921147</v>
      </c>
      <c r="AC874" s="49">
        <v>16920.038917078855</v>
      </c>
      <c r="AE874" s="50">
        <f>AVERAGE(AA$6:AA874)</f>
        <v>21398.388952819332</v>
      </c>
      <c r="AF874" s="50">
        <f>AVERAGE(AB$6:AB874)</f>
        <v>4480.1521343053691</v>
      </c>
    </row>
    <row r="875" spans="2:32" ht="15.5" x14ac:dyDescent="0.35">
      <c r="B875" s="48">
        <v>870</v>
      </c>
      <c r="C875" s="49">
        <v>63</v>
      </c>
      <c r="D875" s="50">
        <v>5</v>
      </c>
      <c r="E875" s="51">
        <v>367.92847848421445</v>
      </c>
      <c r="F875" s="51">
        <v>4</v>
      </c>
      <c r="G875" s="52">
        <v>62</v>
      </c>
      <c r="H875" s="52">
        <v>42</v>
      </c>
      <c r="I875" s="52">
        <v>1000</v>
      </c>
      <c r="J875" s="52">
        <v>17000</v>
      </c>
      <c r="K875" s="52">
        <v>4497.9284784842148</v>
      </c>
      <c r="L875" s="49">
        <v>12502.071521515785</v>
      </c>
      <c r="N875" s="50">
        <f>AVERAGE(J$6:J875)</f>
        <v>21494.310344827587</v>
      </c>
      <c r="O875" s="50">
        <f>AVERAGE(K$6:K875)</f>
        <v>4481.2610563549415</v>
      </c>
      <c r="Q875" s="6"/>
      <c r="S875" s="48">
        <v>870</v>
      </c>
      <c r="T875" s="49">
        <v>87</v>
      </c>
      <c r="U875" s="50">
        <v>17</v>
      </c>
      <c r="V875" s="51">
        <v>315.89369473787298</v>
      </c>
      <c r="W875" s="51">
        <v>6</v>
      </c>
      <c r="X875" s="52">
        <v>76</v>
      </c>
      <c r="Y875" s="52">
        <v>30</v>
      </c>
      <c r="Z875" s="52">
        <v>1500</v>
      </c>
      <c r="AA875" s="52">
        <v>24100</v>
      </c>
      <c r="AB875" s="52">
        <v>4445.8936947378734</v>
      </c>
      <c r="AC875" s="49">
        <v>19654.106305262125</v>
      </c>
      <c r="AE875" s="50">
        <f>AVERAGE(AA$6:AA875)</f>
        <v>21401.494252873563</v>
      </c>
      <c r="AF875" s="50">
        <f>AVERAGE(AB$6:AB875)</f>
        <v>4480.1127567886251</v>
      </c>
    </row>
    <row r="876" spans="2:32" ht="15.5" x14ac:dyDescent="0.35">
      <c r="B876" s="48">
        <v>871</v>
      </c>
      <c r="C876" s="49">
        <v>74</v>
      </c>
      <c r="D876" s="50">
        <v>9</v>
      </c>
      <c r="E876" s="51">
        <v>339.90961129647059</v>
      </c>
      <c r="F876" s="51">
        <v>7</v>
      </c>
      <c r="G876" s="52">
        <v>72</v>
      </c>
      <c r="H876" s="52">
        <v>35</v>
      </c>
      <c r="I876" s="52">
        <v>1750</v>
      </c>
      <c r="J876" s="52">
        <v>20700</v>
      </c>
      <c r="K876" s="52">
        <v>4469.9096112964708</v>
      </c>
      <c r="L876" s="49">
        <v>16230.090388703529</v>
      </c>
      <c r="N876" s="50">
        <f>AVERAGE(J$6:J876)</f>
        <v>21493.398392652125</v>
      </c>
      <c r="O876" s="50">
        <f>AVERAGE(K$6:K876)</f>
        <v>4481.2480236970096</v>
      </c>
      <c r="Q876" s="6"/>
      <c r="S876" s="48">
        <v>871</v>
      </c>
      <c r="T876" s="49">
        <v>76</v>
      </c>
      <c r="U876" s="50">
        <v>7</v>
      </c>
      <c r="V876" s="51">
        <v>308.84605025690513</v>
      </c>
      <c r="W876" s="51">
        <v>4</v>
      </c>
      <c r="X876" s="52">
        <v>73</v>
      </c>
      <c r="Y876" s="52">
        <v>31</v>
      </c>
      <c r="Z876" s="52">
        <v>1000</v>
      </c>
      <c r="AA876" s="52">
        <v>20350</v>
      </c>
      <c r="AB876" s="52">
        <v>4438.8460502569051</v>
      </c>
      <c r="AC876" s="49">
        <v>15911.153949743095</v>
      </c>
      <c r="AE876" s="50">
        <f>AVERAGE(AA$6:AA876)</f>
        <v>21400.28702640643</v>
      </c>
      <c r="AF876" s="50">
        <f>AVERAGE(AB$6:AB876)</f>
        <v>4480.0653782507015</v>
      </c>
    </row>
    <row r="877" spans="2:32" ht="15.5" x14ac:dyDescent="0.35">
      <c r="B877" s="48">
        <v>872</v>
      </c>
      <c r="C877" s="49">
        <v>97</v>
      </c>
      <c r="D877" s="50">
        <v>5</v>
      </c>
      <c r="E877" s="51">
        <v>349.25472218804163</v>
      </c>
      <c r="F877" s="51">
        <v>4</v>
      </c>
      <c r="G877" s="52">
        <v>96</v>
      </c>
      <c r="H877" s="52">
        <v>8</v>
      </c>
      <c r="I877" s="52">
        <v>1000</v>
      </c>
      <c r="J877" s="52">
        <v>25500</v>
      </c>
      <c r="K877" s="52">
        <v>4479.2547221880413</v>
      </c>
      <c r="L877" s="49">
        <v>21020.745277811959</v>
      </c>
      <c r="N877" s="50">
        <f>AVERAGE(J$6:J877)</f>
        <v>21497.993119266055</v>
      </c>
      <c r="O877" s="50">
        <f>AVERAGE(K$6:K877)</f>
        <v>4481.2457378007839</v>
      </c>
      <c r="Q877" s="6"/>
      <c r="S877" s="48">
        <v>872</v>
      </c>
      <c r="T877" s="49">
        <v>89</v>
      </c>
      <c r="U877" s="50">
        <v>6</v>
      </c>
      <c r="V877" s="51">
        <v>386.53257483493849</v>
      </c>
      <c r="W877" s="51">
        <v>5</v>
      </c>
      <c r="X877" s="52">
        <v>88</v>
      </c>
      <c r="Y877" s="52">
        <v>17</v>
      </c>
      <c r="Z877" s="52">
        <v>1250</v>
      </c>
      <c r="AA877" s="52">
        <v>23800</v>
      </c>
      <c r="AB877" s="52">
        <v>4516.5325748349387</v>
      </c>
      <c r="AC877" s="49">
        <v>19283.467425165061</v>
      </c>
      <c r="AE877" s="50">
        <f>AVERAGE(AA$6:AA877)</f>
        <v>21403.038990825688</v>
      </c>
      <c r="AF877" s="50">
        <f>AVERAGE(AB$6:AB877)</f>
        <v>4480.1071984302698</v>
      </c>
    </row>
    <row r="878" spans="2:32" ht="15.5" x14ac:dyDescent="0.35">
      <c r="B878" s="48">
        <v>873</v>
      </c>
      <c r="C878" s="49">
        <v>79</v>
      </c>
      <c r="D878" s="50">
        <v>14</v>
      </c>
      <c r="E878" s="51">
        <v>311.41122359964555</v>
      </c>
      <c r="F878" s="51">
        <v>2</v>
      </c>
      <c r="G878" s="52">
        <v>67</v>
      </c>
      <c r="H878" s="52">
        <v>35</v>
      </c>
      <c r="I878" s="52">
        <v>500</v>
      </c>
      <c r="J878" s="52">
        <v>20950</v>
      </c>
      <c r="K878" s="52">
        <v>4441.4112235996454</v>
      </c>
      <c r="L878" s="49">
        <v>16508.588776400356</v>
      </c>
      <c r="N878" s="50">
        <f>AVERAGE(J$6:J878)</f>
        <v>21497.365406643756</v>
      </c>
      <c r="O878" s="50">
        <f>AVERAGE(K$6:K878)</f>
        <v>4481.2001083457999</v>
      </c>
      <c r="Q878" s="6"/>
      <c r="S878" s="48">
        <v>873</v>
      </c>
      <c r="T878" s="49">
        <v>77</v>
      </c>
      <c r="U878" s="50">
        <v>7</v>
      </c>
      <c r="V878" s="51">
        <v>269.20828201955635</v>
      </c>
      <c r="W878" s="51">
        <v>3</v>
      </c>
      <c r="X878" s="52">
        <v>73</v>
      </c>
      <c r="Y878" s="52">
        <v>30</v>
      </c>
      <c r="Z878" s="52">
        <v>750</v>
      </c>
      <c r="AA878" s="52">
        <v>20350</v>
      </c>
      <c r="AB878" s="52">
        <v>4399.2082820195565</v>
      </c>
      <c r="AC878" s="49">
        <v>15950.791717980443</v>
      </c>
      <c r="AE878" s="50">
        <f>AVERAGE(AA$6:AA878)</f>
        <v>21401.832760595647</v>
      </c>
      <c r="AF878" s="50">
        <f>AVERAGE(AB$6:AB878)</f>
        <v>4480.0145307138773</v>
      </c>
    </row>
    <row r="879" spans="2:32" ht="15.5" x14ac:dyDescent="0.35">
      <c r="B879" s="48">
        <v>874</v>
      </c>
      <c r="C879" s="49">
        <v>81</v>
      </c>
      <c r="D879" s="50">
        <v>12</v>
      </c>
      <c r="E879" s="51">
        <v>330.11013311482191</v>
      </c>
      <c r="F879" s="51">
        <v>4</v>
      </c>
      <c r="G879" s="52">
        <v>73</v>
      </c>
      <c r="H879" s="52">
        <v>31</v>
      </c>
      <c r="I879" s="52">
        <v>1000</v>
      </c>
      <c r="J879" s="52">
        <v>21850</v>
      </c>
      <c r="K879" s="52">
        <v>4460.110133114822</v>
      </c>
      <c r="L879" s="49">
        <v>17389.889866885176</v>
      </c>
      <c r="N879" s="50">
        <f>AVERAGE(J$6:J879)</f>
        <v>21497.768878718536</v>
      </c>
      <c r="O879" s="50">
        <f>AVERAGE(K$6:K879)</f>
        <v>4481.1759779393569</v>
      </c>
      <c r="Q879" s="6"/>
      <c r="S879" s="48">
        <v>874</v>
      </c>
      <c r="T879" s="49">
        <v>104</v>
      </c>
      <c r="U879" s="50">
        <v>11</v>
      </c>
      <c r="V879" s="51">
        <v>423.29954211061505</v>
      </c>
      <c r="W879" s="51">
        <v>4</v>
      </c>
      <c r="X879" s="52">
        <v>97</v>
      </c>
      <c r="Y879" s="52">
        <v>7</v>
      </c>
      <c r="Z879" s="52">
        <v>1000</v>
      </c>
      <c r="AA879" s="52">
        <v>27550</v>
      </c>
      <c r="AB879" s="52">
        <v>4553.2995421106152</v>
      </c>
      <c r="AC879" s="49">
        <v>22996.700457889383</v>
      </c>
      <c r="AE879" s="50">
        <f>AVERAGE(AA$6:AA879)</f>
        <v>21408.867276887871</v>
      </c>
      <c r="AF879" s="50">
        <f>AVERAGE(AB$6:AB879)</f>
        <v>4480.0983808413339</v>
      </c>
    </row>
    <row r="880" spans="2:32" ht="15.5" x14ac:dyDescent="0.35">
      <c r="B880" s="48">
        <v>875</v>
      </c>
      <c r="C880" s="49">
        <v>80</v>
      </c>
      <c r="D880" s="50">
        <v>13</v>
      </c>
      <c r="E880" s="51">
        <v>318.35077744792318</v>
      </c>
      <c r="F880" s="51">
        <v>4</v>
      </c>
      <c r="G880" s="52">
        <v>71</v>
      </c>
      <c r="H880" s="52">
        <v>33</v>
      </c>
      <c r="I880" s="52">
        <v>1000</v>
      </c>
      <c r="J880" s="52">
        <v>21650</v>
      </c>
      <c r="K880" s="52">
        <v>4448.3507774479231</v>
      </c>
      <c r="L880" s="49">
        <v>17201.649222552078</v>
      </c>
      <c r="N880" s="50">
        <f>AVERAGE(J$6:J880)</f>
        <v>21497.942857142858</v>
      </c>
      <c r="O880" s="50">
        <f>AVERAGE(K$6:K880)</f>
        <v>4481.1384634245105</v>
      </c>
      <c r="Q880" s="6"/>
      <c r="S880" s="48">
        <v>875</v>
      </c>
      <c r="T880" s="49">
        <v>75</v>
      </c>
      <c r="U880" s="50">
        <v>13</v>
      </c>
      <c r="V880" s="51">
        <v>305.23483725082235</v>
      </c>
      <c r="W880" s="51">
        <v>6</v>
      </c>
      <c r="X880" s="52">
        <v>68</v>
      </c>
      <c r="Y880" s="52">
        <v>38</v>
      </c>
      <c r="Z880" s="52">
        <v>1500</v>
      </c>
      <c r="AA880" s="52">
        <v>20900</v>
      </c>
      <c r="AB880" s="52">
        <v>4435.2348372508222</v>
      </c>
      <c r="AC880" s="49">
        <v>16464.76516274918</v>
      </c>
      <c r="AE880" s="50">
        <f>AVERAGE(AA$6:AA880)</f>
        <v>21408.285714285714</v>
      </c>
      <c r="AF880" s="50">
        <f>AVERAGE(AB$6:AB880)</f>
        <v>4480.0471082200875</v>
      </c>
    </row>
    <row r="881" spans="2:32" ht="15.5" x14ac:dyDescent="0.35">
      <c r="B881" s="48">
        <v>876</v>
      </c>
      <c r="C881" s="49">
        <v>82</v>
      </c>
      <c r="D881" s="50">
        <v>11</v>
      </c>
      <c r="E881" s="51">
        <v>334.7829081670655</v>
      </c>
      <c r="F881" s="51">
        <v>1</v>
      </c>
      <c r="G881" s="52">
        <v>72</v>
      </c>
      <c r="H881" s="52">
        <v>29</v>
      </c>
      <c r="I881" s="52">
        <v>250</v>
      </c>
      <c r="J881" s="52">
        <v>21300</v>
      </c>
      <c r="K881" s="52">
        <v>4464.7829081670652</v>
      </c>
      <c r="L881" s="49">
        <v>16835.217091832936</v>
      </c>
      <c r="N881" s="50">
        <f>AVERAGE(J$6:J881)</f>
        <v>21497.716894977169</v>
      </c>
      <c r="O881" s="50">
        <f>AVERAGE(K$6:K881)</f>
        <v>4481.1197926993309</v>
      </c>
      <c r="Q881" s="6"/>
      <c r="S881" s="48">
        <v>876</v>
      </c>
      <c r="T881" s="49">
        <v>74</v>
      </c>
      <c r="U881" s="50">
        <v>12</v>
      </c>
      <c r="V881" s="51">
        <v>372.14538030506822</v>
      </c>
      <c r="W881" s="51">
        <v>4</v>
      </c>
      <c r="X881" s="52">
        <v>66</v>
      </c>
      <c r="Y881" s="52">
        <v>38</v>
      </c>
      <c r="Z881" s="52">
        <v>1000</v>
      </c>
      <c r="AA881" s="52">
        <v>20100</v>
      </c>
      <c r="AB881" s="52">
        <v>4502.1453803050681</v>
      </c>
      <c r="AC881" s="49">
        <v>15597.854619694932</v>
      </c>
      <c r="AE881" s="50">
        <f>AVERAGE(AA$6:AA881)</f>
        <v>21406.792237442922</v>
      </c>
      <c r="AF881" s="50">
        <f>AVERAGE(AB$6:AB881)</f>
        <v>4480.0723345580836</v>
      </c>
    </row>
    <row r="882" spans="2:32" ht="15.5" x14ac:dyDescent="0.35">
      <c r="B882" s="48">
        <v>877</v>
      </c>
      <c r="C882" s="49">
        <v>65</v>
      </c>
      <c r="D882" s="50">
        <v>9</v>
      </c>
      <c r="E882" s="51">
        <v>274.48629385736996</v>
      </c>
      <c r="F882" s="51">
        <v>3</v>
      </c>
      <c r="G882" s="52">
        <v>59</v>
      </c>
      <c r="H882" s="52">
        <v>44</v>
      </c>
      <c r="I882" s="52">
        <v>750</v>
      </c>
      <c r="J882" s="52">
        <v>17450</v>
      </c>
      <c r="K882" s="52">
        <v>4404.4862938573697</v>
      </c>
      <c r="L882" s="49">
        <v>13045.51370614263</v>
      </c>
      <c r="N882" s="50">
        <f>AVERAGE(J$6:J882)</f>
        <v>21493.10148232611</v>
      </c>
      <c r="O882" s="50">
        <f>AVERAGE(K$6:K882)</f>
        <v>4481.0324112867402</v>
      </c>
      <c r="Q882" s="6"/>
      <c r="S882" s="48">
        <v>877</v>
      </c>
      <c r="T882" s="49">
        <v>86</v>
      </c>
      <c r="U882" s="50">
        <v>7</v>
      </c>
      <c r="V882" s="51">
        <v>328.19361354828919</v>
      </c>
      <c r="W882" s="51">
        <v>4</v>
      </c>
      <c r="X882" s="52">
        <v>83</v>
      </c>
      <c r="Y882" s="52">
        <v>21</v>
      </c>
      <c r="Z882" s="52">
        <v>1000</v>
      </c>
      <c r="AA882" s="52">
        <v>22850</v>
      </c>
      <c r="AB882" s="52">
        <v>4458.1936135482892</v>
      </c>
      <c r="AC882" s="49">
        <v>18391.80638645171</v>
      </c>
      <c r="AE882" s="50">
        <f>AVERAGE(AA$6:AA882)</f>
        <v>21408.437856328394</v>
      </c>
      <c r="AF882" s="50">
        <f>AVERAGE(AB$6:AB882)</f>
        <v>4480.0473873277415</v>
      </c>
    </row>
    <row r="883" spans="2:32" ht="15.5" x14ac:dyDescent="0.35">
      <c r="B883" s="48">
        <v>878</v>
      </c>
      <c r="C883" s="49">
        <v>80</v>
      </c>
      <c r="D883" s="50">
        <v>16</v>
      </c>
      <c r="E883" s="51">
        <v>308.8341876919385</v>
      </c>
      <c r="F883" s="51">
        <v>6</v>
      </c>
      <c r="G883" s="52">
        <v>70</v>
      </c>
      <c r="H883" s="52">
        <v>36</v>
      </c>
      <c r="I883" s="52">
        <v>1500</v>
      </c>
      <c r="J883" s="52">
        <v>22300</v>
      </c>
      <c r="K883" s="52">
        <v>4438.8341876919385</v>
      </c>
      <c r="L883" s="49">
        <v>17861.165812308063</v>
      </c>
      <c r="N883" s="50">
        <f>AVERAGE(J$6:J883)</f>
        <v>21494.020501138952</v>
      </c>
      <c r="O883" s="50">
        <f>AVERAGE(K$6:K883)</f>
        <v>4480.9843495286595</v>
      </c>
      <c r="Q883" s="6"/>
      <c r="S883" s="48">
        <v>878</v>
      </c>
      <c r="T883" s="49">
        <v>77</v>
      </c>
      <c r="U883" s="50">
        <v>10</v>
      </c>
      <c r="V883" s="51">
        <v>323.06711633436578</v>
      </c>
      <c r="W883" s="51">
        <v>2</v>
      </c>
      <c r="X883" s="52">
        <v>69</v>
      </c>
      <c r="Y883" s="52">
        <v>33</v>
      </c>
      <c r="Z883" s="52">
        <v>500</v>
      </c>
      <c r="AA883" s="52">
        <v>20250</v>
      </c>
      <c r="AB883" s="52">
        <v>4453.0671163343659</v>
      </c>
      <c r="AC883" s="49">
        <v>15796.932883665635</v>
      </c>
      <c r="AE883" s="50">
        <f>AVERAGE(AA$6:AA883)</f>
        <v>21407.118451025057</v>
      </c>
      <c r="AF883" s="50">
        <f>AVERAGE(AB$6:AB883)</f>
        <v>4480.0166580897085</v>
      </c>
    </row>
    <row r="884" spans="2:32" ht="15.5" x14ac:dyDescent="0.35">
      <c r="B884" s="48">
        <v>879</v>
      </c>
      <c r="C884" s="49">
        <v>89</v>
      </c>
      <c r="D884" s="50">
        <v>7</v>
      </c>
      <c r="E884" s="51">
        <v>336.02575515456726</v>
      </c>
      <c r="F884" s="51">
        <v>5</v>
      </c>
      <c r="G884" s="52">
        <v>87</v>
      </c>
      <c r="H884" s="52">
        <v>18</v>
      </c>
      <c r="I884" s="52">
        <v>1250</v>
      </c>
      <c r="J884" s="52">
        <v>23850</v>
      </c>
      <c r="K884" s="52">
        <v>4466.0257551545674</v>
      </c>
      <c r="L884" s="49">
        <v>19383.974244845434</v>
      </c>
      <c r="N884" s="50">
        <f>AVERAGE(J$6:J884)</f>
        <v>21496.700796359499</v>
      </c>
      <c r="O884" s="50">
        <f>AVERAGE(K$6:K884)</f>
        <v>4480.9673317876195</v>
      </c>
      <c r="Q884" s="6"/>
      <c r="S884" s="48">
        <v>879</v>
      </c>
      <c r="T884" s="49">
        <v>75</v>
      </c>
      <c r="U884" s="50">
        <v>12</v>
      </c>
      <c r="V884" s="51">
        <v>304.98264494256358</v>
      </c>
      <c r="W884" s="51">
        <v>7</v>
      </c>
      <c r="X884" s="52">
        <v>70</v>
      </c>
      <c r="Y884" s="52">
        <v>37</v>
      </c>
      <c r="Z884" s="52">
        <v>1750</v>
      </c>
      <c r="AA884" s="52">
        <v>21100</v>
      </c>
      <c r="AB884" s="52">
        <v>4434.9826449425636</v>
      </c>
      <c r="AC884" s="49">
        <v>16665.017355057436</v>
      </c>
      <c r="AE884" s="50">
        <f>AVERAGE(AA$6:AA884)</f>
        <v>21406.769055745164</v>
      </c>
      <c r="AF884" s="50">
        <f>AVERAGE(AB$6:AB884)</f>
        <v>4479.9654248551842</v>
      </c>
    </row>
    <row r="885" spans="2:32" ht="15.5" x14ac:dyDescent="0.35">
      <c r="B885" s="48">
        <v>880</v>
      </c>
      <c r="C885" s="49">
        <v>86</v>
      </c>
      <c r="D885" s="50">
        <v>10</v>
      </c>
      <c r="E885" s="51">
        <v>341.50918659489241</v>
      </c>
      <c r="F885" s="51">
        <v>4</v>
      </c>
      <c r="G885" s="52">
        <v>80</v>
      </c>
      <c r="H885" s="52">
        <v>24</v>
      </c>
      <c r="I885" s="52">
        <v>1000</v>
      </c>
      <c r="J885" s="52">
        <v>23000</v>
      </c>
      <c r="K885" s="52">
        <v>4471.5091865948925</v>
      </c>
      <c r="L885" s="49">
        <v>18528.490813405107</v>
      </c>
      <c r="N885" s="50">
        <f>AVERAGE(J$6:J885)</f>
        <v>21498.409090909092</v>
      </c>
      <c r="O885" s="50">
        <f>AVERAGE(K$6:K885)</f>
        <v>4480.9565838953549</v>
      </c>
      <c r="Q885" s="6"/>
      <c r="S885" s="48">
        <v>880</v>
      </c>
      <c r="T885" s="49">
        <v>92</v>
      </c>
      <c r="U885" s="50">
        <v>14</v>
      </c>
      <c r="V885" s="51">
        <v>333.35551774179504</v>
      </c>
      <c r="W885" s="51">
        <v>4</v>
      </c>
      <c r="X885" s="52">
        <v>82</v>
      </c>
      <c r="Y885" s="52">
        <v>22</v>
      </c>
      <c r="Z885" s="52">
        <v>1000</v>
      </c>
      <c r="AA885" s="52">
        <v>24700</v>
      </c>
      <c r="AB885" s="52">
        <v>4463.3555177417948</v>
      </c>
      <c r="AC885" s="49">
        <v>20236.644482258205</v>
      </c>
      <c r="AE885" s="50">
        <f>AVERAGE(AA$6:AA885)</f>
        <v>21410.511363636364</v>
      </c>
      <c r="AF885" s="50">
        <f>AVERAGE(AB$6:AB885)</f>
        <v>4479.9465499607368</v>
      </c>
    </row>
    <row r="886" spans="2:32" ht="15.5" x14ac:dyDescent="0.35">
      <c r="B886" s="48">
        <v>881</v>
      </c>
      <c r="C886" s="49">
        <v>82</v>
      </c>
      <c r="D886" s="50">
        <v>7</v>
      </c>
      <c r="E886" s="51">
        <v>371.55411486924652</v>
      </c>
      <c r="F886" s="51">
        <v>4</v>
      </c>
      <c r="G886" s="52">
        <v>79</v>
      </c>
      <c r="H886" s="52">
        <v>25</v>
      </c>
      <c r="I886" s="52">
        <v>1000</v>
      </c>
      <c r="J886" s="52">
        <v>21850</v>
      </c>
      <c r="K886" s="52">
        <v>4501.5541148692464</v>
      </c>
      <c r="L886" s="49">
        <v>17348.445885130754</v>
      </c>
      <c r="N886" s="50">
        <f>AVERAGE(J$6:J886)</f>
        <v>21498.808172531215</v>
      </c>
      <c r="O886" s="50">
        <f>AVERAGE(K$6:K886)</f>
        <v>4480.9799636126918</v>
      </c>
      <c r="Q886" s="6"/>
      <c r="S886" s="48">
        <v>881</v>
      </c>
      <c r="T886" s="49">
        <v>72</v>
      </c>
      <c r="U886" s="50">
        <v>15</v>
      </c>
      <c r="V886" s="51">
        <v>343.67373029999311</v>
      </c>
      <c r="W886" s="51">
        <v>6</v>
      </c>
      <c r="X886" s="52">
        <v>63</v>
      </c>
      <c r="Y886" s="52">
        <v>43</v>
      </c>
      <c r="Z886" s="52">
        <v>1500</v>
      </c>
      <c r="AA886" s="52">
        <v>20250</v>
      </c>
      <c r="AB886" s="52">
        <v>4473.6737302999927</v>
      </c>
      <c r="AC886" s="49">
        <v>15776.326269700006</v>
      </c>
      <c r="AE886" s="50">
        <f>AVERAGE(AA$6:AA886)</f>
        <v>21409.194097616346</v>
      </c>
      <c r="AF886" s="50">
        <f>AVERAGE(AB$6:AB886)</f>
        <v>4479.9394298476145</v>
      </c>
    </row>
    <row r="887" spans="2:32" ht="15.5" x14ac:dyDescent="0.35">
      <c r="B887" s="48">
        <v>882</v>
      </c>
      <c r="C887" s="49">
        <v>78</v>
      </c>
      <c r="D887" s="50">
        <v>6</v>
      </c>
      <c r="E887" s="51">
        <v>385.42800810341578</v>
      </c>
      <c r="F887" s="51">
        <v>4</v>
      </c>
      <c r="G887" s="52">
        <v>76</v>
      </c>
      <c r="H887" s="52">
        <v>28</v>
      </c>
      <c r="I887" s="52">
        <v>1000</v>
      </c>
      <c r="J887" s="52">
        <v>20800</v>
      </c>
      <c r="K887" s="52">
        <v>4515.4280081034158</v>
      </c>
      <c r="L887" s="49">
        <v>16284.571991896584</v>
      </c>
      <c r="N887" s="50">
        <f>AVERAGE(J$6:J887)</f>
        <v>21498.015873015873</v>
      </c>
      <c r="O887" s="50">
        <f>AVERAGE(K$6:K887)</f>
        <v>4481.0190203524771</v>
      </c>
      <c r="Q887" s="6"/>
      <c r="S887" s="48">
        <v>882</v>
      </c>
      <c r="T887" s="49">
        <v>68</v>
      </c>
      <c r="U887" s="50">
        <v>7</v>
      </c>
      <c r="V887" s="51">
        <v>431.60911452247831</v>
      </c>
      <c r="W887" s="51">
        <v>2</v>
      </c>
      <c r="X887" s="52">
        <v>63</v>
      </c>
      <c r="Y887" s="52">
        <v>39</v>
      </c>
      <c r="Z887" s="52">
        <v>500</v>
      </c>
      <c r="AA887" s="52">
        <v>17850</v>
      </c>
      <c r="AB887" s="52">
        <v>4561.6091145224782</v>
      </c>
      <c r="AC887" s="49">
        <v>13288.390885477522</v>
      </c>
      <c r="AE887" s="50">
        <f>AVERAGE(AA$6:AA887)</f>
        <v>21405.158730158731</v>
      </c>
      <c r="AF887" s="50">
        <f>AVERAGE(AB$6:AB887)</f>
        <v>4480.0320258619849</v>
      </c>
    </row>
    <row r="888" spans="2:32" ht="15.5" x14ac:dyDescent="0.35">
      <c r="B888" s="48">
        <v>883</v>
      </c>
      <c r="C888" s="49">
        <v>91</v>
      </c>
      <c r="D888" s="50">
        <v>13</v>
      </c>
      <c r="E888" s="51">
        <v>342.99809042589595</v>
      </c>
      <c r="F888" s="51">
        <v>3</v>
      </c>
      <c r="G888" s="52">
        <v>81</v>
      </c>
      <c r="H888" s="52">
        <v>22</v>
      </c>
      <c r="I888" s="52">
        <v>750</v>
      </c>
      <c r="J888" s="52">
        <v>24150</v>
      </c>
      <c r="K888" s="52">
        <v>4472.9980904258955</v>
      </c>
      <c r="L888" s="49">
        <v>19677.001909574105</v>
      </c>
      <c r="N888" s="50">
        <f>AVERAGE(J$6:J888)</f>
        <v>21501.019252548132</v>
      </c>
      <c r="O888" s="50">
        <f>AVERAGE(K$6:K888)</f>
        <v>4481.0099366266259</v>
      </c>
      <c r="Q888" s="6"/>
      <c r="S888" s="48">
        <v>883</v>
      </c>
      <c r="T888" s="49">
        <v>85</v>
      </c>
      <c r="U888" s="50">
        <v>9</v>
      </c>
      <c r="V888" s="51">
        <v>341.51673269336061</v>
      </c>
      <c r="W888" s="51">
        <v>4</v>
      </c>
      <c r="X888" s="52">
        <v>80</v>
      </c>
      <c r="Y888" s="52">
        <v>24</v>
      </c>
      <c r="Z888" s="52">
        <v>1000</v>
      </c>
      <c r="AA888" s="52">
        <v>22700</v>
      </c>
      <c r="AB888" s="52">
        <v>4471.5167326933606</v>
      </c>
      <c r="AC888" s="49">
        <v>18228.483267306641</v>
      </c>
      <c r="AE888" s="50">
        <f>AVERAGE(AA$6:AA888)</f>
        <v>21406.625141562854</v>
      </c>
      <c r="AF888" s="50">
        <f>AVERAGE(AB$6:AB888)</f>
        <v>4480.0223822683629</v>
      </c>
    </row>
    <row r="889" spans="2:32" ht="15.5" x14ac:dyDescent="0.35">
      <c r="B889" s="48">
        <v>884</v>
      </c>
      <c r="C889" s="49">
        <v>72</v>
      </c>
      <c r="D889" s="50">
        <v>13</v>
      </c>
      <c r="E889" s="51">
        <v>388.17037680998811</v>
      </c>
      <c r="F889" s="51">
        <v>5</v>
      </c>
      <c r="G889" s="52">
        <v>64</v>
      </c>
      <c r="H889" s="52">
        <v>41</v>
      </c>
      <c r="I889" s="52">
        <v>1250</v>
      </c>
      <c r="J889" s="52">
        <v>19900</v>
      </c>
      <c r="K889" s="52">
        <v>4518.1703768099878</v>
      </c>
      <c r="L889" s="49">
        <v>15381.829623190013</v>
      </c>
      <c r="N889" s="50">
        <f>AVERAGE(J$6:J889)</f>
        <v>21499.208144796379</v>
      </c>
      <c r="O889" s="50">
        <f>AVERAGE(K$6:K889)</f>
        <v>4481.0519733236661</v>
      </c>
      <c r="Q889" s="6"/>
      <c r="S889" s="48">
        <v>884</v>
      </c>
      <c r="T889" s="49">
        <v>76</v>
      </c>
      <c r="U889" s="50">
        <v>9</v>
      </c>
      <c r="V889" s="51">
        <v>433.52216841194814</v>
      </c>
      <c r="W889" s="51">
        <v>2</v>
      </c>
      <c r="X889" s="52">
        <v>69</v>
      </c>
      <c r="Y889" s="52">
        <v>33</v>
      </c>
      <c r="Z889" s="52">
        <v>500</v>
      </c>
      <c r="AA889" s="52">
        <v>19950</v>
      </c>
      <c r="AB889" s="52">
        <v>4563.5221684119479</v>
      </c>
      <c r="AC889" s="49">
        <v>15386.477831588052</v>
      </c>
      <c r="AE889" s="50">
        <f>AVERAGE(AA$6:AA889)</f>
        <v>21404.97737556561</v>
      </c>
      <c r="AF889" s="50">
        <f>AVERAGE(AB$6:AB889)</f>
        <v>4480.116839040018</v>
      </c>
    </row>
    <row r="890" spans="2:32" ht="15.5" x14ac:dyDescent="0.35">
      <c r="B890" s="48">
        <v>885</v>
      </c>
      <c r="C890" s="49">
        <v>61</v>
      </c>
      <c r="D890" s="50">
        <v>6</v>
      </c>
      <c r="E890" s="51">
        <v>348.93188204710378</v>
      </c>
      <c r="F890" s="51">
        <v>4</v>
      </c>
      <c r="G890" s="52">
        <v>59</v>
      </c>
      <c r="H890" s="52">
        <v>45</v>
      </c>
      <c r="I890" s="52">
        <v>1000</v>
      </c>
      <c r="J890" s="52">
        <v>16550</v>
      </c>
      <c r="K890" s="52">
        <v>4478.9318820471035</v>
      </c>
      <c r="L890" s="49">
        <v>12071.068117952897</v>
      </c>
      <c r="N890" s="50">
        <f>AVERAGE(J$6:J890)</f>
        <v>21493.615819209041</v>
      </c>
      <c r="O890" s="50">
        <f>AVERAGE(K$6:K890)</f>
        <v>4481.049577740303</v>
      </c>
      <c r="Q890" s="6"/>
      <c r="S890" s="48">
        <v>885</v>
      </c>
      <c r="T890" s="49">
        <v>96</v>
      </c>
      <c r="U890" s="50">
        <v>9</v>
      </c>
      <c r="V890" s="51">
        <v>309.43918541779442</v>
      </c>
      <c r="W890" s="51">
        <v>5</v>
      </c>
      <c r="X890" s="52">
        <v>92</v>
      </c>
      <c r="Y890" s="52">
        <v>13</v>
      </c>
      <c r="Z890" s="52">
        <v>1250</v>
      </c>
      <c r="AA890" s="52">
        <v>25700</v>
      </c>
      <c r="AB890" s="52">
        <v>4439.4391854177948</v>
      </c>
      <c r="AC890" s="49">
        <v>21260.560814582204</v>
      </c>
      <c r="AE890" s="50">
        <f>AVERAGE(AA$6:AA890)</f>
        <v>21409.830508474577</v>
      </c>
      <c r="AF890" s="50">
        <f>AVERAGE(AB$6:AB890)</f>
        <v>4480.0708755895976</v>
      </c>
    </row>
    <row r="891" spans="2:32" ht="15.5" x14ac:dyDescent="0.35">
      <c r="B891" s="48">
        <v>886</v>
      </c>
      <c r="C891" s="49">
        <v>70</v>
      </c>
      <c r="D891" s="50">
        <v>6</v>
      </c>
      <c r="E891" s="51">
        <v>340.65461742116662</v>
      </c>
      <c r="F891" s="51">
        <v>6</v>
      </c>
      <c r="G891" s="52">
        <v>70</v>
      </c>
      <c r="H891" s="52">
        <v>36</v>
      </c>
      <c r="I891" s="52">
        <v>1500</v>
      </c>
      <c r="J891" s="52">
        <v>19300</v>
      </c>
      <c r="K891" s="52">
        <v>4470.6546174211662</v>
      </c>
      <c r="L891" s="49">
        <v>14829.345382578835</v>
      </c>
      <c r="N891" s="50">
        <f>AVERAGE(J$6:J891)</f>
        <v>21491.139954853272</v>
      </c>
      <c r="O891" s="50">
        <f>AVERAGE(K$6:K891)</f>
        <v>4481.0378452794457</v>
      </c>
      <c r="Q891" s="6"/>
      <c r="S891" s="48">
        <v>886</v>
      </c>
      <c r="T891" s="49">
        <v>67</v>
      </c>
      <c r="U891" s="50">
        <v>12</v>
      </c>
      <c r="V891" s="51">
        <v>397.36234329364726</v>
      </c>
      <c r="W891" s="51">
        <v>4</v>
      </c>
      <c r="X891" s="52">
        <v>59</v>
      </c>
      <c r="Y891" s="52">
        <v>45</v>
      </c>
      <c r="Z891" s="52">
        <v>1000</v>
      </c>
      <c r="AA891" s="52">
        <v>18350</v>
      </c>
      <c r="AB891" s="52">
        <v>4527.3623432936474</v>
      </c>
      <c r="AC891" s="49">
        <v>13822.637656706353</v>
      </c>
      <c r="AE891" s="50">
        <f>AVERAGE(AA$6:AA891)</f>
        <v>21406.3769751693</v>
      </c>
      <c r="AF891" s="50">
        <f>AVERAGE(AB$6:AB891)</f>
        <v>4480.1242519639809</v>
      </c>
    </row>
    <row r="892" spans="2:32" ht="15.5" x14ac:dyDescent="0.35">
      <c r="B892" s="48">
        <v>887</v>
      </c>
      <c r="C892" s="49">
        <v>75</v>
      </c>
      <c r="D892" s="50">
        <v>17</v>
      </c>
      <c r="E892" s="51">
        <v>355.426285671904</v>
      </c>
      <c r="F892" s="51">
        <v>6</v>
      </c>
      <c r="G892" s="52">
        <v>64</v>
      </c>
      <c r="H892" s="52">
        <v>42</v>
      </c>
      <c r="I892" s="52">
        <v>1500</v>
      </c>
      <c r="J892" s="52">
        <v>21100</v>
      </c>
      <c r="K892" s="52">
        <v>4485.4262856719042</v>
      </c>
      <c r="L892" s="49">
        <v>16614.573714328097</v>
      </c>
      <c r="N892" s="50">
        <f>AVERAGE(J$6:J892)</f>
        <v>21490.698985343857</v>
      </c>
      <c r="O892" s="50">
        <f>AVERAGE(K$6:K892)</f>
        <v>4481.0427927883438</v>
      </c>
      <c r="Q892" s="6"/>
      <c r="S892" s="48">
        <v>887</v>
      </c>
      <c r="T892" s="49">
        <v>62</v>
      </c>
      <c r="U892" s="50">
        <v>12</v>
      </c>
      <c r="V892" s="51">
        <v>374.84650761187555</v>
      </c>
      <c r="W892" s="51">
        <v>6</v>
      </c>
      <c r="X892" s="52">
        <v>56</v>
      </c>
      <c r="Y892" s="52">
        <v>50</v>
      </c>
      <c r="Z892" s="52">
        <v>1500</v>
      </c>
      <c r="AA892" s="52">
        <v>17600</v>
      </c>
      <c r="AB892" s="52">
        <v>4504.8465076118755</v>
      </c>
      <c r="AC892" s="49">
        <v>13095.153492388125</v>
      </c>
      <c r="AE892" s="50">
        <f>AVERAGE(AA$6:AA892)</f>
        <v>21402.085682074408</v>
      </c>
      <c r="AF892" s="50">
        <f>AVERAGE(AB$6:AB892)</f>
        <v>4480.1521237290854</v>
      </c>
    </row>
    <row r="893" spans="2:32" ht="15.5" x14ac:dyDescent="0.35">
      <c r="B893" s="48">
        <v>888</v>
      </c>
      <c r="C893" s="49">
        <v>76</v>
      </c>
      <c r="D893" s="50">
        <v>7</v>
      </c>
      <c r="E893" s="51">
        <v>293.90852280949707</v>
      </c>
      <c r="F893" s="51">
        <v>4</v>
      </c>
      <c r="G893" s="52">
        <v>73</v>
      </c>
      <c r="H893" s="52">
        <v>31</v>
      </c>
      <c r="I893" s="52">
        <v>1000</v>
      </c>
      <c r="J893" s="52">
        <v>20350</v>
      </c>
      <c r="K893" s="52">
        <v>4423.9085228094973</v>
      </c>
      <c r="L893" s="49">
        <v>15926.091477190503</v>
      </c>
      <c r="N893" s="50">
        <f>AVERAGE(J$6:J893)</f>
        <v>21489.414414414416</v>
      </c>
      <c r="O893" s="50">
        <f>AVERAGE(K$6:K893)</f>
        <v>4480.9784523942235</v>
      </c>
      <c r="Q893" s="6"/>
      <c r="S893" s="48">
        <v>888</v>
      </c>
      <c r="T893" s="49">
        <v>78</v>
      </c>
      <c r="U893" s="50">
        <v>11</v>
      </c>
      <c r="V893" s="51">
        <v>366.86494553769296</v>
      </c>
      <c r="W893" s="51">
        <v>4</v>
      </c>
      <c r="X893" s="52">
        <v>71</v>
      </c>
      <c r="Y893" s="52">
        <v>33</v>
      </c>
      <c r="Z893" s="52">
        <v>1000</v>
      </c>
      <c r="AA893" s="52">
        <v>21050</v>
      </c>
      <c r="AB893" s="52">
        <v>4496.8649455376926</v>
      </c>
      <c r="AC893" s="49">
        <v>16553.135054462306</v>
      </c>
      <c r="AE893" s="50">
        <f>AVERAGE(AA$6:AA893)</f>
        <v>21401.68918918919</v>
      </c>
      <c r="AF893" s="50">
        <f>AVERAGE(AB$6:AB893)</f>
        <v>4480.1709444743656</v>
      </c>
    </row>
    <row r="894" spans="2:32" ht="15.5" x14ac:dyDescent="0.35">
      <c r="B894" s="48">
        <v>889</v>
      </c>
      <c r="C894" s="49">
        <v>75</v>
      </c>
      <c r="D894" s="50">
        <v>11</v>
      </c>
      <c r="E894" s="51">
        <v>309.01716922804189</v>
      </c>
      <c r="F894" s="51">
        <v>4</v>
      </c>
      <c r="G894" s="52">
        <v>68</v>
      </c>
      <c r="H894" s="52">
        <v>36</v>
      </c>
      <c r="I894" s="52">
        <v>1000</v>
      </c>
      <c r="J894" s="52">
        <v>20300</v>
      </c>
      <c r="K894" s="52">
        <v>4439.0171692280419</v>
      </c>
      <c r="L894" s="49">
        <v>15860.982830771958</v>
      </c>
      <c r="N894" s="50">
        <f>AVERAGE(J$6:J894)</f>
        <v>21488.076490438696</v>
      </c>
      <c r="O894" s="50">
        <f>AVERAGE(K$6:K894)</f>
        <v>4480.9312518507295</v>
      </c>
      <c r="Q894" s="6"/>
      <c r="S894" s="48">
        <v>889</v>
      </c>
      <c r="T894" s="49">
        <v>78</v>
      </c>
      <c r="U894" s="50">
        <v>10</v>
      </c>
      <c r="V894" s="51">
        <v>323.70227153245702</v>
      </c>
      <c r="W894" s="51">
        <v>3</v>
      </c>
      <c r="X894" s="52">
        <v>71</v>
      </c>
      <c r="Y894" s="52">
        <v>32</v>
      </c>
      <c r="Z894" s="52">
        <v>750</v>
      </c>
      <c r="AA894" s="52">
        <v>20750</v>
      </c>
      <c r="AB894" s="52">
        <v>4453.7022715324574</v>
      </c>
      <c r="AC894" s="49">
        <v>16296.297728467543</v>
      </c>
      <c r="AE894" s="50">
        <f>AVERAGE(AA$6:AA894)</f>
        <v>21400.95613048369</v>
      </c>
      <c r="AF894" s="50">
        <f>AVERAGE(AB$6:AB894)</f>
        <v>4480.1411709389977</v>
      </c>
    </row>
    <row r="895" spans="2:32" ht="15.5" x14ac:dyDescent="0.35">
      <c r="B895" s="48">
        <v>890</v>
      </c>
      <c r="C895" s="49">
        <v>83</v>
      </c>
      <c r="D895" s="50">
        <v>11</v>
      </c>
      <c r="E895" s="51">
        <v>459.20037809684038</v>
      </c>
      <c r="F895" s="51">
        <v>0</v>
      </c>
      <c r="G895" s="52">
        <v>72</v>
      </c>
      <c r="H895" s="52">
        <v>28</v>
      </c>
      <c r="I895" s="52">
        <v>0</v>
      </c>
      <c r="J895" s="52">
        <v>21300</v>
      </c>
      <c r="K895" s="52">
        <v>4589.2003780968407</v>
      </c>
      <c r="L895" s="49">
        <v>16710.799621903159</v>
      </c>
      <c r="N895" s="50">
        <f>AVERAGE(J$6:J895)</f>
        <v>21487.865168539327</v>
      </c>
      <c r="O895" s="50">
        <f>AVERAGE(K$6:K895)</f>
        <v>4481.0529025543765</v>
      </c>
      <c r="Q895" s="6"/>
      <c r="S895" s="48">
        <v>890</v>
      </c>
      <c r="T895" s="49">
        <v>77</v>
      </c>
      <c r="U895" s="50">
        <v>18</v>
      </c>
      <c r="V895" s="51">
        <v>396.28720594700553</v>
      </c>
      <c r="W895" s="51">
        <v>6</v>
      </c>
      <c r="X895" s="52">
        <v>65</v>
      </c>
      <c r="Y895" s="52">
        <v>41</v>
      </c>
      <c r="Z895" s="52">
        <v>1500</v>
      </c>
      <c r="AA895" s="52">
        <v>21650</v>
      </c>
      <c r="AB895" s="52">
        <v>4526.2872059470055</v>
      </c>
      <c r="AC895" s="49">
        <v>17123.712794052994</v>
      </c>
      <c r="AE895" s="50">
        <f>AVERAGE(AA$6:AA895)</f>
        <v>21401.235955056181</v>
      </c>
      <c r="AF895" s="50">
        <f>AVERAGE(AB$6:AB895)</f>
        <v>4480.1930204165355</v>
      </c>
    </row>
    <row r="896" spans="2:32" ht="15.5" x14ac:dyDescent="0.35">
      <c r="B896" s="48">
        <v>891</v>
      </c>
      <c r="C896" s="49">
        <v>70</v>
      </c>
      <c r="D896" s="50">
        <v>12</v>
      </c>
      <c r="E896" s="51">
        <v>334.12035517095774</v>
      </c>
      <c r="F896" s="51">
        <v>1</v>
      </c>
      <c r="G896" s="52">
        <v>59</v>
      </c>
      <c r="H896" s="52">
        <v>42</v>
      </c>
      <c r="I896" s="52">
        <v>250</v>
      </c>
      <c r="J896" s="52">
        <v>18350</v>
      </c>
      <c r="K896" s="52">
        <v>4464.1203551709577</v>
      </c>
      <c r="L896" s="49">
        <v>13885.879644829041</v>
      </c>
      <c r="N896" s="50">
        <f>AVERAGE(J$6:J896)</f>
        <v>21484.343434343435</v>
      </c>
      <c r="O896" s="50">
        <f>AVERAGE(K$6:K896)</f>
        <v>4481.0338985730259</v>
      </c>
      <c r="Q896" s="6"/>
      <c r="S896" s="48">
        <v>891</v>
      </c>
      <c r="T896" s="49">
        <v>97</v>
      </c>
      <c r="U896" s="50">
        <v>12</v>
      </c>
      <c r="V896" s="51">
        <v>362.59637316002107</v>
      </c>
      <c r="W896" s="51">
        <v>2</v>
      </c>
      <c r="X896" s="52">
        <v>87</v>
      </c>
      <c r="Y896" s="52">
        <v>15</v>
      </c>
      <c r="Z896" s="52">
        <v>500</v>
      </c>
      <c r="AA896" s="52">
        <v>25350</v>
      </c>
      <c r="AB896" s="52">
        <v>4492.5963731600214</v>
      </c>
      <c r="AC896" s="49">
        <v>20857.40362683998</v>
      </c>
      <c r="AE896" s="50">
        <f>AVERAGE(AA$6:AA896)</f>
        <v>21405.667789001123</v>
      </c>
      <c r="AF896" s="50">
        <f>AVERAGE(AB$6:AB896)</f>
        <v>4480.2069411266848</v>
      </c>
    </row>
    <row r="897" spans="2:32" ht="15.5" x14ac:dyDescent="0.35">
      <c r="B897" s="48">
        <v>892</v>
      </c>
      <c r="C897" s="49">
        <v>83</v>
      </c>
      <c r="D897" s="50">
        <v>9</v>
      </c>
      <c r="E897" s="51">
        <v>397.09542155764132</v>
      </c>
      <c r="F897" s="51">
        <v>4</v>
      </c>
      <c r="G897" s="52">
        <v>78</v>
      </c>
      <c r="H897" s="52">
        <v>26</v>
      </c>
      <c r="I897" s="52">
        <v>1000</v>
      </c>
      <c r="J897" s="52">
        <v>22200</v>
      </c>
      <c r="K897" s="52">
        <v>4527.0954215576412</v>
      </c>
      <c r="L897" s="49">
        <v>17672.904578442358</v>
      </c>
      <c r="N897" s="50">
        <f>AVERAGE(J$6:J897)</f>
        <v>21485.145739910313</v>
      </c>
      <c r="O897" s="50">
        <f>AVERAGE(K$6:K897)</f>
        <v>4481.0855370517083</v>
      </c>
      <c r="Q897" s="6"/>
      <c r="S897" s="48">
        <v>892</v>
      </c>
      <c r="T897" s="49">
        <v>69</v>
      </c>
      <c r="U897" s="50">
        <v>9</v>
      </c>
      <c r="V897" s="51">
        <v>301.52921759037741</v>
      </c>
      <c r="W897" s="51">
        <v>4</v>
      </c>
      <c r="X897" s="52">
        <v>64</v>
      </c>
      <c r="Y897" s="52">
        <v>40</v>
      </c>
      <c r="Z897" s="52">
        <v>1000</v>
      </c>
      <c r="AA897" s="52">
        <v>18700</v>
      </c>
      <c r="AB897" s="52">
        <v>4431.5292175903778</v>
      </c>
      <c r="AC897" s="49">
        <v>14268.470782409622</v>
      </c>
      <c r="AE897" s="50">
        <f>AVERAGE(AA$6:AA897)</f>
        <v>21402.634529147981</v>
      </c>
      <c r="AF897" s="50">
        <f>AVERAGE(AB$6:AB897)</f>
        <v>4480.152369687743</v>
      </c>
    </row>
    <row r="898" spans="2:32" ht="15.5" x14ac:dyDescent="0.35">
      <c r="B898" s="48">
        <v>893</v>
      </c>
      <c r="C898" s="49">
        <v>106</v>
      </c>
      <c r="D898" s="50">
        <v>11</v>
      </c>
      <c r="E898" s="51">
        <v>326.36725135979651</v>
      </c>
      <c r="F898" s="51">
        <v>2</v>
      </c>
      <c r="G898" s="52">
        <v>97</v>
      </c>
      <c r="H898" s="52">
        <v>5</v>
      </c>
      <c r="I898" s="52">
        <v>500</v>
      </c>
      <c r="J898" s="52">
        <v>27550</v>
      </c>
      <c r="K898" s="52">
        <v>4456.3672513597967</v>
      </c>
      <c r="L898" s="49">
        <v>23093.632748640204</v>
      </c>
      <c r="N898" s="50">
        <f>AVERAGE(J$6:J898)</f>
        <v>21491.937290033595</v>
      </c>
      <c r="O898" s="50">
        <f>AVERAGE(K$6:K898)</f>
        <v>4481.0578570005418</v>
      </c>
      <c r="Q898" s="6"/>
      <c r="S898" s="48">
        <v>893</v>
      </c>
      <c r="T898" s="49">
        <v>89</v>
      </c>
      <c r="U898" s="50">
        <v>11</v>
      </c>
      <c r="V898" s="51">
        <v>358.9181520493712</v>
      </c>
      <c r="W898" s="51">
        <v>4</v>
      </c>
      <c r="X898" s="52">
        <v>82</v>
      </c>
      <c r="Y898" s="52">
        <v>22</v>
      </c>
      <c r="Z898" s="52">
        <v>1000</v>
      </c>
      <c r="AA898" s="52">
        <v>23800</v>
      </c>
      <c r="AB898" s="52">
        <v>4488.9181520493712</v>
      </c>
      <c r="AC898" s="49">
        <v>19311.081847950627</v>
      </c>
      <c r="AE898" s="50">
        <f>AVERAGE(AA$6:AA898)</f>
        <v>21405.319148936171</v>
      </c>
      <c r="AF898" s="50">
        <f>AVERAGE(AB$6:AB898)</f>
        <v>4480.1621857934106</v>
      </c>
    </row>
    <row r="899" spans="2:32" ht="15.5" x14ac:dyDescent="0.35">
      <c r="B899" s="48">
        <v>894</v>
      </c>
      <c r="C899" s="49">
        <v>65</v>
      </c>
      <c r="D899" s="50">
        <v>15</v>
      </c>
      <c r="E899" s="51">
        <v>404.77627547411919</v>
      </c>
      <c r="F899" s="51">
        <v>4</v>
      </c>
      <c r="G899" s="52">
        <v>54</v>
      </c>
      <c r="H899" s="52">
        <v>50</v>
      </c>
      <c r="I899" s="52">
        <v>1000</v>
      </c>
      <c r="J899" s="52">
        <v>18000</v>
      </c>
      <c r="K899" s="52">
        <v>4534.7762754741188</v>
      </c>
      <c r="L899" s="49">
        <v>13465.22372452588</v>
      </c>
      <c r="N899" s="50">
        <f>AVERAGE(J$6:J899)</f>
        <v>21488.031319910515</v>
      </c>
      <c r="O899" s="50">
        <f>AVERAGE(K$6:K899)</f>
        <v>4481.1179447169552</v>
      </c>
      <c r="Q899" s="6"/>
      <c r="S899" s="48">
        <v>894</v>
      </c>
      <c r="T899" s="49">
        <v>76</v>
      </c>
      <c r="U899" s="50">
        <v>11</v>
      </c>
      <c r="V899" s="51">
        <v>382.14316480855223</v>
      </c>
      <c r="W899" s="51">
        <v>4</v>
      </c>
      <c r="X899" s="52">
        <v>69</v>
      </c>
      <c r="Y899" s="52">
        <v>35</v>
      </c>
      <c r="Z899" s="52">
        <v>1000</v>
      </c>
      <c r="AA899" s="52">
        <v>20550</v>
      </c>
      <c r="AB899" s="52">
        <v>4512.1431648085527</v>
      </c>
      <c r="AC899" s="49">
        <v>16037.856835191447</v>
      </c>
      <c r="AE899" s="50">
        <f>AVERAGE(AA$6:AA899)</f>
        <v>21404.362416107382</v>
      </c>
      <c r="AF899" s="50">
        <f>AVERAGE(AB$6:AB899)</f>
        <v>4480.1979587005862</v>
      </c>
    </row>
    <row r="900" spans="2:32" ht="15.5" x14ac:dyDescent="0.35">
      <c r="B900" s="48">
        <v>895</v>
      </c>
      <c r="C900" s="49">
        <v>83</v>
      </c>
      <c r="D900" s="50">
        <v>8</v>
      </c>
      <c r="E900" s="51">
        <v>317.76165650983285</v>
      </c>
      <c r="F900" s="51">
        <v>5</v>
      </c>
      <c r="G900" s="52">
        <v>80</v>
      </c>
      <c r="H900" s="52">
        <v>25</v>
      </c>
      <c r="I900" s="52">
        <v>1250</v>
      </c>
      <c r="J900" s="52">
        <v>22400</v>
      </c>
      <c r="K900" s="52">
        <v>4447.7616565098324</v>
      </c>
      <c r="L900" s="49">
        <v>17952.238343490168</v>
      </c>
      <c r="N900" s="50">
        <f>AVERAGE(J$6:J900)</f>
        <v>21489.050279329607</v>
      </c>
      <c r="O900" s="50">
        <f>AVERAGE(K$6:K900)</f>
        <v>4481.0806751211931</v>
      </c>
      <c r="Q900" s="6"/>
      <c r="S900" s="48">
        <v>895</v>
      </c>
      <c r="T900" s="49">
        <v>56</v>
      </c>
      <c r="U900" s="50">
        <v>9</v>
      </c>
      <c r="V900" s="51">
        <v>375.95855319960356</v>
      </c>
      <c r="W900" s="51">
        <v>3</v>
      </c>
      <c r="X900" s="52">
        <v>50</v>
      </c>
      <c r="Y900" s="52">
        <v>53</v>
      </c>
      <c r="Z900" s="52">
        <v>750</v>
      </c>
      <c r="AA900" s="52">
        <v>15200</v>
      </c>
      <c r="AB900" s="52">
        <v>4505.9585531996036</v>
      </c>
      <c r="AC900" s="49">
        <v>10694.041446800396</v>
      </c>
      <c r="AE900" s="50">
        <f>AVERAGE(AA$6:AA900)</f>
        <v>21397.430167597766</v>
      </c>
      <c r="AF900" s="50">
        <f>AVERAGE(AB$6:AB900)</f>
        <v>4480.226741487736</v>
      </c>
    </row>
    <row r="901" spans="2:32" ht="15.5" x14ac:dyDescent="0.35">
      <c r="B901" s="48">
        <v>896</v>
      </c>
      <c r="C901" s="49">
        <v>90</v>
      </c>
      <c r="D901" s="50">
        <v>5</v>
      </c>
      <c r="E901" s="51">
        <v>401.36164971062863</v>
      </c>
      <c r="F901" s="51">
        <v>7</v>
      </c>
      <c r="G901" s="52">
        <v>92</v>
      </c>
      <c r="H901" s="52">
        <v>15</v>
      </c>
      <c r="I901" s="52">
        <v>1750</v>
      </c>
      <c r="J901" s="52">
        <v>24500</v>
      </c>
      <c r="K901" s="52">
        <v>4531.3616497106286</v>
      </c>
      <c r="L901" s="49">
        <v>19968.638350289373</v>
      </c>
      <c r="N901" s="50">
        <f>AVERAGE(J$6:J901)</f>
        <v>21492.410714285714</v>
      </c>
      <c r="O901" s="50">
        <f>AVERAGE(K$6:K901)</f>
        <v>4481.1367922803329</v>
      </c>
      <c r="Q901" s="6"/>
      <c r="S901" s="48">
        <v>896</v>
      </c>
      <c r="T901" s="49">
        <v>76</v>
      </c>
      <c r="U901" s="50">
        <v>7</v>
      </c>
      <c r="V901" s="51">
        <v>299.12202016649707</v>
      </c>
      <c r="W901" s="51">
        <v>3</v>
      </c>
      <c r="X901" s="52">
        <v>72</v>
      </c>
      <c r="Y901" s="52">
        <v>31</v>
      </c>
      <c r="Z901" s="52">
        <v>750</v>
      </c>
      <c r="AA901" s="52">
        <v>20100</v>
      </c>
      <c r="AB901" s="52">
        <v>4429.1220201664974</v>
      </c>
      <c r="AC901" s="49">
        <v>15670.877979833502</v>
      </c>
      <c r="AE901" s="50">
        <f>AVERAGE(AA$6:AA901)</f>
        <v>21395.982142857141</v>
      </c>
      <c r="AF901" s="50">
        <f>AVERAGE(AB$6:AB901)</f>
        <v>4480.1697049684044</v>
      </c>
    </row>
    <row r="902" spans="2:32" ht="15.5" x14ac:dyDescent="0.35">
      <c r="B902" s="48">
        <v>897</v>
      </c>
      <c r="C902" s="49">
        <v>80</v>
      </c>
      <c r="D902" s="50">
        <v>8</v>
      </c>
      <c r="E902" s="51">
        <v>297.6481508101885</v>
      </c>
      <c r="F902" s="51">
        <v>4</v>
      </c>
      <c r="G902" s="52">
        <v>76</v>
      </c>
      <c r="H902" s="52">
        <v>28</v>
      </c>
      <c r="I902" s="52">
        <v>1000</v>
      </c>
      <c r="J902" s="52">
        <v>21400</v>
      </c>
      <c r="K902" s="52">
        <v>4427.6481508101888</v>
      </c>
      <c r="L902" s="49">
        <v>16972.35184918981</v>
      </c>
      <c r="N902" s="50">
        <f>AVERAGE(J$6:J902)</f>
        <v>21492.307692307691</v>
      </c>
      <c r="O902" s="50">
        <f>AVERAGE(K$6:K902)</f>
        <v>4481.0771616878355</v>
      </c>
      <c r="Q902" s="6"/>
      <c r="S902" s="48">
        <v>897</v>
      </c>
      <c r="T902" s="49">
        <v>66</v>
      </c>
      <c r="U902" s="50">
        <v>7</v>
      </c>
      <c r="V902" s="51">
        <v>342.30507118361993</v>
      </c>
      <c r="W902" s="51">
        <v>11</v>
      </c>
      <c r="X902" s="52">
        <v>70</v>
      </c>
      <c r="Y902" s="52">
        <v>41</v>
      </c>
      <c r="Z902" s="52">
        <v>2750</v>
      </c>
      <c r="AA902" s="52">
        <v>19600</v>
      </c>
      <c r="AB902" s="52">
        <v>4472.3050711836204</v>
      </c>
      <c r="AC902" s="49">
        <v>15127.69492881638</v>
      </c>
      <c r="AE902" s="50">
        <f>AVERAGE(AA$6:AA902)</f>
        <v>21393.979933110368</v>
      </c>
      <c r="AF902" s="50">
        <f>AVERAGE(AB$6:AB902)</f>
        <v>4480.160937260729</v>
      </c>
    </row>
    <row r="903" spans="2:32" ht="15.5" x14ac:dyDescent="0.35">
      <c r="B903" s="48">
        <v>898</v>
      </c>
      <c r="C903" s="49">
        <v>85</v>
      </c>
      <c r="D903" s="50">
        <v>8</v>
      </c>
      <c r="E903" s="51">
        <v>262.90808452902212</v>
      </c>
      <c r="F903" s="51">
        <v>2</v>
      </c>
      <c r="G903" s="52">
        <v>79</v>
      </c>
      <c r="H903" s="52">
        <v>23</v>
      </c>
      <c r="I903" s="52">
        <v>500</v>
      </c>
      <c r="J903" s="52">
        <v>22150</v>
      </c>
      <c r="K903" s="52">
        <v>4392.9080845290218</v>
      </c>
      <c r="L903" s="49">
        <v>17757.091915470977</v>
      </c>
      <c r="N903" s="50">
        <f>AVERAGE(J$6:J903)</f>
        <v>21493.040089086859</v>
      </c>
      <c r="O903" s="50">
        <f>AVERAGE(K$6:K903)</f>
        <v>4480.9789778602644</v>
      </c>
      <c r="Q903" s="6"/>
      <c r="S903" s="48">
        <v>898</v>
      </c>
      <c r="T903" s="49">
        <v>83</v>
      </c>
      <c r="U903" s="50">
        <v>9</v>
      </c>
      <c r="V903" s="51">
        <v>377.94618011888929</v>
      </c>
      <c r="W903" s="51">
        <v>7</v>
      </c>
      <c r="X903" s="52">
        <v>81</v>
      </c>
      <c r="Y903" s="52">
        <v>26</v>
      </c>
      <c r="Z903" s="52">
        <v>1750</v>
      </c>
      <c r="AA903" s="52">
        <v>22950</v>
      </c>
      <c r="AB903" s="52">
        <v>4507.9461801188891</v>
      </c>
      <c r="AC903" s="49">
        <v>18442.053819881112</v>
      </c>
      <c r="AE903" s="50">
        <f>AVERAGE(AA$6:AA903)</f>
        <v>21395.712694877504</v>
      </c>
      <c r="AF903" s="50">
        <f>AVERAGE(AB$6:AB903)</f>
        <v>4480.1918785111275</v>
      </c>
    </row>
    <row r="904" spans="2:32" ht="15.5" x14ac:dyDescent="0.35">
      <c r="B904" s="48">
        <v>899</v>
      </c>
      <c r="C904" s="49">
        <v>79</v>
      </c>
      <c r="D904" s="50">
        <v>11</v>
      </c>
      <c r="E904" s="51">
        <v>337.86524731212086</v>
      </c>
      <c r="F904" s="51">
        <v>4</v>
      </c>
      <c r="G904" s="52">
        <v>72</v>
      </c>
      <c r="H904" s="52">
        <v>32</v>
      </c>
      <c r="I904" s="52">
        <v>1000</v>
      </c>
      <c r="J904" s="52">
        <v>21300</v>
      </c>
      <c r="K904" s="52">
        <v>4467.865247312121</v>
      </c>
      <c r="L904" s="49">
        <v>16832.134752687878</v>
      </c>
      <c r="N904" s="50">
        <f>AVERAGE(J$6:J904)</f>
        <v>21492.825361512791</v>
      </c>
      <c r="O904" s="50">
        <f>AVERAGE(K$6:K904)</f>
        <v>4480.9643908407443</v>
      </c>
      <c r="Q904" s="6"/>
      <c r="S904" s="48">
        <v>899</v>
      </c>
      <c r="T904" s="49">
        <v>70</v>
      </c>
      <c r="U904" s="50">
        <v>16</v>
      </c>
      <c r="V904" s="51">
        <v>346.83531488189305</v>
      </c>
      <c r="W904" s="51">
        <v>3</v>
      </c>
      <c r="X904" s="52">
        <v>57</v>
      </c>
      <c r="Y904" s="52">
        <v>46</v>
      </c>
      <c r="Z904" s="52">
        <v>750</v>
      </c>
      <c r="AA904" s="52">
        <v>19050</v>
      </c>
      <c r="AB904" s="52">
        <v>4476.8353148818933</v>
      </c>
      <c r="AC904" s="49">
        <v>14573.164685118107</v>
      </c>
      <c r="AE904" s="50">
        <f>AVERAGE(AA$6:AA904)</f>
        <v>21393.103448275862</v>
      </c>
      <c r="AF904" s="50">
        <f>AVERAGE(AB$6:AB904)</f>
        <v>4480.1881448474687</v>
      </c>
    </row>
    <row r="905" spans="2:32" ht="15.5" x14ac:dyDescent="0.35">
      <c r="B905" s="48">
        <v>900</v>
      </c>
      <c r="C905" s="49">
        <v>86</v>
      </c>
      <c r="D905" s="50">
        <v>9</v>
      </c>
      <c r="E905" s="51">
        <v>233.04485683283912</v>
      </c>
      <c r="F905" s="51">
        <v>4</v>
      </c>
      <c r="G905" s="52">
        <v>81</v>
      </c>
      <c r="H905" s="52">
        <v>23</v>
      </c>
      <c r="I905" s="52">
        <v>1000</v>
      </c>
      <c r="J905" s="52">
        <v>22950</v>
      </c>
      <c r="K905" s="52">
        <v>4363.0448568328393</v>
      </c>
      <c r="L905" s="49">
        <v>18586.955143167161</v>
      </c>
      <c r="N905" s="50">
        <f>AVERAGE(J$6:J905)</f>
        <v>21494.444444444445</v>
      </c>
      <c r="O905" s="50">
        <f>AVERAGE(K$6:K905)</f>
        <v>4480.8333691362914</v>
      </c>
      <c r="Q905" s="6"/>
      <c r="S905" s="48">
        <v>900</v>
      </c>
      <c r="T905" s="49">
        <v>68</v>
      </c>
      <c r="U905" s="50">
        <v>9</v>
      </c>
      <c r="V905" s="51">
        <v>329.00566108853144</v>
      </c>
      <c r="W905" s="51">
        <v>6</v>
      </c>
      <c r="X905" s="52">
        <v>65</v>
      </c>
      <c r="Y905" s="52">
        <v>41</v>
      </c>
      <c r="Z905" s="52">
        <v>1500</v>
      </c>
      <c r="AA905" s="52">
        <v>18950</v>
      </c>
      <c r="AB905" s="52">
        <v>4459.0056610885313</v>
      </c>
      <c r="AC905" s="49">
        <v>14490.994338911469</v>
      </c>
      <c r="AE905" s="50">
        <f>AVERAGE(AA$6:AA905)</f>
        <v>21390.388888888891</v>
      </c>
      <c r="AF905" s="50">
        <f>AVERAGE(AB$6:AB905)</f>
        <v>4480.1646087544032</v>
      </c>
    </row>
    <row r="906" spans="2:32" ht="15.5" x14ac:dyDescent="0.35">
      <c r="B906" s="48">
        <v>901</v>
      </c>
      <c r="C906" s="49">
        <v>96</v>
      </c>
      <c r="D906" s="50">
        <v>8</v>
      </c>
      <c r="E906" s="51">
        <v>345.43488224813478</v>
      </c>
      <c r="F906" s="51">
        <v>4</v>
      </c>
      <c r="G906" s="52">
        <v>92</v>
      </c>
      <c r="H906" s="52">
        <v>12</v>
      </c>
      <c r="I906" s="52">
        <v>1000</v>
      </c>
      <c r="J906" s="52">
        <v>25400</v>
      </c>
      <c r="K906" s="52">
        <v>4475.4348822481352</v>
      </c>
      <c r="L906" s="49">
        <v>20924.565117751867</v>
      </c>
      <c r="N906" s="50">
        <f>AVERAGE(J$6:J906)</f>
        <v>21498.779134295226</v>
      </c>
      <c r="O906" s="50">
        <f>AVERAGE(K$6:K906)</f>
        <v>4480.8273774749287</v>
      </c>
      <c r="Q906" s="6"/>
      <c r="S906" s="48">
        <v>901</v>
      </c>
      <c r="T906" s="49">
        <v>69</v>
      </c>
      <c r="U906" s="50">
        <v>17</v>
      </c>
      <c r="V906" s="51">
        <v>309.0775256146494</v>
      </c>
      <c r="W906" s="51">
        <v>5</v>
      </c>
      <c r="X906" s="52">
        <v>57</v>
      </c>
      <c r="Y906" s="52">
        <v>48</v>
      </c>
      <c r="Z906" s="52">
        <v>1250</v>
      </c>
      <c r="AA906" s="52">
        <v>19350</v>
      </c>
      <c r="AB906" s="52">
        <v>4439.0775256146499</v>
      </c>
      <c r="AC906" s="49">
        <v>14910.92247438535</v>
      </c>
      <c r="AE906" s="50">
        <f>AVERAGE(AA$6:AA906)</f>
        <v>21388.124306326303</v>
      </c>
      <c r="AF906" s="50">
        <f>AVERAGE(AB$6:AB906)</f>
        <v>4480.1190071082992</v>
      </c>
    </row>
    <row r="907" spans="2:32" ht="15.5" x14ac:dyDescent="0.35">
      <c r="B907" s="48">
        <v>902</v>
      </c>
      <c r="C907" s="49">
        <v>90</v>
      </c>
      <c r="D907" s="50">
        <v>14</v>
      </c>
      <c r="E907" s="51">
        <v>379.26618227750993</v>
      </c>
      <c r="F907" s="51">
        <v>6</v>
      </c>
      <c r="G907" s="52">
        <v>82</v>
      </c>
      <c r="H907" s="52">
        <v>24</v>
      </c>
      <c r="I907" s="52">
        <v>1500</v>
      </c>
      <c r="J907" s="52">
        <v>24700</v>
      </c>
      <c r="K907" s="52">
        <v>4509.2661822775099</v>
      </c>
      <c r="L907" s="49">
        <v>20190.733817722488</v>
      </c>
      <c r="N907" s="50">
        <f>AVERAGE(J$6:J907)</f>
        <v>21502.328159645233</v>
      </c>
      <c r="O907" s="50">
        <f>AVERAGE(K$6:K907)</f>
        <v>4480.8589060833565</v>
      </c>
      <c r="Q907" s="6"/>
      <c r="S907" s="48">
        <v>902</v>
      </c>
      <c r="T907" s="49">
        <v>82</v>
      </c>
      <c r="U907" s="50">
        <v>11</v>
      </c>
      <c r="V907" s="51">
        <v>244.28342747746842</v>
      </c>
      <c r="W907" s="51">
        <v>5</v>
      </c>
      <c r="X907" s="52">
        <v>76</v>
      </c>
      <c r="Y907" s="52">
        <v>29</v>
      </c>
      <c r="Z907" s="52">
        <v>1250</v>
      </c>
      <c r="AA907" s="52">
        <v>22300</v>
      </c>
      <c r="AB907" s="52">
        <v>4374.2834274774686</v>
      </c>
      <c r="AC907" s="49">
        <v>17925.716572522531</v>
      </c>
      <c r="AE907" s="50">
        <f>AVERAGE(AA$6:AA907)</f>
        <v>21389.135254988912</v>
      </c>
      <c r="AF907" s="50">
        <f>AVERAGE(AB$6:AB907)</f>
        <v>4480.0016727628108</v>
      </c>
    </row>
    <row r="908" spans="2:32" ht="15.5" x14ac:dyDescent="0.35">
      <c r="B908" s="48">
        <v>903</v>
      </c>
      <c r="C908" s="49">
        <v>77</v>
      </c>
      <c r="D908" s="50">
        <v>12</v>
      </c>
      <c r="E908" s="51">
        <v>330.01306503875543</v>
      </c>
      <c r="F908" s="51">
        <v>2</v>
      </c>
      <c r="G908" s="52">
        <v>67</v>
      </c>
      <c r="H908" s="52">
        <v>35</v>
      </c>
      <c r="I908" s="52">
        <v>500</v>
      </c>
      <c r="J908" s="52">
        <v>20350</v>
      </c>
      <c r="K908" s="52">
        <v>4460.0130650387555</v>
      </c>
      <c r="L908" s="49">
        <v>15889.986934961245</v>
      </c>
      <c r="N908" s="50">
        <f>AVERAGE(J$6:J908)</f>
        <v>21501.052048726466</v>
      </c>
      <c r="O908" s="50">
        <f>AVERAGE(K$6:K908)</f>
        <v>4480.8358209880689</v>
      </c>
      <c r="Q908" s="6"/>
      <c r="S908" s="48">
        <v>903</v>
      </c>
      <c r="T908" s="49">
        <v>77</v>
      </c>
      <c r="U908" s="50">
        <v>6</v>
      </c>
      <c r="V908" s="51">
        <v>434.87293351652147</v>
      </c>
      <c r="W908" s="51">
        <v>2</v>
      </c>
      <c r="X908" s="52">
        <v>73</v>
      </c>
      <c r="Y908" s="52">
        <v>29</v>
      </c>
      <c r="Z908" s="52">
        <v>500</v>
      </c>
      <c r="AA908" s="52">
        <v>20050</v>
      </c>
      <c r="AB908" s="52">
        <v>4564.8729335165217</v>
      </c>
      <c r="AC908" s="49">
        <v>15485.127066483477</v>
      </c>
      <c r="AE908" s="50">
        <f>AVERAGE(AA$6:AA908)</f>
        <v>21387.652270210408</v>
      </c>
      <c r="AF908" s="50">
        <f>AVERAGE(AB$6:AB908)</f>
        <v>4480.095660869958</v>
      </c>
    </row>
    <row r="909" spans="2:32" ht="15.5" x14ac:dyDescent="0.35">
      <c r="B909" s="48">
        <v>904</v>
      </c>
      <c r="C909" s="49">
        <v>83</v>
      </c>
      <c r="D909" s="50">
        <v>12</v>
      </c>
      <c r="E909" s="51">
        <v>317.44735638842434</v>
      </c>
      <c r="F909" s="51">
        <v>4</v>
      </c>
      <c r="G909" s="52">
        <v>75</v>
      </c>
      <c r="H909" s="52">
        <v>29</v>
      </c>
      <c r="I909" s="52">
        <v>1000</v>
      </c>
      <c r="J909" s="52">
        <v>22350</v>
      </c>
      <c r="K909" s="52">
        <v>4447.4473563884239</v>
      </c>
      <c r="L909" s="49">
        <v>17902.552643611576</v>
      </c>
      <c r="N909" s="50">
        <f>AVERAGE(J$6:J909)</f>
        <v>21501.991150442478</v>
      </c>
      <c r="O909" s="50">
        <f>AVERAGE(K$6:K909)</f>
        <v>4480.7988868458133</v>
      </c>
      <c r="Q909" s="6"/>
      <c r="S909" s="48">
        <v>904</v>
      </c>
      <c r="T909" s="49">
        <v>76</v>
      </c>
      <c r="U909" s="50">
        <v>8</v>
      </c>
      <c r="V909" s="51">
        <v>365.83872122280826</v>
      </c>
      <c r="W909" s="51">
        <v>7</v>
      </c>
      <c r="X909" s="52">
        <v>75</v>
      </c>
      <c r="Y909" s="52">
        <v>32</v>
      </c>
      <c r="Z909" s="52">
        <v>1750</v>
      </c>
      <c r="AA909" s="52">
        <v>21150</v>
      </c>
      <c r="AB909" s="52">
        <v>4495.8387212228081</v>
      </c>
      <c r="AC909" s="49">
        <v>16654.161278777192</v>
      </c>
      <c r="AE909" s="50">
        <f>AVERAGE(AA$6:AA909)</f>
        <v>21387.389380530974</v>
      </c>
      <c r="AF909" s="50">
        <f>AVERAGE(AB$6:AB909)</f>
        <v>4480.1130757597284</v>
      </c>
    </row>
    <row r="910" spans="2:32" ht="15.5" x14ac:dyDescent="0.35">
      <c r="B910" s="48">
        <v>905</v>
      </c>
      <c r="C910" s="49">
        <v>78</v>
      </c>
      <c r="D910" s="50">
        <v>10</v>
      </c>
      <c r="E910" s="51">
        <v>334.22943980607738</v>
      </c>
      <c r="F910" s="51">
        <v>7</v>
      </c>
      <c r="G910" s="52">
        <v>75</v>
      </c>
      <c r="H910" s="52">
        <v>32</v>
      </c>
      <c r="I910" s="52">
        <v>1750</v>
      </c>
      <c r="J910" s="52">
        <v>21750</v>
      </c>
      <c r="K910" s="52">
        <v>4464.2294398060776</v>
      </c>
      <c r="L910" s="49">
        <v>17285.770560193923</v>
      </c>
      <c r="N910" s="50">
        <f>AVERAGE(J$6:J910)</f>
        <v>21502.265193370167</v>
      </c>
      <c r="O910" s="50">
        <f>AVERAGE(K$6:K910)</f>
        <v>4480.780578064554</v>
      </c>
      <c r="Q910" s="6"/>
      <c r="S910" s="48">
        <v>905</v>
      </c>
      <c r="T910" s="49">
        <v>74</v>
      </c>
      <c r="U910" s="50">
        <v>7</v>
      </c>
      <c r="V910" s="51">
        <v>304.8297859370312</v>
      </c>
      <c r="W910" s="51">
        <v>7</v>
      </c>
      <c r="X910" s="52">
        <v>74</v>
      </c>
      <c r="Y910" s="52">
        <v>33</v>
      </c>
      <c r="Z910" s="52">
        <v>1750</v>
      </c>
      <c r="AA910" s="52">
        <v>20600</v>
      </c>
      <c r="AB910" s="52">
        <v>4434.8297859370314</v>
      </c>
      <c r="AC910" s="49">
        <v>16165.170214062968</v>
      </c>
      <c r="AE910" s="50">
        <f>AVERAGE(AA$6:AA910)</f>
        <v>21386.519337016576</v>
      </c>
      <c r="AF910" s="50">
        <f>AVERAGE(AB$6:AB910)</f>
        <v>4480.0630389753942</v>
      </c>
    </row>
    <row r="911" spans="2:32" ht="15.5" x14ac:dyDescent="0.35">
      <c r="B911" s="48">
        <v>906</v>
      </c>
      <c r="C911" s="49">
        <v>98</v>
      </c>
      <c r="D911" s="50">
        <v>11</v>
      </c>
      <c r="E911" s="51">
        <v>387.76816891533656</v>
      </c>
      <c r="F911" s="51">
        <v>5</v>
      </c>
      <c r="G911" s="52">
        <v>92</v>
      </c>
      <c r="H911" s="52">
        <v>13</v>
      </c>
      <c r="I911" s="52">
        <v>1250</v>
      </c>
      <c r="J911" s="52">
        <v>26300</v>
      </c>
      <c r="K911" s="52">
        <v>4517.7681689153369</v>
      </c>
      <c r="L911" s="49">
        <v>21782.231831084664</v>
      </c>
      <c r="N911" s="50">
        <f>AVERAGE(J$6:J911)</f>
        <v>21507.560706401768</v>
      </c>
      <c r="O911" s="50">
        <f>AVERAGE(K$6:K911)</f>
        <v>4480.8214032200185</v>
      </c>
      <c r="Q911" s="6"/>
      <c r="S911" s="48">
        <v>906</v>
      </c>
      <c r="T911" s="49">
        <v>74</v>
      </c>
      <c r="U911" s="50">
        <v>14</v>
      </c>
      <c r="V911" s="51">
        <v>370.24681432364974</v>
      </c>
      <c r="W911" s="51">
        <v>6</v>
      </c>
      <c r="X911" s="52">
        <v>66</v>
      </c>
      <c r="Y911" s="52">
        <v>40</v>
      </c>
      <c r="Z911" s="52">
        <v>1500</v>
      </c>
      <c r="AA911" s="52">
        <v>20700</v>
      </c>
      <c r="AB911" s="52">
        <v>4500.2468143236501</v>
      </c>
      <c r="AC911" s="49">
        <v>16199.753185676349</v>
      </c>
      <c r="AE911" s="50">
        <f>AVERAGE(AA$6:AA911)</f>
        <v>21385.761589403974</v>
      </c>
      <c r="AF911" s="50">
        <f>AVERAGE(AB$6:AB911)</f>
        <v>4480.0853168731292</v>
      </c>
    </row>
    <row r="912" spans="2:32" ht="15.5" x14ac:dyDescent="0.35">
      <c r="B912" s="48">
        <v>907</v>
      </c>
      <c r="C912" s="49">
        <v>65</v>
      </c>
      <c r="D912" s="50">
        <v>9</v>
      </c>
      <c r="E912" s="51">
        <v>385.63654608950458</v>
      </c>
      <c r="F912" s="51">
        <v>7</v>
      </c>
      <c r="G912" s="52">
        <v>63</v>
      </c>
      <c r="H912" s="52">
        <v>44</v>
      </c>
      <c r="I912" s="52">
        <v>1750</v>
      </c>
      <c r="J912" s="52">
        <v>18450</v>
      </c>
      <c r="K912" s="52">
        <v>4515.6365460895049</v>
      </c>
      <c r="L912" s="49">
        <v>13934.363453910495</v>
      </c>
      <c r="N912" s="50">
        <f>AVERAGE(J$6:J912)</f>
        <v>21504.189636163177</v>
      </c>
      <c r="O912" s="50">
        <f>AVERAGE(K$6:K912)</f>
        <v>4480.8597881625428</v>
      </c>
      <c r="Q912" s="6"/>
      <c r="S912" s="48">
        <v>907</v>
      </c>
      <c r="T912" s="49">
        <v>73</v>
      </c>
      <c r="U912" s="50">
        <v>6</v>
      </c>
      <c r="V912" s="51">
        <v>335.58455281129147</v>
      </c>
      <c r="W912" s="51">
        <v>2</v>
      </c>
      <c r="X912" s="52">
        <v>69</v>
      </c>
      <c r="Y912" s="52">
        <v>33</v>
      </c>
      <c r="Z912" s="52">
        <v>500</v>
      </c>
      <c r="AA912" s="52">
        <v>19050</v>
      </c>
      <c r="AB912" s="52">
        <v>4465.5845528112914</v>
      </c>
      <c r="AC912" s="49">
        <v>14584.415447188709</v>
      </c>
      <c r="AE912" s="50">
        <f>AVERAGE(AA$6:AA912)</f>
        <v>21383.186328555679</v>
      </c>
      <c r="AF912" s="50">
        <f>AVERAGE(AB$6:AB912)</f>
        <v>4480.0693292611541</v>
      </c>
    </row>
    <row r="913" spans="2:32" ht="15.5" x14ac:dyDescent="0.35">
      <c r="B913" s="48">
        <v>908</v>
      </c>
      <c r="C913" s="49">
        <v>76</v>
      </c>
      <c r="D913" s="50">
        <v>12</v>
      </c>
      <c r="E913" s="51">
        <v>282.11322163564529</v>
      </c>
      <c r="F913" s="51">
        <v>2</v>
      </c>
      <c r="G913" s="52">
        <v>66</v>
      </c>
      <c r="H913" s="52">
        <v>36</v>
      </c>
      <c r="I913" s="52">
        <v>500</v>
      </c>
      <c r="J913" s="52">
        <v>20100</v>
      </c>
      <c r="K913" s="52">
        <v>4412.1132216356455</v>
      </c>
      <c r="L913" s="49">
        <v>15687.886778364355</v>
      </c>
      <c r="N913" s="50">
        <f>AVERAGE(J$6:J913)</f>
        <v>21502.643171806169</v>
      </c>
      <c r="O913" s="50">
        <f>AVERAGE(K$6:K913)</f>
        <v>4480.7840760848694</v>
      </c>
      <c r="Q913" s="6"/>
      <c r="S913" s="48">
        <v>908</v>
      </c>
      <c r="T913" s="49">
        <v>67</v>
      </c>
      <c r="U913" s="50">
        <v>8</v>
      </c>
      <c r="V913" s="51">
        <v>273.4333496095727</v>
      </c>
      <c r="W913" s="51">
        <v>3</v>
      </c>
      <c r="X913" s="52">
        <v>62</v>
      </c>
      <c r="Y913" s="52">
        <v>41</v>
      </c>
      <c r="Z913" s="52">
        <v>750</v>
      </c>
      <c r="AA913" s="52">
        <v>17900</v>
      </c>
      <c r="AB913" s="52">
        <v>4403.4333496095724</v>
      </c>
      <c r="AC913" s="49">
        <v>13496.566650390429</v>
      </c>
      <c r="AE913" s="50">
        <f>AVERAGE(AA$6:AA913)</f>
        <v>21379.350220264318</v>
      </c>
      <c r="AF913" s="50">
        <f>AVERAGE(AB$6:AB913)</f>
        <v>4479.9849284025067</v>
      </c>
    </row>
    <row r="914" spans="2:32" ht="15.5" x14ac:dyDescent="0.35">
      <c r="B914" s="48">
        <v>909</v>
      </c>
      <c r="C914" s="49">
        <v>74</v>
      </c>
      <c r="D914" s="50">
        <v>11</v>
      </c>
      <c r="E914" s="51">
        <v>295.57740894429753</v>
      </c>
      <c r="F914" s="51">
        <v>5</v>
      </c>
      <c r="G914" s="52">
        <v>68</v>
      </c>
      <c r="H914" s="52">
        <v>37</v>
      </c>
      <c r="I914" s="52">
        <v>1250</v>
      </c>
      <c r="J914" s="52">
        <v>20300</v>
      </c>
      <c r="K914" s="52">
        <v>4425.5774089442975</v>
      </c>
      <c r="L914" s="49">
        <v>15874.422591055703</v>
      </c>
      <c r="N914" s="50">
        <f>AVERAGE(J$6:J914)</f>
        <v>21501.320132013203</v>
      </c>
      <c r="O914" s="50">
        <f>AVERAGE(K$6:K914)</f>
        <v>4480.7233426776738</v>
      </c>
      <c r="Q914" s="6"/>
      <c r="S914" s="48">
        <v>909</v>
      </c>
      <c r="T914" s="49">
        <v>83</v>
      </c>
      <c r="U914" s="50">
        <v>9</v>
      </c>
      <c r="V914" s="51">
        <v>303.48974401452824</v>
      </c>
      <c r="W914" s="51">
        <v>4</v>
      </c>
      <c r="X914" s="52">
        <v>78</v>
      </c>
      <c r="Y914" s="52">
        <v>26</v>
      </c>
      <c r="Z914" s="52">
        <v>1000</v>
      </c>
      <c r="AA914" s="52">
        <v>22200</v>
      </c>
      <c r="AB914" s="52">
        <v>4433.4897440145287</v>
      </c>
      <c r="AC914" s="49">
        <v>17766.510255985471</v>
      </c>
      <c r="AE914" s="50">
        <f>AVERAGE(AA$6:AA914)</f>
        <v>21380.253025302529</v>
      </c>
      <c r="AF914" s="50">
        <f>AVERAGE(AB$6:AB914)</f>
        <v>4479.9337785846983</v>
      </c>
    </row>
    <row r="915" spans="2:32" ht="15.5" x14ac:dyDescent="0.35">
      <c r="B915" s="48">
        <v>910</v>
      </c>
      <c r="C915" s="49">
        <v>64</v>
      </c>
      <c r="D915" s="50">
        <v>7</v>
      </c>
      <c r="E915" s="51">
        <v>301.92861293206232</v>
      </c>
      <c r="F915" s="51">
        <v>5</v>
      </c>
      <c r="G915" s="52">
        <v>62</v>
      </c>
      <c r="H915" s="52">
        <v>43</v>
      </c>
      <c r="I915" s="52">
        <v>1250</v>
      </c>
      <c r="J915" s="52">
        <v>17600</v>
      </c>
      <c r="K915" s="52">
        <v>4431.9286129320626</v>
      </c>
      <c r="L915" s="49">
        <v>13168.071387067937</v>
      </c>
      <c r="N915" s="50">
        <f>AVERAGE(J$6:J915)</f>
        <v>21497.032967032967</v>
      </c>
      <c r="O915" s="50">
        <f>AVERAGE(K$6:K915)</f>
        <v>4480.6697220955357</v>
      </c>
      <c r="Q915" s="6"/>
      <c r="S915" s="48">
        <v>910</v>
      </c>
      <c r="T915" s="49">
        <v>84</v>
      </c>
      <c r="U915" s="50">
        <v>12</v>
      </c>
      <c r="V915" s="51">
        <v>413.79150830778269</v>
      </c>
      <c r="W915" s="51">
        <v>3</v>
      </c>
      <c r="X915" s="52">
        <v>75</v>
      </c>
      <c r="Y915" s="52">
        <v>28</v>
      </c>
      <c r="Z915" s="52">
        <v>750</v>
      </c>
      <c r="AA915" s="52">
        <v>22350</v>
      </c>
      <c r="AB915" s="52">
        <v>4543.7915083077824</v>
      </c>
      <c r="AC915" s="49">
        <v>17806.208491692218</v>
      </c>
      <c r="AE915" s="50">
        <f>AVERAGE(AA$6:AA915)</f>
        <v>21381.31868131868</v>
      </c>
      <c r="AF915" s="50">
        <f>AVERAGE(AB$6:AB915)</f>
        <v>4480.0039519140637</v>
      </c>
    </row>
    <row r="916" spans="2:32" ht="15.5" x14ac:dyDescent="0.35">
      <c r="B916" s="48">
        <v>911</v>
      </c>
      <c r="C916" s="49">
        <v>84</v>
      </c>
      <c r="D916" s="50">
        <v>10</v>
      </c>
      <c r="E916" s="51">
        <v>325.64002885592538</v>
      </c>
      <c r="F916" s="51">
        <v>5</v>
      </c>
      <c r="G916" s="52">
        <v>79</v>
      </c>
      <c r="H916" s="52">
        <v>26</v>
      </c>
      <c r="I916" s="52">
        <v>1250</v>
      </c>
      <c r="J916" s="52">
        <v>22750</v>
      </c>
      <c r="K916" s="52">
        <v>4455.6400288559253</v>
      </c>
      <c r="L916" s="49">
        <v>18294.359971144077</v>
      </c>
      <c r="N916" s="50">
        <f>AVERAGE(J$6:J916)</f>
        <v>21498.40834248079</v>
      </c>
      <c r="O916" s="50">
        <f>AVERAGE(K$6:K916)</f>
        <v>4480.6422471303995</v>
      </c>
      <c r="Q916" s="6"/>
      <c r="S916" s="48">
        <v>911</v>
      </c>
      <c r="T916" s="49">
        <v>78</v>
      </c>
      <c r="U916" s="50">
        <v>8</v>
      </c>
      <c r="V916" s="51">
        <v>392.30987205959741</v>
      </c>
      <c r="W916" s="51">
        <v>5</v>
      </c>
      <c r="X916" s="52">
        <v>75</v>
      </c>
      <c r="Y916" s="52">
        <v>30</v>
      </c>
      <c r="Z916" s="52">
        <v>1250</v>
      </c>
      <c r="AA916" s="52">
        <v>21150</v>
      </c>
      <c r="AB916" s="52">
        <v>4522.3098720595972</v>
      </c>
      <c r="AC916" s="49">
        <v>16627.690127940405</v>
      </c>
      <c r="AE916" s="50">
        <f>AVERAGE(AA$6:AA916)</f>
        <v>21381.064763995608</v>
      </c>
      <c r="AF916" s="50">
        <f>AVERAGE(AB$6:AB916)</f>
        <v>4480.0503909043446</v>
      </c>
    </row>
    <row r="917" spans="2:32" ht="15.5" x14ac:dyDescent="0.35">
      <c r="B917" s="48">
        <v>912</v>
      </c>
      <c r="C917" s="49">
        <v>67</v>
      </c>
      <c r="D917" s="50">
        <v>18</v>
      </c>
      <c r="E917" s="51">
        <v>357.05771582028211</v>
      </c>
      <c r="F917" s="51">
        <v>5</v>
      </c>
      <c r="G917" s="52">
        <v>54</v>
      </c>
      <c r="H917" s="52">
        <v>51</v>
      </c>
      <c r="I917" s="52">
        <v>1250</v>
      </c>
      <c r="J917" s="52">
        <v>18900</v>
      </c>
      <c r="K917" s="52">
        <v>4487.0577158202823</v>
      </c>
      <c r="L917" s="49">
        <v>14412.942284179717</v>
      </c>
      <c r="N917" s="50">
        <f>AVERAGE(J$6:J917)</f>
        <v>21495.559210526317</v>
      </c>
      <c r="O917" s="50">
        <f>AVERAGE(K$6:K917)</f>
        <v>4480.6492816355412</v>
      </c>
      <c r="Q917" s="6"/>
      <c r="S917" s="48">
        <v>912</v>
      </c>
      <c r="T917" s="49">
        <v>87</v>
      </c>
      <c r="U917" s="50">
        <v>5</v>
      </c>
      <c r="V917" s="51">
        <v>378.10403575617596</v>
      </c>
      <c r="W917" s="51">
        <v>3</v>
      </c>
      <c r="X917" s="52">
        <v>85</v>
      </c>
      <c r="Y917" s="52">
        <v>18</v>
      </c>
      <c r="Z917" s="52">
        <v>750</v>
      </c>
      <c r="AA917" s="52">
        <v>22750</v>
      </c>
      <c r="AB917" s="52">
        <v>4508.104035756176</v>
      </c>
      <c r="AC917" s="49">
        <v>18241.895964243824</v>
      </c>
      <c r="AE917" s="50">
        <f>AVERAGE(AA$6:AA917)</f>
        <v>21382.565789473683</v>
      </c>
      <c r="AF917" s="50">
        <f>AVERAGE(AB$6:AB917)</f>
        <v>4480.0811514798397</v>
      </c>
    </row>
    <row r="918" spans="2:32" ht="15.5" x14ac:dyDescent="0.35">
      <c r="B918" s="48">
        <v>913</v>
      </c>
      <c r="C918" s="49">
        <v>98</v>
      </c>
      <c r="D918" s="50">
        <v>12</v>
      </c>
      <c r="E918" s="51">
        <v>421.23474331505963</v>
      </c>
      <c r="F918" s="51">
        <v>4</v>
      </c>
      <c r="G918" s="52">
        <v>90</v>
      </c>
      <c r="H918" s="52">
        <v>14</v>
      </c>
      <c r="I918" s="52">
        <v>1000</v>
      </c>
      <c r="J918" s="52">
        <v>26100</v>
      </c>
      <c r="K918" s="52">
        <v>4551.2347433150599</v>
      </c>
      <c r="L918" s="49">
        <v>21548.765256684939</v>
      </c>
      <c r="N918" s="50">
        <f>AVERAGE(J$6:J918)</f>
        <v>21500.602409638555</v>
      </c>
      <c r="O918" s="50">
        <f>AVERAGE(K$6:K918)</f>
        <v>4480.7265932036462</v>
      </c>
      <c r="Q918" s="6"/>
      <c r="S918" s="48">
        <v>913</v>
      </c>
      <c r="T918" s="49">
        <v>76</v>
      </c>
      <c r="U918" s="50">
        <v>11</v>
      </c>
      <c r="V918" s="51">
        <v>303.88975444210621</v>
      </c>
      <c r="W918" s="51">
        <v>5</v>
      </c>
      <c r="X918" s="52">
        <v>70</v>
      </c>
      <c r="Y918" s="52">
        <v>35</v>
      </c>
      <c r="Z918" s="52">
        <v>1250</v>
      </c>
      <c r="AA918" s="52">
        <v>20800</v>
      </c>
      <c r="AB918" s="52">
        <v>4433.8897544421061</v>
      </c>
      <c r="AC918" s="49">
        <v>16366.110245557895</v>
      </c>
      <c r="AE918" s="50">
        <f>AVERAGE(AA$6:AA918)</f>
        <v>21381.927710843374</v>
      </c>
      <c r="AF918" s="50">
        <f>AVERAGE(AB$6:AB918)</f>
        <v>4480.030558492942</v>
      </c>
    </row>
    <row r="919" spans="2:32" ht="15.5" x14ac:dyDescent="0.35">
      <c r="B919" s="48">
        <v>914</v>
      </c>
      <c r="C919" s="49">
        <v>72</v>
      </c>
      <c r="D919" s="50">
        <v>11</v>
      </c>
      <c r="E919" s="51">
        <v>361.01716550053726</v>
      </c>
      <c r="F919" s="51">
        <v>7</v>
      </c>
      <c r="G919" s="52">
        <v>68</v>
      </c>
      <c r="H919" s="52">
        <v>39</v>
      </c>
      <c r="I919" s="52">
        <v>1750</v>
      </c>
      <c r="J919" s="52">
        <v>20300</v>
      </c>
      <c r="K919" s="52">
        <v>4491.017165500537</v>
      </c>
      <c r="L919" s="49">
        <v>15808.982834499464</v>
      </c>
      <c r="N919" s="50">
        <f>AVERAGE(J$6:J919)</f>
        <v>21499.288840262583</v>
      </c>
      <c r="O919" s="50">
        <f>AVERAGE(K$6:K919)</f>
        <v>4480.7378520354814</v>
      </c>
      <c r="Q919" s="6"/>
      <c r="S919" s="48">
        <v>914</v>
      </c>
      <c r="T919" s="49">
        <v>71</v>
      </c>
      <c r="U919" s="50">
        <v>3</v>
      </c>
      <c r="V919" s="51">
        <v>473.3416656758065</v>
      </c>
      <c r="W919" s="51">
        <v>4</v>
      </c>
      <c r="X919" s="52">
        <v>72</v>
      </c>
      <c r="Y919" s="52">
        <v>32</v>
      </c>
      <c r="Z919" s="52">
        <v>1000</v>
      </c>
      <c r="AA919" s="52">
        <v>18900</v>
      </c>
      <c r="AB919" s="52">
        <v>4603.3416656758063</v>
      </c>
      <c r="AC919" s="49">
        <v>14296.658334324195</v>
      </c>
      <c r="AE919" s="50">
        <f>AVERAGE(AA$6:AA919)</f>
        <v>21379.212253829322</v>
      </c>
      <c r="AF919" s="50">
        <f>AVERAGE(AB$6:AB919)</f>
        <v>4480.1654721769492</v>
      </c>
    </row>
    <row r="920" spans="2:32" ht="15.5" x14ac:dyDescent="0.35">
      <c r="B920" s="48">
        <v>915</v>
      </c>
      <c r="C920" s="49">
        <v>74</v>
      </c>
      <c r="D920" s="50">
        <v>11</v>
      </c>
      <c r="E920" s="51">
        <v>356.71306031265436</v>
      </c>
      <c r="F920" s="51">
        <v>2</v>
      </c>
      <c r="G920" s="52">
        <v>65</v>
      </c>
      <c r="H920" s="52">
        <v>37</v>
      </c>
      <c r="I920" s="52">
        <v>500</v>
      </c>
      <c r="J920" s="52">
        <v>19550</v>
      </c>
      <c r="K920" s="52">
        <v>4486.7130603126543</v>
      </c>
      <c r="L920" s="49">
        <v>15063.286939687347</v>
      </c>
      <c r="N920" s="50">
        <f>AVERAGE(J$6:J920)</f>
        <v>21497.158469945356</v>
      </c>
      <c r="O920" s="50">
        <f>AVERAGE(K$6:K920)</f>
        <v>4480.7443823177509</v>
      </c>
      <c r="Q920" s="6"/>
      <c r="S920" s="48">
        <v>915</v>
      </c>
      <c r="T920" s="49">
        <v>73</v>
      </c>
      <c r="U920" s="50">
        <v>9</v>
      </c>
      <c r="V920" s="51">
        <v>285.57606892038825</v>
      </c>
      <c r="W920" s="51">
        <v>3</v>
      </c>
      <c r="X920" s="52">
        <v>67</v>
      </c>
      <c r="Y920" s="52">
        <v>36</v>
      </c>
      <c r="Z920" s="52">
        <v>750</v>
      </c>
      <c r="AA920" s="52">
        <v>19450</v>
      </c>
      <c r="AB920" s="52">
        <v>4415.576068920388</v>
      </c>
      <c r="AC920" s="49">
        <v>15034.423931079611</v>
      </c>
      <c r="AE920" s="50">
        <f>AVERAGE(AA$6:AA920)</f>
        <v>21377.103825136612</v>
      </c>
      <c r="AF920" s="50">
        <f>AVERAGE(AB$6:AB920)</f>
        <v>4480.0948826651938</v>
      </c>
    </row>
    <row r="921" spans="2:32" ht="15.5" x14ac:dyDescent="0.35">
      <c r="B921" s="48">
        <v>916</v>
      </c>
      <c r="C921" s="49">
        <v>73</v>
      </c>
      <c r="D921" s="50">
        <v>9</v>
      </c>
      <c r="E921" s="51">
        <v>381.42777119001374</v>
      </c>
      <c r="F921" s="51">
        <v>1</v>
      </c>
      <c r="G921" s="52">
        <v>65</v>
      </c>
      <c r="H921" s="52">
        <v>36</v>
      </c>
      <c r="I921" s="52">
        <v>250</v>
      </c>
      <c r="J921" s="52">
        <v>18950</v>
      </c>
      <c r="K921" s="52">
        <v>4511.427771190014</v>
      </c>
      <c r="L921" s="49">
        <v>14438.572228809986</v>
      </c>
      <c r="N921" s="50">
        <f>AVERAGE(J$6:J921)</f>
        <v>21494.377729257641</v>
      </c>
      <c r="O921" s="50">
        <f>AVERAGE(K$6:K921)</f>
        <v>4480.7778794671749</v>
      </c>
      <c r="Q921" s="6"/>
      <c r="S921" s="48">
        <v>916</v>
      </c>
      <c r="T921" s="49">
        <v>85</v>
      </c>
      <c r="U921" s="50">
        <v>10</v>
      </c>
      <c r="V921" s="51">
        <v>271.22581709158857</v>
      </c>
      <c r="W921" s="51">
        <v>0</v>
      </c>
      <c r="X921" s="52">
        <v>75</v>
      </c>
      <c r="Y921" s="52">
        <v>25</v>
      </c>
      <c r="Z921" s="52">
        <v>0</v>
      </c>
      <c r="AA921" s="52">
        <v>21750</v>
      </c>
      <c r="AB921" s="52">
        <v>4401.2258170915884</v>
      </c>
      <c r="AC921" s="49">
        <v>17348.774182908412</v>
      </c>
      <c r="AE921" s="50">
        <f>AVERAGE(AA$6:AA921)</f>
        <v>21377.510917030566</v>
      </c>
      <c r="AF921" s="50">
        <f>AVERAGE(AB$6:AB921)</f>
        <v>4480.008781065223</v>
      </c>
    </row>
    <row r="922" spans="2:32" ht="15.5" x14ac:dyDescent="0.35">
      <c r="B922" s="48">
        <v>917</v>
      </c>
      <c r="C922" s="49">
        <v>73</v>
      </c>
      <c r="D922" s="50">
        <v>16</v>
      </c>
      <c r="E922" s="51">
        <v>325.3516645865601</v>
      </c>
      <c r="F922" s="51">
        <v>2</v>
      </c>
      <c r="G922" s="52">
        <v>59</v>
      </c>
      <c r="H922" s="52">
        <v>43</v>
      </c>
      <c r="I922" s="52">
        <v>500</v>
      </c>
      <c r="J922" s="52">
        <v>19550</v>
      </c>
      <c r="K922" s="52">
        <v>4455.3516645865602</v>
      </c>
      <c r="L922" s="49">
        <v>15094.64833541344</v>
      </c>
      <c r="N922" s="50">
        <f>AVERAGE(J$6:J922)</f>
        <v>21492.257360959651</v>
      </c>
      <c r="O922" s="50">
        <f>AVERAGE(K$6:K922)</f>
        <v>4480.7501518609797</v>
      </c>
      <c r="Q922" s="6"/>
      <c r="S922" s="48">
        <v>917</v>
      </c>
      <c r="T922" s="49">
        <v>82</v>
      </c>
      <c r="U922" s="50">
        <v>9</v>
      </c>
      <c r="V922" s="51">
        <v>318.36559913943648</v>
      </c>
      <c r="W922" s="51">
        <v>4</v>
      </c>
      <c r="X922" s="52">
        <v>77</v>
      </c>
      <c r="Y922" s="52">
        <v>27</v>
      </c>
      <c r="Z922" s="52">
        <v>1000</v>
      </c>
      <c r="AA922" s="52">
        <v>21950</v>
      </c>
      <c r="AB922" s="52">
        <v>4448.3655991394362</v>
      </c>
      <c r="AC922" s="49">
        <v>17501.634400860563</v>
      </c>
      <c r="AE922" s="50">
        <f>AVERAGE(AA$6:AA922)</f>
        <v>21378.135223555069</v>
      </c>
      <c r="AF922" s="50">
        <f>AVERAGE(AB$6:AB922)</f>
        <v>4479.9742737784991</v>
      </c>
    </row>
    <row r="923" spans="2:32" ht="15.5" x14ac:dyDescent="0.35">
      <c r="B923" s="48">
        <v>918</v>
      </c>
      <c r="C923" s="49">
        <v>77</v>
      </c>
      <c r="D923" s="50">
        <v>10</v>
      </c>
      <c r="E923" s="51">
        <v>216.25749514062858</v>
      </c>
      <c r="F923" s="51">
        <v>2</v>
      </c>
      <c r="G923" s="52">
        <v>69</v>
      </c>
      <c r="H923" s="52">
        <v>33</v>
      </c>
      <c r="I923" s="52">
        <v>500</v>
      </c>
      <c r="J923" s="52">
        <v>20250</v>
      </c>
      <c r="K923" s="52">
        <v>4346.2574951406286</v>
      </c>
      <c r="L923" s="49">
        <v>15903.742504859372</v>
      </c>
      <c r="N923" s="50">
        <f>AVERAGE(J$6:J923)</f>
        <v>21490.904139433551</v>
      </c>
      <c r="O923" s="50">
        <f>AVERAGE(K$6:K923)</f>
        <v>4480.603645698975</v>
      </c>
      <c r="Q923" s="6"/>
      <c r="S923" s="48">
        <v>918</v>
      </c>
      <c r="T923" s="49">
        <v>94</v>
      </c>
      <c r="U923" s="50">
        <v>11</v>
      </c>
      <c r="V923" s="51">
        <v>352.97914898204783</v>
      </c>
      <c r="W923" s="51">
        <v>1</v>
      </c>
      <c r="X923" s="52">
        <v>84</v>
      </c>
      <c r="Y923" s="52">
        <v>17</v>
      </c>
      <c r="Z923" s="52">
        <v>250</v>
      </c>
      <c r="AA923" s="52">
        <v>24300</v>
      </c>
      <c r="AB923" s="52">
        <v>4482.9791489820482</v>
      </c>
      <c r="AC923" s="49">
        <v>19817.020851017951</v>
      </c>
      <c r="AE923" s="50">
        <f>AVERAGE(AA$6:AA923)</f>
        <v>21381.318082788672</v>
      </c>
      <c r="AF923" s="50">
        <f>AVERAGE(AB$6:AB923)</f>
        <v>4479.9775470630348</v>
      </c>
    </row>
    <row r="924" spans="2:32" ht="15.5" x14ac:dyDescent="0.35">
      <c r="B924" s="48">
        <v>919</v>
      </c>
      <c r="C924" s="49">
        <v>75</v>
      </c>
      <c r="D924" s="50">
        <v>12</v>
      </c>
      <c r="E924" s="51">
        <v>393.23051320271702</v>
      </c>
      <c r="F924" s="51">
        <v>2</v>
      </c>
      <c r="G924" s="52">
        <v>65</v>
      </c>
      <c r="H924" s="52">
        <v>37</v>
      </c>
      <c r="I924" s="52">
        <v>500</v>
      </c>
      <c r="J924" s="52">
        <v>19850</v>
      </c>
      <c r="K924" s="52">
        <v>4523.2305132027168</v>
      </c>
      <c r="L924" s="49">
        <v>15326.769486797282</v>
      </c>
      <c r="N924" s="50">
        <f>AVERAGE(J$6:J924)</f>
        <v>21489.118607181721</v>
      </c>
      <c r="O924" s="50">
        <f>AVERAGE(K$6:K924)</f>
        <v>4480.6500296679669</v>
      </c>
      <c r="Q924" s="6"/>
      <c r="S924" s="48">
        <v>919</v>
      </c>
      <c r="T924" s="49">
        <v>71</v>
      </c>
      <c r="U924" s="50">
        <v>15</v>
      </c>
      <c r="V924" s="51">
        <v>319.83903016196518</v>
      </c>
      <c r="W924" s="51">
        <v>1</v>
      </c>
      <c r="X924" s="52">
        <v>57</v>
      </c>
      <c r="Y924" s="52">
        <v>44</v>
      </c>
      <c r="Z924" s="52">
        <v>250</v>
      </c>
      <c r="AA924" s="52">
        <v>18750</v>
      </c>
      <c r="AB924" s="52">
        <v>4449.8390301619656</v>
      </c>
      <c r="AC924" s="49">
        <v>14300.160969838034</v>
      </c>
      <c r="AE924" s="50">
        <f>AVERAGE(AA$6:AA924)</f>
        <v>21378.454842219806</v>
      </c>
      <c r="AF924" s="50">
        <f>AVERAGE(AB$6:AB924)</f>
        <v>4479.9447521588982</v>
      </c>
    </row>
    <row r="925" spans="2:32" ht="15.5" x14ac:dyDescent="0.35">
      <c r="B925" s="48">
        <v>920</v>
      </c>
      <c r="C925" s="49">
        <v>73</v>
      </c>
      <c r="D925" s="50">
        <v>12</v>
      </c>
      <c r="E925" s="51">
        <v>350.29174213678704</v>
      </c>
      <c r="F925" s="51">
        <v>4</v>
      </c>
      <c r="G925" s="52">
        <v>65</v>
      </c>
      <c r="H925" s="52">
        <v>39</v>
      </c>
      <c r="I925" s="52">
        <v>1000</v>
      </c>
      <c r="J925" s="52">
        <v>19850</v>
      </c>
      <c r="K925" s="52">
        <v>4480.2917421367874</v>
      </c>
      <c r="L925" s="49">
        <v>15369.708257863213</v>
      </c>
      <c r="N925" s="50">
        <f>AVERAGE(J$6:J925)</f>
        <v>21487.33695652174</v>
      </c>
      <c r="O925" s="50">
        <f>AVERAGE(K$6:K925)</f>
        <v>4480.6496402249986</v>
      </c>
      <c r="Q925" s="6"/>
      <c r="S925" s="48">
        <v>920</v>
      </c>
      <c r="T925" s="49">
        <v>99</v>
      </c>
      <c r="U925" s="50">
        <v>7</v>
      </c>
      <c r="V925" s="51">
        <v>382.66532886205613</v>
      </c>
      <c r="W925" s="51">
        <v>5</v>
      </c>
      <c r="X925" s="52">
        <v>97</v>
      </c>
      <c r="Y925" s="52">
        <v>8</v>
      </c>
      <c r="Z925" s="52">
        <v>1250</v>
      </c>
      <c r="AA925" s="52">
        <v>26350</v>
      </c>
      <c r="AB925" s="52">
        <v>4512.6653288620564</v>
      </c>
      <c r="AC925" s="49">
        <v>21837.334671137942</v>
      </c>
      <c r="AE925" s="50">
        <f>AVERAGE(AA$6:AA925)</f>
        <v>21383.858695652172</v>
      </c>
      <c r="AF925" s="50">
        <f>AVERAGE(AB$6:AB925)</f>
        <v>4479.9803180031413</v>
      </c>
    </row>
    <row r="926" spans="2:32" ht="15.5" x14ac:dyDescent="0.35">
      <c r="B926" s="48">
        <v>921</v>
      </c>
      <c r="C926" s="49">
        <v>77</v>
      </c>
      <c r="D926" s="50">
        <v>7</v>
      </c>
      <c r="E926" s="51">
        <v>333.25385555724932</v>
      </c>
      <c r="F926" s="51">
        <v>5</v>
      </c>
      <c r="G926" s="52">
        <v>75</v>
      </c>
      <c r="H926" s="52">
        <v>30</v>
      </c>
      <c r="I926" s="52">
        <v>1250</v>
      </c>
      <c r="J926" s="52">
        <v>20850</v>
      </c>
      <c r="K926" s="52">
        <v>4463.2538555572492</v>
      </c>
      <c r="L926" s="49">
        <v>16386.74614444275</v>
      </c>
      <c r="N926" s="50">
        <f>AVERAGE(J$6:J926)</f>
        <v>21486.644951140064</v>
      </c>
      <c r="O926" s="50">
        <f>AVERAGE(K$6:K926)</f>
        <v>4480.6307522937632</v>
      </c>
      <c r="Q926" s="6"/>
      <c r="S926" s="48">
        <v>921</v>
      </c>
      <c r="T926" s="49">
        <v>75</v>
      </c>
      <c r="U926" s="50">
        <v>5</v>
      </c>
      <c r="V926" s="51">
        <v>330.23321135198319</v>
      </c>
      <c r="W926" s="51">
        <v>3</v>
      </c>
      <c r="X926" s="52">
        <v>73</v>
      </c>
      <c r="Y926" s="52">
        <v>30</v>
      </c>
      <c r="Z926" s="52">
        <v>750</v>
      </c>
      <c r="AA926" s="52">
        <v>19750</v>
      </c>
      <c r="AB926" s="52">
        <v>4460.2332113519833</v>
      </c>
      <c r="AC926" s="49">
        <v>15289.766788648016</v>
      </c>
      <c r="AE926" s="50">
        <f>AVERAGE(AA$6:AA926)</f>
        <v>21382.084690553747</v>
      </c>
      <c r="AF926" s="50">
        <f>AVERAGE(AB$6:AB926)</f>
        <v>4479.9588770621522</v>
      </c>
    </row>
    <row r="927" spans="2:32" ht="15.5" x14ac:dyDescent="0.35">
      <c r="B927" s="48">
        <v>922</v>
      </c>
      <c r="C927" s="49">
        <v>80</v>
      </c>
      <c r="D927" s="50">
        <v>11</v>
      </c>
      <c r="E927" s="51">
        <v>376.20923524179796</v>
      </c>
      <c r="F927" s="51">
        <v>2</v>
      </c>
      <c r="G927" s="52">
        <v>71</v>
      </c>
      <c r="H927" s="52">
        <v>31</v>
      </c>
      <c r="I927" s="52">
        <v>500</v>
      </c>
      <c r="J927" s="52">
        <v>21050</v>
      </c>
      <c r="K927" s="52">
        <v>4506.2092352417976</v>
      </c>
      <c r="L927" s="49">
        <v>16543.790764758203</v>
      </c>
      <c r="N927" s="50">
        <f>AVERAGE(J$6:J927)</f>
        <v>21486.171366594361</v>
      </c>
      <c r="O927" s="50">
        <f>AVERAGE(K$6:K927)</f>
        <v>4480.6584946830772</v>
      </c>
      <c r="Q927" s="6"/>
      <c r="S927" s="48">
        <v>922</v>
      </c>
      <c r="T927" s="49">
        <v>90</v>
      </c>
      <c r="U927" s="50">
        <v>11</v>
      </c>
      <c r="V927" s="51">
        <v>328.27166575800095</v>
      </c>
      <c r="W927" s="51">
        <v>5</v>
      </c>
      <c r="X927" s="52">
        <v>84</v>
      </c>
      <c r="Y927" s="52">
        <v>21</v>
      </c>
      <c r="Z927" s="52">
        <v>1250</v>
      </c>
      <c r="AA927" s="52">
        <v>24300</v>
      </c>
      <c r="AB927" s="52">
        <v>4458.2716657580013</v>
      </c>
      <c r="AC927" s="49">
        <v>19841.728334241998</v>
      </c>
      <c r="AE927" s="50">
        <f>AVERAGE(AA$6:AA927)</f>
        <v>21385.249457700651</v>
      </c>
      <c r="AF927" s="50">
        <f>AVERAGE(AB$6:AB927)</f>
        <v>4479.9353551409977</v>
      </c>
    </row>
    <row r="928" spans="2:32" ht="15.5" x14ac:dyDescent="0.35">
      <c r="B928" s="48">
        <v>923</v>
      </c>
      <c r="C928" s="49">
        <v>98</v>
      </c>
      <c r="D928" s="50">
        <v>14</v>
      </c>
      <c r="E928" s="51">
        <v>319.42899435052499</v>
      </c>
      <c r="F928" s="51">
        <v>1</v>
      </c>
      <c r="G928" s="52">
        <v>85</v>
      </c>
      <c r="H928" s="52">
        <v>16</v>
      </c>
      <c r="I928" s="52">
        <v>250</v>
      </c>
      <c r="J928" s="52">
        <v>25450</v>
      </c>
      <c r="K928" s="52">
        <v>4449.4289943505246</v>
      </c>
      <c r="L928" s="49">
        <v>21000.571005649475</v>
      </c>
      <c r="N928" s="50">
        <f>AVERAGE(J$6:J928)</f>
        <v>21490.465872156012</v>
      </c>
      <c r="O928" s="50">
        <f>AVERAGE(K$6:K928)</f>
        <v>4480.6246599048191</v>
      </c>
      <c r="Q928" s="6"/>
      <c r="S928" s="48">
        <v>923</v>
      </c>
      <c r="T928" s="49">
        <v>87</v>
      </c>
      <c r="U928" s="50">
        <v>13</v>
      </c>
      <c r="V928" s="51">
        <v>422.67722121293366</v>
      </c>
      <c r="W928" s="51">
        <v>4</v>
      </c>
      <c r="X928" s="52">
        <v>78</v>
      </c>
      <c r="Y928" s="52">
        <v>26</v>
      </c>
      <c r="Z928" s="52">
        <v>1000</v>
      </c>
      <c r="AA928" s="52">
        <v>23400</v>
      </c>
      <c r="AB928" s="52">
        <v>4552.6772212129335</v>
      </c>
      <c r="AC928" s="49">
        <v>18847.322778787067</v>
      </c>
      <c r="AE928" s="50">
        <f>AVERAGE(AA$6:AA928)</f>
        <v>21387.432286023835</v>
      </c>
      <c r="AF928" s="50">
        <f>AVERAGE(AB$6:AB928)</f>
        <v>4480.0141653967639</v>
      </c>
    </row>
    <row r="929" spans="2:32" ht="15.5" x14ac:dyDescent="0.35">
      <c r="B929" s="48">
        <v>924</v>
      </c>
      <c r="C929" s="49">
        <v>82</v>
      </c>
      <c r="D929" s="50">
        <v>11</v>
      </c>
      <c r="E929" s="51">
        <v>397.85091961849719</v>
      </c>
      <c r="F929" s="51">
        <v>3</v>
      </c>
      <c r="G929" s="52">
        <v>74</v>
      </c>
      <c r="H929" s="52">
        <v>29</v>
      </c>
      <c r="I929" s="52">
        <v>750</v>
      </c>
      <c r="J929" s="52">
        <v>21800</v>
      </c>
      <c r="K929" s="52">
        <v>4527.8509196184968</v>
      </c>
      <c r="L929" s="49">
        <v>17272.149080381503</v>
      </c>
      <c r="N929" s="50">
        <f>AVERAGE(J$6:J929)</f>
        <v>21490.800865800866</v>
      </c>
      <c r="O929" s="50">
        <f>AVERAGE(K$6:K929)</f>
        <v>4480.6757705755044</v>
      </c>
      <c r="Q929" s="6"/>
      <c r="S929" s="48">
        <v>924</v>
      </c>
      <c r="T929" s="49">
        <v>85</v>
      </c>
      <c r="U929" s="50">
        <v>14</v>
      </c>
      <c r="V929" s="51">
        <v>279.78394847685678</v>
      </c>
      <c r="W929" s="51">
        <v>3</v>
      </c>
      <c r="X929" s="52">
        <v>74</v>
      </c>
      <c r="Y929" s="52">
        <v>29</v>
      </c>
      <c r="Z929" s="52">
        <v>750</v>
      </c>
      <c r="AA929" s="52">
        <v>22700</v>
      </c>
      <c r="AB929" s="52">
        <v>4409.7839484768565</v>
      </c>
      <c r="AC929" s="49">
        <v>18290.216051523144</v>
      </c>
      <c r="AE929" s="50">
        <f>AVERAGE(AA$6:AA929)</f>
        <v>21388.852813852813</v>
      </c>
      <c r="AF929" s="50">
        <f>AVERAGE(AB$6:AB929)</f>
        <v>4479.9381586684958</v>
      </c>
    </row>
    <row r="930" spans="2:32" ht="15.5" x14ac:dyDescent="0.35">
      <c r="B930" s="48">
        <v>925</v>
      </c>
      <c r="C930" s="49">
        <v>69</v>
      </c>
      <c r="D930" s="50">
        <v>12</v>
      </c>
      <c r="E930" s="51">
        <v>457.35778555945279</v>
      </c>
      <c r="F930" s="51">
        <v>5</v>
      </c>
      <c r="G930" s="52">
        <v>62</v>
      </c>
      <c r="H930" s="52">
        <v>43</v>
      </c>
      <c r="I930" s="52">
        <v>1250</v>
      </c>
      <c r="J930" s="52">
        <v>19100</v>
      </c>
      <c r="K930" s="52">
        <v>4587.3577855594531</v>
      </c>
      <c r="L930" s="49">
        <v>14512.642214440548</v>
      </c>
      <c r="N930" s="50">
        <f>AVERAGE(J$6:J930)</f>
        <v>21488.216216216217</v>
      </c>
      <c r="O930" s="50">
        <f>AVERAGE(K$6:K930)</f>
        <v>4480.7911024835948</v>
      </c>
      <c r="Q930" s="6"/>
      <c r="S930" s="48">
        <v>925</v>
      </c>
      <c r="T930" s="49">
        <v>84</v>
      </c>
      <c r="U930" s="50">
        <v>9</v>
      </c>
      <c r="V930" s="51">
        <v>336.9946112964941</v>
      </c>
      <c r="W930" s="51">
        <v>3</v>
      </c>
      <c r="X930" s="52">
        <v>78</v>
      </c>
      <c r="Y930" s="52">
        <v>25</v>
      </c>
      <c r="Z930" s="52">
        <v>750</v>
      </c>
      <c r="AA930" s="52">
        <v>22200</v>
      </c>
      <c r="AB930" s="52">
        <v>4466.9946112964944</v>
      </c>
      <c r="AC930" s="49">
        <v>17733.005388703506</v>
      </c>
      <c r="AE930" s="50">
        <f>AVERAGE(AA$6:AA930)</f>
        <v>21389.72972972973</v>
      </c>
      <c r="AF930" s="50">
        <f>AVERAGE(AB$6:AB930)</f>
        <v>4479.9241656443091</v>
      </c>
    </row>
    <row r="931" spans="2:32" ht="15.5" x14ac:dyDescent="0.35">
      <c r="B931" s="48">
        <v>926</v>
      </c>
      <c r="C931" s="49">
        <v>84</v>
      </c>
      <c r="D931" s="50">
        <v>7</v>
      </c>
      <c r="E931" s="51">
        <v>427.15956542335232</v>
      </c>
      <c r="F931" s="51">
        <v>2</v>
      </c>
      <c r="G931" s="52">
        <v>79</v>
      </c>
      <c r="H931" s="52">
        <v>23</v>
      </c>
      <c r="I931" s="52">
        <v>500</v>
      </c>
      <c r="J931" s="52">
        <v>21850</v>
      </c>
      <c r="K931" s="52">
        <v>4557.1595654233524</v>
      </c>
      <c r="L931" s="49">
        <v>17292.840434576647</v>
      </c>
      <c r="N931" s="50">
        <f>AVERAGE(J$6:J931)</f>
        <v>21488.606911447085</v>
      </c>
      <c r="O931" s="50">
        <f>AVERAGE(K$6:K931)</f>
        <v>4480.8735738258629</v>
      </c>
      <c r="Q931" s="6"/>
      <c r="S931" s="48">
        <v>926</v>
      </c>
      <c r="T931" s="49">
        <v>83</v>
      </c>
      <c r="U931" s="50">
        <v>10</v>
      </c>
      <c r="V931" s="51">
        <v>294.52790956713721</v>
      </c>
      <c r="W931" s="51">
        <v>3</v>
      </c>
      <c r="X931" s="52">
        <v>76</v>
      </c>
      <c r="Y931" s="52">
        <v>27</v>
      </c>
      <c r="Z931" s="52">
        <v>750</v>
      </c>
      <c r="AA931" s="52">
        <v>22000</v>
      </c>
      <c r="AB931" s="52">
        <v>4424.5279095671376</v>
      </c>
      <c r="AC931" s="49">
        <v>17575.472090432864</v>
      </c>
      <c r="AE931" s="50">
        <f>AVERAGE(AA$6:AA931)</f>
        <v>21390.388768898487</v>
      </c>
      <c r="AF931" s="50">
        <f>AVERAGE(AB$6:AB931)</f>
        <v>4479.8643424736001</v>
      </c>
    </row>
    <row r="932" spans="2:32" ht="15.5" x14ac:dyDescent="0.35">
      <c r="B932" s="48">
        <v>927</v>
      </c>
      <c r="C932" s="49">
        <v>73</v>
      </c>
      <c r="D932" s="50">
        <v>11</v>
      </c>
      <c r="E932" s="51">
        <v>287.8673370751963</v>
      </c>
      <c r="F932" s="51">
        <v>1</v>
      </c>
      <c r="G932" s="52">
        <v>63</v>
      </c>
      <c r="H932" s="52">
        <v>38</v>
      </c>
      <c r="I932" s="52">
        <v>250</v>
      </c>
      <c r="J932" s="52">
        <v>19050</v>
      </c>
      <c r="K932" s="52">
        <v>4417.8673370751967</v>
      </c>
      <c r="L932" s="49">
        <v>14632.132662924803</v>
      </c>
      <c r="N932" s="50">
        <f>AVERAGE(J$6:J932)</f>
        <v>21485.976267529666</v>
      </c>
      <c r="O932" s="50">
        <f>AVERAGE(K$6:K932)</f>
        <v>4480.8056059329274</v>
      </c>
      <c r="Q932" s="6"/>
      <c r="S932" s="48">
        <v>927</v>
      </c>
      <c r="T932" s="49">
        <v>87</v>
      </c>
      <c r="U932" s="50">
        <v>11</v>
      </c>
      <c r="V932" s="51">
        <v>352.77681875946303</v>
      </c>
      <c r="W932" s="51">
        <v>4</v>
      </c>
      <c r="X932" s="52">
        <v>80</v>
      </c>
      <c r="Y932" s="52">
        <v>24</v>
      </c>
      <c r="Z932" s="52">
        <v>1000</v>
      </c>
      <c r="AA932" s="52">
        <v>23300</v>
      </c>
      <c r="AB932" s="52">
        <v>4482.7768187594629</v>
      </c>
      <c r="AC932" s="49">
        <v>18817.223181240537</v>
      </c>
      <c r="AE932" s="50">
        <f>AVERAGE(AA$6:AA932)</f>
        <v>21392.448759439052</v>
      </c>
      <c r="AF932" s="50">
        <f>AVERAGE(AB$6:AB932)</f>
        <v>4479.867484303466</v>
      </c>
    </row>
    <row r="933" spans="2:32" ht="15.5" x14ac:dyDescent="0.35">
      <c r="B933" s="48">
        <v>928</v>
      </c>
      <c r="C933" s="49">
        <v>71</v>
      </c>
      <c r="D933" s="50">
        <v>6</v>
      </c>
      <c r="E933" s="51">
        <v>280.6171991932722</v>
      </c>
      <c r="F933" s="51">
        <v>4</v>
      </c>
      <c r="G933" s="52">
        <v>69</v>
      </c>
      <c r="H933" s="52">
        <v>35</v>
      </c>
      <c r="I933" s="52">
        <v>1000</v>
      </c>
      <c r="J933" s="52">
        <v>19050</v>
      </c>
      <c r="K933" s="52">
        <v>4410.6171991932724</v>
      </c>
      <c r="L933" s="49">
        <v>14639.382800806728</v>
      </c>
      <c r="N933" s="50">
        <f>AVERAGE(J$6:J933)</f>
        <v>21483.351293103449</v>
      </c>
      <c r="O933" s="50">
        <f>AVERAGE(K$6:K933)</f>
        <v>4480.7299718739405</v>
      </c>
      <c r="Q933" s="6"/>
      <c r="S933" s="48">
        <v>928</v>
      </c>
      <c r="T933" s="49">
        <v>76</v>
      </c>
      <c r="U933" s="50">
        <v>8</v>
      </c>
      <c r="V933" s="51">
        <v>336.15114656832986</v>
      </c>
      <c r="W933" s="51">
        <v>2</v>
      </c>
      <c r="X933" s="52">
        <v>70</v>
      </c>
      <c r="Y933" s="52">
        <v>32</v>
      </c>
      <c r="Z933" s="52">
        <v>500</v>
      </c>
      <c r="AA933" s="52">
        <v>19900</v>
      </c>
      <c r="AB933" s="52">
        <v>4466.1511465683298</v>
      </c>
      <c r="AC933" s="49">
        <v>15433.848853431671</v>
      </c>
      <c r="AE933" s="50">
        <f>AVERAGE(AA$6:AA933)</f>
        <v>21390.84051724138</v>
      </c>
      <c r="AF933" s="50">
        <f>AVERAGE(AB$6:AB933)</f>
        <v>4479.8527037671129</v>
      </c>
    </row>
    <row r="934" spans="2:32" ht="15.5" x14ac:dyDescent="0.35">
      <c r="B934" s="48">
        <v>929</v>
      </c>
      <c r="C934" s="49">
        <v>84</v>
      </c>
      <c r="D934" s="50">
        <v>13</v>
      </c>
      <c r="E934" s="51">
        <v>355.83952654950991</v>
      </c>
      <c r="F934" s="51">
        <v>7</v>
      </c>
      <c r="G934" s="52">
        <v>78</v>
      </c>
      <c r="H934" s="52">
        <v>29</v>
      </c>
      <c r="I934" s="52">
        <v>1750</v>
      </c>
      <c r="J934" s="52">
        <v>23400</v>
      </c>
      <c r="K934" s="52">
        <v>4485.8395265495101</v>
      </c>
      <c r="L934" s="49">
        <v>18914.160473450491</v>
      </c>
      <c r="N934" s="50">
        <f>AVERAGE(J$6:J934)</f>
        <v>21485.414424111947</v>
      </c>
      <c r="O934" s="50">
        <f>AVERAGE(K$6:K934)</f>
        <v>4480.735471932795</v>
      </c>
      <c r="Q934" s="6"/>
      <c r="S934" s="48">
        <v>929</v>
      </c>
      <c r="T934" s="49">
        <v>81</v>
      </c>
      <c r="U934" s="50">
        <v>11</v>
      </c>
      <c r="V934" s="51">
        <v>377.76610821249699</v>
      </c>
      <c r="W934" s="51">
        <v>4</v>
      </c>
      <c r="X934" s="52">
        <v>74</v>
      </c>
      <c r="Y934" s="52">
        <v>30</v>
      </c>
      <c r="Z934" s="52">
        <v>1000</v>
      </c>
      <c r="AA934" s="52">
        <v>21800</v>
      </c>
      <c r="AB934" s="52">
        <v>4507.7661082124969</v>
      </c>
      <c r="AC934" s="49">
        <v>17292.233891787502</v>
      </c>
      <c r="AE934" s="50">
        <f>AVERAGE(AA$6:AA934)</f>
        <v>21391.280947255113</v>
      </c>
      <c r="AF934" s="50">
        <f>AVERAGE(AB$6:AB934)</f>
        <v>4479.8827504887986</v>
      </c>
    </row>
    <row r="935" spans="2:32" ht="15.5" x14ac:dyDescent="0.35">
      <c r="B935" s="48">
        <v>930</v>
      </c>
      <c r="C935" s="49">
        <v>77</v>
      </c>
      <c r="D935" s="50">
        <v>7</v>
      </c>
      <c r="E935" s="51">
        <v>439.70574046390198</v>
      </c>
      <c r="F935" s="51">
        <v>3</v>
      </c>
      <c r="G935" s="52">
        <v>73</v>
      </c>
      <c r="H935" s="52">
        <v>30</v>
      </c>
      <c r="I935" s="52">
        <v>750</v>
      </c>
      <c r="J935" s="52">
        <v>20350</v>
      </c>
      <c r="K935" s="52">
        <v>4569.7057404639017</v>
      </c>
      <c r="L935" s="49">
        <v>15780.294259536098</v>
      </c>
      <c r="N935" s="50">
        <f>AVERAGE(J$6:J935)</f>
        <v>21484.193548387098</v>
      </c>
      <c r="O935" s="50">
        <f>AVERAGE(K$6:K935)</f>
        <v>4480.8311388882048</v>
      </c>
      <c r="Q935" s="6"/>
      <c r="S935" s="48">
        <v>930</v>
      </c>
      <c r="T935" s="49">
        <v>82</v>
      </c>
      <c r="U935" s="50">
        <v>9</v>
      </c>
      <c r="V935" s="51">
        <v>350.14732669208672</v>
      </c>
      <c r="W935" s="51">
        <v>2</v>
      </c>
      <c r="X935" s="52">
        <v>75</v>
      </c>
      <c r="Y935" s="52">
        <v>27</v>
      </c>
      <c r="Z935" s="52">
        <v>500</v>
      </c>
      <c r="AA935" s="52">
        <v>21450</v>
      </c>
      <c r="AB935" s="52">
        <v>4480.1473266920866</v>
      </c>
      <c r="AC935" s="49">
        <v>16969.852673307912</v>
      </c>
      <c r="AE935" s="50">
        <f>AVERAGE(AA$6:AA935)</f>
        <v>21391.344086021505</v>
      </c>
      <c r="AF935" s="50">
        <f>AVERAGE(AB$6:AB935)</f>
        <v>4479.8830349793388</v>
      </c>
    </row>
    <row r="936" spans="2:32" ht="15.5" x14ac:dyDescent="0.35">
      <c r="B936" s="48">
        <v>931</v>
      </c>
      <c r="C936" s="49">
        <v>67</v>
      </c>
      <c r="D936" s="50">
        <v>9</v>
      </c>
      <c r="E936" s="51">
        <v>375.18467094996788</v>
      </c>
      <c r="F936" s="51">
        <v>3</v>
      </c>
      <c r="G936" s="52">
        <v>61</v>
      </c>
      <c r="H936" s="52">
        <v>42</v>
      </c>
      <c r="I936" s="52">
        <v>750</v>
      </c>
      <c r="J936" s="52">
        <v>17950</v>
      </c>
      <c r="K936" s="52">
        <v>4505.1846709499678</v>
      </c>
      <c r="L936" s="49">
        <v>13444.815329050032</v>
      </c>
      <c r="N936" s="50">
        <f>AVERAGE(J$6:J936)</f>
        <v>21480.397422126745</v>
      </c>
      <c r="O936" s="50">
        <f>AVERAGE(K$6:K936)</f>
        <v>4480.857297354436</v>
      </c>
      <c r="Q936" s="6"/>
      <c r="S936" s="48">
        <v>931</v>
      </c>
      <c r="T936" s="49">
        <v>74</v>
      </c>
      <c r="U936" s="50">
        <v>9</v>
      </c>
      <c r="V936" s="51">
        <v>321.53237259278779</v>
      </c>
      <c r="W936" s="51">
        <v>2</v>
      </c>
      <c r="X936" s="52">
        <v>67</v>
      </c>
      <c r="Y936" s="52">
        <v>35</v>
      </c>
      <c r="Z936" s="52">
        <v>500</v>
      </c>
      <c r="AA936" s="52">
        <v>19450</v>
      </c>
      <c r="AB936" s="52">
        <v>4451.5323725927874</v>
      </c>
      <c r="AC936" s="49">
        <v>14998.467627407212</v>
      </c>
      <c r="AE936" s="50">
        <f>AVERAGE(AA$6:AA936)</f>
        <v>21389.258861439313</v>
      </c>
      <c r="AF936" s="50">
        <f>AVERAGE(AB$6:AB936)</f>
        <v>4479.8525831400411</v>
      </c>
    </row>
    <row r="937" spans="2:32" ht="15.5" x14ac:dyDescent="0.35">
      <c r="B937" s="48">
        <v>932</v>
      </c>
      <c r="C937" s="49">
        <v>70</v>
      </c>
      <c r="D937" s="50">
        <v>13</v>
      </c>
      <c r="E937" s="51">
        <v>432.77009468929464</v>
      </c>
      <c r="F937" s="51">
        <v>1</v>
      </c>
      <c r="G937" s="52">
        <v>58</v>
      </c>
      <c r="H937" s="52">
        <v>43</v>
      </c>
      <c r="I937" s="52">
        <v>250</v>
      </c>
      <c r="J937" s="52">
        <v>18400</v>
      </c>
      <c r="K937" s="52">
        <v>4562.7700946892946</v>
      </c>
      <c r="L937" s="49">
        <v>13837.229905310705</v>
      </c>
      <c r="N937" s="50">
        <f>AVERAGE(J$6:J937)</f>
        <v>21477.092274678111</v>
      </c>
      <c r="O937" s="50">
        <f>AVERAGE(K$6:K937)</f>
        <v>4480.9451866219633</v>
      </c>
      <c r="Q937" s="6"/>
      <c r="S937" s="48">
        <v>932</v>
      </c>
      <c r="T937" s="49">
        <v>96</v>
      </c>
      <c r="U937" s="50">
        <v>8</v>
      </c>
      <c r="V937" s="51">
        <v>385.86067771362292</v>
      </c>
      <c r="W937" s="51">
        <v>5</v>
      </c>
      <c r="X937" s="52">
        <v>93</v>
      </c>
      <c r="Y937" s="52">
        <v>12</v>
      </c>
      <c r="Z937" s="52">
        <v>1250</v>
      </c>
      <c r="AA937" s="52">
        <v>25650</v>
      </c>
      <c r="AB937" s="52">
        <v>4515.8606777136229</v>
      </c>
      <c r="AC937" s="49">
        <v>21134.139322286377</v>
      </c>
      <c r="AE937" s="50">
        <f>AVERAGE(AA$6:AA937)</f>
        <v>21393.830472103004</v>
      </c>
      <c r="AF937" s="50">
        <f>AVERAGE(AB$6:AB937)</f>
        <v>4479.8912184346482</v>
      </c>
    </row>
    <row r="938" spans="2:32" ht="15.5" x14ac:dyDescent="0.35">
      <c r="B938" s="48">
        <v>933</v>
      </c>
      <c r="C938" s="49">
        <v>85</v>
      </c>
      <c r="D938" s="50">
        <v>6</v>
      </c>
      <c r="E938" s="51">
        <v>388.68433397823225</v>
      </c>
      <c r="F938" s="51">
        <v>1</v>
      </c>
      <c r="G938" s="52">
        <v>80</v>
      </c>
      <c r="H938" s="52">
        <v>21</v>
      </c>
      <c r="I938" s="52">
        <v>250</v>
      </c>
      <c r="J938" s="52">
        <v>21800</v>
      </c>
      <c r="K938" s="52">
        <v>4518.6843339782326</v>
      </c>
      <c r="L938" s="49">
        <v>17281.315666021768</v>
      </c>
      <c r="N938" s="50">
        <f>AVERAGE(J$6:J938)</f>
        <v>21477.438370846732</v>
      </c>
      <c r="O938" s="50">
        <f>AVERAGE(K$6:K938)</f>
        <v>4480.9856358688612</v>
      </c>
      <c r="Q938" s="6"/>
      <c r="S938" s="48">
        <v>933</v>
      </c>
      <c r="T938" s="49">
        <v>88</v>
      </c>
      <c r="U938" s="50">
        <v>13</v>
      </c>
      <c r="V938" s="51">
        <v>274.40016926757482</v>
      </c>
      <c r="W938" s="51">
        <v>5</v>
      </c>
      <c r="X938" s="52">
        <v>80</v>
      </c>
      <c r="Y938" s="52">
        <v>25</v>
      </c>
      <c r="Z938" s="52">
        <v>1250</v>
      </c>
      <c r="AA938" s="52">
        <v>23900</v>
      </c>
      <c r="AB938" s="52">
        <v>4404.4001692675747</v>
      </c>
      <c r="AC938" s="49">
        <v>19495.599830732426</v>
      </c>
      <c r="AE938" s="50">
        <f>AVERAGE(AA$6:AA938)</f>
        <v>21396.516613076099</v>
      </c>
      <c r="AF938" s="50">
        <f>AVERAGE(AB$6:AB938)</f>
        <v>4479.8103062704822</v>
      </c>
    </row>
    <row r="939" spans="2:32" ht="15.5" x14ac:dyDescent="0.35">
      <c r="B939" s="48">
        <v>934</v>
      </c>
      <c r="C939" s="49">
        <v>76</v>
      </c>
      <c r="D939" s="50">
        <v>11</v>
      </c>
      <c r="E939" s="51">
        <v>377.67580291368421</v>
      </c>
      <c r="F939" s="51">
        <v>3</v>
      </c>
      <c r="G939" s="52">
        <v>68</v>
      </c>
      <c r="H939" s="52">
        <v>35</v>
      </c>
      <c r="I939" s="52">
        <v>750</v>
      </c>
      <c r="J939" s="52">
        <v>20300</v>
      </c>
      <c r="K939" s="52">
        <v>4507.6758029136845</v>
      </c>
      <c r="L939" s="49">
        <v>15792.324197086316</v>
      </c>
      <c r="N939" s="50">
        <f>AVERAGE(J$6:J939)</f>
        <v>21476.177730192718</v>
      </c>
      <c r="O939" s="50">
        <f>AVERAGE(K$6:K939)</f>
        <v>4481.0142120648406</v>
      </c>
      <c r="Q939" s="6"/>
      <c r="S939" s="48">
        <v>934</v>
      </c>
      <c r="T939" s="49">
        <v>80</v>
      </c>
      <c r="U939" s="50">
        <v>6</v>
      </c>
      <c r="V939" s="51">
        <v>439.10365332339745</v>
      </c>
      <c r="W939" s="51">
        <v>4</v>
      </c>
      <c r="X939" s="52">
        <v>78</v>
      </c>
      <c r="Y939" s="52">
        <v>26</v>
      </c>
      <c r="Z939" s="52">
        <v>1000</v>
      </c>
      <c r="AA939" s="52">
        <v>21300</v>
      </c>
      <c r="AB939" s="52">
        <v>4569.1036533233973</v>
      </c>
      <c r="AC939" s="49">
        <v>16730.896346676604</v>
      </c>
      <c r="AE939" s="50">
        <f>AVERAGE(AA$6:AA939)</f>
        <v>21396.413276231262</v>
      </c>
      <c r="AF939" s="50">
        <f>AVERAGE(AB$6:AB939)</f>
        <v>4479.9059094257846</v>
      </c>
    </row>
    <row r="940" spans="2:32" ht="15.5" x14ac:dyDescent="0.35">
      <c r="B940" s="48">
        <v>935</v>
      </c>
      <c r="C940" s="49">
        <v>82</v>
      </c>
      <c r="D940" s="50">
        <v>7</v>
      </c>
      <c r="E940" s="51">
        <v>310.26466415848984</v>
      </c>
      <c r="F940" s="51">
        <v>7</v>
      </c>
      <c r="G940" s="52">
        <v>82</v>
      </c>
      <c r="H940" s="52">
        <v>25</v>
      </c>
      <c r="I940" s="52">
        <v>1750</v>
      </c>
      <c r="J940" s="52">
        <v>22600</v>
      </c>
      <c r="K940" s="52">
        <v>4440.2646641584897</v>
      </c>
      <c r="L940" s="49">
        <v>18159.735335841509</v>
      </c>
      <c r="N940" s="50">
        <f>AVERAGE(J$6:J940)</f>
        <v>21477.379679144386</v>
      </c>
      <c r="O940" s="50">
        <f>AVERAGE(K$6:K940)</f>
        <v>4480.9706296606628</v>
      </c>
      <c r="Q940" s="6"/>
      <c r="S940" s="48">
        <v>935</v>
      </c>
      <c r="T940" s="49">
        <v>100</v>
      </c>
      <c r="U940" s="50">
        <v>10</v>
      </c>
      <c r="V940" s="51">
        <v>396.02425312046222</v>
      </c>
      <c r="W940" s="51">
        <v>11</v>
      </c>
      <c r="X940" s="52">
        <v>100</v>
      </c>
      <c r="Y940" s="52">
        <v>10</v>
      </c>
      <c r="Z940" s="52">
        <v>2500</v>
      </c>
      <c r="AA940" s="52">
        <v>28000</v>
      </c>
      <c r="AB940" s="52">
        <v>4526.0242531204622</v>
      </c>
      <c r="AC940" s="49">
        <v>23473.975746879536</v>
      </c>
      <c r="AE940" s="50">
        <f>AVERAGE(AA$6:AA940)</f>
        <v>21403.475935828876</v>
      </c>
      <c r="AF940" s="50">
        <f>AVERAGE(AB$6:AB940)</f>
        <v>4479.955233857544</v>
      </c>
    </row>
    <row r="941" spans="2:32" ht="15.5" x14ac:dyDescent="0.35">
      <c r="B941" s="48">
        <v>936</v>
      </c>
      <c r="C941" s="49">
        <v>78</v>
      </c>
      <c r="D941" s="50">
        <v>9</v>
      </c>
      <c r="E941" s="51">
        <v>351.54405185961036</v>
      </c>
      <c r="F941" s="51">
        <v>7</v>
      </c>
      <c r="G941" s="52">
        <v>76</v>
      </c>
      <c r="H941" s="52">
        <v>31</v>
      </c>
      <c r="I941" s="52">
        <v>1750</v>
      </c>
      <c r="J941" s="52">
        <v>21700</v>
      </c>
      <c r="K941" s="52">
        <v>4481.5440518596106</v>
      </c>
      <c r="L941" s="49">
        <v>17218.455948140389</v>
      </c>
      <c r="N941" s="50">
        <f>AVERAGE(J$6:J941)</f>
        <v>21477.61752136752</v>
      </c>
      <c r="O941" s="50">
        <f>AVERAGE(K$6:K941)</f>
        <v>4480.9712422912171</v>
      </c>
      <c r="Q941" s="6"/>
      <c r="S941" s="48">
        <v>936</v>
      </c>
      <c r="T941" s="49">
        <v>73</v>
      </c>
      <c r="U941" s="50">
        <v>6</v>
      </c>
      <c r="V941" s="51">
        <v>291.12595108868663</v>
      </c>
      <c r="W941" s="51">
        <v>8</v>
      </c>
      <c r="X941" s="52">
        <v>75</v>
      </c>
      <c r="Y941" s="52">
        <v>33</v>
      </c>
      <c r="Z941" s="52">
        <v>2000</v>
      </c>
      <c r="AA941" s="52">
        <v>20550</v>
      </c>
      <c r="AB941" s="52">
        <v>4421.1259510886866</v>
      </c>
      <c r="AC941" s="49">
        <v>16128.874048911313</v>
      </c>
      <c r="AE941" s="50">
        <f>AVERAGE(AA$6:AA941)</f>
        <v>21402.564102564102</v>
      </c>
      <c r="AF941" s="50">
        <f>AVERAGE(AB$6:AB941)</f>
        <v>4479.8923820597138</v>
      </c>
    </row>
    <row r="942" spans="2:32" ht="15.5" x14ac:dyDescent="0.35">
      <c r="B942" s="48">
        <v>937</v>
      </c>
      <c r="C942" s="49">
        <v>83</v>
      </c>
      <c r="D942" s="50">
        <v>7</v>
      </c>
      <c r="E942" s="51">
        <v>291.25933501557023</v>
      </c>
      <c r="F942" s="51">
        <v>2</v>
      </c>
      <c r="G942" s="52">
        <v>78</v>
      </c>
      <c r="H942" s="52">
        <v>24</v>
      </c>
      <c r="I942" s="52">
        <v>500</v>
      </c>
      <c r="J942" s="52">
        <v>21600</v>
      </c>
      <c r="K942" s="52">
        <v>4421.2593350155703</v>
      </c>
      <c r="L942" s="49">
        <v>17178.740664984431</v>
      </c>
      <c r="N942" s="50">
        <f>AVERAGE(J$6:J942)</f>
        <v>21477.748132337245</v>
      </c>
      <c r="O942" s="50">
        <f>AVERAGE(K$6:K942)</f>
        <v>4480.9075156025565</v>
      </c>
      <c r="Q942" s="6"/>
      <c r="S942" s="48">
        <v>937</v>
      </c>
      <c r="T942" s="49">
        <v>82</v>
      </c>
      <c r="U942" s="50">
        <v>9</v>
      </c>
      <c r="V942" s="51">
        <v>324.07755557471819</v>
      </c>
      <c r="W942" s="51">
        <v>7</v>
      </c>
      <c r="X942" s="52">
        <v>80</v>
      </c>
      <c r="Y942" s="52">
        <v>27</v>
      </c>
      <c r="Z942" s="52">
        <v>1750</v>
      </c>
      <c r="AA942" s="52">
        <v>22700</v>
      </c>
      <c r="AB942" s="52">
        <v>4454.0775555747186</v>
      </c>
      <c r="AC942" s="49">
        <v>18245.922444425283</v>
      </c>
      <c r="AE942" s="50">
        <f>AVERAGE(AA$6:AA942)</f>
        <v>21403.948772678763</v>
      </c>
      <c r="AF942" s="50">
        <f>AVERAGE(AB$6:AB942)</f>
        <v>4479.8648315511919</v>
      </c>
    </row>
    <row r="943" spans="2:32" ht="15.5" x14ac:dyDescent="0.35">
      <c r="B943" s="48">
        <v>938</v>
      </c>
      <c r="C943" s="49">
        <v>78</v>
      </c>
      <c r="D943" s="50">
        <v>19</v>
      </c>
      <c r="E943" s="51">
        <v>337.18607625591306</v>
      </c>
      <c r="F943" s="51">
        <v>4</v>
      </c>
      <c r="G943" s="52">
        <v>63</v>
      </c>
      <c r="H943" s="52">
        <v>41</v>
      </c>
      <c r="I943" s="52">
        <v>1000</v>
      </c>
      <c r="J943" s="52">
        <v>21450</v>
      </c>
      <c r="K943" s="52">
        <v>4467.1860762559127</v>
      </c>
      <c r="L943" s="49">
        <v>16982.813923744088</v>
      </c>
      <c r="N943" s="50">
        <f>AVERAGE(J$6:J943)</f>
        <v>21477.718550106609</v>
      </c>
      <c r="O943" s="50">
        <f>AVERAGE(K$6:K943)</f>
        <v>4480.8928872023989</v>
      </c>
      <c r="Q943" s="6"/>
      <c r="S943" s="48">
        <v>938</v>
      </c>
      <c r="T943" s="49">
        <v>79</v>
      </c>
      <c r="U943" s="50">
        <v>9</v>
      </c>
      <c r="V943" s="51">
        <v>319.13592134562998</v>
      </c>
      <c r="W943" s="51">
        <v>1</v>
      </c>
      <c r="X943" s="52">
        <v>71</v>
      </c>
      <c r="Y943" s="52">
        <v>30</v>
      </c>
      <c r="Z943" s="52">
        <v>250</v>
      </c>
      <c r="AA943" s="52">
        <v>20450</v>
      </c>
      <c r="AB943" s="52">
        <v>4449.1359213456299</v>
      </c>
      <c r="AC943" s="49">
        <v>16000.864078654369</v>
      </c>
      <c r="AE943" s="50">
        <f>AVERAGE(AA$6:AA943)</f>
        <v>21402.931769722814</v>
      </c>
      <c r="AF943" s="50">
        <f>AVERAGE(AB$6:AB943)</f>
        <v>4479.8320715189902</v>
      </c>
    </row>
    <row r="944" spans="2:32" ht="15.5" x14ac:dyDescent="0.35">
      <c r="B944" s="48">
        <v>939</v>
      </c>
      <c r="C944" s="49">
        <v>89</v>
      </c>
      <c r="D944" s="50">
        <v>8</v>
      </c>
      <c r="E944" s="51">
        <v>380.60979384116763</v>
      </c>
      <c r="F944" s="51">
        <v>3</v>
      </c>
      <c r="G944" s="52">
        <v>84</v>
      </c>
      <c r="H944" s="52">
        <v>19</v>
      </c>
      <c r="I944" s="52">
        <v>750</v>
      </c>
      <c r="J944" s="52">
        <v>23400</v>
      </c>
      <c r="K944" s="52">
        <v>4510.6097938411676</v>
      </c>
      <c r="L944" s="49">
        <v>18889.390206158831</v>
      </c>
      <c r="N944" s="50">
        <f>AVERAGE(J$6:J944)</f>
        <v>21479.765708200212</v>
      </c>
      <c r="O944" s="50">
        <f>AVERAGE(K$6:K944)</f>
        <v>4480.9245346003108</v>
      </c>
      <c r="Q944" s="6"/>
      <c r="S944" s="48">
        <v>939</v>
      </c>
      <c r="T944" s="49">
        <v>88</v>
      </c>
      <c r="U944" s="50">
        <v>7</v>
      </c>
      <c r="V944" s="51">
        <v>307.17689369495065</v>
      </c>
      <c r="W944" s="51">
        <v>2</v>
      </c>
      <c r="X944" s="52">
        <v>83</v>
      </c>
      <c r="Y944" s="52">
        <v>19</v>
      </c>
      <c r="Z944" s="52">
        <v>500</v>
      </c>
      <c r="AA944" s="52">
        <v>22850</v>
      </c>
      <c r="AB944" s="52">
        <v>4437.1768936949502</v>
      </c>
      <c r="AC944" s="49">
        <v>18412.823106305048</v>
      </c>
      <c r="AE944" s="50">
        <f>AVERAGE(AA$6:AA944)</f>
        <v>21404.47284345048</v>
      </c>
      <c r="AF944" s="50">
        <f>AVERAGE(AB$6:AB944)</f>
        <v>4479.786645344524</v>
      </c>
    </row>
    <row r="945" spans="2:32" ht="15.5" x14ac:dyDescent="0.35">
      <c r="B945" s="48">
        <v>940</v>
      </c>
      <c r="C945" s="49">
        <v>71</v>
      </c>
      <c r="D945" s="50">
        <v>8</v>
      </c>
      <c r="E945" s="51">
        <v>314.7457113795918</v>
      </c>
      <c r="F945" s="51">
        <v>7</v>
      </c>
      <c r="G945" s="52">
        <v>70</v>
      </c>
      <c r="H945" s="52">
        <v>37</v>
      </c>
      <c r="I945" s="52">
        <v>1750</v>
      </c>
      <c r="J945" s="52">
        <v>19900</v>
      </c>
      <c r="K945" s="52">
        <v>4444.7457113795917</v>
      </c>
      <c r="L945" s="49">
        <v>15455.254288620408</v>
      </c>
      <c r="N945" s="50">
        <f>AVERAGE(J$6:J945)</f>
        <v>21478.08510638298</v>
      </c>
      <c r="O945" s="50">
        <f>AVERAGE(K$6:K945)</f>
        <v>4480.886046490501</v>
      </c>
      <c r="Q945" s="6"/>
      <c r="S945" s="48">
        <v>940</v>
      </c>
      <c r="T945" s="49">
        <v>68</v>
      </c>
      <c r="U945" s="50">
        <v>9</v>
      </c>
      <c r="V945" s="51">
        <v>284.94616494228706</v>
      </c>
      <c r="W945" s="51">
        <v>1</v>
      </c>
      <c r="X945" s="52">
        <v>60</v>
      </c>
      <c r="Y945" s="52">
        <v>41</v>
      </c>
      <c r="Z945" s="52">
        <v>250</v>
      </c>
      <c r="AA945" s="52">
        <v>17700</v>
      </c>
      <c r="AB945" s="52">
        <v>4414.9461649422874</v>
      </c>
      <c r="AC945" s="49">
        <v>13285.053835057712</v>
      </c>
      <c r="AE945" s="50">
        <f>AVERAGE(AA$6:AA945)</f>
        <v>21400.531914893618</v>
      </c>
      <c r="AF945" s="50">
        <f>AVERAGE(AB$6:AB945)</f>
        <v>4479.7176661100539</v>
      </c>
    </row>
    <row r="946" spans="2:32" ht="15.5" x14ac:dyDescent="0.35">
      <c r="B946" s="48">
        <v>941</v>
      </c>
      <c r="C946" s="49">
        <v>88</v>
      </c>
      <c r="D946" s="50">
        <v>7</v>
      </c>
      <c r="E946" s="51">
        <v>290.81523056631039</v>
      </c>
      <c r="F946" s="51">
        <v>3</v>
      </c>
      <c r="G946" s="52">
        <v>84</v>
      </c>
      <c r="H946" s="52">
        <v>19</v>
      </c>
      <c r="I946" s="52">
        <v>750</v>
      </c>
      <c r="J946" s="52">
        <v>23100</v>
      </c>
      <c r="K946" s="52">
        <v>4420.8152305663107</v>
      </c>
      <c r="L946" s="49">
        <v>18679.18476943369</v>
      </c>
      <c r="N946" s="50">
        <f>AVERAGE(J$6:J946)</f>
        <v>21479.808714133898</v>
      </c>
      <c r="O946" s="50">
        <f>AVERAGE(K$6:K946)</f>
        <v>4480.8222092791048</v>
      </c>
      <c r="Q946" s="6"/>
      <c r="S946" s="48">
        <v>941</v>
      </c>
      <c r="T946" s="49">
        <v>70</v>
      </c>
      <c r="U946" s="50">
        <v>6</v>
      </c>
      <c r="V946" s="51">
        <v>450.30909967557528</v>
      </c>
      <c r="W946" s="51">
        <v>9</v>
      </c>
      <c r="X946" s="52">
        <v>73</v>
      </c>
      <c r="Y946" s="52">
        <v>36</v>
      </c>
      <c r="Z946" s="52">
        <v>2250</v>
      </c>
      <c r="AA946" s="52">
        <v>20050</v>
      </c>
      <c r="AB946" s="52">
        <v>4580.3090996755755</v>
      </c>
      <c r="AC946" s="49">
        <v>15469.690900324425</v>
      </c>
      <c r="AE946" s="50">
        <f>AVERAGE(AA$6:AA946)</f>
        <v>21399.096705632306</v>
      </c>
      <c r="AF946" s="50">
        <f>AVERAGE(AB$6:AB946)</f>
        <v>4479.8245645516745</v>
      </c>
    </row>
    <row r="947" spans="2:32" ht="15.5" x14ac:dyDescent="0.35">
      <c r="B947" s="48">
        <v>942</v>
      </c>
      <c r="C947" s="49">
        <v>86</v>
      </c>
      <c r="D947" s="50">
        <v>10</v>
      </c>
      <c r="E947" s="51">
        <v>251.09737463003165</v>
      </c>
      <c r="F947" s="51">
        <v>4</v>
      </c>
      <c r="G947" s="52">
        <v>80</v>
      </c>
      <c r="H947" s="52">
        <v>24</v>
      </c>
      <c r="I947" s="52">
        <v>1000</v>
      </c>
      <c r="J947" s="52">
        <v>23000</v>
      </c>
      <c r="K947" s="52">
        <v>4381.0973746300315</v>
      </c>
      <c r="L947" s="49">
        <v>18618.90262536997</v>
      </c>
      <c r="N947" s="50">
        <f>AVERAGE(J$6:J947)</f>
        <v>21481.422505307855</v>
      </c>
      <c r="O947" s="50">
        <f>AVERAGE(K$6:K947)</f>
        <v>4480.7163442741694</v>
      </c>
      <c r="Q947" s="6"/>
      <c r="S947" s="48">
        <v>942</v>
      </c>
      <c r="T947" s="49">
        <v>90</v>
      </c>
      <c r="U947" s="50">
        <v>18</v>
      </c>
      <c r="V947" s="51">
        <v>393.78718468690977</v>
      </c>
      <c r="W947" s="51">
        <v>6</v>
      </c>
      <c r="X947" s="52">
        <v>78</v>
      </c>
      <c r="Y947" s="52">
        <v>28</v>
      </c>
      <c r="Z947" s="52">
        <v>1500</v>
      </c>
      <c r="AA947" s="52">
        <v>24900</v>
      </c>
      <c r="AB947" s="52">
        <v>4523.7871846869093</v>
      </c>
      <c r="AC947" s="49">
        <v>20376.212815313091</v>
      </c>
      <c r="AE947" s="50">
        <f>AVERAGE(AA$6:AA947)</f>
        <v>21402.813163481955</v>
      </c>
      <c r="AF947" s="50">
        <f>AVERAGE(AB$6:AB947)</f>
        <v>4479.871233999801</v>
      </c>
    </row>
    <row r="948" spans="2:32" ht="15.5" x14ac:dyDescent="0.35">
      <c r="B948" s="48">
        <v>943</v>
      </c>
      <c r="C948" s="49">
        <v>80</v>
      </c>
      <c r="D948" s="50">
        <v>8</v>
      </c>
      <c r="E948" s="51">
        <v>352.62086620840154</v>
      </c>
      <c r="F948" s="51">
        <v>7</v>
      </c>
      <c r="G948" s="52">
        <v>79</v>
      </c>
      <c r="H948" s="52">
        <v>28</v>
      </c>
      <c r="I948" s="52">
        <v>1750</v>
      </c>
      <c r="J948" s="52">
        <v>22150</v>
      </c>
      <c r="K948" s="52">
        <v>4482.6208662084018</v>
      </c>
      <c r="L948" s="49">
        <v>17667.379133791597</v>
      </c>
      <c r="N948" s="50">
        <f>AVERAGE(J$6:J948)</f>
        <v>21482.131495227997</v>
      </c>
      <c r="O948" s="50">
        <f>AVERAGE(K$6:K948)</f>
        <v>4480.7183639156692</v>
      </c>
      <c r="Q948" s="6"/>
      <c r="S948" s="48">
        <v>943</v>
      </c>
      <c r="T948" s="49">
        <v>84</v>
      </c>
      <c r="U948" s="50">
        <v>15</v>
      </c>
      <c r="V948" s="51">
        <v>403.93358052952965</v>
      </c>
      <c r="W948" s="51">
        <v>9</v>
      </c>
      <c r="X948" s="52">
        <v>78</v>
      </c>
      <c r="Y948" s="52">
        <v>31</v>
      </c>
      <c r="Z948" s="52">
        <v>2250</v>
      </c>
      <c r="AA948" s="52">
        <v>24000</v>
      </c>
      <c r="AB948" s="52">
        <v>4533.9335805295295</v>
      </c>
      <c r="AC948" s="49">
        <v>19466.06641947047</v>
      </c>
      <c r="AE948" s="50">
        <f>AVERAGE(AA$6:AA948)</f>
        <v>21405.567338282079</v>
      </c>
      <c r="AF948" s="50">
        <f>AVERAGE(AB$6:AB948)</f>
        <v>4479.9285641657925</v>
      </c>
    </row>
    <row r="949" spans="2:32" ht="15.5" x14ac:dyDescent="0.35">
      <c r="B949" s="48">
        <v>944</v>
      </c>
      <c r="C949" s="49">
        <v>72</v>
      </c>
      <c r="D949" s="50">
        <v>12</v>
      </c>
      <c r="E949" s="51">
        <v>407.38186502650041</v>
      </c>
      <c r="F949" s="51">
        <v>7</v>
      </c>
      <c r="G949" s="52">
        <v>67</v>
      </c>
      <c r="H949" s="52">
        <v>40</v>
      </c>
      <c r="I949" s="52">
        <v>1750</v>
      </c>
      <c r="J949" s="52">
        <v>20350</v>
      </c>
      <c r="K949" s="52">
        <v>4537.3818650265002</v>
      </c>
      <c r="L949" s="49">
        <v>15812.6181349735</v>
      </c>
      <c r="N949" s="50">
        <f>AVERAGE(J$6:J949)</f>
        <v>21480.932203389832</v>
      </c>
      <c r="O949" s="50">
        <f>AVERAGE(K$6:K949)</f>
        <v>4480.7783888109134</v>
      </c>
      <c r="Q949" s="6"/>
      <c r="S949" s="48">
        <v>944</v>
      </c>
      <c r="T949" s="49">
        <v>74</v>
      </c>
      <c r="U949" s="50">
        <v>9</v>
      </c>
      <c r="V949" s="51">
        <v>390.91340133952082</v>
      </c>
      <c r="W949" s="51">
        <v>3</v>
      </c>
      <c r="X949" s="52">
        <v>68</v>
      </c>
      <c r="Y949" s="52">
        <v>35</v>
      </c>
      <c r="Z949" s="52">
        <v>750</v>
      </c>
      <c r="AA949" s="52">
        <v>19700</v>
      </c>
      <c r="AB949" s="52">
        <v>4520.9134013395205</v>
      </c>
      <c r="AC949" s="49">
        <v>15179.08659866048</v>
      </c>
      <c r="AE949" s="50">
        <f>AVERAGE(AA$6:AA949)</f>
        <v>21403.760593220341</v>
      </c>
      <c r="AF949" s="50">
        <f>AVERAGE(AB$6:AB949)</f>
        <v>4479.9719803068665</v>
      </c>
    </row>
    <row r="950" spans="2:32" ht="15.5" x14ac:dyDescent="0.35">
      <c r="B950" s="48">
        <v>945</v>
      </c>
      <c r="C950" s="49">
        <v>73</v>
      </c>
      <c r="D950" s="50">
        <v>10</v>
      </c>
      <c r="E950" s="51">
        <v>318.45787763947231</v>
      </c>
      <c r="F950" s="51">
        <v>7</v>
      </c>
      <c r="G950" s="52">
        <v>70</v>
      </c>
      <c r="H950" s="52">
        <v>37</v>
      </c>
      <c r="I950" s="52">
        <v>1750</v>
      </c>
      <c r="J950" s="52">
        <v>20500</v>
      </c>
      <c r="K950" s="52">
        <v>4448.4578776394719</v>
      </c>
      <c r="L950" s="49">
        <v>16051.542122360528</v>
      </c>
      <c r="N950" s="50">
        <f>AVERAGE(J$6:J950)</f>
        <v>21479.894179894181</v>
      </c>
      <c r="O950" s="50">
        <f>AVERAGE(K$6:K950)</f>
        <v>4480.7441872117906</v>
      </c>
      <c r="Q950" s="6"/>
      <c r="S950" s="48">
        <v>945</v>
      </c>
      <c r="T950" s="49">
        <v>78</v>
      </c>
      <c r="U950" s="50">
        <v>11</v>
      </c>
      <c r="V950" s="51">
        <v>343.46994627077879</v>
      </c>
      <c r="W950" s="51">
        <v>3</v>
      </c>
      <c r="X950" s="52">
        <v>70</v>
      </c>
      <c r="Y950" s="52">
        <v>33</v>
      </c>
      <c r="Z950" s="52">
        <v>750</v>
      </c>
      <c r="AA950" s="52">
        <v>20800</v>
      </c>
      <c r="AB950" s="52">
        <v>4473.4699462707786</v>
      </c>
      <c r="AC950" s="49">
        <v>16326.530053729221</v>
      </c>
      <c r="AE950" s="50">
        <f>AVERAGE(AA$6:AA950)</f>
        <v>21403.121693121691</v>
      </c>
      <c r="AF950" s="50">
        <f>AVERAGE(AB$6:AB950)</f>
        <v>4479.965099847569</v>
      </c>
    </row>
    <row r="951" spans="2:32" ht="15.5" x14ac:dyDescent="0.35">
      <c r="B951" s="48">
        <v>946</v>
      </c>
      <c r="C951" s="49">
        <v>93</v>
      </c>
      <c r="D951" s="50">
        <v>11</v>
      </c>
      <c r="E951" s="51">
        <v>358.88528459600093</v>
      </c>
      <c r="F951" s="51">
        <v>4</v>
      </c>
      <c r="G951" s="52">
        <v>86</v>
      </c>
      <c r="H951" s="52">
        <v>18</v>
      </c>
      <c r="I951" s="52">
        <v>1000</v>
      </c>
      <c r="J951" s="52">
        <v>24800</v>
      </c>
      <c r="K951" s="52">
        <v>4488.8852845960009</v>
      </c>
      <c r="L951" s="49">
        <v>20311.114715404001</v>
      </c>
      <c r="N951" s="50">
        <f>AVERAGE(J$6:J951)</f>
        <v>21483.40380549683</v>
      </c>
      <c r="O951" s="50">
        <f>AVERAGE(K$6:K951)</f>
        <v>4480.7527930229789</v>
      </c>
      <c r="Q951" s="6"/>
      <c r="S951" s="48">
        <v>946</v>
      </c>
      <c r="T951" s="49">
        <v>83</v>
      </c>
      <c r="U951" s="50">
        <v>13</v>
      </c>
      <c r="V951" s="51">
        <v>318.7325773779379</v>
      </c>
      <c r="W951" s="51">
        <v>8</v>
      </c>
      <c r="X951" s="52">
        <v>78</v>
      </c>
      <c r="Y951" s="52">
        <v>30</v>
      </c>
      <c r="Z951" s="52">
        <v>2000</v>
      </c>
      <c r="AA951" s="52">
        <v>23400</v>
      </c>
      <c r="AB951" s="52">
        <v>4448.7325773779376</v>
      </c>
      <c r="AC951" s="49">
        <v>18951.267422622062</v>
      </c>
      <c r="AE951" s="50">
        <f>AVERAGE(AA$6:AA951)</f>
        <v>21405.232558139534</v>
      </c>
      <c r="AF951" s="50">
        <f>AVERAGE(AB$6:AB951)</f>
        <v>4479.9320844961212</v>
      </c>
    </row>
    <row r="952" spans="2:32" ht="15.5" x14ac:dyDescent="0.35">
      <c r="B952" s="48">
        <v>947</v>
      </c>
      <c r="C952" s="49">
        <v>64</v>
      </c>
      <c r="D952" s="50">
        <v>8</v>
      </c>
      <c r="E952" s="51">
        <v>280.89361119233172</v>
      </c>
      <c r="F952" s="51">
        <v>2</v>
      </c>
      <c r="G952" s="52">
        <v>58</v>
      </c>
      <c r="H952" s="52">
        <v>44</v>
      </c>
      <c r="I952" s="52">
        <v>500</v>
      </c>
      <c r="J952" s="52">
        <v>16900</v>
      </c>
      <c r="K952" s="52">
        <v>4410.8936111923322</v>
      </c>
      <c r="L952" s="49">
        <v>12489.106388807668</v>
      </c>
      <c r="N952" s="50">
        <f>AVERAGE(J$6:J952)</f>
        <v>21478.563885955649</v>
      </c>
      <c r="O952" s="50">
        <f>AVERAGE(K$6:K952)</f>
        <v>4480.6790240875716</v>
      </c>
      <c r="Q952" s="6"/>
      <c r="S952" s="48">
        <v>947</v>
      </c>
      <c r="T952" s="49">
        <v>92</v>
      </c>
      <c r="U952" s="50">
        <v>10</v>
      </c>
      <c r="V952" s="51">
        <v>362.81859293647</v>
      </c>
      <c r="W952" s="51">
        <v>6</v>
      </c>
      <c r="X952" s="52">
        <v>88</v>
      </c>
      <c r="Y952" s="52">
        <v>18</v>
      </c>
      <c r="Z952" s="52">
        <v>1500</v>
      </c>
      <c r="AA952" s="52">
        <v>25000</v>
      </c>
      <c r="AB952" s="52">
        <v>4492.8185929364699</v>
      </c>
      <c r="AC952" s="49">
        <v>20507.18140706353</v>
      </c>
      <c r="AE952" s="50">
        <f>AVERAGE(AA$6:AA952)</f>
        <v>21409.028511087647</v>
      </c>
      <c r="AF952" s="50">
        <f>AVERAGE(AB$6:AB952)</f>
        <v>4479.9456922135878</v>
      </c>
    </row>
    <row r="953" spans="2:32" ht="15.5" x14ac:dyDescent="0.35">
      <c r="B953" s="48">
        <v>948</v>
      </c>
      <c r="C953" s="49">
        <v>97</v>
      </c>
      <c r="D953" s="50">
        <v>10</v>
      </c>
      <c r="E953" s="51">
        <v>449.58566272616599</v>
      </c>
      <c r="F953" s="51">
        <v>2</v>
      </c>
      <c r="G953" s="52">
        <v>89</v>
      </c>
      <c r="H953" s="52">
        <v>13</v>
      </c>
      <c r="I953" s="52">
        <v>500</v>
      </c>
      <c r="J953" s="52">
        <v>25250</v>
      </c>
      <c r="K953" s="52">
        <v>4579.5856627261655</v>
      </c>
      <c r="L953" s="49">
        <v>20670.414337273833</v>
      </c>
      <c r="N953" s="50">
        <f>AVERAGE(J$6:J953)</f>
        <v>21482.542194092828</v>
      </c>
      <c r="O953" s="50">
        <f>AVERAGE(K$6:K953)</f>
        <v>4480.7833559848705</v>
      </c>
      <c r="Q953" s="6"/>
      <c r="S953" s="48">
        <v>948</v>
      </c>
      <c r="T953" s="49">
        <v>77</v>
      </c>
      <c r="U953" s="50">
        <v>9</v>
      </c>
      <c r="V953" s="51">
        <v>363.79118596648499</v>
      </c>
      <c r="W953" s="51">
        <v>5</v>
      </c>
      <c r="X953" s="52">
        <v>73</v>
      </c>
      <c r="Y953" s="52">
        <v>32</v>
      </c>
      <c r="Z953" s="52">
        <v>1250</v>
      </c>
      <c r="AA953" s="52">
        <v>20950</v>
      </c>
      <c r="AB953" s="52">
        <v>4493.7911859664846</v>
      </c>
      <c r="AC953" s="49">
        <v>16456.208814033514</v>
      </c>
      <c r="AE953" s="50">
        <f>AVERAGE(AA$6:AA953)</f>
        <v>21408.544303797469</v>
      </c>
      <c r="AF953" s="50">
        <f>AVERAGE(AB$6:AB953)</f>
        <v>4479.9602971648037</v>
      </c>
    </row>
    <row r="954" spans="2:32" ht="15.5" x14ac:dyDescent="0.35">
      <c r="B954" s="48">
        <v>949</v>
      </c>
      <c r="C954" s="49">
        <v>85</v>
      </c>
      <c r="D954" s="50">
        <v>14</v>
      </c>
      <c r="E954" s="51">
        <v>391.901800422473</v>
      </c>
      <c r="F954" s="51">
        <v>1</v>
      </c>
      <c r="G954" s="52">
        <v>72</v>
      </c>
      <c r="H954" s="52">
        <v>29</v>
      </c>
      <c r="I954" s="52">
        <v>250</v>
      </c>
      <c r="J954" s="52">
        <v>22200</v>
      </c>
      <c r="K954" s="52">
        <v>4521.9018004224727</v>
      </c>
      <c r="L954" s="49">
        <v>17678.098199577529</v>
      </c>
      <c r="N954" s="50">
        <f>AVERAGE(J$6:J954)</f>
        <v>21483.298208640674</v>
      </c>
      <c r="O954" s="50">
        <f>AVERAGE(K$6:K954)</f>
        <v>4480.8266841665754</v>
      </c>
      <c r="Q954" s="6"/>
      <c r="S954" s="48">
        <v>949</v>
      </c>
      <c r="T954" s="49">
        <v>78</v>
      </c>
      <c r="U954" s="50">
        <v>12</v>
      </c>
      <c r="V954" s="51">
        <v>418.74040565180667</v>
      </c>
      <c r="W954" s="51">
        <v>3</v>
      </c>
      <c r="X954" s="52">
        <v>69</v>
      </c>
      <c r="Y954" s="52">
        <v>34</v>
      </c>
      <c r="Z954" s="52">
        <v>750</v>
      </c>
      <c r="AA954" s="52">
        <v>20850</v>
      </c>
      <c r="AB954" s="52">
        <v>4548.7404056518062</v>
      </c>
      <c r="AC954" s="49">
        <v>16301.259594348194</v>
      </c>
      <c r="AE954" s="50">
        <f>AVERAGE(AA$6:AA954)</f>
        <v>21407.95574288725</v>
      </c>
      <c r="AF954" s="50">
        <f>AVERAGE(AB$6:AB954)</f>
        <v>4480.0327735699539</v>
      </c>
    </row>
    <row r="955" spans="2:32" ht="15.5" x14ac:dyDescent="0.35">
      <c r="B955" s="48">
        <v>950</v>
      </c>
      <c r="C955" s="49">
        <v>78</v>
      </c>
      <c r="D955" s="50">
        <v>10</v>
      </c>
      <c r="E955" s="51">
        <v>314.66431180164102</v>
      </c>
      <c r="F955" s="51">
        <v>6</v>
      </c>
      <c r="G955" s="52">
        <v>74</v>
      </c>
      <c r="H955" s="52">
        <v>32</v>
      </c>
      <c r="I955" s="52">
        <v>1500</v>
      </c>
      <c r="J955" s="52">
        <v>21500</v>
      </c>
      <c r="K955" s="52">
        <v>4444.6643118016409</v>
      </c>
      <c r="L955" s="49">
        <v>17055.33568819836</v>
      </c>
      <c r="N955" s="50">
        <f>AVERAGE(J$6:J955)</f>
        <v>21483.315789473683</v>
      </c>
      <c r="O955" s="50">
        <f>AVERAGE(K$6:K955)</f>
        <v>4480.7886185114548</v>
      </c>
      <c r="Q955" s="6"/>
      <c r="S955" s="48">
        <v>950</v>
      </c>
      <c r="T955" s="49">
        <v>76</v>
      </c>
      <c r="U955" s="50">
        <v>9</v>
      </c>
      <c r="V955" s="51">
        <v>427.30521810013397</v>
      </c>
      <c r="W955" s="51">
        <v>3</v>
      </c>
      <c r="X955" s="52">
        <v>70</v>
      </c>
      <c r="Y955" s="52">
        <v>33</v>
      </c>
      <c r="Z955" s="52">
        <v>750</v>
      </c>
      <c r="AA955" s="52">
        <v>20200</v>
      </c>
      <c r="AB955" s="52">
        <v>4557.305218100134</v>
      </c>
      <c r="AC955" s="49">
        <v>15642.694781899867</v>
      </c>
      <c r="AE955" s="50">
        <f>AVERAGE(AA$6:AA955)</f>
        <v>21406.684210526317</v>
      </c>
      <c r="AF955" s="50">
        <f>AVERAGE(AB$6:AB955)</f>
        <v>4480.1141129852485</v>
      </c>
    </row>
    <row r="956" spans="2:32" ht="15.5" x14ac:dyDescent="0.35">
      <c r="B956" s="48">
        <v>951</v>
      </c>
      <c r="C956" s="49">
        <v>71</v>
      </c>
      <c r="D956" s="50">
        <v>5</v>
      </c>
      <c r="E956" s="51">
        <v>306.20332606177328</v>
      </c>
      <c r="F956" s="51">
        <v>7</v>
      </c>
      <c r="G956" s="52">
        <v>73</v>
      </c>
      <c r="H956" s="52">
        <v>34</v>
      </c>
      <c r="I956" s="52">
        <v>1750</v>
      </c>
      <c r="J956" s="52">
        <v>19750</v>
      </c>
      <c r="K956" s="52">
        <v>4436.2033260617736</v>
      </c>
      <c r="L956" s="49">
        <v>15313.796673938226</v>
      </c>
      <c r="N956" s="50">
        <f>AVERAGE(J$6:J956)</f>
        <v>21481.493165089381</v>
      </c>
      <c r="O956" s="50">
        <f>AVERAGE(K$6:K956)</f>
        <v>4480.7417359747042</v>
      </c>
      <c r="Q956" s="6"/>
      <c r="S956" s="48">
        <v>951</v>
      </c>
      <c r="T956" s="49">
        <v>72</v>
      </c>
      <c r="U956" s="50">
        <v>9</v>
      </c>
      <c r="V956" s="51">
        <v>378.1624662177872</v>
      </c>
      <c r="W956" s="51">
        <v>1</v>
      </c>
      <c r="X956" s="52">
        <v>64</v>
      </c>
      <c r="Y956" s="52">
        <v>37</v>
      </c>
      <c r="Z956" s="52">
        <v>250</v>
      </c>
      <c r="AA956" s="52">
        <v>18700</v>
      </c>
      <c r="AB956" s="52">
        <v>4508.1624662177874</v>
      </c>
      <c r="AC956" s="49">
        <v>14191.837533782213</v>
      </c>
      <c r="AE956" s="50">
        <f>AVERAGE(AA$6:AA956)</f>
        <v>21403.838065194534</v>
      </c>
      <c r="AF956" s="50">
        <f>AVERAGE(AB$6:AB956)</f>
        <v>4480.1436065217713</v>
      </c>
    </row>
    <row r="957" spans="2:32" ht="15.5" x14ac:dyDescent="0.35">
      <c r="B957" s="48">
        <v>952</v>
      </c>
      <c r="C957" s="49">
        <v>85</v>
      </c>
      <c r="D957" s="50">
        <v>11</v>
      </c>
      <c r="E957" s="51">
        <v>314.14626632984886</v>
      </c>
      <c r="F957" s="51">
        <v>5</v>
      </c>
      <c r="G957" s="52">
        <v>79</v>
      </c>
      <c r="H957" s="52">
        <v>26</v>
      </c>
      <c r="I957" s="52">
        <v>1250</v>
      </c>
      <c r="J957" s="52">
        <v>23050</v>
      </c>
      <c r="K957" s="52">
        <v>4444.1462663298489</v>
      </c>
      <c r="L957" s="49">
        <v>18605.853733670152</v>
      </c>
      <c r="N957" s="50">
        <f>AVERAGE(J$6:J957)</f>
        <v>21483.14075630252</v>
      </c>
      <c r="O957" s="50">
        <f>AVERAGE(K$6:K957)</f>
        <v>4480.7032953553289</v>
      </c>
      <c r="Q957" s="6"/>
      <c r="S957" s="48">
        <v>952</v>
      </c>
      <c r="T957" s="49">
        <v>65</v>
      </c>
      <c r="U957" s="50">
        <v>11</v>
      </c>
      <c r="V957" s="51">
        <v>353.08532802044635</v>
      </c>
      <c r="W957" s="51">
        <v>4</v>
      </c>
      <c r="X957" s="52">
        <v>58</v>
      </c>
      <c r="Y957" s="52">
        <v>46</v>
      </c>
      <c r="Z957" s="52">
        <v>1000</v>
      </c>
      <c r="AA957" s="52">
        <v>17800</v>
      </c>
      <c r="AB957" s="52">
        <v>4483.0853280204465</v>
      </c>
      <c r="AC957" s="49">
        <v>13316.914671979554</v>
      </c>
      <c r="AE957" s="50">
        <f>AVERAGE(AA$6:AA957)</f>
        <v>21400.052521008405</v>
      </c>
      <c r="AF957" s="50">
        <f>AVERAGE(AB$6:AB957)</f>
        <v>4480.1466965653617</v>
      </c>
    </row>
    <row r="958" spans="2:32" ht="15.5" x14ac:dyDescent="0.35">
      <c r="B958" s="48">
        <v>953</v>
      </c>
      <c r="C958" s="49">
        <v>89</v>
      </c>
      <c r="D958" s="50">
        <v>12</v>
      </c>
      <c r="E958" s="51">
        <v>410.86867503708982</v>
      </c>
      <c r="F958" s="51">
        <v>1</v>
      </c>
      <c r="G958" s="52">
        <v>78</v>
      </c>
      <c r="H958" s="52">
        <v>23</v>
      </c>
      <c r="I958" s="52">
        <v>250</v>
      </c>
      <c r="J958" s="52">
        <v>23100</v>
      </c>
      <c r="K958" s="52">
        <v>4540.8686750370898</v>
      </c>
      <c r="L958" s="49">
        <v>18559.131324962909</v>
      </c>
      <c r="N958" s="50">
        <f>AVERAGE(J$6:J958)</f>
        <v>21484.837355718784</v>
      </c>
      <c r="O958" s="50">
        <f>AVERAGE(K$6:K958)</f>
        <v>4480.7664279677974</v>
      </c>
      <c r="Q958" s="6"/>
      <c r="S958" s="48">
        <v>953</v>
      </c>
      <c r="T958" s="49">
        <v>66</v>
      </c>
      <c r="U958" s="50">
        <v>16</v>
      </c>
      <c r="V958" s="51">
        <v>366.90733975687357</v>
      </c>
      <c r="W958" s="51">
        <v>4</v>
      </c>
      <c r="X958" s="52">
        <v>54</v>
      </c>
      <c r="Y958" s="52">
        <v>50</v>
      </c>
      <c r="Z958" s="52">
        <v>1000</v>
      </c>
      <c r="AA958" s="52">
        <v>18300</v>
      </c>
      <c r="AB958" s="52">
        <v>4496.9073397568736</v>
      </c>
      <c r="AC958" s="49">
        <v>13803.092660243126</v>
      </c>
      <c r="AE958" s="50">
        <f>AVERAGE(AA$6:AA958)</f>
        <v>21396.799580272822</v>
      </c>
      <c r="AF958" s="50">
        <f>AVERAGE(AB$6:AB958)</f>
        <v>4480.1642838090047</v>
      </c>
    </row>
    <row r="959" spans="2:32" ht="15.5" x14ac:dyDescent="0.35">
      <c r="B959" s="48">
        <v>954</v>
      </c>
      <c r="C959" s="49">
        <v>78</v>
      </c>
      <c r="D959" s="50">
        <v>10</v>
      </c>
      <c r="E959" s="51">
        <v>500.72926268373857</v>
      </c>
      <c r="F959" s="51">
        <v>4</v>
      </c>
      <c r="G959" s="52">
        <v>72</v>
      </c>
      <c r="H959" s="52">
        <v>32</v>
      </c>
      <c r="I959" s="52">
        <v>1000</v>
      </c>
      <c r="J959" s="52">
        <v>21000</v>
      </c>
      <c r="K959" s="52">
        <v>4630.7292626837389</v>
      </c>
      <c r="L959" s="49">
        <v>16369.270737316261</v>
      </c>
      <c r="N959" s="50">
        <f>AVERAGE(J$6:J959)</f>
        <v>21484.329140461217</v>
      </c>
      <c r="O959" s="50">
        <f>AVERAGE(K$6:K959)</f>
        <v>4480.9236217148782</v>
      </c>
      <c r="Q959" s="6"/>
      <c r="S959" s="48">
        <v>954</v>
      </c>
      <c r="T959" s="49">
        <v>74</v>
      </c>
      <c r="U959" s="50">
        <v>14</v>
      </c>
      <c r="V959" s="51">
        <v>284.17859670086875</v>
      </c>
      <c r="W959" s="51">
        <v>4</v>
      </c>
      <c r="X959" s="52">
        <v>64</v>
      </c>
      <c r="Y959" s="52">
        <v>40</v>
      </c>
      <c r="Z959" s="52">
        <v>1000</v>
      </c>
      <c r="AA959" s="52">
        <v>20200</v>
      </c>
      <c r="AB959" s="52">
        <v>4414.1785967008691</v>
      </c>
      <c r="AC959" s="49">
        <v>15785.821403299131</v>
      </c>
      <c r="AE959" s="50">
        <f>AVERAGE(AA$6:AA959)</f>
        <v>21395.545073375262</v>
      </c>
      <c r="AF959" s="50">
        <f>AVERAGE(AB$6:AB959)</f>
        <v>4480.0951164220987</v>
      </c>
    </row>
    <row r="960" spans="2:32" ht="15.5" x14ac:dyDescent="0.35">
      <c r="B960" s="48">
        <v>955</v>
      </c>
      <c r="C960" s="49">
        <v>89</v>
      </c>
      <c r="D960" s="50">
        <v>12</v>
      </c>
      <c r="E960" s="51">
        <v>431.10801308395901</v>
      </c>
      <c r="F960" s="51">
        <v>3</v>
      </c>
      <c r="G960" s="52">
        <v>80</v>
      </c>
      <c r="H960" s="52">
        <v>23</v>
      </c>
      <c r="I960" s="52">
        <v>750</v>
      </c>
      <c r="J960" s="52">
        <v>23600</v>
      </c>
      <c r="K960" s="52">
        <v>4561.1080130839591</v>
      </c>
      <c r="L960" s="49">
        <v>19038.891986916042</v>
      </c>
      <c r="N960" s="50">
        <f>AVERAGE(J$6:J960)</f>
        <v>21486.544502617802</v>
      </c>
      <c r="O960" s="50">
        <f>AVERAGE(K$6:K960)</f>
        <v>4481.0075844283547</v>
      </c>
      <c r="Q960" s="6"/>
      <c r="S960" s="48">
        <v>955</v>
      </c>
      <c r="T960" s="49">
        <v>84</v>
      </c>
      <c r="U960" s="50">
        <v>3</v>
      </c>
      <c r="V960" s="51">
        <v>418.15079362413854</v>
      </c>
      <c r="W960" s="51">
        <v>4</v>
      </c>
      <c r="X960" s="52">
        <v>85</v>
      </c>
      <c r="Y960" s="52">
        <v>19</v>
      </c>
      <c r="Z960" s="52">
        <v>1000</v>
      </c>
      <c r="AA960" s="52">
        <v>22150</v>
      </c>
      <c r="AB960" s="52">
        <v>4548.1507936241387</v>
      </c>
      <c r="AC960" s="49">
        <v>17601.84920637586</v>
      </c>
      <c r="AE960" s="50">
        <f>AVERAGE(AA$6:AA960)</f>
        <v>21396.33507853403</v>
      </c>
      <c r="AF960" s="50">
        <f>AVERAGE(AB$6:AB960)</f>
        <v>4480.1663789113154</v>
      </c>
    </row>
    <row r="961" spans="2:32" ht="15.5" x14ac:dyDescent="0.35">
      <c r="B961" s="48">
        <v>956</v>
      </c>
      <c r="C961" s="49">
        <v>76</v>
      </c>
      <c r="D961" s="50">
        <v>4</v>
      </c>
      <c r="E961" s="51">
        <v>346.30510891192739</v>
      </c>
      <c r="F961" s="51">
        <v>2</v>
      </c>
      <c r="G961" s="52">
        <v>74</v>
      </c>
      <c r="H961" s="52">
        <v>28</v>
      </c>
      <c r="I961" s="52">
        <v>500</v>
      </c>
      <c r="J961" s="52">
        <v>19700</v>
      </c>
      <c r="K961" s="52">
        <v>4476.3051089119272</v>
      </c>
      <c r="L961" s="49">
        <v>15223.694891088073</v>
      </c>
      <c r="N961" s="50">
        <f>AVERAGE(J$6:J961)</f>
        <v>21484.675732217573</v>
      </c>
      <c r="O961" s="50">
        <f>AVERAGE(K$6:K961)</f>
        <v>4481.0026655209103</v>
      </c>
      <c r="Q961" s="6"/>
      <c r="S961" s="48">
        <v>956</v>
      </c>
      <c r="T961" s="49">
        <v>74</v>
      </c>
      <c r="U961" s="50">
        <v>11</v>
      </c>
      <c r="V961" s="51">
        <v>346.86062138805431</v>
      </c>
      <c r="W961" s="51">
        <v>3</v>
      </c>
      <c r="X961" s="52">
        <v>66</v>
      </c>
      <c r="Y961" s="52">
        <v>37</v>
      </c>
      <c r="Z961" s="52">
        <v>750</v>
      </c>
      <c r="AA961" s="52">
        <v>19800</v>
      </c>
      <c r="AB961" s="52">
        <v>4476.8606213880539</v>
      </c>
      <c r="AC961" s="49">
        <v>15323.139378611946</v>
      </c>
      <c r="AE961" s="50">
        <f>AVERAGE(AA$6:AA961)</f>
        <v>21394.665271966529</v>
      </c>
      <c r="AF961" s="50">
        <f>AVERAGE(AB$6:AB961)</f>
        <v>4480.1629210059564</v>
      </c>
    </row>
    <row r="962" spans="2:32" ht="15.5" x14ac:dyDescent="0.35">
      <c r="B962" s="48">
        <v>957</v>
      </c>
      <c r="C962" s="49">
        <v>84</v>
      </c>
      <c r="D962" s="50">
        <v>12</v>
      </c>
      <c r="E962" s="51">
        <v>349.10025529616638</v>
      </c>
      <c r="F962" s="51">
        <v>3</v>
      </c>
      <c r="G962" s="52">
        <v>75</v>
      </c>
      <c r="H962" s="52">
        <v>28</v>
      </c>
      <c r="I962" s="52">
        <v>750</v>
      </c>
      <c r="J962" s="52">
        <v>22350</v>
      </c>
      <c r="K962" s="52">
        <v>4479.1002552961663</v>
      </c>
      <c r="L962" s="49">
        <v>17870.899744703835</v>
      </c>
      <c r="N962" s="50">
        <f>AVERAGE(J$6:J962)</f>
        <v>21485.579937304075</v>
      </c>
      <c r="O962" s="50">
        <f>AVERAGE(K$6:K962)</f>
        <v>4481.0006776314394</v>
      </c>
      <c r="Q962" s="6"/>
      <c r="S962" s="48">
        <v>957</v>
      </c>
      <c r="T962" s="49">
        <v>88</v>
      </c>
      <c r="U962" s="50">
        <v>9</v>
      </c>
      <c r="V962" s="51">
        <v>306.37972845066167</v>
      </c>
      <c r="W962" s="51">
        <v>2</v>
      </c>
      <c r="X962" s="52">
        <v>81</v>
      </c>
      <c r="Y962" s="52">
        <v>21</v>
      </c>
      <c r="Z962" s="52">
        <v>500</v>
      </c>
      <c r="AA962" s="52">
        <v>22950</v>
      </c>
      <c r="AB962" s="52">
        <v>4436.3797284506618</v>
      </c>
      <c r="AC962" s="49">
        <v>18513.620271549338</v>
      </c>
      <c r="AE962" s="50">
        <f>AVERAGE(AA$6:AA962)</f>
        <v>21396.290491118078</v>
      </c>
      <c r="AF962" s="50">
        <f>AVERAGE(AB$6:AB962)</f>
        <v>4480.1171705435163</v>
      </c>
    </row>
    <row r="963" spans="2:32" ht="15.5" x14ac:dyDescent="0.35">
      <c r="B963" s="48">
        <v>958</v>
      </c>
      <c r="C963" s="49">
        <v>92</v>
      </c>
      <c r="D963" s="50">
        <v>14</v>
      </c>
      <c r="E963" s="51">
        <v>303.77294704335281</v>
      </c>
      <c r="F963" s="51">
        <v>5</v>
      </c>
      <c r="G963" s="52">
        <v>83</v>
      </c>
      <c r="H963" s="52">
        <v>22</v>
      </c>
      <c r="I963" s="52">
        <v>1250</v>
      </c>
      <c r="J963" s="52">
        <v>24950</v>
      </c>
      <c r="K963" s="52">
        <v>4433.7729470433533</v>
      </c>
      <c r="L963" s="49">
        <v>20516.227052956645</v>
      </c>
      <c r="N963" s="50">
        <f>AVERAGE(J$6:J963)</f>
        <v>21489.196242171191</v>
      </c>
      <c r="O963" s="50">
        <f>AVERAGE(K$6:K963)</f>
        <v>4480.9513793740398</v>
      </c>
      <c r="Q963" s="6"/>
      <c r="S963" s="48">
        <v>958</v>
      </c>
      <c r="T963" s="49">
        <v>75</v>
      </c>
      <c r="U963" s="50">
        <v>4</v>
      </c>
      <c r="V963" s="51">
        <v>385.30266979718868</v>
      </c>
      <c r="W963" s="51">
        <v>4</v>
      </c>
      <c r="X963" s="52">
        <v>75</v>
      </c>
      <c r="Y963" s="52">
        <v>29</v>
      </c>
      <c r="Z963" s="52">
        <v>1000</v>
      </c>
      <c r="AA963" s="52">
        <v>19950</v>
      </c>
      <c r="AB963" s="52">
        <v>4515.3026697971891</v>
      </c>
      <c r="AC963" s="49">
        <v>15434.697330202811</v>
      </c>
      <c r="AE963" s="50">
        <f>AVERAGE(AA$6:AA963)</f>
        <v>21394.780793319416</v>
      </c>
      <c r="AF963" s="50">
        <f>AVERAGE(AB$6:AB963)</f>
        <v>4480.1538986220685</v>
      </c>
    </row>
    <row r="964" spans="2:32" ht="15.5" x14ac:dyDescent="0.35">
      <c r="B964" s="48">
        <v>959</v>
      </c>
      <c r="C964" s="49">
        <v>86</v>
      </c>
      <c r="D964" s="50">
        <v>8</v>
      </c>
      <c r="E964" s="51">
        <v>404.14264901142383</v>
      </c>
      <c r="F964" s="51">
        <v>4</v>
      </c>
      <c r="G964" s="52">
        <v>82</v>
      </c>
      <c r="H964" s="52">
        <v>22</v>
      </c>
      <c r="I964" s="52">
        <v>1000</v>
      </c>
      <c r="J964" s="52">
        <v>22900</v>
      </c>
      <c r="K964" s="52">
        <v>4534.1426490114236</v>
      </c>
      <c r="L964" s="49">
        <v>18365.857350988575</v>
      </c>
      <c r="N964" s="50">
        <f>AVERAGE(J$6:J964)</f>
        <v>21490.667361835243</v>
      </c>
      <c r="O964" s="50">
        <f>AVERAGE(K$6:K964)</f>
        <v>4481.0068447229842</v>
      </c>
      <c r="Q964" s="6"/>
      <c r="S964" s="48">
        <v>959</v>
      </c>
      <c r="T964" s="49">
        <v>91</v>
      </c>
      <c r="U964" s="50">
        <v>11</v>
      </c>
      <c r="V964" s="51">
        <v>328.07558812093254</v>
      </c>
      <c r="W964" s="51">
        <v>6</v>
      </c>
      <c r="X964" s="52">
        <v>86</v>
      </c>
      <c r="Y964" s="52">
        <v>20</v>
      </c>
      <c r="Z964" s="52">
        <v>1500</v>
      </c>
      <c r="AA964" s="52">
        <v>24800</v>
      </c>
      <c r="AB964" s="52">
        <v>4458.0755881209325</v>
      </c>
      <c r="AC964" s="49">
        <v>20341.924411879067</v>
      </c>
      <c r="AE964" s="50">
        <f>AVERAGE(AA$6:AA964)</f>
        <v>21398.331595411888</v>
      </c>
      <c r="AF964" s="50">
        <f>AVERAGE(AB$6:AB964)</f>
        <v>4480.1308764004825</v>
      </c>
    </row>
    <row r="965" spans="2:32" ht="15.5" x14ac:dyDescent="0.35">
      <c r="B965" s="48">
        <v>960</v>
      </c>
      <c r="C965" s="49">
        <v>94</v>
      </c>
      <c r="D965" s="50">
        <v>12</v>
      </c>
      <c r="E965" s="51">
        <v>385.79173689264815</v>
      </c>
      <c r="F965" s="51">
        <v>6</v>
      </c>
      <c r="G965" s="52">
        <v>88</v>
      </c>
      <c r="H965" s="52">
        <v>18</v>
      </c>
      <c r="I965" s="52">
        <v>1500</v>
      </c>
      <c r="J965" s="52">
        <v>25600</v>
      </c>
      <c r="K965" s="52">
        <v>4515.7917368926483</v>
      </c>
      <c r="L965" s="49">
        <v>21084.20826310735</v>
      </c>
      <c r="N965" s="50">
        <f>AVERAGE(J$6:J965)</f>
        <v>21494.947916666668</v>
      </c>
      <c r="O965" s="50">
        <f>AVERAGE(K$6:K965)</f>
        <v>4481.0430789856609</v>
      </c>
      <c r="Q965" s="6"/>
      <c r="S965" s="48">
        <v>960</v>
      </c>
      <c r="T965" s="49">
        <v>60</v>
      </c>
      <c r="U965" s="50">
        <v>6</v>
      </c>
      <c r="V965" s="51">
        <v>454.78832319331099</v>
      </c>
      <c r="W965" s="51">
        <v>4</v>
      </c>
      <c r="X965" s="52">
        <v>58</v>
      </c>
      <c r="Y965" s="52">
        <v>46</v>
      </c>
      <c r="Z965" s="52">
        <v>1000</v>
      </c>
      <c r="AA965" s="52">
        <v>16300</v>
      </c>
      <c r="AB965" s="52">
        <v>4584.788323193311</v>
      </c>
      <c r="AC965" s="49">
        <v>11715.211676806688</v>
      </c>
      <c r="AE965" s="50">
        <f>AVERAGE(AA$6:AA965)</f>
        <v>21393.020833333332</v>
      </c>
      <c r="AF965" s="50">
        <f>AVERAGE(AB$6:AB965)</f>
        <v>4480.2398945742252</v>
      </c>
    </row>
    <row r="966" spans="2:32" ht="15.5" x14ac:dyDescent="0.35">
      <c r="B966" s="48">
        <v>961</v>
      </c>
      <c r="C966" s="49">
        <v>75</v>
      </c>
      <c r="D966" s="50">
        <v>15</v>
      </c>
      <c r="E966" s="51">
        <v>388.71391953470129</v>
      </c>
      <c r="F966" s="51">
        <v>2</v>
      </c>
      <c r="G966" s="52">
        <v>62</v>
      </c>
      <c r="H966" s="52">
        <v>40</v>
      </c>
      <c r="I966" s="52">
        <v>500</v>
      </c>
      <c r="J966" s="52">
        <v>20000</v>
      </c>
      <c r="K966" s="52">
        <v>4518.7139195347008</v>
      </c>
      <c r="L966" s="49">
        <v>15481.286080465299</v>
      </c>
      <c r="N966" s="50">
        <f>AVERAGE(J$6:J966)</f>
        <v>21493.392299687825</v>
      </c>
      <c r="O966" s="50">
        <f>AVERAGE(K$6:K966)</f>
        <v>4481.0822786116223</v>
      </c>
      <c r="Q966" s="6"/>
      <c r="S966" s="48">
        <v>961</v>
      </c>
      <c r="T966" s="49">
        <v>84</v>
      </c>
      <c r="U966" s="50">
        <v>13</v>
      </c>
      <c r="V966" s="51">
        <v>338.85907763106934</v>
      </c>
      <c r="W966" s="51">
        <v>3</v>
      </c>
      <c r="X966" s="52">
        <v>74</v>
      </c>
      <c r="Y966" s="52">
        <v>29</v>
      </c>
      <c r="Z966" s="52">
        <v>750</v>
      </c>
      <c r="AA966" s="52">
        <v>22400</v>
      </c>
      <c r="AB966" s="52">
        <v>4468.8590776310693</v>
      </c>
      <c r="AC966" s="49">
        <v>17931.14092236893</v>
      </c>
      <c r="AE966" s="50">
        <f>AVERAGE(AA$6:AA966)</f>
        <v>21394.068678459938</v>
      </c>
      <c r="AF966" s="50">
        <f>AVERAGE(AB$6:AB966)</f>
        <v>4480.2280518927028</v>
      </c>
    </row>
    <row r="967" spans="2:32" ht="15.5" x14ac:dyDescent="0.35">
      <c r="B967" s="48">
        <v>962</v>
      </c>
      <c r="C967" s="49">
        <v>87</v>
      </c>
      <c r="D967" s="50">
        <v>12</v>
      </c>
      <c r="E967" s="51">
        <v>360.82529660804471</v>
      </c>
      <c r="F967" s="51">
        <v>5</v>
      </c>
      <c r="G967" s="52">
        <v>80</v>
      </c>
      <c r="H967" s="52">
        <v>25</v>
      </c>
      <c r="I967" s="52">
        <v>1250</v>
      </c>
      <c r="J967" s="52">
        <v>23600</v>
      </c>
      <c r="K967" s="52">
        <v>4490.8252966080445</v>
      </c>
      <c r="L967" s="49">
        <v>19109.174703391956</v>
      </c>
      <c r="N967" s="50">
        <f>AVERAGE(J$6:J967)</f>
        <v>21495.582120582119</v>
      </c>
      <c r="O967" s="50">
        <f>AVERAGE(K$6:K967)</f>
        <v>4481.0924064889568</v>
      </c>
      <c r="Q967" s="6"/>
      <c r="S967" s="48">
        <v>962</v>
      </c>
      <c r="T967" s="49">
        <v>79</v>
      </c>
      <c r="U967" s="50">
        <v>15</v>
      </c>
      <c r="V967" s="51">
        <v>338.72191933872091</v>
      </c>
      <c r="W967" s="51">
        <v>3</v>
      </c>
      <c r="X967" s="52">
        <v>67</v>
      </c>
      <c r="Y967" s="52">
        <v>36</v>
      </c>
      <c r="Z967" s="52">
        <v>750</v>
      </c>
      <c r="AA967" s="52">
        <v>21250</v>
      </c>
      <c r="AB967" s="52">
        <v>4468.7219193387209</v>
      </c>
      <c r="AC967" s="49">
        <v>16781.278080661279</v>
      </c>
      <c r="AE967" s="50">
        <f>AVERAGE(AA$6:AA967)</f>
        <v>21393.91891891892</v>
      </c>
      <c r="AF967" s="50">
        <f>AVERAGE(AB$6:AB967)</f>
        <v>4480.216091255953</v>
      </c>
    </row>
    <row r="968" spans="2:32" ht="15.5" x14ac:dyDescent="0.35">
      <c r="B968" s="48">
        <v>963</v>
      </c>
      <c r="C968" s="49">
        <v>78</v>
      </c>
      <c r="D968" s="50">
        <v>10</v>
      </c>
      <c r="E968" s="51">
        <v>379.73900609005943</v>
      </c>
      <c r="F968" s="51">
        <v>6</v>
      </c>
      <c r="G968" s="52">
        <v>74</v>
      </c>
      <c r="H968" s="52">
        <v>32</v>
      </c>
      <c r="I968" s="52">
        <v>1500</v>
      </c>
      <c r="J968" s="52">
        <v>21500</v>
      </c>
      <c r="K968" s="52">
        <v>4509.7390060900598</v>
      </c>
      <c r="L968" s="49">
        <v>16990.260993909942</v>
      </c>
      <c r="N968" s="50">
        <f>AVERAGE(J$6:J968)</f>
        <v>21495.586708203529</v>
      </c>
      <c r="O968" s="50">
        <f>AVERAGE(K$6:K968)</f>
        <v>4481.1221537367255</v>
      </c>
      <c r="Q968" s="6"/>
      <c r="S968" s="48">
        <v>963</v>
      </c>
      <c r="T968" s="49">
        <v>63</v>
      </c>
      <c r="U968" s="50">
        <v>10</v>
      </c>
      <c r="V968" s="51">
        <v>420.7227869733731</v>
      </c>
      <c r="W968" s="51">
        <v>2</v>
      </c>
      <c r="X968" s="52">
        <v>55</v>
      </c>
      <c r="Y968" s="52">
        <v>47</v>
      </c>
      <c r="Z968" s="52">
        <v>500</v>
      </c>
      <c r="AA968" s="52">
        <v>16750</v>
      </c>
      <c r="AB968" s="52">
        <v>4550.7227869733733</v>
      </c>
      <c r="AC968" s="49">
        <v>12199.277213026628</v>
      </c>
      <c r="AE968" s="50">
        <f>AVERAGE(AA$6:AA968)</f>
        <v>21389.096573208724</v>
      </c>
      <c r="AF968" s="50">
        <f>AVERAGE(AB$6:AB968)</f>
        <v>4480.2893069316715</v>
      </c>
    </row>
    <row r="969" spans="2:32" ht="15.5" x14ac:dyDescent="0.35">
      <c r="B969" s="48">
        <v>964</v>
      </c>
      <c r="C969" s="49">
        <v>63</v>
      </c>
      <c r="D969" s="50">
        <v>13</v>
      </c>
      <c r="E969" s="51">
        <v>330.10578745948641</v>
      </c>
      <c r="F969" s="51">
        <v>2</v>
      </c>
      <c r="G969" s="52">
        <v>52</v>
      </c>
      <c r="H969" s="52">
        <v>50</v>
      </c>
      <c r="I969" s="52">
        <v>500</v>
      </c>
      <c r="J969" s="52">
        <v>16900</v>
      </c>
      <c r="K969" s="52">
        <v>4460.1057874594862</v>
      </c>
      <c r="L969" s="49">
        <v>12439.894212540514</v>
      </c>
      <c r="N969" s="50">
        <f>AVERAGE(J$6:J969)</f>
        <v>21490.81950207469</v>
      </c>
      <c r="O969" s="50">
        <f>AVERAGE(K$6:K969)</f>
        <v>4481.1003525268943</v>
      </c>
      <c r="Q969" s="6"/>
      <c r="S969" s="48">
        <v>964</v>
      </c>
      <c r="T969" s="49">
        <v>69</v>
      </c>
      <c r="U969" s="50">
        <v>11</v>
      </c>
      <c r="V969" s="51">
        <v>307.38100934753425</v>
      </c>
      <c r="W969" s="51">
        <v>2</v>
      </c>
      <c r="X969" s="52">
        <v>60</v>
      </c>
      <c r="Y969" s="52">
        <v>42</v>
      </c>
      <c r="Z969" s="52">
        <v>500</v>
      </c>
      <c r="AA969" s="52">
        <v>18300</v>
      </c>
      <c r="AB969" s="52">
        <v>4437.381009347534</v>
      </c>
      <c r="AC969" s="49">
        <v>13862.618990652467</v>
      </c>
      <c r="AE969" s="50">
        <f>AVERAGE(AA$6:AA969)</f>
        <v>21385.892116182571</v>
      </c>
      <c r="AF969" s="50">
        <f>AVERAGE(AB$6:AB969)</f>
        <v>4480.2447962495307</v>
      </c>
    </row>
    <row r="970" spans="2:32" ht="15.5" x14ac:dyDescent="0.35">
      <c r="B970" s="48">
        <v>965</v>
      </c>
      <c r="C970" s="49">
        <v>76</v>
      </c>
      <c r="D970" s="50">
        <v>8</v>
      </c>
      <c r="E970" s="51">
        <v>381.26850444462332</v>
      </c>
      <c r="F970" s="51">
        <v>2</v>
      </c>
      <c r="G970" s="52">
        <v>70</v>
      </c>
      <c r="H970" s="52">
        <v>32</v>
      </c>
      <c r="I970" s="52">
        <v>500</v>
      </c>
      <c r="J970" s="52">
        <v>19900</v>
      </c>
      <c r="K970" s="52">
        <v>4511.2685044446234</v>
      </c>
      <c r="L970" s="49">
        <v>15388.731495555377</v>
      </c>
      <c r="N970" s="50">
        <f>AVERAGE(J$6:J970)</f>
        <v>21489.170984455959</v>
      </c>
      <c r="O970" s="50">
        <f>AVERAGE(K$6:K970)</f>
        <v>4481.1316148604883</v>
      </c>
      <c r="Q970" s="6"/>
      <c r="S970" s="48">
        <v>965</v>
      </c>
      <c r="T970" s="49">
        <v>80</v>
      </c>
      <c r="U970" s="50">
        <v>12</v>
      </c>
      <c r="V970" s="51">
        <v>264.2445536539542</v>
      </c>
      <c r="W970" s="51">
        <v>4</v>
      </c>
      <c r="X970" s="52">
        <v>72</v>
      </c>
      <c r="Y970" s="52">
        <v>32</v>
      </c>
      <c r="Z970" s="52">
        <v>1000</v>
      </c>
      <c r="AA970" s="52">
        <v>21600</v>
      </c>
      <c r="AB970" s="52">
        <v>4394.2445536539544</v>
      </c>
      <c r="AC970" s="49">
        <v>17205.755446346047</v>
      </c>
      <c r="AE970" s="50">
        <f>AVERAGE(AA$6:AA970)</f>
        <v>21386.113989637306</v>
      </c>
      <c r="AF970" s="50">
        <f>AVERAGE(AB$6:AB970)</f>
        <v>4480.1556768271512</v>
      </c>
    </row>
    <row r="971" spans="2:32" ht="15.5" x14ac:dyDescent="0.35">
      <c r="B971" s="48">
        <v>966</v>
      </c>
      <c r="C971" s="49">
        <v>83</v>
      </c>
      <c r="D971" s="50">
        <v>6</v>
      </c>
      <c r="E971" s="51">
        <v>375.9020360714091</v>
      </c>
      <c r="F971" s="51">
        <v>6</v>
      </c>
      <c r="G971" s="52">
        <v>83</v>
      </c>
      <c r="H971" s="52">
        <v>23</v>
      </c>
      <c r="I971" s="52">
        <v>1500</v>
      </c>
      <c r="J971" s="52">
        <v>22550</v>
      </c>
      <c r="K971" s="52">
        <v>4505.9020360714094</v>
      </c>
      <c r="L971" s="49">
        <v>18044.097963928591</v>
      </c>
      <c r="N971" s="50">
        <f>AVERAGE(J$6:J971)</f>
        <v>21490.269151138717</v>
      </c>
      <c r="O971" s="50">
        <f>AVERAGE(K$6:K971)</f>
        <v>4481.1572571184706</v>
      </c>
      <c r="Q971" s="6"/>
      <c r="S971" s="48">
        <v>966</v>
      </c>
      <c r="T971" s="49">
        <v>75</v>
      </c>
      <c r="U971" s="50">
        <v>11</v>
      </c>
      <c r="V971" s="51">
        <v>381.16980323281609</v>
      </c>
      <c r="W971" s="51">
        <v>3</v>
      </c>
      <c r="X971" s="52">
        <v>67</v>
      </c>
      <c r="Y971" s="52">
        <v>36</v>
      </c>
      <c r="Z971" s="52">
        <v>750</v>
      </c>
      <c r="AA971" s="52">
        <v>20050</v>
      </c>
      <c r="AB971" s="52">
        <v>4511.1698032328159</v>
      </c>
      <c r="AC971" s="49">
        <v>15538.830196767183</v>
      </c>
      <c r="AE971" s="50">
        <f>AVERAGE(AA$6:AA971)</f>
        <v>21384.730848861283</v>
      </c>
      <c r="AF971" s="50">
        <f>AVERAGE(AB$6:AB971)</f>
        <v>4480.1877825480678</v>
      </c>
    </row>
    <row r="972" spans="2:32" ht="15.5" x14ac:dyDescent="0.35">
      <c r="B972" s="48">
        <v>967</v>
      </c>
      <c r="C972" s="49">
        <v>97</v>
      </c>
      <c r="D972" s="50">
        <v>4</v>
      </c>
      <c r="E972" s="51">
        <v>308.85149151244195</v>
      </c>
      <c r="F972" s="51">
        <v>10</v>
      </c>
      <c r="G972" s="52">
        <v>100</v>
      </c>
      <c r="H972" s="52">
        <v>7</v>
      </c>
      <c r="I972" s="52">
        <v>1750</v>
      </c>
      <c r="J972" s="52">
        <v>26200</v>
      </c>
      <c r="K972" s="52">
        <v>4438.8514915124415</v>
      </c>
      <c r="L972" s="49">
        <v>21761.14850848756</v>
      </c>
      <c r="N972" s="50">
        <f>AVERAGE(J$6:J972)</f>
        <v>21495.139607032059</v>
      </c>
      <c r="O972" s="50">
        <f>AVERAGE(K$6:K972)</f>
        <v>4481.113507619395</v>
      </c>
      <c r="Q972" s="6"/>
      <c r="S972" s="48">
        <v>967</v>
      </c>
      <c r="T972" s="49">
        <v>87</v>
      </c>
      <c r="U972" s="50">
        <v>8</v>
      </c>
      <c r="V972" s="51">
        <v>428.18729939210925</v>
      </c>
      <c r="W972" s="51">
        <v>5</v>
      </c>
      <c r="X972" s="52">
        <v>84</v>
      </c>
      <c r="Y972" s="52">
        <v>21</v>
      </c>
      <c r="Z972" s="52">
        <v>1250</v>
      </c>
      <c r="AA972" s="52">
        <v>23400</v>
      </c>
      <c r="AB972" s="52">
        <v>4558.1872993921097</v>
      </c>
      <c r="AC972" s="49">
        <v>18841.81270060789</v>
      </c>
      <c r="AE972" s="50">
        <f>AVERAGE(AA$6:AA972)</f>
        <v>21386.814891416754</v>
      </c>
      <c r="AF972" s="50">
        <f>AVERAGE(AB$6:AB972)</f>
        <v>4480.2684438891683</v>
      </c>
    </row>
    <row r="973" spans="2:32" ht="15.5" x14ac:dyDescent="0.35">
      <c r="B973" s="48">
        <v>968</v>
      </c>
      <c r="C973" s="49">
        <v>64</v>
      </c>
      <c r="D973" s="50">
        <v>12</v>
      </c>
      <c r="E973" s="51">
        <v>322.9462641224834</v>
      </c>
      <c r="F973" s="51">
        <v>5</v>
      </c>
      <c r="G973" s="52">
        <v>57</v>
      </c>
      <c r="H973" s="52">
        <v>48</v>
      </c>
      <c r="I973" s="52">
        <v>1250</v>
      </c>
      <c r="J973" s="52">
        <v>17850</v>
      </c>
      <c r="K973" s="52">
        <v>4452.9462641224836</v>
      </c>
      <c r="L973" s="49">
        <v>13397.053735877516</v>
      </c>
      <c r="N973" s="50">
        <f>AVERAGE(J$6:J973)</f>
        <v>21491.373966942148</v>
      </c>
      <c r="O973" s="50">
        <f>AVERAGE(K$6:K973)</f>
        <v>4481.0844092273528</v>
      </c>
      <c r="Q973" s="6"/>
      <c r="S973" s="48">
        <v>968</v>
      </c>
      <c r="T973" s="49">
        <v>85</v>
      </c>
      <c r="U973" s="50">
        <v>7</v>
      </c>
      <c r="V973" s="51">
        <v>358.78576505983636</v>
      </c>
      <c r="W973" s="51">
        <v>5</v>
      </c>
      <c r="X973" s="52">
        <v>83</v>
      </c>
      <c r="Y973" s="52">
        <v>22</v>
      </c>
      <c r="Z973" s="52">
        <v>1250</v>
      </c>
      <c r="AA973" s="52">
        <v>22850</v>
      </c>
      <c r="AB973" s="52">
        <v>4488.7857650598362</v>
      </c>
      <c r="AC973" s="49">
        <v>18361.214234940162</v>
      </c>
      <c r="AE973" s="50">
        <f>AVERAGE(AA$6:AA973)</f>
        <v>21388.326446280993</v>
      </c>
      <c r="AF973" s="50">
        <f>AVERAGE(AB$6:AB973)</f>
        <v>4480.2772427746759</v>
      </c>
    </row>
    <row r="974" spans="2:32" ht="15.5" x14ac:dyDescent="0.35">
      <c r="B974" s="48">
        <v>969</v>
      </c>
      <c r="C974" s="49">
        <v>82</v>
      </c>
      <c r="D974" s="50">
        <v>10</v>
      </c>
      <c r="E974" s="51">
        <v>324.91126651926038</v>
      </c>
      <c r="F974" s="51">
        <v>3</v>
      </c>
      <c r="G974" s="52">
        <v>75</v>
      </c>
      <c r="H974" s="52">
        <v>28</v>
      </c>
      <c r="I974" s="52">
        <v>750</v>
      </c>
      <c r="J974" s="52">
        <v>21750</v>
      </c>
      <c r="K974" s="52">
        <v>4454.9112665192606</v>
      </c>
      <c r="L974" s="49">
        <v>17295.088733480741</v>
      </c>
      <c r="N974" s="50">
        <f>AVERAGE(J$6:J974)</f>
        <v>21491.640866873066</v>
      </c>
      <c r="O974" s="50">
        <f>AVERAGE(K$6:K974)</f>
        <v>4481.0573987601629</v>
      </c>
      <c r="Q974" s="6"/>
      <c r="S974" s="48">
        <v>969</v>
      </c>
      <c r="T974" s="49">
        <v>80</v>
      </c>
      <c r="U974" s="50">
        <v>9</v>
      </c>
      <c r="V974" s="51">
        <v>333.92297570936171</v>
      </c>
      <c r="W974" s="51">
        <v>6</v>
      </c>
      <c r="X974" s="52">
        <v>77</v>
      </c>
      <c r="Y974" s="52">
        <v>29</v>
      </c>
      <c r="Z974" s="52">
        <v>1500</v>
      </c>
      <c r="AA974" s="52">
        <v>21950</v>
      </c>
      <c r="AB974" s="52">
        <v>4463.9229757093617</v>
      </c>
      <c r="AC974" s="49">
        <v>17486.077024290636</v>
      </c>
      <c r="AE974" s="50">
        <f>AVERAGE(AA$6:AA974)</f>
        <v>21388.90608875129</v>
      </c>
      <c r="AF974" s="50">
        <f>AVERAGE(AB$6:AB974)</f>
        <v>4480.2603653060842</v>
      </c>
    </row>
    <row r="975" spans="2:32" ht="15.5" x14ac:dyDescent="0.35">
      <c r="B975" s="48">
        <v>970</v>
      </c>
      <c r="C975" s="49">
        <v>76</v>
      </c>
      <c r="D975" s="50">
        <v>13</v>
      </c>
      <c r="E975" s="51">
        <v>325.62046090261509</v>
      </c>
      <c r="F975" s="51">
        <v>5</v>
      </c>
      <c r="G975" s="52">
        <v>68</v>
      </c>
      <c r="H975" s="52">
        <v>37</v>
      </c>
      <c r="I975" s="52">
        <v>1250</v>
      </c>
      <c r="J975" s="52">
        <v>20900</v>
      </c>
      <c r="K975" s="52">
        <v>4455.6204609026154</v>
      </c>
      <c r="L975" s="49">
        <v>16444.379539097383</v>
      </c>
      <c r="N975" s="50">
        <f>AVERAGE(J$6:J975)</f>
        <v>21491.030927835051</v>
      </c>
      <c r="O975" s="50">
        <f>AVERAGE(K$6:K975)</f>
        <v>4481.0311751128866</v>
      </c>
      <c r="Q975" s="6"/>
      <c r="S975" s="48">
        <v>970</v>
      </c>
      <c r="T975" s="49">
        <v>86</v>
      </c>
      <c r="U975" s="50">
        <v>10</v>
      </c>
      <c r="V975" s="51">
        <v>403.474711246092</v>
      </c>
      <c r="W975" s="51">
        <v>7</v>
      </c>
      <c r="X975" s="52">
        <v>83</v>
      </c>
      <c r="Y975" s="52">
        <v>24</v>
      </c>
      <c r="Z975" s="52">
        <v>1750</v>
      </c>
      <c r="AA975" s="52">
        <v>23750</v>
      </c>
      <c r="AB975" s="52">
        <v>4533.4747112460918</v>
      </c>
      <c r="AC975" s="49">
        <v>19216.52528875391</v>
      </c>
      <c r="AE975" s="50">
        <f>AVERAGE(AA$6:AA975)</f>
        <v>21391.340206185567</v>
      </c>
      <c r="AF975" s="50">
        <f>AVERAGE(AB$6:AB975)</f>
        <v>4480.3152254565375</v>
      </c>
    </row>
    <row r="976" spans="2:32" ht="15.5" x14ac:dyDescent="0.35">
      <c r="B976" s="48">
        <v>971</v>
      </c>
      <c r="C976" s="49">
        <v>66</v>
      </c>
      <c r="D976" s="50">
        <v>13</v>
      </c>
      <c r="E976" s="51">
        <v>316.92895502001409</v>
      </c>
      <c r="F976" s="51">
        <v>6</v>
      </c>
      <c r="G976" s="52">
        <v>59</v>
      </c>
      <c r="H976" s="52">
        <v>47</v>
      </c>
      <c r="I976" s="52">
        <v>1500</v>
      </c>
      <c r="J976" s="52">
        <v>18650</v>
      </c>
      <c r="K976" s="52">
        <v>4446.9289550200137</v>
      </c>
      <c r="L976" s="49">
        <v>14203.071044979986</v>
      </c>
      <c r="N976" s="50">
        <f>AVERAGE(J$6:J976)</f>
        <v>21488.105046343975</v>
      </c>
      <c r="O976" s="50">
        <f>AVERAGE(K$6:K976)</f>
        <v>4480.9960543918851</v>
      </c>
      <c r="Q976" s="6"/>
      <c r="S976" s="48">
        <v>971</v>
      </c>
      <c r="T976" s="49">
        <v>95</v>
      </c>
      <c r="U976" s="50">
        <v>10</v>
      </c>
      <c r="V976" s="51">
        <v>298.63404753715821</v>
      </c>
      <c r="W976" s="51">
        <v>3</v>
      </c>
      <c r="X976" s="52">
        <v>88</v>
      </c>
      <c r="Y976" s="52">
        <v>15</v>
      </c>
      <c r="Z976" s="52">
        <v>750</v>
      </c>
      <c r="AA976" s="52">
        <v>25000</v>
      </c>
      <c r="AB976" s="52">
        <v>4428.634047537158</v>
      </c>
      <c r="AC976" s="49">
        <v>20571.365952462842</v>
      </c>
      <c r="AE976" s="50">
        <f>AVERAGE(AA$6:AA976)</f>
        <v>21395.056642636457</v>
      </c>
      <c r="AF976" s="50">
        <f>AVERAGE(AB$6:AB976)</f>
        <v>4480.262000762491</v>
      </c>
    </row>
    <row r="977" spans="2:32" ht="15.5" x14ac:dyDescent="0.35">
      <c r="B977" s="48">
        <v>972</v>
      </c>
      <c r="C977" s="49">
        <v>88</v>
      </c>
      <c r="D977" s="50">
        <v>7</v>
      </c>
      <c r="E977" s="51">
        <v>427.70568641927019</v>
      </c>
      <c r="F977" s="51">
        <v>7</v>
      </c>
      <c r="G977" s="52">
        <v>88</v>
      </c>
      <c r="H977" s="52">
        <v>19</v>
      </c>
      <c r="I977" s="52">
        <v>1750</v>
      </c>
      <c r="J977" s="52">
        <v>24100</v>
      </c>
      <c r="K977" s="52">
        <v>4557.70568641927</v>
      </c>
      <c r="L977" s="49">
        <v>19542.294313580729</v>
      </c>
      <c r="N977" s="50">
        <f>AVERAGE(J$6:J977)</f>
        <v>21490.792181069959</v>
      </c>
      <c r="O977" s="50">
        <f>AVERAGE(K$6:K977)</f>
        <v>4481.0749737663991</v>
      </c>
      <c r="Q977" s="6"/>
      <c r="S977" s="48">
        <v>972</v>
      </c>
      <c r="T977" s="49">
        <v>84</v>
      </c>
      <c r="U977" s="50">
        <v>7</v>
      </c>
      <c r="V977" s="51">
        <v>313.50366508585319</v>
      </c>
      <c r="W977" s="51">
        <v>1</v>
      </c>
      <c r="X977" s="52">
        <v>78</v>
      </c>
      <c r="Y977" s="52">
        <v>23</v>
      </c>
      <c r="Z977" s="52">
        <v>250</v>
      </c>
      <c r="AA977" s="52">
        <v>21600</v>
      </c>
      <c r="AB977" s="52">
        <v>4443.5036650858528</v>
      </c>
      <c r="AC977" s="49">
        <v>17156.496334914147</v>
      </c>
      <c r="AE977" s="50">
        <f>AVERAGE(AA$6:AA977)</f>
        <v>21395.267489711936</v>
      </c>
      <c r="AF977" s="50">
        <f>AVERAGE(AB$6:AB977)</f>
        <v>4480.2241835447167</v>
      </c>
    </row>
    <row r="978" spans="2:32" ht="15.5" x14ac:dyDescent="0.35">
      <c r="B978" s="48">
        <v>973</v>
      </c>
      <c r="C978" s="49">
        <v>83</v>
      </c>
      <c r="D978" s="50">
        <v>7</v>
      </c>
      <c r="E978" s="51">
        <v>334.45770586010627</v>
      </c>
      <c r="F978" s="51">
        <v>1</v>
      </c>
      <c r="G978" s="52">
        <v>77</v>
      </c>
      <c r="H978" s="52">
        <v>24</v>
      </c>
      <c r="I978" s="52">
        <v>250</v>
      </c>
      <c r="J978" s="52">
        <v>21350</v>
      </c>
      <c r="K978" s="52">
        <v>4464.4577058601062</v>
      </c>
      <c r="L978" s="49">
        <v>16885.542294139894</v>
      </c>
      <c r="N978" s="50">
        <f>AVERAGE(J$6:J978)</f>
        <v>21490.647482014389</v>
      </c>
      <c r="O978" s="50">
        <f>AVERAGE(K$6:K978)</f>
        <v>4481.0578953821168</v>
      </c>
      <c r="Q978" s="6"/>
      <c r="S978" s="48">
        <v>973</v>
      </c>
      <c r="T978" s="49">
        <v>88</v>
      </c>
      <c r="U978" s="50">
        <v>6</v>
      </c>
      <c r="V978" s="51">
        <v>281.94578604744231</v>
      </c>
      <c r="W978" s="51">
        <v>3</v>
      </c>
      <c r="X978" s="52">
        <v>85</v>
      </c>
      <c r="Y978" s="52">
        <v>18</v>
      </c>
      <c r="Z978" s="52">
        <v>750</v>
      </c>
      <c r="AA978" s="52">
        <v>23050</v>
      </c>
      <c r="AB978" s="52">
        <v>4411.9457860474422</v>
      </c>
      <c r="AC978" s="49">
        <v>18638.054213952557</v>
      </c>
      <c r="AE978" s="50">
        <f>AVERAGE(AA$6:AA978)</f>
        <v>21396.968139773897</v>
      </c>
      <c r="AF978" s="50">
        <f>AVERAGE(AB$6:AB978)</f>
        <v>4480.154010474319</v>
      </c>
    </row>
    <row r="979" spans="2:32" ht="15.5" x14ac:dyDescent="0.35">
      <c r="B979" s="48">
        <v>974</v>
      </c>
      <c r="C979" s="49">
        <v>82</v>
      </c>
      <c r="D979" s="50">
        <v>10</v>
      </c>
      <c r="E979" s="51">
        <v>290.24658908571831</v>
      </c>
      <c r="F979" s="51">
        <v>3</v>
      </c>
      <c r="G979" s="52">
        <v>75</v>
      </c>
      <c r="H979" s="52">
        <v>28</v>
      </c>
      <c r="I979" s="52">
        <v>750</v>
      </c>
      <c r="J979" s="52">
        <v>21750</v>
      </c>
      <c r="K979" s="52">
        <v>4420.2465890857184</v>
      </c>
      <c r="L979" s="49">
        <v>17329.75341091428</v>
      </c>
      <c r="N979" s="50">
        <f>AVERAGE(J$6:J979)</f>
        <v>21490.913757700204</v>
      </c>
      <c r="O979" s="50">
        <f>AVERAGE(K$6:K979)</f>
        <v>4480.9954607760637</v>
      </c>
      <c r="Q979" s="6"/>
      <c r="S979" s="48">
        <v>974</v>
      </c>
      <c r="T979" s="49">
        <v>85</v>
      </c>
      <c r="U979" s="50">
        <v>6</v>
      </c>
      <c r="V979" s="51">
        <v>379.64371655169532</v>
      </c>
      <c r="W979" s="51">
        <v>4</v>
      </c>
      <c r="X979" s="52">
        <v>83</v>
      </c>
      <c r="Y979" s="52">
        <v>21</v>
      </c>
      <c r="Z979" s="52">
        <v>1000</v>
      </c>
      <c r="AA979" s="52">
        <v>22550</v>
      </c>
      <c r="AB979" s="52">
        <v>4509.6437165516954</v>
      </c>
      <c r="AC979" s="49">
        <v>18040.356283448305</v>
      </c>
      <c r="AE979" s="50">
        <f>AVERAGE(AA$6:AA979)</f>
        <v>21398.151950718686</v>
      </c>
      <c r="AF979" s="50">
        <f>AVERAGE(AB$6:AB979)</f>
        <v>4480.1842873799424</v>
      </c>
    </row>
    <row r="980" spans="2:32" ht="15.5" x14ac:dyDescent="0.35">
      <c r="B980" s="48">
        <v>975</v>
      </c>
      <c r="C980" s="49">
        <v>87</v>
      </c>
      <c r="D980" s="50">
        <v>11</v>
      </c>
      <c r="E980" s="51">
        <v>336.38946431714243</v>
      </c>
      <c r="F980" s="51">
        <v>1</v>
      </c>
      <c r="G980" s="52">
        <v>77</v>
      </c>
      <c r="H980" s="52">
        <v>24</v>
      </c>
      <c r="I980" s="52">
        <v>250</v>
      </c>
      <c r="J980" s="52">
        <v>22550</v>
      </c>
      <c r="K980" s="52">
        <v>4466.3894643171425</v>
      </c>
      <c r="L980" s="49">
        <v>18083.610535682856</v>
      </c>
      <c r="N980" s="50">
        <f>AVERAGE(J$6:J980)</f>
        <v>21492</v>
      </c>
      <c r="O980" s="50">
        <f>AVERAGE(K$6:K980)</f>
        <v>4480.9804802668741</v>
      </c>
      <c r="Q980" s="6"/>
      <c r="S980" s="48">
        <v>975</v>
      </c>
      <c r="T980" s="49">
        <v>100</v>
      </c>
      <c r="U980" s="50">
        <v>12</v>
      </c>
      <c r="V980" s="51">
        <v>365.7999312852985</v>
      </c>
      <c r="W980" s="51">
        <v>5</v>
      </c>
      <c r="X980" s="52">
        <v>93</v>
      </c>
      <c r="Y980" s="52">
        <v>12</v>
      </c>
      <c r="Z980" s="52">
        <v>1250</v>
      </c>
      <c r="AA980" s="52">
        <v>26850</v>
      </c>
      <c r="AB980" s="52">
        <v>4495.799931285299</v>
      </c>
      <c r="AC980" s="49">
        <v>22354.200068714701</v>
      </c>
      <c r="AE980" s="50">
        <f>AVERAGE(AA$6:AA980)</f>
        <v>21403.74358974359</v>
      </c>
      <c r="AF980" s="50">
        <f>AVERAGE(AB$6:AB980)</f>
        <v>4480.2003034249728</v>
      </c>
    </row>
    <row r="981" spans="2:32" ht="15.5" x14ac:dyDescent="0.35">
      <c r="B981" s="48">
        <v>976</v>
      </c>
      <c r="C981" s="49">
        <v>71</v>
      </c>
      <c r="D981" s="50">
        <v>3</v>
      </c>
      <c r="E981" s="51">
        <v>471.18118309601175</v>
      </c>
      <c r="F981" s="51">
        <v>5</v>
      </c>
      <c r="G981" s="52">
        <v>73</v>
      </c>
      <c r="H981" s="52">
        <v>32</v>
      </c>
      <c r="I981" s="52">
        <v>1250</v>
      </c>
      <c r="J981" s="52">
        <v>19150</v>
      </c>
      <c r="K981" s="52">
        <v>4601.1811830960114</v>
      </c>
      <c r="L981" s="49">
        <v>14548.81881690399</v>
      </c>
      <c r="N981" s="50">
        <f>AVERAGE(J$6:J981)</f>
        <v>21489.600409836065</v>
      </c>
      <c r="O981" s="50">
        <f>AVERAGE(K$6:K981)</f>
        <v>4481.1036367246916</v>
      </c>
      <c r="Q981" s="6"/>
      <c r="S981" s="48">
        <v>976</v>
      </c>
      <c r="T981" s="49">
        <v>70</v>
      </c>
      <c r="U981" s="50">
        <v>7</v>
      </c>
      <c r="V981" s="51">
        <v>359.05416540787718</v>
      </c>
      <c r="W981" s="51">
        <v>1</v>
      </c>
      <c r="X981" s="52">
        <v>64</v>
      </c>
      <c r="Y981" s="52">
        <v>37</v>
      </c>
      <c r="Z981" s="52">
        <v>250</v>
      </c>
      <c r="AA981" s="52">
        <v>18100</v>
      </c>
      <c r="AB981" s="52">
        <v>4489.054165407877</v>
      </c>
      <c r="AC981" s="49">
        <v>13610.945834592123</v>
      </c>
      <c r="AE981" s="50">
        <f>AVERAGE(AA$6:AA981)</f>
        <v>21400.358606557376</v>
      </c>
      <c r="AF981" s="50">
        <f>AVERAGE(AB$6:AB981)</f>
        <v>4480.2093750048734</v>
      </c>
    </row>
    <row r="982" spans="2:32" ht="15.5" x14ac:dyDescent="0.35">
      <c r="B982" s="48">
        <v>977</v>
      </c>
      <c r="C982" s="49">
        <v>70</v>
      </c>
      <c r="D982" s="50">
        <v>10</v>
      </c>
      <c r="E982" s="51">
        <v>376.02308330480008</v>
      </c>
      <c r="F982" s="51">
        <v>5</v>
      </c>
      <c r="G982" s="52">
        <v>65</v>
      </c>
      <c r="H982" s="52">
        <v>40</v>
      </c>
      <c r="I982" s="52">
        <v>1250</v>
      </c>
      <c r="J982" s="52">
        <v>19250</v>
      </c>
      <c r="K982" s="52">
        <v>4506.0230833047999</v>
      </c>
      <c r="L982" s="49">
        <v>14743.976916695199</v>
      </c>
      <c r="N982" s="50">
        <f>AVERAGE(J$6:J982)</f>
        <v>21487.308085977482</v>
      </c>
      <c r="O982" s="50">
        <f>AVERAGE(K$6:K982)</f>
        <v>4481.1291428112627</v>
      </c>
      <c r="Q982" s="6"/>
      <c r="S982" s="48">
        <v>977</v>
      </c>
      <c r="T982" s="49">
        <v>79</v>
      </c>
      <c r="U982" s="50">
        <v>5</v>
      </c>
      <c r="V982" s="51">
        <v>383.56084866993018</v>
      </c>
      <c r="W982" s="51">
        <v>4</v>
      </c>
      <c r="X982" s="52">
        <v>78</v>
      </c>
      <c r="Y982" s="52">
        <v>26</v>
      </c>
      <c r="Z982" s="52">
        <v>1000</v>
      </c>
      <c r="AA982" s="52">
        <v>21000</v>
      </c>
      <c r="AB982" s="52">
        <v>4513.5608486699302</v>
      </c>
      <c r="AC982" s="49">
        <v>16486.439151330069</v>
      </c>
      <c r="AE982" s="50">
        <f>AVERAGE(AA$6:AA982)</f>
        <v>21399.94882292733</v>
      </c>
      <c r="AF982" s="50">
        <f>AVERAGE(AB$6:AB982)</f>
        <v>4480.2435116207034</v>
      </c>
    </row>
    <row r="983" spans="2:32" ht="15.5" x14ac:dyDescent="0.35">
      <c r="B983" s="48">
        <v>978</v>
      </c>
      <c r="C983" s="49">
        <v>80</v>
      </c>
      <c r="D983" s="50">
        <v>11</v>
      </c>
      <c r="E983" s="51">
        <v>350.11325599375425</v>
      </c>
      <c r="F983" s="51">
        <v>4</v>
      </c>
      <c r="G983" s="52">
        <v>73</v>
      </c>
      <c r="H983" s="52">
        <v>31</v>
      </c>
      <c r="I983" s="52">
        <v>1000</v>
      </c>
      <c r="J983" s="52">
        <v>21550</v>
      </c>
      <c r="K983" s="52">
        <v>4480.1132559937541</v>
      </c>
      <c r="L983" s="49">
        <v>17069.886744006246</v>
      </c>
      <c r="N983" s="50">
        <f>AVERAGE(J$6:J983)</f>
        <v>21487.372188139059</v>
      </c>
      <c r="O983" s="50">
        <f>AVERAGE(K$6:K983)</f>
        <v>4481.1281040721851</v>
      </c>
      <c r="Q983" s="6"/>
      <c r="S983" s="48">
        <v>978</v>
      </c>
      <c r="T983" s="49">
        <v>74</v>
      </c>
      <c r="U983" s="50">
        <v>16</v>
      </c>
      <c r="V983" s="51">
        <v>335.22723331864518</v>
      </c>
      <c r="W983" s="51">
        <v>2</v>
      </c>
      <c r="X983" s="52">
        <v>60</v>
      </c>
      <c r="Y983" s="52">
        <v>42</v>
      </c>
      <c r="Z983" s="52">
        <v>500</v>
      </c>
      <c r="AA983" s="52">
        <v>19800</v>
      </c>
      <c r="AB983" s="52">
        <v>4465.2272333186447</v>
      </c>
      <c r="AC983" s="49">
        <v>15334.772766681355</v>
      </c>
      <c r="AE983" s="50">
        <f>AVERAGE(AA$6:AA983)</f>
        <v>21398.312883435581</v>
      </c>
      <c r="AF983" s="50">
        <f>AVERAGE(AB$6:AB983)</f>
        <v>4480.2281575529096</v>
      </c>
    </row>
    <row r="984" spans="2:32" ht="15.5" x14ac:dyDescent="0.35">
      <c r="B984" s="48">
        <v>979</v>
      </c>
      <c r="C984" s="49">
        <v>77</v>
      </c>
      <c r="D984" s="50">
        <v>8</v>
      </c>
      <c r="E984" s="51">
        <v>333.69395253036828</v>
      </c>
      <c r="F984" s="51">
        <v>2</v>
      </c>
      <c r="G984" s="52">
        <v>71</v>
      </c>
      <c r="H984" s="52">
        <v>31</v>
      </c>
      <c r="I984" s="52">
        <v>500</v>
      </c>
      <c r="J984" s="52">
        <v>20150</v>
      </c>
      <c r="K984" s="52">
        <v>4463.6939525303678</v>
      </c>
      <c r="L984" s="49">
        <v>15686.306047469632</v>
      </c>
      <c r="N984" s="50">
        <f>AVERAGE(J$6:J984)</f>
        <v>21486.006128702757</v>
      </c>
      <c r="O984" s="50">
        <f>AVERAGE(K$6:K984)</f>
        <v>4481.1102959500795</v>
      </c>
      <c r="Q984" s="6"/>
      <c r="S984" s="48">
        <v>979</v>
      </c>
      <c r="T984" s="49">
        <v>63</v>
      </c>
      <c r="U984" s="50">
        <v>10</v>
      </c>
      <c r="V984" s="51">
        <v>253.01928969472817</v>
      </c>
      <c r="W984" s="51">
        <v>0</v>
      </c>
      <c r="X984" s="52">
        <v>53</v>
      </c>
      <c r="Y984" s="52">
        <v>47</v>
      </c>
      <c r="Z984" s="52">
        <v>0</v>
      </c>
      <c r="AA984" s="52">
        <v>16250</v>
      </c>
      <c r="AB984" s="52">
        <v>4383.0192896947283</v>
      </c>
      <c r="AC984" s="49">
        <v>11866.980710305272</v>
      </c>
      <c r="AE984" s="50">
        <f>AVERAGE(AA$6:AA984)</f>
        <v>21393.054136874362</v>
      </c>
      <c r="AF984" s="50">
        <f>AVERAGE(AB$6:AB984)</f>
        <v>4480.1288635101537</v>
      </c>
    </row>
    <row r="985" spans="2:32" ht="15.5" x14ac:dyDescent="0.35">
      <c r="B985" s="48">
        <v>980</v>
      </c>
      <c r="C985" s="49">
        <v>85</v>
      </c>
      <c r="D985" s="50">
        <v>11</v>
      </c>
      <c r="E985" s="51">
        <v>466.52576434783708</v>
      </c>
      <c r="F985" s="51">
        <v>4</v>
      </c>
      <c r="G985" s="52">
        <v>78</v>
      </c>
      <c r="H985" s="52">
        <v>26</v>
      </c>
      <c r="I985" s="52">
        <v>1000</v>
      </c>
      <c r="J985" s="52">
        <v>22800</v>
      </c>
      <c r="K985" s="52">
        <v>4596.5257643478371</v>
      </c>
      <c r="L985" s="49">
        <v>18203.474235652164</v>
      </c>
      <c r="N985" s="50">
        <f>AVERAGE(J$6:J985)</f>
        <v>21487.34693877551</v>
      </c>
      <c r="O985" s="50">
        <f>AVERAGE(K$6:K985)</f>
        <v>4481.2280668362</v>
      </c>
      <c r="Q985" s="6"/>
      <c r="S985" s="48">
        <v>980</v>
      </c>
      <c r="T985" s="49">
        <v>88</v>
      </c>
      <c r="U985" s="50">
        <v>10</v>
      </c>
      <c r="V985" s="51">
        <v>383.90204458634503</v>
      </c>
      <c r="W985" s="51">
        <v>5</v>
      </c>
      <c r="X985" s="52">
        <v>83</v>
      </c>
      <c r="Y985" s="52">
        <v>22</v>
      </c>
      <c r="Z985" s="52">
        <v>1250</v>
      </c>
      <c r="AA985" s="52">
        <v>23750</v>
      </c>
      <c r="AB985" s="52">
        <v>4513.9020445863453</v>
      </c>
      <c r="AC985" s="49">
        <v>19236.097955413654</v>
      </c>
      <c r="AE985" s="50">
        <f>AVERAGE(AA$6:AA985)</f>
        <v>21395.459183673469</v>
      </c>
      <c r="AF985" s="50">
        <f>AVERAGE(AB$6:AB985)</f>
        <v>4480.1633259398222</v>
      </c>
    </row>
    <row r="986" spans="2:32" ht="15.5" x14ac:dyDescent="0.35">
      <c r="B986" s="48">
        <v>981</v>
      </c>
      <c r="C986" s="49">
        <v>86</v>
      </c>
      <c r="D986" s="50">
        <v>13</v>
      </c>
      <c r="E986" s="51">
        <v>398.61656373833955</v>
      </c>
      <c r="F986" s="51">
        <v>6</v>
      </c>
      <c r="G986" s="52">
        <v>79</v>
      </c>
      <c r="H986" s="52">
        <v>27</v>
      </c>
      <c r="I986" s="52">
        <v>1500</v>
      </c>
      <c r="J986" s="52">
        <v>23650</v>
      </c>
      <c r="K986" s="52">
        <v>4528.6165637383392</v>
      </c>
      <c r="L986" s="49">
        <v>19121.383436261662</v>
      </c>
      <c r="N986" s="50">
        <f>AVERAGE(J$6:J986)</f>
        <v>21489.551478083587</v>
      </c>
      <c r="O986" s="50">
        <f>AVERAGE(K$6:K986)</f>
        <v>4481.2763731531231</v>
      </c>
      <c r="Q986" s="6"/>
      <c r="S986" s="48">
        <v>981</v>
      </c>
      <c r="T986" s="49">
        <v>78</v>
      </c>
      <c r="U986" s="50">
        <v>10</v>
      </c>
      <c r="V986" s="51">
        <v>383.02540040359327</v>
      </c>
      <c r="W986" s="51">
        <v>5</v>
      </c>
      <c r="X986" s="52">
        <v>73</v>
      </c>
      <c r="Y986" s="52">
        <v>32</v>
      </c>
      <c r="Z986" s="52">
        <v>1250</v>
      </c>
      <c r="AA986" s="52">
        <v>21250</v>
      </c>
      <c r="AB986" s="52">
        <v>4513.0254004035933</v>
      </c>
      <c r="AC986" s="49">
        <v>16736.974599596408</v>
      </c>
      <c r="AE986" s="50">
        <f>AVERAGE(AA$6:AA986)</f>
        <v>21395.310907237512</v>
      </c>
      <c r="AF986" s="50">
        <f>AVERAGE(AB$6:AB986)</f>
        <v>4480.1968244866766</v>
      </c>
    </row>
    <row r="987" spans="2:32" ht="15.5" x14ac:dyDescent="0.35">
      <c r="B987" s="48">
        <v>982</v>
      </c>
      <c r="C987" s="49">
        <v>86</v>
      </c>
      <c r="D987" s="50">
        <v>14</v>
      </c>
      <c r="E987" s="51">
        <v>400.26989149670362</v>
      </c>
      <c r="F987" s="51">
        <v>5</v>
      </c>
      <c r="G987" s="52">
        <v>77</v>
      </c>
      <c r="H987" s="52">
        <v>28</v>
      </c>
      <c r="I987" s="52">
        <v>1250</v>
      </c>
      <c r="J987" s="52">
        <v>23450</v>
      </c>
      <c r="K987" s="52">
        <v>4530.2698914967041</v>
      </c>
      <c r="L987" s="49">
        <v>18919.730108503296</v>
      </c>
      <c r="N987" s="50">
        <f>AVERAGE(J$6:J987)</f>
        <v>21491.54786150713</v>
      </c>
      <c r="O987" s="50">
        <f>AVERAGE(K$6:K987)</f>
        <v>4481.3262647196643</v>
      </c>
      <c r="Q987" s="6"/>
      <c r="S987" s="48">
        <v>982</v>
      </c>
      <c r="T987" s="49">
        <v>84</v>
      </c>
      <c r="U987" s="50">
        <v>8</v>
      </c>
      <c r="V987" s="51">
        <v>332.57661812142931</v>
      </c>
      <c r="W987" s="51">
        <v>3</v>
      </c>
      <c r="X987" s="52">
        <v>79</v>
      </c>
      <c r="Y987" s="52">
        <v>24</v>
      </c>
      <c r="Z987" s="52">
        <v>750</v>
      </c>
      <c r="AA987" s="52">
        <v>22150</v>
      </c>
      <c r="AB987" s="52">
        <v>4462.5766181214294</v>
      </c>
      <c r="AC987" s="49">
        <v>17687.423381878572</v>
      </c>
      <c r="AE987" s="50">
        <f>AVERAGE(AA$6:AA987)</f>
        <v>21396.079429735233</v>
      </c>
      <c r="AF987" s="50">
        <f>AVERAGE(AB$6:AB987)</f>
        <v>4480.1788813030053</v>
      </c>
    </row>
    <row r="988" spans="2:32" ht="15.5" x14ac:dyDescent="0.35">
      <c r="B988" s="48">
        <v>983</v>
      </c>
      <c r="C988" s="49">
        <v>82</v>
      </c>
      <c r="D988" s="50">
        <v>11</v>
      </c>
      <c r="E988" s="51">
        <v>338.32322404113467</v>
      </c>
      <c r="F988" s="51">
        <v>3</v>
      </c>
      <c r="G988" s="52">
        <v>74</v>
      </c>
      <c r="H988" s="52">
        <v>29</v>
      </c>
      <c r="I988" s="52">
        <v>750</v>
      </c>
      <c r="J988" s="52">
        <v>21800</v>
      </c>
      <c r="K988" s="52">
        <v>4468.3232240411344</v>
      </c>
      <c r="L988" s="49">
        <v>17331.676775958866</v>
      </c>
      <c r="N988" s="50">
        <f>AVERAGE(J$6:J988)</f>
        <v>21491.861648016278</v>
      </c>
      <c r="O988" s="50">
        <f>AVERAGE(K$6:K988)</f>
        <v>4481.3130368044267</v>
      </c>
      <c r="Q988" s="6"/>
      <c r="S988" s="48">
        <v>983</v>
      </c>
      <c r="T988" s="49">
        <v>84</v>
      </c>
      <c r="U988" s="50">
        <v>15</v>
      </c>
      <c r="V988" s="51">
        <v>304.80785524749012</v>
      </c>
      <c r="W988" s="51">
        <v>5</v>
      </c>
      <c r="X988" s="52">
        <v>74</v>
      </c>
      <c r="Y988" s="52">
        <v>31</v>
      </c>
      <c r="Z988" s="52">
        <v>1250</v>
      </c>
      <c r="AA988" s="52">
        <v>23000</v>
      </c>
      <c r="AB988" s="52">
        <v>4434.8078552474899</v>
      </c>
      <c r="AC988" s="49">
        <v>18565.192144752509</v>
      </c>
      <c r="AE988" s="50">
        <f>AVERAGE(AA$6:AA988)</f>
        <v>21397.711088504577</v>
      </c>
      <c r="AF988" s="50">
        <f>AVERAGE(AB$6:AB988)</f>
        <v>4480.1327256305176</v>
      </c>
    </row>
    <row r="989" spans="2:32" ht="15.5" x14ac:dyDescent="0.35">
      <c r="B989" s="48">
        <v>984</v>
      </c>
      <c r="C989" s="49">
        <v>71</v>
      </c>
      <c r="D989" s="50">
        <v>8</v>
      </c>
      <c r="E989" s="51">
        <v>418.93396544189898</v>
      </c>
      <c r="F989" s="51">
        <v>4</v>
      </c>
      <c r="G989" s="52">
        <v>67</v>
      </c>
      <c r="H989" s="52">
        <v>37</v>
      </c>
      <c r="I989" s="52">
        <v>1000</v>
      </c>
      <c r="J989" s="52">
        <v>19150</v>
      </c>
      <c r="K989" s="52">
        <v>4548.9339654418991</v>
      </c>
      <c r="L989" s="49">
        <v>14601.066034558102</v>
      </c>
      <c r="N989" s="50">
        <f>AVERAGE(J$6:J989)</f>
        <v>21489.481707317074</v>
      </c>
      <c r="O989" s="50">
        <f>AVERAGE(K$6:K989)</f>
        <v>4481.3817572603593</v>
      </c>
      <c r="Q989" s="6"/>
      <c r="S989" s="48">
        <v>984</v>
      </c>
      <c r="T989" s="49">
        <v>65</v>
      </c>
      <c r="U989" s="50">
        <v>9</v>
      </c>
      <c r="V989" s="51">
        <v>328.71037052491266</v>
      </c>
      <c r="W989" s="51">
        <v>3</v>
      </c>
      <c r="X989" s="52">
        <v>59</v>
      </c>
      <c r="Y989" s="52">
        <v>44</v>
      </c>
      <c r="Z989" s="52">
        <v>750</v>
      </c>
      <c r="AA989" s="52">
        <v>17450</v>
      </c>
      <c r="AB989" s="52">
        <v>4458.7103705249128</v>
      </c>
      <c r="AC989" s="49">
        <v>12991.289629475086</v>
      </c>
      <c r="AE989" s="50">
        <f>AVERAGE(AA$6:AA989)</f>
        <v>21393.699186991871</v>
      </c>
      <c r="AF989" s="50">
        <f>AVERAGE(AB$6:AB989)</f>
        <v>4480.1109549444345</v>
      </c>
    </row>
    <row r="990" spans="2:32" ht="15.5" x14ac:dyDescent="0.35">
      <c r="B990" s="48">
        <v>985</v>
      </c>
      <c r="C990" s="49">
        <v>84</v>
      </c>
      <c r="D990" s="50">
        <v>15</v>
      </c>
      <c r="E990" s="51">
        <v>340.7159556271705</v>
      </c>
      <c r="F990" s="51">
        <v>5</v>
      </c>
      <c r="G990" s="52">
        <v>74</v>
      </c>
      <c r="H990" s="52">
        <v>31</v>
      </c>
      <c r="I990" s="52">
        <v>1250</v>
      </c>
      <c r="J990" s="52">
        <v>23000</v>
      </c>
      <c r="K990" s="52">
        <v>4470.7159556271708</v>
      </c>
      <c r="L990" s="49">
        <v>18529.284044372827</v>
      </c>
      <c r="N990" s="50">
        <f>AVERAGE(J$6:J990)</f>
        <v>21491.015228426397</v>
      </c>
      <c r="O990" s="50">
        <f>AVERAGE(K$6:K990)</f>
        <v>4481.3709290353509</v>
      </c>
      <c r="Q990" s="6"/>
      <c r="S990" s="48">
        <v>985</v>
      </c>
      <c r="T990" s="49">
        <v>80</v>
      </c>
      <c r="U990" s="50">
        <v>8</v>
      </c>
      <c r="V990" s="51">
        <v>270.88366952190756</v>
      </c>
      <c r="W990" s="51">
        <v>4</v>
      </c>
      <c r="X990" s="52">
        <v>76</v>
      </c>
      <c r="Y990" s="52">
        <v>28</v>
      </c>
      <c r="Z990" s="52">
        <v>1000</v>
      </c>
      <c r="AA990" s="52">
        <v>21400</v>
      </c>
      <c r="AB990" s="52">
        <v>4400.8836695219079</v>
      </c>
      <c r="AC990" s="49">
        <v>16999.116330478093</v>
      </c>
      <c r="AE990" s="50">
        <f>AVERAGE(AA$6:AA990)</f>
        <v>21393.705583756346</v>
      </c>
      <c r="AF990" s="50">
        <f>AVERAGE(AB$6:AB990)</f>
        <v>4480.0305211521272</v>
      </c>
    </row>
    <row r="991" spans="2:32" ht="15.5" x14ac:dyDescent="0.35">
      <c r="B991" s="48">
        <v>986</v>
      </c>
      <c r="C991" s="49">
        <v>100</v>
      </c>
      <c r="D991" s="50">
        <v>11</v>
      </c>
      <c r="E991" s="51">
        <v>280.98510681687623</v>
      </c>
      <c r="F991" s="51">
        <v>3</v>
      </c>
      <c r="G991" s="52">
        <v>92</v>
      </c>
      <c r="H991" s="52">
        <v>11</v>
      </c>
      <c r="I991" s="52">
        <v>750</v>
      </c>
      <c r="J991" s="52">
        <v>26300</v>
      </c>
      <c r="K991" s="52">
        <v>4410.9851068168764</v>
      </c>
      <c r="L991" s="49">
        <v>21889.014893183125</v>
      </c>
      <c r="N991" s="50">
        <f>AVERAGE(J$6:J991)</f>
        <v>21495.892494929005</v>
      </c>
      <c r="O991" s="50">
        <f>AVERAGE(K$6:K991)</f>
        <v>4481.2995438201187</v>
      </c>
      <c r="Q991" s="6"/>
      <c r="S991" s="48">
        <v>986</v>
      </c>
      <c r="T991" s="49">
        <v>77</v>
      </c>
      <c r="U991" s="50">
        <v>10</v>
      </c>
      <c r="V991" s="51">
        <v>349.81752061934634</v>
      </c>
      <c r="W991" s="51">
        <v>3</v>
      </c>
      <c r="X991" s="52">
        <v>70</v>
      </c>
      <c r="Y991" s="52">
        <v>33</v>
      </c>
      <c r="Z991" s="52">
        <v>750</v>
      </c>
      <c r="AA991" s="52">
        <v>20500</v>
      </c>
      <c r="AB991" s="52">
        <v>4479.8175206193464</v>
      </c>
      <c r="AC991" s="49">
        <v>16020.182479380654</v>
      </c>
      <c r="AE991" s="50">
        <f>AVERAGE(AA$6:AA991)</f>
        <v>21392.799188640973</v>
      </c>
      <c r="AF991" s="50">
        <f>AVERAGE(AB$6:AB991)</f>
        <v>4480.0303051272458</v>
      </c>
    </row>
    <row r="992" spans="2:32" ht="15.5" x14ac:dyDescent="0.35">
      <c r="B992" s="48">
        <v>987</v>
      </c>
      <c r="C992" s="49">
        <v>85</v>
      </c>
      <c r="D992" s="50">
        <v>12</v>
      </c>
      <c r="E992" s="51">
        <v>289.71482895345139</v>
      </c>
      <c r="F992" s="51">
        <v>5</v>
      </c>
      <c r="G992" s="52">
        <v>78</v>
      </c>
      <c r="H992" s="52">
        <v>27</v>
      </c>
      <c r="I992" s="52">
        <v>1250</v>
      </c>
      <c r="J992" s="52">
        <v>23100</v>
      </c>
      <c r="K992" s="52">
        <v>4419.7148289534516</v>
      </c>
      <c r="L992" s="49">
        <v>18680.285171046547</v>
      </c>
      <c r="N992" s="50">
        <f>AVERAGE(J$6:J992)</f>
        <v>21497.517730496453</v>
      </c>
      <c r="O992" s="50">
        <f>AVERAGE(K$6:K992)</f>
        <v>4481.2371479590574</v>
      </c>
      <c r="Q992" s="6"/>
      <c r="S992" s="48">
        <v>987</v>
      </c>
      <c r="T992" s="49">
        <v>78</v>
      </c>
      <c r="U992" s="50">
        <v>4</v>
      </c>
      <c r="V992" s="51">
        <v>396.0861216136131</v>
      </c>
      <c r="W992" s="51">
        <v>3</v>
      </c>
      <c r="X992" s="52">
        <v>77</v>
      </c>
      <c r="Y992" s="52">
        <v>26</v>
      </c>
      <c r="Z992" s="52">
        <v>750</v>
      </c>
      <c r="AA992" s="52">
        <v>20450</v>
      </c>
      <c r="AB992" s="52">
        <v>4526.0861216136127</v>
      </c>
      <c r="AC992" s="49">
        <v>15923.913878386387</v>
      </c>
      <c r="AE992" s="50">
        <f>AVERAGE(AA$6:AA992)</f>
        <v>21391.843971631206</v>
      </c>
      <c r="AF992" s="50">
        <f>AVERAGE(AB$6:AB992)</f>
        <v>4480.0769675552965</v>
      </c>
    </row>
    <row r="993" spans="2:32" ht="15.5" x14ac:dyDescent="0.35">
      <c r="B993" s="48">
        <v>988</v>
      </c>
      <c r="C993" s="49">
        <v>74</v>
      </c>
      <c r="D993" s="50">
        <v>13</v>
      </c>
      <c r="E993" s="51">
        <v>296.62434360804741</v>
      </c>
      <c r="F993" s="51">
        <v>2</v>
      </c>
      <c r="G993" s="52">
        <v>63</v>
      </c>
      <c r="H993" s="52">
        <v>39</v>
      </c>
      <c r="I993" s="52">
        <v>500</v>
      </c>
      <c r="J993" s="52">
        <v>19650</v>
      </c>
      <c r="K993" s="52">
        <v>4426.6243436080476</v>
      </c>
      <c r="L993" s="49">
        <v>15223.375656391952</v>
      </c>
      <c r="N993" s="50">
        <f>AVERAGE(J$6:J993)</f>
        <v>21495.647773279354</v>
      </c>
      <c r="O993" s="50">
        <f>AVERAGE(K$6:K993)</f>
        <v>4481.1818718412942</v>
      </c>
      <c r="Q993" s="6"/>
      <c r="S993" s="48">
        <v>988</v>
      </c>
      <c r="T993" s="49">
        <v>88</v>
      </c>
      <c r="U993" s="50">
        <v>19</v>
      </c>
      <c r="V993" s="51">
        <v>362.40732454440735</v>
      </c>
      <c r="W993" s="51">
        <v>4</v>
      </c>
      <c r="X993" s="52">
        <v>73</v>
      </c>
      <c r="Y993" s="52">
        <v>31</v>
      </c>
      <c r="Z993" s="52">
        <v>1000</v>
      </c>
      <c r="AA993" s="52">
        <v>23950</v>
      </c>
      <c r="AB993" s="52">
        <v>4492.4073245444069</v>
      </c>
      <c r="AC993" s="49">
        <v>19457.592675455591</v>
      </c>
      <c r="AE993" s="50">
        <f>AVERAGE(AA$6:AA993)</f>
        <v>21394.433198380568</v>
      </c>
      <c r="AF993" s="50">
        <f>AVERAGE(AB$6:AB993)</f>
        <v>4480.0894476737058</v>
      </c>
    </row>
    <row r="994" spans="2:32" ht="15.5" x14ac:dyDescent="0.35">
      <c r="B994" s="48">
        <v>989</v>
      </c>
      <c r="C994" s="49">
        <v>86</v>
      </c>
      <c r="D994" s="50">
        <v>10</v>
      </c>
      <c r="E994" s="51">
        <v>426.5185188272518</v>
      </c>
      <c r="F994" s="51">
        <v>6</v>
      </c>
      <c r="G994" s="52">
        <v>82</v>
      </c>
      <c r="H994" s="52">
        <v>24</v>
      </c>
      <c r="I994" s="52">
        <v>1500</v>
      </c>
      <c r="J994" s="52">
        <v>23500</v>
      </c>
      <c r="K994" s="52">
        <v>4556.5185188272517</v>
      </c>
      <c r="L994" s="49">
        <v>18943.481481172748</v>
      </c>
      <c r="N994" s="50">
        <f>AVERAGE(J$6:J994)</f>
        <v>21497.674418604653</v>
      </c>
      <c r="O994" s="50">
        <f>AVERAGE(K$6:K994)</f>
        <v>4481.2580464085195</v>
      </c>
      <c r="Q994" s="6"/>
      <c r="S994" s="48">
        <v>989</v>
      </c>
      <c r="T994" s="49">
        <v>83</v>
      </c>
      <c r="U994" s="50">
        <v>10</v>
      </c>
      <c r="V994" s="51">
        <v>327.97674058400736</v>
      </c>
      <c r="W994" s="51">
        <v>3</v>
      </c>
      <c r="X994" s="52">
        <v>76</v>
      </c>
      <c r="Y994" s="52">
        <v>27</v>
      </c>
      <c r="Z994" s="52">
        <v>750</v>
      </c>
      <c r="AA994" s="52">
        <v>22000</v>
      </c>
      <c r="AB994" s="52">
        <v>4457.9767405840075</v>
      </c>
      <c r="AC994" s="49">
        <v>17542.023259415993</v>
      </c>
      <c r="AE994" s="50">
        <f>AVERAGE(AA$6:AA994)</f>
        <v>21395.045500505563</v>
      </c>
      <c r="AF994" s="50">
        <f>AVERAGE(AB$6:AB994)</f>
        <v>4480.0670890214415</v>
      </c>
    </row>
    <row r="995" spans="2:32" ht="15.5" x14ac:dyDescent="0.35">
      <c r="B995" s="48">
        <v>990</v>
      </c>
      <c r="C995" s="49">
        <v>95</v>
      </c>
      <c r="D995" s="50">
        <v>6</v>
      </c>
      <c r="E995" s="51">
        <v>350.60795648863206</v>
      </c>
      <c r="F995" s="51">
        <v>3</v>
      </c>
      <c r="G995" s="52">
        <v>92</v>
      </c>
      <c r="H995" s="52">
        <v>11</v>
      </c>
      <c r="I995" s="52">
        <v>750</v>
      </c>
      <c r="J995" s="52">
        <v>24800</v>
      </c>
      <c r="K995" s="52">
        <v>4480.6079564886322</v>
      </c>
      <c r="L995" s="49">
        <v>20319.392043511369</v>
      </c>
      <c r="N995" s="50">
        <f>AVERAGE(J$6:J995)</f>
        <v>21501.010101010103</v>
      </c>
      <c r="O995" s="50">
        <f>AVERAGE(K$6:K995)</f>
        <v>4481.2573897520342</v>
      </c>
      <c r="Q995" s="6"/>
      <c r="S995" s="48">
        <v>990</v>
      </c>
      <c r="T995" s="49">
        <v>83</v>
      </c>
      <c r="U995" s="50">
        <v>13</v>
      </c>
      <c r="V995" s="51">
        <v>369.76822345225565</v>
      </c>
      <c r="W995" s="51">
        <v>4</v>
      </c>
      <c r="X995" s="52">
        <v>74</v>
      </c>
      <c r="Y995" s="52">
        <v>30</v>
      </c>
      <c r="Z995" s="52">
        <v>1000</v>
      </c>
      <c r="AA995" s="52">
        <v>22400</v>
      </c>
      <c r="AB995" s="52">
        <v>4499.7682234522554</v>
      </c>
      <c r="AC995" s="49">
        <v>17900.231776547746</v>
      </c>
      <c r="AE995" s="50">
        <f>AVERAGE(AA$6:AA995)</f>
        <v>21396.060606060608</v>
      </c>
      <c r="AF995" s="50">
        <f>AVERAGE(AB$6:AB995)</f>
        <v>4480.0869891572302</v>
      </c>
    </row>
    <row r="996" spans="2:32" ht="15.5" x14ac:dyDescent="0.35">
      <c r="B996" s="48">
        <v>991</v>
      </c>
      <c r="C996" s="49">
        <v>91</v>
      </c>
      <c r="D996" s="50">
        <v>15</v>
      </c>
      <c r="E996" s="51">
        <v>327.5201339621417</v>
      </c>
      <c r="F996" s="51">
        <v>3</v>
      </c>
      <c r="G996" s="52">
        <v>79</v>
      </c>
      <c r="H996" s="52">
        <v>24</v>
      </c>
      <c r="I996" s="52">
        <v>750</v>
      </c>
      <c r="J996" s="52">
        <v>24250</v>
      </c>
      <c r="K996" s="52">
        <v>4457.5201339621417</v>
      </c>
      <c r="L996" s="49">
        <v>19792.479866037858</v>
      </c>
      <c r="N996" s="50">
        <f>AVERAGE(J$6:J996)</f>
        <v>21503.784056508579</v>
      </c>
      <c r="O996" s="50">
        <f>AVERAGE(K$6:K996)</f>
        <v>4481.2334369207629</v>
      </c>
      <c r="Q996" s="6"/>
      <c r="S996" s="48">
        <v>991</v>
      </c>
      <c r="T996" s="49">
        <v>87</v>
      </c>
      <c r="U996" s="50">
        <v>9</v>
      </c>
      <c r="V996" s="51">
        <v>390.40777379474372</v>
      </c>
      <c r="W996" s="51">
        <v>6</v>
      </c>
      <c r="X996" s="52">
        <v>84</v>
      </c>
      <c r="Y996" s="52">
        <v>22</v>
      </c>
      <c r="Z996" s="52">
        <v>1500</v>
      </c>
      <c r="AA996" s="52">
        <v>23700</v>
      </c>
      <c r="AB996" s="52">
        <v>4520.4077737947437</v>
      </c>
      <c r="AC996" s="49">
        <v>19179.592226205255</v>
      </c>
      <c r="AE996" s="50">
        <f>AVERAGE(AA$6:AA996)</f>
        <v>21398.385469223009</v>
      </c>
      <c r="AF996" s="50">
        <f>AVERAGE(AB$6:AB996)</f>
        <v>4480.1276761245736</v>
      </c>
    </row>
    <row r="997" spans="2:32" ht="15.5" x14ac:dyDescent="0.35">
      <c r="B997" s="48">
        <v>992</v>
      </c>
      <c r="C997" s="49">
        <v>104</v>
      </c>
      <c r="D997" s="50">
        <v>8</v>
      </c>
      <c r="E997" s="51">
        <v>359.63364003846527</v>
      </c>
      <c r="F997" s="51">
        <v>8</v>
      </c>
      <c r="G997" s="52">
        <v>100</v>
      </c>
      <c r="H997" s="52">
        <v>4</v>
      </c>
      <c r="I997" s="52">
        <v>1000</v>
      </c>
      <c r="J997" s="52">
        <v>27400</v>
      </c>
      <c r="K997" s="52">
        <v>4489.6336400384653</v>
      </c>
      <c r="L997" s="49">
        <v>22910.366359961536</v>
      </c>
      <c r="N997" s="50">
        <f>AVERAGE(J$6:J997)</f>
        <v>21509.727822580644</v>
      </c>
      <c r="O997" s="50">
        <f>AVERAGE(K$6:K997)</f>
        <v>4481.2419048674547</v>
      </c>
      <c r="Q997" s="6"/>
      <c r="S997" s="48">
        <v>992</v>
      </c>
      <c r="T997" s="49">
        <v>74</v>
      </c>
      <c r="U997" s="50">
        <v>8</v>
      </c>
      <c r="V997" s="51">
        <v>297.26406380458513</v>
      </c>
      <c r="W997" s="51">
        <v>3</v>
      </c>
      <c r="X997" s="52">
        <v>69</v>
      </c>
      <c r="Y997" s="52">
        <v>34</v>
      </c>
      <c r="Z997" s="52">
        <v>750</v>
      </c>
      <c r="AA997" s="52">
        <v>19650</v>
      </c>
      <c r="AB997" s="52">
        <v>4427.264063804585</v>
      </c>
      <c r="AC997" s="49">
        <v>15222.735936195415</v>
      </c>
      <c r="AE997" s="50">
        <f>AVERAGE(AA$6:AA997)</f>
        <v>21396.622983870966</v>
      </c>
      <c r="AF997" s="50">
        <f>AVERAGE(AB$6:AB997)</f>
        <v>4480.0743861927995</v>
      </c>
    </row>
    <row r="998" spans="2:32" ht="15.5" x14ac:dyDescent="0.35">
      <c r="B998" s="48">
        <v>993</v>
      </c>
      <c r="C998" s="49">
        <v>73</v>
      </c>
      <c r="D998" s="50">
        <v>7</v>
      </c>
      <c r="E998" s="51">
        <v>368.83217244452032</v>
      </c>
      <c r="F998" s="51">
        <v>3</v>
      </c>
      <c r="G998" s="52">
        <v>69</v>
      </c>
      <c r="H998" s="52">
        <v>34</v>
      </c>
      <c r="I998" s="52">
        <v>750</v>
      </c>
      <c r="J998" s="52">
        <v>19350</v>
      </c>
      <c r="K998" s="52">
        <v>4498.8321724445204</v>
      </c>
      <c r="L998" s="49">
        <v>14851.16782755548</v>
      </c>
      <c r="N998" s="50">
        <f>AVERAGE(J$6:J998)</f>
        <v>21507.552870090636</v>
      </c>
      <c r="O998" s="50">
        <f>AVERAGE(K$6:K998)</f>
        <v>4481.259619134903</v>
      </c>
      <c r="Q998" s="6"/>
      <c r="S998" s="48">
        <v>993</v>
      </c>
      <c r="T998" s="49">
        <v>85</v>
      </c>
      <c r="U998" s="50">
        <v>8</v>
      </c>
      <c r="V998" s="51">
        <v>297.96304928213607</v>
      </c>
      <c r="W998" s="51">
        <v>2</v>
      </c>
      <c r="X998" s="52">
        <v>79</v>
      </c>
      <c r="Y998" s="52">
        <v>23</v>
      </c>
      <c r="Z998" s="52">
        <v>500</v>
      </c>
      <c r="AA998" s="52">
        <v>22150</v>
      </c>
      <c r="AB998" s="52">
        <v>4427.9630492821361</v>
      </c>
      <c r="AC998" s="49">
        <v>17722.036950717862</v>
      </c>
      <c r="AE998" s="50">
        <f>AVERAGE(AA$6:AA998)</f>
        <v>21397.381671701914</v>
      </c>
      <c r="AF998" s="50">
        <f>AVERAGE(AB$6:AB998)</f>
        <v>4480.0219075050745</v>
      </c>
    </row>
    <row r="999" spans="2:32" ht="15.5" x14ac:dyDescent="0.35">
      <c r="B999" s="48">
        <v>994</v>
      </c>
      <c r="C999" s="49">
        <v>90</v>
      </c>
      <c r="D999" s="50">
        <v>15</v>
      </c>
      <c r="E999" s="51">
        <v>322.8247358273037</v>
      </c>
      <c r="F999" s="51">
        <v>3</v>
      </c>
      <c r="G999" s="52">
        <v>78</v>
      </c>
      <c r="H999" s="52">
        <v>25</v>
      </c>
      <c r="I999" s="52">
        <v>750</v>
      </c>
      <c r="J999" s="52">
        <v>24000</v>
      </c>
      <c r="K999" s="52">
        <v>4452.8247358273038</v>
      </c>
      <c r="L999" s="49">
        <v>19547.175264172696</v>
      </c>
      <c r="N999" s="50">
        <f>AVERAGE(J$6:J999)</f>
        <v>21510.060362173037</v>
      </c>
      <c r="O999" s="50">
        <f>AVERAGE(K$6:K999)</f>
        <v>4481.2310126124612</v>
      </c>
      <c r="Q999" s="6"/>
      <c r="S999" s="48">
        <v>994</v>
      </c>
      <c r="T999" s="49">
        <v>87</v>
      </c>
      <c r="U999" s="50">
        <v>13</v>
      </c>
      <c r="V999" s="51">
        <v>358.03449902863309</v>
      </c>
      <c r="W999" s="51">
        <v>2</v>
      </c>
      <c r="X999" s="52">
        <v>76</v>
      </c>
      <c r="Y999" s="52">
        <v>26</v>
      </c>
      <c r="Z999" s="52">
        <v>500</v>
      </c>
      <c r="AA999" s="52">
        <v>22900</v>
      </c>
      <c r="AB999" s="52">
        <v>4488.034499028633</v>
      </c>
      <c r="AC999" s="49">
        <v>18411.965500971368</v>
      </c>
      <c r="AE999" s="50">
        <f>AVERAGE(AA$6:AA999)</f>
        <v>21398.893360160964</v>
      </c>
      <c r="AF999" s="50">
        <f>AVERAGE(AB$6:AB999)</f>
        <v>4480.0299684623424</v>
      </c>
    </row>
    <row r="1000" spans="2:32" ht="15.5" x14ac:dyDescent="0.35">
      <c r="B1000" s="48">
        <v>995</v>
      </c>
      <c r="C1000" s="49">
        <v>74</v>
      </c>
      <c r="D1000" s="50">
        <v>6</v>
      </c>
      <c r="E1000" s="51">
        <v>254.96190292934392</v>
      </c>
      <c r="F1000" s="51">
        <v>6</v>
      </c>
      <c r="G1000" s="52">
        <v>74</v>
      </c>
      <c r="H1000" s="52">
        <v>32</v>
      </c>
      <c r="I1000" s="52">
        <v>1500</v>
      </c>
      <c r="J1000" s="52">
        <v>20300</v>
      </c>
      <c r="K1000" s="52">
        <v>4384.9619029293435</v>
      </c>
      <c r="L1000" s="49">
        <v>15915.038097070657</v>
      </c>
      <c r="N1000" s="50">
        <f>AVERAGE(J$6:J1000)</f>
        <v>21508.844221105526</v>
      </c>
      <c r="O1000" s="50">
        <f>AVERAGE(K$6:K1000)</f>
        <v>4481.1342597384082</v>
      </c>
      <c r="Q1000" s="6"/>
      <c r="S1000" s="48">
        <v>995</v>
      </c>
      <c r="T1000" s="49">
        <v>65</v>
      </c>
      <c r="U1000" s="50">
        <v>11</v>
      </c>
      <c r="V1000" s="51">
        <v>384.2226622302735</v>
      </c>
      <c r="W1000" s="51">
        <v>2</v>
      </c>
      <c r="X1000" s="52">
        <v>56</v>
      </c>
      <c r="Y1000" s="52">
        <v>46</v>
      </c>
      <c r="Z1000" s="52">
        <v>500</v>
      </c>
      <c r="AA1000" s="52">
        <v>17300</v>
      </c>
      <c r="AB1000" s="52">
        <v>4514.2226622302733</v>
      </c>
      <c r="AC1000" s="49">
        <v>12785.777337769727</v>
      </c>
      <c r="AE1000" s="50">
        <f>AVERAGE(AA$6:AA1000)</f>
        <v>21394.773869346733</v>
      </c>
      <c r="AF1000" s="50">
        <f>AVERAGE(AB$6:AB1000)</f>
        <v>4480.0643329786917</v>
      </c>
    </row>
    <row r="1001" spans="2:32" ht="15.5" x14ac:dyDescent="0.35">
      <c r="B1001" s="48">
        <v>996</v>
      </c>
      <c r="C1001" s="49">
        <v>86</v>
      </c>
      <c r="D1001" s="50">
        <v>13</v>
      </c>
      <c r="E1001" s="51">
        <v>366.95228619214447</v>
      </c>
      <c r="F1001" s="51">
        <v>6</v>
      </c>
      <c r="G1001" s="52">
        <v>79</v>
      </c>
      <c r="H1001" s="52">
        <v>27</v>
      </c>
      <c r="I1001" s="52">
        <v>1500</v>
      </c>
      <c r="J1001" s="52">
        <v>23650</v>
      </c>
      <c r="K1001" s="52">
        <v>4496.9522861921441</v>
      </c>
      <c r="L1001" s="49">
        <v>19153.047713807857</v>
      </c>
      <c r="N1001" s="50">
        <f>AVERAGE(J$6:J1001)</f>
        <v>21510.993975903613</v>
      </c>
      <c r="O1001" s="50">
        <f>AVERAGE(K$6:K1001)</f>
        <v>4481.1501412910729</v>
      </c>
      <c r="Q1001" s="6"/>
      <c r="S1001" s="48">
        <v>996</v>
      </c>
      <c r="T1001" s="49">
        <v>78</v>
      </c>
      <c r="U1001" s="50">
        <v>10</v>
      </c>
      <c r="V1001" s="51">
        <v>391.73599299539404</v>
      </c>
      <c r="W1001" s="51">
        <v>2</v>
      </c>
      <c r="X1001" s="52">
        <v>70</v>
      </c>
      <c r="Y1001" s="52">
        <v>32</v>
      </c>
      <c r="Z1001" s="52">
        <v>500</v>
      </c>
      <c r="AA1001" s="52">
        <v>20500</v>
      </c>
      <c r="AB1001" s="52">
        <v>4521.7359929953936</v>
      </c>
      <c r="AC1001" s="49">
        <v>15978.264007004607</v>
      </c>
      <c r="AE1001" s="50">
        <f>AVERAGE(AA$6:AA1001)</f>
        <v>21393.875502008032</v>
      </c>
      <c r="AF1001" s="50">
        <f>AVERAGE(AB$6:AB1001)</f>
        <v>4480.106171994772</v>
      </c>
    </row>
    <row r="1002" spans="2:32" ht="15.5" x14ac:dyDescent="0.35">
      <c r="B1002" s="48">
        <v>997</v>
      </c>
      <c r="C1002" s="49">
        <v>92</v>
      </c>
      <c r="D1002" s="50">
        <v>14</v>
      </c>
      <c r="E1002" s="51">
        <v>300.86427476824036</v>
      </c>
      <c r="F1002" s="51">
        <v>2</v>
      </c>
      <c r="G1002" s="52">
        <v>80</v>
      </c>
      <c r="H1002" s="52">
        <v>22</v>
      </c>
      <c r="I1002" s="52">
        <v>500</v>
      </c>
      <c r="J1002" s="52">
        <v>24200</v>
      </c>
      <c r="K1002" s="52">
        <v>4430.8642747682406</v>
      </c>
      <c r="L1002" s="49">
        <v>19769.135725231761</v>
      </c>
      <c r="N1002" s="50">
        <f>AVERAGE(J$6:J1002)</f>
        <v>21513.691073219659</v>
      </c>
      <c r="O1002" s="50">
        <f>AVERAGE(K$6:K1002)</f>
        <v>4481.0997041130158</v>
      </c>
      <c r="Q1002" s="6"/>
      <c r="S1002" s="48">
        <v>997</v>
      </c>
      <c r="T1002" s="49">
        <v>110</v>
      </c>
      <c r="U1002" s="50">
        <v>8</v>
      </c>
      <c r="V1002" s="51">
        <v>355.18435836840393</v>
      </c>
      <c r="W1002" s="51">
        <v>4</v>
      </c>
      <c r="X1002" s="52">
        <v>100</v>
      </c>
      <c r="Y1002" s="52">
        <v>0</v>
      </c>
      <c r="Z1002" s="52">
        <v>0</v>
      </c>
      <c r="AA1002" s="52">
        <v>27900</v>
      </c>
      <c r="AB1002" s="52">
        <v>4485.184358368404</v>
      </c>
      <c r="AC1002" s="49">
        <v>23414.815641631598</v>
      </c>
      <c r="AE1002" s="50">
        <f>AVERAGE(AA$6:AA1002)</f>
        <v>21400.401203610832</v>
      </c>
      <c r="AF1002" s="50">
        <f>AVERAGE(AB$6:AB1002)</f>
        <v>4480.1112654615463</v>
      </c>
    </row>
    <row r="1003" spans="2:32" ht="15.5" x14ac:dyDescent="0.35">
      <c r="B1003" s="48">
        <v>998</v>
      </c>
      <c r="C1003" s="49">
        <v>84</v>
      </c>
      <c r="D1003" s="50">
        <v>14</v>
      </c>
      <c r="E1003" s="51">
        <v>323.43943339816798</v>
      </c>
      <c r="F1003" s="51">
        <v>3</v>
      </c>
      <c r="G1003" s="52">
        <v>73</v>
      </c>
      <c r="H1003" s="52">
        <v>30</v>
      </c>
      <c r="I1003" s="52">
        <v>750</v>
      </c>
      <c r="J1003" s="52">
        <v>22450</v>
      </c>
      <c r="K1003" s="52">
        <v>4453.4394333981681</v>
      </c>
      <c r="L1003" s="49">
        <v>17996.560566601831</v>
      </c>
      <c r="N1003" s="50">
        <f>AVERAGE(J$6:J1003)</f>
        <v>21514.629258517034</v>
      </c>
      <c r="O1003" s="50">
        <f>AVERAGE(K$6:K1003)</f>
        <v>4481.0719884108958</v>
      </c>
      <c r="Q1003" s="6"/>
      <c r="S1003" s="48">
        <v>998</v>
      </c>
      <c r="T1003" s="49">
        <v>89</v>
      </c>
      <c r="U1003" s="50">
        <v>12</v>
      </c>
      <c r="V1003" s="51">
        <v>330.44421974373597</v>
      </c>
      <c r="W1003" s="51">
        <v>4</v>
      </c>
      <c r="X1003" s="52">
        <v>81</v>
      </c>
      <c r="Y1003" s="52">
        <v>23</v>
      </c>
      <c r="Z1003" s="52">
        <v>1000</v>
      </c>
      <c r="AA1003" s="52">
        <v>23850</v>
      </c>
      <c r="AB1003" s="52">
        <v>4460.4442197437356</v>
      </c>
      <c r="AC1003" s="49">
        <v>19389.555780256265</v>
      </c>
      <c r="AE1003" s="50">
        <f>AVERAGE(AA$6:AA1003)</f>
        <v>21402.855711422846</v>
      </c>
      <c r="AF1003" s="50">
        <f>AVERAGE(AB$6:AB1003)</f>
        <v>4480.0915590029117</v>
      </c>
    </row>
    <row r="1004" spans="2:32" ht="15.5" x14ac:dyDescent="0.35">
      <c r="B1004" s="48">
        <v>999</v>
      </c>
      <c r="C1004" s="49">
        <v>73</v>
      </c>
      <c r="D1004" s="50">
        <v>12</v>
      </c>
      <c r="E1004" s="51">
        <v>367.75522550936574</v>
      </c>
      <c r="F1004" s="51">
        <v>3</v>
      </c>
      <c r="G1004" s="52">
        <v>64</v>
      </c>
      <c r="H1004" s="52">
        <v>39</v>
      </c>
      <c r="I1004" s="52">
        <v>750</v>
      </c>
      <c r="J1004" s="52">
        <v>19600</v>
      </c>
      <c r="K1004" s="52">
        <v>4497.755225509366</v>
      </c>
      <c r="L1004" s="49">
        <v>15102.244774490635</v>
      </c>
      <c r="N1004" s="50">
        <f>AVERAGE(J$6:J1004)</f>
        <v>21512.712712712713</v>
      </c>
      <c r="O1004" s="50">
        <f>AVERAGE(K$6:K1004)</f>
        <v>4481.0886883479316</v>
      </c>
      <c r="Q1004" s="6"/>
      <c r="S1004" s="48">
        <v>999</v>
      </c>
      <c r="T1004" s="49">
        <v>70</v>
      </c>
      <c r="U1004" s="50">
        <v>11</v>
      </c>
      <c r="V1004" s="51">
        <v>242.34287724309235</v>
      </c>
      <c r="W1004" s="51">
        <v>4</v>
      </c>
      <c r="X1004" s="52">
        <v>63</v>
      </c>
      <c r="Y1004" s="52">
        <v>41</v>
      </c>
      <c r="Z1004" s="52">
        <v>1000</v>
      </c>
      <c r="AA1004" s="52">
        <v>19050</v>
      </c>
      <c r="AB1004" s="52">
        <v>4372.3428772430925</v>
      </c>
      <c r="AC1004" s="49">
        <v>14677.657122756907</v>
      </c>
      <c r="AE1004" s="50">
        <f>AVERAGE(AA$6:AA1004)</f>
        <v>21400.5005005005</v>
      </c>
      <c r="AF1004" s="50">
        <f>AVERAGE(AB$6:AB1004)</f>
        <v>4479.9837024646131</v>
      </c>
    </row>
    <row r="1005" spans="2:32" ht="15.5" x14ac:dyDescent="0.35">
      <c r="B1005" s="48">
        <v>1000</v>
      </c>
      <c r="C1005" s="49">
        <v>84</v>
      </c>
      <c r="D1005" s="50">
        <v>13</v>
      </c>
      <c r="E1005" s="51">
        <v>312.77244483536987</v>
      </c>
      <c r="F1005" s="51">
        <v>7</v>
      </c>
      <c r="G1005" s="52">
        <v>78</v>
      </c>
      <c r="H1005" s="52">
        <v>29</v>
      </c>
      <c r="I1005" s="52">
        <v>1750</v>
      </c>
      <c r="J1005" s="52">
        <v>23400</v>
      </c>
      <c r="K1005" s="52">
        <v>4442.7724448353702</v>
      </c>
      <c r="L1005" s="49">
        <v>18957.227555164631</v>
      </c>
      <c r="N1005" s="50">
        <f>AVERAGE(J$6:J1005)</f>
        <v>21514.6</v>
      </c>
      <c r="O1005" s="50">
        <f>AVERAGE(K$6:K1005)</f>
        <v>4481.0503721044188</v>
      </c>
      <c r="Q1005" s="6"/>
      <c r="S1005" s="48">
        <v>1000</v>
      </c>
      <c r="T1005" s="49">
        <v>78</v>
      </c>
      <c r="U1005" s="50">
        <v>11</v>
      </c>
      <c r="V1005" s="51">
        <v>366.89131861559707</v>
      </c>
      <c r="W1005" s="51">
        <v>8</v>
      </c>
      <c r="X1005" s="52">
        <v>75</v>
      </c>
      <c r="Y1005" s="52">
        <v>33</v>
      </c>
      <c r="Z1005" s="52">
        <v>2000</v>
      </c>
      <c r="AA1005" s="52">
        <v>22050</v>
      </c>
      <c r="AB1005" s="52">
        <v>4496.8913186155969</v>
      </c>
      <c r="AC1005" s="49">
        <v>17553.108681384401</v>
      </c>
      <c r="AE1005" s="50">
        <f>AVERAGE(AA$6:AA1005)</f>
        <v>21401.15</v>
      </c>
      <c r="AF1005" s="50">
        <f>AVERAGE(AB$6:AB1005)</f>
        <v>4480.0006100807641</v>
      </c>
    </row>
    <row r="1007" spans="2:32" x14ac:dyDescent="0.35">
      <c r="O1007" s="53"/>
    </row>
  </sheetData>
  <mergeCells count="2">
    <mergeCell ref="N2:O3"/>
    <mergeCell ref="AE2:AF3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FC703-E9AE-4FB9-91A4-6B4E90C70E8B}">
  <dimension ref="B2:K1021"/>
  <sheetViews>
    <sheetView zoomScale="58" workbookViewId="0">
      <selection activeCell="P43" sqref="P43"/>
    </sheetView>
  </sheetViews>
  <sheetFormatPr defaultRowHeight="14.5" x14ac:dyDescent="0.35"/>
  <cols>
    <col min="1" max="1" width="4.54296875" customWidth="1"/>
    <col min="2" max="2" width="18.1796875" customWidth="1"/>
    <col min="3" max="4" width="12.81640625" customWidth="1"/>
    <col min="6" max="7" width="9.453125" bestFit="1" customWidth="1"/>
  </cols>
  <sheetData>
    <row r="2" spans="2:11" ht="21" x14ac:dyDescent="0.35">
      <c r="B2" s="63" t="s">
        <v>65</v>
      </c>
      <c r="F2" s="64"/>
      <c r="H2" s="72"/>
      <c r="I2" s="72"/>
    </row>
    <row r="3" spans="2:11" ht="15.5" x14ac:dyDescent="0.35">
      <c r="B3" s="65" t="s">
        <v>66</v>
      </c>
      <c r="F3" s="64"/>
      <c r="H3" s="64"/>
      <c r="I3" s="64"/>
    </row>
    <row r="4" spans="2:11" ht="15.5" x14ac:dyDescent="0.35">
      <c r="B4" s="11"/>
      <c r="F4" s="64"/>
      <c r="H4" s="64"/>
      <c r="I4" s="64"/>
    </row>
    <row r="5" spans="2:11" x14ac:dyDescent="0.35">
      <c r="F5" s="64"/>
      <c r="G5" s="64"/>
      <c r="H5" s="64"/>
      <c r="I5" s="64"/>
    </row>
    <row r="6" spans="2:11" ht="14.65" customHeight="1" x14ac:dyDescent="0.35">
      <c r="C6" s="66"/>
      <c r="D6" s="66"/>
    </row>
    <row r="7" spans="2:11" ht="14.65" customHeight="1" thickBot="1" x14ac:dyDescent="0.4">
      <c r="C7" s="101" t="s">
        <v>67</v>
      </c>
      <c r="D7" s="101"/>
      <c r="J7" s="67">
        <v>200</v>
      </c>
    </row>
    <row r="8" spans="2:11" ht="15.5" customHeight="1" thickBot="1" x14ac:dyDescent="0.4">
      <c r="C8" s="101"/>
      <c r="D8" s="101"/>
      <c r="F8" s="67">
        <v>200</v>
      </c>
      <c r="G8" s="67">
        <v>250</v>
      </c>
      <c r="J8" s="76" t="s">
        <v>81</v>
      </c>
      <c r="K8" s="76" t="s">
        <v>83</v>
      </c>
    </row>
    <row r="9" spans="2:11" ht="14.4" customHeight="1" thickBot="1" x14ac:dyDescent="0.4">
      <c r="C9" s="67">
        <v>200</v>
      </c>
      <c r="D9" s="67">
        <v>250</v>
      </c>
      <c r="F9">
        <f>(C13-C12)/10</f>
        <v>1365</v>
      </c>
      <c r="G9">
        <f>(D13-D12)/10</f>
        <v>1410</v>
      </c>
      <c r="J9">
        <v>1345</v>
      </c>
      <c r="K9">
        <v>0</v>
      </c>
    </row>
    <row r="10" spans="2:11" ht="15.5" x14ac:dyDescent="0.35">
      <c r="B10" s="11" t="s">
        <v>68</v>
      </c>
      <c r="C10" s="68">
        <f>AVERAGE('Simulated Output '!J6:J1005)</f>
        <v>21514.6</v>
      </c>
      <c r="D10" s="68">
        <f>AVERAGE('Simulated Output '!AA6:AA1005)</f>
        <v>21401.15</v>
      </c>
      <c r="F10">
        <f>C12</f>
        <v>14350</v>
      </c>
      <c r="G10">
        <f>D12</f>
        <v>14300</v>
      </c>
      <c r="J10">
        <v>14100</v>
      </c>
      <c r="K10">
        <v>102</v>
      </c>
    </row>
    <row r="11" spans="2:11" ht="15.5" x14ac:dyDescent="0.35">
      <c r="B11" s="11" t="s">
        <v>69</v>
      </c>
      <c r="C11" s="69">
        <f>STDEV('Simulated Output '!J6:J1005)</f>
        <v>2301.4176855502269</v>
      </c>
      <c r="D11" s="69">
        <f>STDEV('Simulated Output '!AA6:AA1005)</f>
        <v>2201.5524092127607</v>
      </c>
      <c r="F11" s="75">
        <f>F10+F9</f>
        <v>15715</v>
      </c>
      <c r="G11" s="75">
        <f>G10+G9</f>
        <v>15710</v>
      </c>
      <c r="J11">
        <v>16130</v>
      </c>
      <c r="K11">
        <v>251</v>
      </c>
    </row>
    <row r="12" spans="2:11" ht="15.5" x14ac:dyDescent="0.35">
      <c r="B12" s="11" t="s">
        <v>70</v>
      </c>
      <c r="C12" s="69">
        <f>MIN('Simulated Output '!J6:J1005)</f>
        <v>14350</v>
      </c>
      <c r="D12" s="69">
        <f>MIN('Simulated Output '!AA6:AA1005)</f>
        <v>14300</v>
      </c>
      <c r="F12" s="75">
        <f>F11+F9</f>
        <v>17080</v>
      </c>
      <c r="G12" s="75">
        <f>G11+G9</f>
        <v>17120</v>
      </c>
      <c r="J12">
        <v>17360</v>
      </c>
      <c r="K12">
        <v>215</v>
      </c>
    </row>
    <row r="13" spans="2:11" ht="15.5" x14ac:dyDescent="0.35">
      <c r="B13" s="11" t="s">
        <v>71</v>
      </c>
      <c r="C13" s="69">
        <f>MAX('Simulated Output '!J6:J1005)</f>
        <v>28000</v>
      </c>
      <c r="D13" s="69">
        <f>MAX('Simulated Output '!AA6:AA1005)</f>
        <v>28400</v>
      </c>
      <c r="F13" s="75">
        <f>F12+F9</f>
        <v>18445</v>
      </c>
      <c r="G13" s="75">
        <f>G12+G9</f>
        <v>18530</v>
      </c>
      <c r="J13">
        <v>18250</v>
      </c>
      <c r="K13">
        <v>151</v>
      </c>
    </row>
    <row r="14" spans="2:11" ht="15.5" x14ac:dyDescent="0.35">
      <c r="B14" s="11" t="s">
        <v>72</v>
      </c>
      <c r="C14" s="70">
        <f>COUNTIF('Simulated Output '!J6:J1005,"&lt;0")/1000</f>
        <v>0</v>
      </c>
      <c r="D14" s="70">
        <f>COUNTIF('Simulated Output '!AA6:AA1005,"&lt;0")/1000</f>
        <v>0</v>
      </c>
      <c r="F14" s="75">
        <f>F13+F9</f>
        <v>19810</v>
      </c>
      <c r="G14" s="75">
        <f>G13+G9</f>
        <v>19940</v>
      </c>
      <c r="J14">
        <v>20050</v>
      </c>
      <c r="K14">
        <v>178</v>
      </c>
    </row>
    <row r="15" spans="2:11" x14ac:dyDescent="0.35">
      <c r="F15" s="75">
        <f>F14+F9</f>
        <v>21175</v>
      </c>
      <c r="G15" s="75">
        <f>G14+G9</f>
        <v>21350</v>
      </c>
      <c r="J15">
        <v>22025</v>
      </c>
      <c r="K15">
        <v>80</v>
      </c>
    </row>
    <row r="16" spans="2:11" ht="15.5" customHeight="1" x14ac:dyDescent="0.35">
      <c r="B16" s="102" t="s">
        <v>73</v>
      </c>
      <c r="F16" s="75">
        <f>F15+F9</f>
        <v>22540</v>
      </c>
      <c r="G16" s="75">
        <f>G15+G9</f>
        <v>22760</v>
      </c>
      <c r="J16">
        <v>22760</v>
      </c>
      <c r="K16">
        <v>14</v>
      </c>
    </row>
    <row r="17" spans="2:11" x14ac:dyDescent="0.35">
      <c r="B17" s="102"/>
      <c r="F17" s="75">
        <f>F16+F9</f>
        <v>23905</v>
      </c>
      <c r="G17" s="75">
        <f>G16+G9</f>
        <v>24170</v>
      </c>
      <c r="J17">
        <v>24175</v>
      </c>
      <c r="K17">
        <v>8</v>
      </c>
    </row>
    <row r="18" spans="2:11" ht="15.5" x14ac:dyDescent="0.35">
      <c r="B18" s="11" t="s">
        <v>74</v>
      </c>
      <c r="C18" s="71">
        <f>C10+1.96*C11/SQRT(1000)</f>
        <v>21657.243345981144</v>
      </c>
      <c r="D18" s="71">
        <f>D10+1.96*D11/SQRT(1000)</f>
        <v>21537.60363202633</v>
      </c>
      <c r="F18" s="75">
        <f>F17+F9</f>
        <v>25270</v>
      </c>
      <c r="G18" s="75">
        <f>G17+G9</f>
        <v>25580</v>
      </c>
      <c r="J18">
        <v>25440</v>
      </c>
      <c r="K18">
        <v>1</v>
      </c>
    </row>
    <row r="19" spans="2:11" ht="15.5" x14ac:dyDescent="0.35">
      <c r="B19" s="11" t="s">
        <v>75</v>
      </c>
      <c r="C19" s="71">
        <f>C10-1.96*C11/SQRT(1000)</f>
        <v>21371.956654018853</v>
      </c>
      <c r="D19" s="71">
        <f>D10-1.96*D11/SQRT(1000)</f>
        <v>21264.696367973673</v>
      </c>
      <c r="F19" s="75">
        <f>F18+F9</f>
        <v>26635</v>
      </c>
      <c r="G19" s="75">
        <f>G18+G9</f>
        <v>26990</v>
      </c>
      <c r="H19" s="73"/>
      <c r="J19">
        <v>28225</v>
      </c>
      <c r="K19">
        <v>0</v>
      </c>
    </row>
    <row r="20" spans="2:11" x14ac:dyDescent="0.35">
      <c r="F20" s="75">
        <f>F19+F9</f>
        <v>28000</v>
      </c>
      <c r="G20" s="75">
        <f>G19+G9</f>
        <v>28400</v>
      </c>
      <c r="J20">
        <v>28900</v>
      </c>
      <c r="K20">
        <v>0</v>
      </c>
    </row>
    <row r="21" spans="2:11" ht="15" thickBot="1" x14ac:dyDescent="0.4">
      <c r="B21" s="34"/>
      <c r="C21" s="34"/>
      <c r="D21" s="34"/>
      <c r="E21" s="34"/>
      <c r="F21" s="34"/>
      <c r="G21" s="34"/>
      <c r="H21" s="34"/>
      <c r="J21" s="35" t="s">
        <v>82</v>
      </c>
      <c r="K21" s="35">
        <v>0</v>
      </c>
    </row>
    <row r="22" spans="2:11" x14ac:dyDescent="0.35">
      <c r="B22" s="34" t="s">
        <v>76</v>
      </c>
      <c r="C22" s="48">
        <f>QUARTILE('Simulated Output '!L6:L1005,1)</f>
        <v>15368.243995442994</v>
      </c>
      <c r="D22" s="48">
        <f>QUARTILE('Simulated Output '!AC6:AC1005,1)</f>
        <v>15383.552946347243</v>
      </c>
      <c r="H22" s="74"/>
    </row>
    <row r="23" spans="2:11" ht="16" thickBot="1" x14ac:dyDescent="0.4">
      <c r="B23" s="34" t="s">
        <v>77</v>
      </c>
      <c r="C23" s="48">
        <f>QUARTILE('Simulated Output '!L6:L1005,3)</f>
        <v>18622.654357443822</v>
      </c>
      <c r="D23" s="48">
        <f>QUARTILE('Simulated Output '!AC6:AC1005,3)</f>
        <v>18375.45434208653</v>
      </c>
      <c r="H23" s="74"/>
      <c r="J23" s="67">
        <v>250</v>
      </c>
    </row>
    <row r="24" spans="2:11" x14ac:dyDescent="0.35">
      <c r="B24" s="34" t="s">
        <v>78</v>
      </c>
      <c r="C24" s="48">
        <f>C23-C22</f>
        <v>3254.4103620008282</v>
      </c>
      <c r="D24" s="48">
        <f>D23-D22</f>
        <v>2991.9013957392872</v>
      </c>
      <c r="H24" s="74"/>
      <c r="J24" s="76" t="s">
        <v>81</v>
      </c>
      <c r="K24" s="76" t="s">
        <v>83</v>
      </c>
    </row>
    <row r="25" spans="2:11" x14ac:dyDescent="0.35">
      <c r="B25" s="34" t="s">
        <v>79</v>
      </c>
      <c r="C25" s="48">
        <f>PERCENTILE('Simulated Output '!L6:L1005,0.9)</f>
        <v>20051.955113555494</v>
      </c>
      <c r="D25" s="48">
        <f>PERCENTILE('Simulated Output '!AC6:AC1005,0.9)</f>
        <v>19776.130436447609</v>
      </c>
      <c r="H25" s="74"/>
      <c r="J25">
        <v>1545</v>
      </c>
      <c r="K25">
        <v>0</v>
      </c>
    </row>
    <row r="26" spans="2:11" x14ac:dyDescent="0.35">
      <c r="B26" s="34" t="s">
        <v>80</v>
      </c>
      <c r="C26" s="48">
        <f>PERCENTILE('Simulated Output '!L6:L1005,0.1)</f>
        <v>14072.003131727664</v>
      </c>
      <c r="D26" s="48">
        <f>PERCENTILE('Simulated Output '!AC6:AC1005,0.1)</f>
        <v>14193.27199427393</v>
      </c>
      <c r="H26" s="74"/>
      <c r="J26">
        <v>14850</v>
      </c>
      <c r="K26">
        <v>170</v>
      </c>
    </row>
    <row r="27" spans="2:11" x14ac:dyDescent="0.35">
      <c r="B27" s="34"/>
      <c r="H27" s="74"/>
      <c r="J27">
        <v>16495</v>
      </c>
      <c r="K27">
        <v>230</v>
      </c>
    </row>
    <row r="28" spans="2:11" x14ac:dyDescent="0.35">
      <c r="B28" s="34"/>
      <c r="H28" s="74"/>
      <c r="J28">
        <v>17000</v>
      </c>
      <c r="K28">
        <v>102</v>
      </c>
    </row>
    <row r="29" spans="2:11" x14ac:dyDescent="0.35">
      <c r="B29" s="34"/>
      <c r="H29" s="74"/>
      <c r="J29">
        <v>17455</v>
      </c>
      <c r="K29">
        <v>68</v>
      </c>
    </row>
    <row r="30" spans="2:11" x14ac:dyDescent="0.35">
      <c r="B30" s="34"/>
      <c r="H30" s="74"/>
      <c r="J30">
        <v>20210</v>
      </c>
      <c r="K30">
        <v>339</v>
      </c>
    </row>
    <row r="31" spans="2:11" x14ac:dyDescent="0.35">
      <c r="B31" s="34"/>
      <c r="H31" s="74"/>
      <c r="J31">
        <v>22150</v>
      </c>
      <c r="K31">
        <v>77</v>
      </c>
    </row>
    <row r="32" spans="2:11" x14ac:dyDescent="0.35">
      <c r="B32" s="34"/>
      <c r="H32" s="74"/>
      <c r="J32">
        <v>22490</v>
      </c>
      <c r="K32">
        <v>5</v>
      </c>
    </row>
    <row r="33" spans="2:11" x14ac:dyDescent="0.35">
      <c r="B33" s="34"/>
      <c r="H33" s="74"/>
      <c r="J33">
        <v>24565</v>
      </c>
      <c r="K33">
        <v>9</v>
      </c>
    </row>
    <row r="34" spans="2:11" x14ac:dyDescent="0.35">
      <c r="B34" s="34"/>
      <c r="H34" s="74"/>
      <c r="J34">
        <v>25290</v>
      </c>
      <c r="K34">
        <v>0</v>
      </c>
    </row>
    <row r="35" spans="2:11" x14ac:dyDescent="0.35">
      <c r="B35" s="34"/>
      <c r="H35" s="74"/>
      <c r="J35">
        <v>28105</v>
      </c>
      <c r="K35">
        <v>0</v>
      </c>
    </row>
    <row r="36" spans="2:11" x14ac:dyDescent="0.35">
      <c r="B36" s="34"/>
      <c r="H36" s="74"/>
      <c r="J36">
        <v>28900</v>
      </c>
      <c r="K36">
        <v>0</v>
      </c>
    </row>
    <row r="37" spans="2:11" ht="15" thickBot="1" x14ac:dyDescent="0.4">
      <c r="B37" s="34"/>
      <c r="H37" s="74"/>
      <c r="J37" s="35" t="s">
        <v>82</v>
      </c>
      <c r="K37" s="35">
        <v>0</v>
      </c>
    </row>
    <row r="38" spans="2:11" x14ac:dyDescent="0.35">
      <c r="B38" s="34"/>
      <c r="H38" s="74"/>
    </row>
    <row r="39" spans="2:11" x14ac:dyDescent="0.35">
      <c r="B39" s="34"/>
      <c r="H39" s="74"/>
    </row>
    <row r="40" spans="2:11" x14ac:dyDescent="0.35">
      <c r="B40" s="34"/>
      <c r="H40" s="74"/>
    </row>
    <row r="41" spans="2:11" x14ac:dyDescent="0.35">
      <c r="B41" s="34"/>
    </row>
    <row r="42" spans="2:11" x14ac:dyDescent="0.35">
      <c r="B42" s="34"/>
    </row>
    <row r="43" spans="2:11" x14ac:dyDescent="0.35">
      <c r="B43" s="34"/>
    </row>
    <row r="44" spans="2:11" x14ac:dyDescent="0.35">
      <c r="B44" s="34"/>
    </row>
    <row r="45" spans="2:11" x14ac:dyDescent="0.35">
      <c r="B45" s="34"/>
    </row>
    <row r="46" spans="2:11" x14ac:dyDescent="0.35">
      <c r="B46" s="34"/>
    </row>
    <row r="47" spans="2:11" x14ac:dyDescent="0.35">
      <c r="B47" s="34"/>
    </row>
    <row r="48" spans="2:11" x14ac:dyDescent="0.35">
      <c r="B48" s="34"/>
    </row>
    <row r="49" spans="2:2" x14ac:dyDescent="0.35">
      <c r="B49" s="34"/>
    </row>
    <row r="50" spans="2:2" x14ac:dyDescent="0.35">
      <c r="B50" s="34"/>
    </row>
    <row r="51" spans="2:2" x14ac:dyDescent="0.35">
      <c r="B51" s="34"/>
    </row>
    <row r="52" spans="2:2" x14ac:dyDescent="0.35">
      <c r="B52" s="34"/>
    </row>
    <row r="53" spans="2:2" x14ac:dyDescent="0.35">
      <c r="B53" s="34"/>
    </row>
    <row r="54" spans="2:2" x14ac:dyDescent="0.35">
      <c r="B54" s="34"/>
    </row>
    <row r="55" spans="2:2" x14ac:dyDescent="0.35">
      <c r="B55" s="34"/>
    </row>
    <row r="56" spans="2:2" x14ac:dyDescent="0.35">
      <c r="B56" s="34"/>
    </row>
    <row r="57" spans="2:2" x14ac:dyDescent="0.35">
      <c r="B57" s="34"/>
    </row>
    <row r="58" spans="2:2" x14ac:dyDescent="0.35">
      <c r="B58" s="34"/>
    </row>
    <row r="59" spans="2:2" x14ac:dyDescent="0.35">
      <c r="B59" s="34"/>
    </row>
    <row r="60" spans="2:2" x14ac:dyDescent="0.35">
      <c r="B60" s="34"/>
    </row>
    <row r="61" spans="2:2" x14ac:dyDescent="0.35">
      <c r="B61" s="34"/>
    </row>
    <row r="62" spans="2:2" x14ac:dyDescent="0.35">
      <c r="B62" s="34"/>
    </row>
    <row r="63" spans="2:2" x14ac:dyDescent="0.35">
      <c r="B63" s="34"/>
    </row>
    <row r="64" spans="2:2" x14ac:dyDescent="0.35">
      <c r="B64" s="34"/>
    </row>
    <row r="65" spans="2:2" x14ac:dyDescent="0.35">
      <c r="B65" s="34"/>
    </row>
    <row r="66" spans="2:2" x14ac:dyDescent="0.35">
      <c r="B66" s="34"/>
    </row>
    <row r="67" spans="2:2" x14ac:dyDescent="0.35">
      <c r="B67" s="34"/>
    </row>
    <row r="68" spans="2:2" x14ac:dyDescent="0.35">
      <c r="B68" s="34"/>
    </row>
    <row r="69" spans="2:2" x14ac:dyDescent="0.35">
      <c r="B69" s="34"/>
    </row>
    <row r="70" spans="2:2" x14ac:dyDescent="0.35">
      <c r="B70" s="34"/>
    </row>
    <row r="71" spans="2:2" x14ac:dyDescent="0.35">
      <c r="B71" s="34"/>
    </row>
    <row r="72" spans="2:2" x14ac:dyDescent="0.35">
      <c r="B72" s="34"/>
    </row>
    <row r="73" spans="2:2" x14ac:dyDescent="0.35">
      <c r="B73" s="34"/>
    </row>
    <row r="74" spans="2:2" x14ac:dyDescent="0.35">
      <c r="B74" s="34"/>
    </row>
    <row r="75" spans="2:2" x14ac:dyDescent="0.35">
      <c r="B75" s="34"/>
    </row>
    <row r="76" spans="2:2" x14ac:dyDescent="0.35">
      <c r="B76" s="34"/>
    </row>
    <row r="77" spans="2:2" x14ac:dyDescent="0.35">
      <c r="B77" s="34"/>
    </row>
    <row r="78" spans="2:2" x14ac:dyDescent="0.35">
      <c r="B78" s="34"/>
    </row>
    <row r="79" spans="2:2" x14ac:dyDescent="0.35">
      <c r="B79" s="34"/>
    </row>
    <row r="80" spans="2:2" x14ac:dyDescent="0.35">
      <c r="B80" s="34"/>
    </row>
    <row r="81" spans="2:2" x14ac:dyDescent="0.35">
      <c r="B81" s="34"/>
    </row>
    <row r="82" spans="2:2" x14ac:dyDescent="0.35">
      <c r="B82" s="34"/>
    </row>
    <row r="83" spans="2:2" x14ac:dyDescent="0.35">
      <c r="B83" s="34"/>
    </row>
    <row r="84" spans="2:2" x14ac:dyDescent="0.35">
      <c r="B84" s="34"/>
    </row>
    <row r="85" spans="2:2" x14ac:dyDescent="0.35">
      <c r="B85" s="34"/>
    </row>
    <row r="86" spans="2:2" x14ac:dyDescent="0.35">
      <c r="B86" s="34"/>
    </row>
    <row r="87" spans="2:2" x14ac:dyDescent="0.35">
      <c r="B87" s="34"/>
    </row>
    <row r="88" spans="2:2" x14ac:dyDescent="0.35">
      <c r="B88" s="34"/>
    </row>
    <row r="89" spans="2:2" x14ac:dyDescent="0.35">
      <c r="B89" s="34"/>
    </row>
    <row r="90" spans="2:2" x14ac:dyDescent="0.35">
      <c r="B90" s="34"/>
    </row>
    <row r="91" spans="2:2" x14ac:dyDescent="0.35">
      <c r="B91" s="34"/>
    </row>
    <row r="92" spans="2:2" x14ac:dyDescent="0.35">
      <c r="B92" s="34"/>
    </row>
    <row r="93" spans="2:2" x14ac:dyDescent="0.35">
      <c r="B93" s="34"/>
    </row>
    <row r="94" spans="2:2" x14ac:dyDescent="0.35">
      <c r="B94" s="34"/>
    </row>
    <row r="95" spans="2:2" x14ac:dyDescent="0.35">
      <c r="B95" s="34"/>
    </row>
    <row r="96" spans="2:2" x14ac:dyDescent="0.35">
      <c r="B96" s="34"/>
    </row>
    <row r="97" spans="2:2" x14ac:dyDescent="0.35">
      <c r="B97" s="34"/>
    </row>
    <row r="98" spans="2:2" x14ac:dyDescent="0.35">
      <c r="B98" s="34"/>
    </row>
    <row r="99" spans="2:2" x14ac:dyDescent="0.35">
      <c r="B99" s="34"/>
    </row>
    <row r="100" spans="2:2" x14ac:dyDescent="0.35">
      <c r="B100" s="34"/>
    </row>
    <row r="101" spans="2:2" x14ac:dyDescent="0.35">
      <c r="B101" s="34"/>
    </row>
    <row r="102" spans="2:2" x14ac:dyDescent="0.35">
      <c r="B102" s="34"/>
    </row>
    <row r="103" spans="2:2" x14ac:dyDescent="0.35">
      <c r="B103" s="34"/>
    </row>
    <row r="104" spans="2:2" x14ac:dyDescent="0.35">
      <c r="B104" s="34"/>
    </row>
    <row r="105" spans="2:2" x14ac:dyDescent="0.35">
      <c r="B105" s="34"/>
    </row>
    <row r="106" spans="2:2" x14ac:dyDescent="0.35">
      <c r="B106" s="34"/>
    </row>
    <row r="107" spans="2:2" x14ac:dyDescent="0.35">
      <c r="B107" s="34"/>
    </row>
    <row r="108" spans="2:2" x14ac:dyDescent="0.35">
      <c r="B108" s="34"/>
    </row>
    <row r="109" spans="2:2" x14ac:dyDescent="0.35">
      <c r="B109" s="34"/>
    </row>
    <row r="110" spans="2:2" x14ac:dyDescent="0.35">
      <c r="B110" s="34"/>
    </row>
    <row r="111" spans="2:2" x14ac:dyDescent="0.35">
      <c r="B111" s="34"/>
    </row>
    <row r="112" spans="2:2" x14ac:dyDescent="0.35">
      <c r="B112" s="34"/>
    </row>
    <row r="113" spans="2:2" x14ac:dyDescent="0.35">
      <c r="B113" s="34"/>
    </row>
    <row r="114" spans="2:2" x14ac:dyDescent="0.35">
      <c r="B114" s="34"/>
    </row>
    <row r="115" spans="2:2" x14ac:dyDescent="0.35">
      <c r="B115" s="34"/>
    </row>
    <row r="116" spans="2:2" x14ac:dyDescent="0.35">
      <c r="B116" s="34"/>
    </row>
    <row r="117" spans="2:2" x14ac:dyDescent="0.35">
      <c r="B117" s="34"/>
    </row>
    <row r="118" spans="2:2" x14ac:dyDescent="0.35">
      <c r="B118" s="34"/>
    </row>
    <row r="119" spans="2:2" x14ac:dyDescent="0.35">
      <c r="B119" s="34"/>
    </row>
    <row r="120" spans="2:2" x14ac:dyDescent="0.35">
      <c r="B120" s="34"/>
    </row>
    <row r="121" spans="2:2" x14ac:dyDescent="0.35">
      <c r="B121" s="34"/>
    </row>
    <row r="122" spans="2:2" x14ac:dyDescent="0.35">
      <c r="B122" s="34"/>
    </row>
    <row r="123" spans="2:2" x14ac:dyDescent="0.35">
      <c r="B123" s="34"/>
    </row>
    <row r="124" spans="2:2" x14ac:dyDescent="0.35">
      <c r="B124" s="34"/>
    </row>
    <row r="125" spans="2:2" x14ac:dyDescent="0.35">
      <c r="B125" s="34"/>
    </row>
    <row r="126" spans="2:2" x14ac:dyDescent="0.35">
      <c r="B126" s="34"/>
    </row>
    <row r="127" spans="2:2" x14ac:dyDescent="0.35">
      <c r="B127" s="34"/>
    </row>
    <row r="128" spans="2:2" x14ac:dyDescent="0.35">
      <c r="B128" s="34"/>
    </row>
    <row r="129" spans="2:2" x14ac:dyDescent="0.35">
      <c r="B129" s="34"/>
    </row>
    <row r="130" spans="2:2" x14ac:dyDescent="0.35">
      <c r="B130" s="34"/>
    </row>
    <row r="131" spans="2:2" x14ac:dyDescent="0.35">
      <c r="B131" s="34"/>
    </row>
    <row r="132" spans="2:2" x14ac:dyDescent="0.35">
      <c r="B132" s="34"/>
    </row>
    <row r="133" spans="2:2" x14ac:dyDescent="0.35">
      <c r="B133" s="34"/>
    </row>
    <row r="134" spans="2:2" x14ac:dyDescent="0.35">
      <c r="B134" s="34"/>
    </row>
    <row r="135" spans="2:2" x14ac:dyDescent="0.35">
      <c r="B135" s="34"/>
    </row>
    <row r="136" spans="2:2" x14ac:dyDescent="0.35">
      <c r="B136" s="34"/>
    </row>
    <row r="137" spans="2:2" x14ac:dyDescent="0.35">
      <c r="B137" s="34"/>
    </row>
    <row r="138" spans="2:2" x14ac:dyDescent="0.35">
      <c r="B138" s="34"/>
    </row>
    <row r="139" spans="2:2" x14ac:dyDescent="0.35">
      <c r="B139" s="34"/>
    </row>
    <row r="140" spans="2:2" x14ac:dyDescent="0.35">
      <c r="B140" s="34"/>
    </row>
    <row r="141" spans="2:2" x14ac:dyDescent="0.35">
      <c r="B141" s="34"/>
    </row>
    <row r="142" spans="2:2" x14ac:dyDescent="0.35">
      <c r="B142" s="34"/>
    </row>
    <row r="143" spans="2:2" x14ac:dyDescent="0.35">
      <c r="B143" s="34"/>
    </row>
    <row r="144" spans="2:2" x14ac:dyDescent="0.35">
      <c r="B144" s="34"/>
    </row>
    <row r="145" spans="2:2" x14ac:dyDescent="0.35">
      <c r="B145" s="34"/>
    </row>
    <row r="146" spans="2:2" x14ac:dyDescent="0.35">
      <c r="B146" s="34"/>
    </row>
    <row r="147" spans="2:2" x14ac:dyDescent="0.35">
      <c r="B147" s="34"/>
    </row>
    <row r="148" spans="2:2" x14ac:dyDescent="0.35">
      <c r="B148" s="34"/>
    </row>
    <row r="149" spans="2:2" x14ac:dyDescent="0.35">
      <c r="B149" s="34"/>
    </row>
    <row r="150" spans="2:2" x14ac:dyDescent="0.35">
      <c r="B150" s="34"/>
    </row>
    <row r="151" spans="2:2" x14ac:dyDescent="0.35">
      <c r="B151" s="34"/>
    </row>
    <row r="152" spans="2:2" x14ac:dyDescent="0.35">
      <c r="B152" s="34"/>
    </row>
    <row r="153" spans="2:2" x14ac:dyDescent="0.35">
      <c r="B153" s="34"/>
    </row>
    <row r="154" spans="2:2" x14ac:dyDescent="0.35">
      <c r="B154" s="34"/>
    </row>
    <row r="155" spans="2:2" x14ac:dyDescent="0.35">
      <c r="B155" s="34"/>
    </row>
    <row r="156" spans="2:2" x14ac:dyDescent="0.35">
      <c r="B156" s="34"/>
    </row>
    <row r="157" spans="2:2" x14ac:dyDescent="0.35">
      <c r="B157" s="34"/>
    </row>
    <row r="158" spans="2:2" x14ac:dyDescent="0.35">
      <c r="B158" s="34"/>
    </row>
    <row r="159" spans="2:2" x14ac:dyDescent="0.35">
      <c r="B159" s="34"/>
    </row>
    <row r="160" spans="2:2" x14ac:dyDescent="0.35">
      <c r="B160" s="34"/>
    </row>
    <row r="161" spans="2:2" x14ac:dyDescent="0.35">
      <c r="B161" s="34"/>
    </row>
    <row r="162" spans="2:2" x14ac:dyDescent="0.35">
      <c r="B162" s="34"/>
    </row>
    <row r="163" spans="2:2" x14ac:dyDescent="0.35">
      <c r="B163" s="34"/>
    </row>
    <row r="164" spans="2:2" x14ac:dyDescent="0.35">
      <c r="B164" s="34"/>
    </row>
    <row r="165" spans="2:2" x14ac:dyDescent="0.35">
      <c r="B165" s="34"/>
    </row>
    <row r="166" spans="2:2" x14ac:dyDescent="0.35">
      <c r="B166" s="34"/>
    </row>
    <row r="167" spans="2:2" x14ac:dyDescent="0.35">
      <c r="B167" s="34"/>
    </row>
    <row r="168" spans="2:2" x14ac:dyDescent="0.35">
      <c r="B168" s="34"/>
    </row>
    <row r="169" spans="2:2" x14ac:dyDescent="0.35">
      <c r="B169" s="34"/>
    </row>
    <row r="170" spans="2:2" x14ac:dyDescent="0.35">
      <c r="B170" s="34"/>
    </row>
    <row r="171" spans="2:2" x14ac:dyDescent="0.35">
      <c r="B171" s="34"/>
    </row>
    <row r="172" spans="2:2" x14ac:dyDescent="0.35">
      <c r="B172" s="34"/>
    </row>
    <row r="173" spans="2:2" x14ac:dyDescent="0.35">
      <c r="B173" s="34"/>
    </row>
    <row r="174" spans="2:2" x14ac:dyDescent="0.35">
      <c r="B174" s="34"/>
    </row>
    <row r="175" spans="2:2" x14ac:dyDescent="0.35">
      <c r="B175" s="34"/>
    </row>
    <row r="176" spans="2:2" x14ac:dyDescent="0.35">
      <c r="B176" s="34"/>
    </row>
    <row r="177" spans="2:2" x14ac:dyDescent="0.35">
      <c r="B177" s="34"/>
    </row>
    <row r="178" spans="2:2" x14ac:dyDescent="0.35">
      <c r="B178" s="34"/>
    </row>
    <row r="179" spans="2:2" x14ac:dyDescent="0.35">
      <c r="B179" s="34"/>
    </row>
    <row r="180" spans="2:2" x14ac:dyDescent="0.35">
      <c r="B180" s="34"/>
    </row>
    <row r="181" spans="2:2" x14ac:dyDescent="0.35">
      <c r="B181" s="34"/>
    </row>
    <row r="182" spans="2:2" x14ac:dyDescent="0.35">
      <c r="B182" s="34"/>
    </row>
    <row r="183" spans="2:2" x14ac:dyDescent="0.35">
      <c r="B183" s="34"/>
    </row>
    <row r="184" spans="2:2" x14ac:dyDescent="0.35">
      <c r="B184" s="34"/>
    </row>
    <row r="185" spans="2:2" x14ac:dyDescent="0.35">
      <c r="B185" s="34"/>
    </row>
    <row r="186" spans="2:2" x14ac:dyDescent="0.35">
      <c r="B186" s="34"/>
    </row>
    <row r="187" spans="2:2" x14ac:dyDescent="0.35">
      <c r="B187" s="34"/>
    </row>
    <row r="188" spans="2:2" x14ac:dyDescent="0.35">
      <c r="B188" s="34"/>
    </row>
    <row r="189" spans="2:2" x14ac:dyDescent="0.35">
      <c r="B189" s="34"/>
    </row>
    <row r="190" spans="2:2" x14ac:dyDescent="0.35">
      <c r="B190" s="34"/>
    </row>
    <row r="191" spans="2:2" x14ac:dyDescent="0.35">
      <c r="B191" s="34"/>
    </row>
    <row r="192" spans="2:2" x14ac:dyDescent="0.35">
      <c r="B192" s="34"/>
    </row>
    <row r="193" spans="2:2" x14ac:dyDescent="0.35">
      <c r="B193" s="34"/>
    </row>
    <row r="194" spans="2:2" x14ac:dyDescent="0.35">
      <c r="B194" s="34"/>
    </row>
    <row r="195" spans="2:2" x14ac:dyDescent="0.35">
      <c r="B195" s="34"/>
    </row>
    <row r="196" spans="2:2" x14ac:dyDescent="0.35">
      <c r="B196" s="34"/>
    </row>
    <row r="197" spans="2:2" x14ac:dyDescent="0.35">
      <c r="B197" s="34"/>
    </row>
    <row r="198" spans="2:2" x14ac:dyDescent="0.35">
      <c r="B198" s="34"/>
    </row>
    <row r="199" spans="2:2" x14ac:dyDescent="0.35">
      <c r="B199" s="34"/>
    </row>
    <row r="200" spans="2:2" x14ac:dyDescent="0.35">
      <c r="B200" s="34"/>
    </row>
    <row r="201" spans="2:2" x14ac:dyDescent="0.35">
      <c r="B201" s="34"/>
    </row>
    <row r="202" spans="2:2" x14ac:dyDescent="0.35">
      <c r="B202" s="34"/>
    </row>
    <row r="203" spans="2:2" x14ac:dyDescent="0.35">
      <c r="B203" s="34"/>
    </row>
    <row r="204" spans="2:2" x14ac:dyDescent="0.35">
      <c r="B204" s="34"/>
    </row>
    <row r="205" spans="2:2" x14ac:dyDescent="0.35">
      <c r="B205" s="34"/>
    </row>
    <row r="206" spans="2:2" x14ac:dyDescent="0.35">
      <c r="B206" s="34"/>
    </row>
    <row r="207" spans="2:2" x14ac:dyDescent="0.35">
      <c r="B207" s="34"/>
    </row>
    <row r="208" spans="2:2" x14ac:dyDescent="0.35">
      <c r="B208" s="34"/>
    </row>
    <row r="209" spans="2:2" x14ac:dyDescent="0.35">
      <c r="B209" s="34"/>
    </row>
    <row r="210" spans="2:2" x14ac:dyDescent="0.35">
      <c r="B210" s="34"/>
    </row>
    <row r="211" spans="2:2" x14ac:dyDescent="0.35">
      <c r="B211" s="34"/>
    </row>
    <row r="212" spans="2:2" x14ac:dyDescent="0.35">
      <c r="B212" s="34"/>
    </row>
    <row r="213" spans="2:2" x14ac:dyDescent="0.35">
      <c r="B213" s="34"/>
    </row>
    <row r="214" spans="2:2" x14ac:dyDescent="0.35">
      <c r="B214" s="34"/>
    </row>
    <row r="215" spans="2:2" x14ac:dyDescent="0.35">
      <c r="B215" s="34"/>
    </row>
    <row r="216" spans="2:2" x14ac:dyDescent="0.35">
      <c r="B216" s="34"/>
    </row>
    <row r="217" spans="2:2" x14ac:dyDescent="0.35">
      <c r="B217" s="34"/>
    </row>
    <row r="218" spans="2:2" x14ac:dyDescent="0.35">
      <c r="B218" s="34"/>
    </row>
    <row r="219" spans="2:2" x14ac:dyDescent="0.35">
      <c r="B219" s="34"/>
    </row>
    <row r="220" spans="2:2" x14ac:dyDescent="0.35">
      <c r="B220" s="34"/>
    </row>
    <row r="221" spans="2:2" x14ac:dyDescent="0.35">
      <c r="B221" s="34"/>
    </row>
    <row r="222" spans="2:2" x14ac:dyDescent="0.35">
      <c r="B222" s="34"/>
    </row>
    <row r="223" spans="2:2" x14ac:dyDescent="0.35">
      <c r="B223" s="34"/>
    </row>
    <row r="224" spans="2:2" x14ac:dyDescent="0.35">
      <c r="B224" s="34"/>
    </row>
    <row r="225" spans="2:2" x14ac:dyDescent="0.35">
      <c r="B225" s="34"/>
    </row>
    <row r="226" spans="2:2" x14ac:dyDescent="0.35">
      <c r="B226" s="34"/>
    </row>
    <row r="227" spans="2:2" x14ac:dyDescent="0.35">
      <c r="B227" s="34"/>
    </row>
    <row r="228" spans="2:2" x14ac:dyDescent="0.35">
      <c r="B228" s="34"/>
    </row>
    <row r="229" spans="2:2" x14ac:dyDescent="0.35">
      <c r="B229" s="34"/>
    </row>
    <row r="230" spans="2:2" x14ac:dyDescent="0.35">
      <c r="B230" s="34"/>
    </row>
    <row r="231" spans="2:2" x14ac:dyDescent="0.35">
      <c r="B231" s="34"/>
    </row>
    <row r="232" spans="2:2" x14ac:dyDescent="0.35">
      <c r="B232" s="34"/>
    </row>
    <row r="233" spans="2:2" x14ac:dyDescent="0.35">
      <c r="B233" s="34"/>
    </row>
    <row r="234" spans="2:2" x14ac:dyDescent="0.35">
      <c r="B234" s="34"/>
    </row>
    <row r="235" spans="2:2" x14ac:dyDescent="0.35">
      <c r="B235" s="34"/>
    </row>
    <row r="236" spans="2:2" x14ac:dyDescent="0.35">
      <c r="B236" s="34"/>
    </row>
    <row r="237" spans="2:2" x14ac:dyDescent="0.35">
      <c r="B237" s="34"/>
    </row>
    <row r="238" spans="2:2" x14ac:dyDescent="0.35">
      <c r="B238" s="34"/>
    </row>
    <row r="239" spans="2:2" x14ac:dyDescent="0.35">
      <c r="B239" s="34"/>
    </row>
    <row r="240" spans="2:2" x14ac:dyDescent="0.35">
      <c r="B240" s="34"/>
    </row>
    <row r="241" spans="2:2" x14ac:dyDescent="0.35">
      <c r="B241" s="34"/>
    </row>
    <row r="242" spans="2:2" x14ac:dyDescent="0.35">
      <c r="B242" s="34"/>
    </row>
    <row r="243" spans="2:2" x14ac:dyDescent="0.35">
      <c r="B243" s="34"/>
    </row>
    <row r="244" spans="2:2" x14ac:dyDescent="0.35">
      <c r="B244" s="34"/>
    </row>
    <row r="245" spans="2:2" x14ac:dyDescent="0.35">
      <c r="B245" s="34"/>
    </row>
    <row r="246" spans="2:2" x14ac:dyDescent="0.35">
      <c r="B246" s="34"/>
    </row>
    <row r="247" spans="2:2" x14ac:dyDescent="0.35">
      <c r="B247" s="34"/>
    </row>
    <row r="248" spans="2:2" x14ac:dyDescent="0.35">
      <c r="B248" s="34"/>
    </row>
    <row r="249" spans="2:2" x14ac:dyDescent="0.35">
      <c r="B249" s="34"/>
    </row>
    <row r="250" spans="2:2" x14ac:dyDescent="0.35">
      <c r="B250" s="34"/>
    </row>
    <row r="251" spans="2:2" x14ac:dyDescent="0.35">
      <c r="B251" s="34"/>
    </row>
    <row r="252" spans="2:2" x14ac:dyDescent="0.35">
      <c r="B252" s="34"/>
    </row>
    <row r="253" spans="2:2" x14ac:dyDescent="0.35">
      <c r="B253" s="34"/>
    </row>
    <row r="254" spans="2:2" x14ac:dyDescent="0.35">
      <c r="B254" s="34"/>
    </row>
    <row r="255" spans="2:2" x14ac:dyDescent="0.35">
      <c r="B255" s="34"/>
    </row>
    <row r="256" spans="2:2" x14ac:dyDescent="0.35">
      <c r="B256" s="34"/>
    </row>
    <row r="257" spans="2:2" x14ac:dyDescent="0.35">
      <c r="B257" s="34"/>
    </row>
    <row r="258" spans="2:2" x14ac:dyDescent="0.35">
      <c r="B258" s="34"/>
    </row>
    <row r="259" spans="2:2" x14ac:dyDescent="0.35">
      <c r="B259" s="34"/>
    </row>
    <row r="260" spans="2:2" x14ac:dyDescent="0.35">
      <c r="B260" s="34"/>
    </row>
    <row r="261" spans="2:2" x14ac:dyDescent="0.35">
      <c r="B261" s="34"/>
    </row>
    <row r="262" spans="2:2" x14ac:dyDescent="0.35">
      <c r="B262" s="34"/>
    </row>
    <row r="263" spans="2:2" x14ac:dyDescent="0.35">
      <c r="B263" s="34"/>
    </row>
    <row r="264" spans="2:2" x14ac:dyDescent="0.35">
      <c r="B264" s="34"/>
    </row>
    <row r="265" spans="2:2" x14ac:dyDescent="0.35">
      <c r="B265" s="34"/>
    </row>
    <row r="266" spans="2:2" x14ac:dyDescent="0.35">
      <c r="B266" s="34"/>
    </row>
    <row r="267" spans="2:2" x14ac:dyDescent="0.35">
      <c r="B267" s="34"/>
    </row>
    <row r="268" spans="2:2" x14ac:dyDescent="0.35">
      <c r="B268" s="34"/>
    </row>
    <row r="269" spans="2:2" x14ac:dyDescent="0.35">
      <c r="B269" s="34"/>
    </row>
    <row r="270" spans="2:2" x14ac:dyDescent="0.35">
      <c r="B270" s="34"/>
    </row>
    <row r="271" spans="2:2" x14ac:dyDescent="0.35">
      <c r="B271" s="34"/>
    </row>
    <row r="272" spans="2:2" x14ac:dyDescent="0.35">
      <c r="B272" s="34"/>
    </row>
    <row r="273" spans="2:2" x14ac:dyDescent="0.35">
      <c r="B273" s="34"/>
    </row>
    <row r="274" spans="2:2" x14ac:dyDescent="0.35">
      <c r="B274" s="34"/>
    </row>
    <row r="275" spans="2:2" x14ac:dyDescent="0.35">
      <c r="B275" s="34"/>
    </row>
    <row r="276" spans="2:2" x14ac:dyDescent="0.35">
      <c r="B276" s="34"/>
    </row>
    <row r="277" spans="2:2" x14ac:dyDescent="0.35">
      <c r="B277" s="34"/>
    </row>
    <row r="278" spans="2:2" x14ac:dyDescent="0.35">
      <c r="B278" s="34"/>
    </row>
    <row r="279" spans="2:2" x14ac:dyDescent="0.35">
      <c r="B279" s="34"/>
    </row>
    <row r="280" spans="2:2" x14ac:dyDescent="0.35">
      <c r="B280" s="34"/>
    </row>
    <row r="281" spans="2:2" x14ac:dyDescent="0.35">
      <c r="B281" s="34"/>
    </row>
    <row r="282" spans="2:2" x14ac:dyDescent="0.35">
      <c r="B282" s="34"/>
    </row>
    <row r="283" spans="2:2" x14ac:dyDescent="0.35">
      <c r="B283" s="34"/>
    </row>
    <row r="284" spans="2:2" x14ac:dyDescent="0.35">
      <c r="B284" s="34"/>
    </row>
    <row r="285" spans="2:2" x14ac:dyDescent="0.35">
      <c r="B285" s="34"/>
    </row>
    <row r="286" spans="2:2" x14ac:dyDescent="0.35">
      <c r="B286" s="34"/>
    </row>
    <row r="287" spans="2:2" x14ac:dyDescent="0.35">
      <c r="B287" s="34"/>
    </row>
    <row r="288" spans="2:2" x14ac:dyDescent="0.35">
      <c r="B288" s="34"/>
    </row>
    <row r="289" spans="2:2" x14ac:dyDescent="0.35">
      <c r="B289" s="34"/>
    </row>
    <row r="290" spans="2:2" x14ac:dyDescent="0.35">
      <c r="B290" s="34"/>
    </row>
    <row r="291" spans="2:2" x14ac:dyDescent="0.35">
      <c r="B291" s="34"/>
    </row>
    <row r="292" spans="2:2" x14ac:dyDescent="0.35">
      <c r="B292" s="34"/>
    </row>
    <row r="293" spans="2:2" x14ac:dyDescent="0.35">
      <c r="B293" s="34"/>
    </row>
    <row r="294" spans="2:2" x14ac:dyDescent="0.35">
      <c r="B294" s="34"/>
    </row>
    <row r="295" spans="2:2" x14ac:dyDescent="0.35">
      <c r="B295" s="34"/>
    </row>
    <row r="296" spans="2:2" x14ac:dyDescent="0.35">
      <c r="B296" s="34"/>
    </row>
    <row r="297" spans="2:2" x14ac:dyDescent="0.35">
      <c r="B297" s="34"/>
    </row>
    <row r="298" spans="2:2" x14ac:dyDescent="0.35">
      <c r="B298" s="34"/>
    </row>
    <row r="299" spans="2:2" x14ac:dyDescent="0.35">
      <c r="B299" s="34"/>
    </row>
    <row r="300" spans="2:2" x14ac:dyDescent="0.35">
      <c r="B300" s="34"/>
    </row>
    <row r="301" spans="2:2" x14ac:dyDescent="0.35">
      <c r="B301" s="34"/>
    </row>
    <row r="302" spans="2:2" x14ac:dyDescent="0.35">
      <c r="B302" s="34"/>
    </row>
    <row r="303" spans="2:2" x14ac:dyDescent="0.35">
      <c r="B303" s="34"/>
    </row>
    <row r="304" spans="2:2" x14ac:dyDescent="0.35">
      <c r="B304" s="34"/>
    </row>
    <row r="305" spans="2:2" x14ac:dyDescent="0.35">
      <c r="B305" s="34"/>
    </row>
    <row r="306" spans="2:2" x14ac:dyDescent="0.35">
      <c r="B306" s="34"/>
    </row>
    <row r="307" spans="2:2" x14ac:dyDescent="0.35">
      <c r="B307" s="34"/>
    </row>
    <row r="308" spans="2:2" x14ac:dyDescent="0.35">
      <c r="B308" s="34"/>
    </row>
    <row r="309" spans="2:2" x14ac:dyDescent="0.35">
      <c r="B309" s="34"/>
    </row>
    <row r="310" spans="2:2" x14ac:dyDescent="0.35">
      <c r="B310" s="34"/>
    </row>
    <row r="311" spans="2:2" x14ac:dyDescent="0.35">
      <c r="B311" s="34"/>
    </row>
    <row r="312" spans="2:2" x14ac:dyDescent="0.35">
      <c r="B312" s="34"/>
    </row>
    <row r="313" spans="2:2" x14ac:dyDescent="0.35">
      <c r="B313" s="34"/>
    </row>
    <row r="314" spans="2:2" x14ac:dyDescent="0.35">
      <c r="B314" s="34"/>
    </row>
    <row r="315" spans="2:2" x14ac:dyDescent="0.35">
      <c r="B315" s="34"/>
    </row>
    <row r="316" spans="2:2" x14ac:dyDescent="0.35">
      <c r="B316" s="34"/>
    </row>
    <row r="317" spans="2:2" x14ac:dyDescent="0.35">
      <c r="B317" s="34"/>
    </row>
    <row r="318" spans="2:2" x14ac:dyDescent="0.35">
      <c r="B318" s="34"/>
    </row>
    <row r="319" spans="2:2" x14ac:dyDescent="0.35">
      <c r="B319" s="34"/>
    </row>
    <row r="320" spans="2:2" x14ac:dyDescent="0.35">
      <c r="B320" s="34"/>
    </row>
    <row r="321" spans="2:2" x14ac:dyDescent="0.35">
      <c r="B321" s="34"/>
    </row>
    <row r="322" spans="2:2" x14ac:dyDescent="0.35">
      <c r="B322" s="34"/>
    </row>
    <row r="323" spans="2:2" x14ac:dyDescent="0.35">
      <c r="B323" s="34"/>
    </row>
    <row r="324" spans="2:2" x14ac:dyDescent="0.35">
      <c r="B324" s="34"/>
    </row>
    <row r="325" spans="2:2" x14ac:dyDescent="0.35">
      <c r="B325" s="34"/>
    </row>
    <row r="326" spans="2:2" x14ac:dyDescent="0.35">
      <c r="B326" s="34"/>
    </row>
    <row r="327" spans="2:2" x14ac:dyDescent="0.35">
      <c r="B327" s="34"/>
    </row>
    <row r="328" spans="2:2" x14ac:dyDescent="0.35">
      <c r="B328" s="34"/>
    </row>
    <row r="329" spans="2:2" x14ac:dyDescent="0.35">
      <c r="B329" s="34"/>
    </row>
    <row r="330" spans="2:2" x14ac:dyDescent="0.35">
      <c r="B330" s="34"/>
    </row>
    <row r="331" spans="2:2" x14ac:dyDescent="0.35">
      <c r="B331" s="34"/>
    </row>
    <row r="332" spans="2:2" x14ac:dyDescent="0.35">
      <c r="B332" s="34"/>
    </row>
    <row r="333" spans="2:2" x14ac:dyDescent="0.35">
      <c r="B333" s="34"/>
    </row>
    <row r="334" spans="2:2" x14ac:dyDescent="0.35">
      <c r="B334" s="34"/>
    </row>
    <row r="335" spans="2:2" x14ac:dyDescent="0.35">
      <c r="B335" s="34"/>
    </row>
    <row r="336" spans="2:2" x14ac:dyDescent="0.35">
      <c r="B336" s="34"/>
    </row>
    <row r="337" spans="2:2" x14ac:dyDescent="0.35">
      <c r="B337" s="34"/>
    </row>
    <row r="338" spans="2:2" x14ac:dyDescent="0.35">
      <c r="B338" s="34"/>
    </row>
    <row r="339" spans="2:2" x14ac:dyDescent="0.35">
      <c r="B339" s="34"/>
    </row>
    <row r="340" spans="2:2" x14ac:dyDescent="0.35">
      <c r="B340" s="34"/>
    </row>
    <row r="341" spans="2:2" x14ac:dyDescent="0.35">
      <c r="B341" s="34"/>
    </row>
    <row r="342" spans="2:2" x14ac:dyDescent="0.35">
      <c r="B342" s="34"/>
    </row>
    <row r="343" spans="2:2" x14ac:dyDescent="0.35">
      <c r="B343" s="34"/>
    </row>
    <row r="344" spans="2:2" x14ac:dyDescent="0.35">
      <c r="B344" s="34"/>
    </row>
    <row r="345" spans="2:2" x14ac:dyDescent="0.35">
      <c r="B345" s="34"/>
    </row>
    <row r="346" spans="2:2" x14ac:dyDescent="0.35">
      <c r="B346" s="34"/>
    </row>
    <row r="347" spans="2:2" x14ac:dyDescent="0.35">
      <c r="B347" s="34"/>
    </row>
    <row r="348" spans="2:2" x14ac:dyDescent="0.35">
      <c r="B348" s="34"/>
    </row>
    <row r="349" spans="2:2" x14ac:dyDescent="0.35">
      <c r="B349" s="34"/>
    </row>
    <row r="350" spans="2:2" x14ac:dyDescent="0.35">
      <c r="B350" s="34"/>
    </row>
    <row r="351" spans="2:2" x14ac:dyDescent="0.35">
      <c r="B351" s="34"/>
    </row>
    <row r="352" spans="2:2" x14ac:dyDescent="0.35">
      <c r="B352" s="34"/>
    </row>
    <row r="353" spans="2:2" x14ac:dyDescent="0.35">
      <c r="B353" s="34"/>
    </row>
    <row r="354" spans="2:2" x14ac:dyDescent="0.35">
      <c r="B354" s="34"/>
    </row>
    <row r="355" spans="2:2" x14ac:dyDescent="0.35">
      <c r="B355" s="34"/>
    </row>
    <row r="356" spans="2:2" x14ac:dyDescent="0.35">
      <c r="B356" s="34"/>
    </row>
    <row r="357" spans="2:2" x14ac:dyDescent="0.35">
      <c r="B357" s="34"/>
    </row>
    <row r="358" spans="2:2" x14ac:dyDescent="0.35">
      <c r="B358" s="34"/>
    </row>
    <row r="359" spans="2:2" x14ac:dyDescent="0.35">
      <c r="B359" s="34"/>
    </row>
    <row r="360" spans="2:2" x14ac:dyDescent="0.35">
      <c r="B360" s="34"/>
    </row>
    <row r="361" spans="2:2" x14ac:dyDescent="0.35">
      <c r="B361" s="34"/>
    </row>
    <row r="362" spans="2:2" x14ac:dyDescent="0.35">
      <c r="B362" s="34"/>
    </row>
    <row r="363" spans="2:2" x14ac:dyDescent="0.35">
      <c r="B363" s="34"/>
    </row>
    <row r="364" spans="2:2" x14ac:dyDescent="0.35">
      <c r="B364" s="34"/>
    </row>
    <row r="365" spans="2:2" x14ac:dyDescent="0.35">
      <c r="B365" s="34"/>
    </row>
    <row r="366" spans="2:2" x14ac:dyDescent="0.35">
      <c r="B366" s="34"/>
    </row>
    <row r="367" spans="2:2" x14ac:dyDescent="0.35">
      <c r="B367" s="34"/>
    </row>
    <row r="368" spans="2:2" x14ac:dyDescent="0.35">
      <c r="B368" s="34"/>
    </row>
    <row r="369" spans="2:2" x14ac:dyDescent="0.35">
      <c r="B369" s="34"/>
    </row>
    <row r="370" spans="2:2" x14ac:dyDescent="0.35">
      <c r="B370" s="34"/>
    </row>
    <row r="371" spans="2:2" x14ac:dyDescent="0.35">
      <c r="B371" s="34"/>
    </row>
    <row r="372" spans="2:2" x14ac:dyDescent="0.35">
      <c r="B372" s="34"/>
    </row>
    <row r="373" spans="2:2" x14ac:dyDescent="0.35">
      <c r="B373" s="34"/>
    </row>
    <row r="374" spans="2:2" x14ac:dyDescent="0.35">
      <c r="B374" s="34"/>
    </row>
    <row r="375" spans="2:2" x14ac:dyDescent="0.35">
      <c r="B375" s="34"/>
    </row>
    <row r="376" spans="2:2" x14ac:dyDescent="0.35">
      <c r="B376" s="34"/>
    </row>
    <row r="377" spans="2:2" x14ac:dyDescent="0.35">
      <c r="B377" s="34"/>
    </row>
    <row r="378" spans="2:2" x14ac:dyDescent="0.35">
      <c r="B378" s="34"/>
    </row>
    <row r="379" spans="2:2" x14ac:dyDescent="0.35">
      <c r="B379" s="34"/>
    </row>
    <row r="380" spans="2:2" x14ac:dyDescent="0.35">
      <c r="B380" s="34"/>
    </row>
    <row r="381" spans="2:2" x14ac:dyDescent="0.35">
      <c r="B381" s="34"/>
    </row>
    <row r="382" spans="2:2" x14ac:dyDescent="0.35">
      <c r="B382" s="34"/>
    </row>
    <row r="383" spans="2:2" x14ac:dyDescent="0.35">
      <c r="B383" s="34"/>
    </row>
    <row r="384" spans="2:2" x14ac:dyDescent="0.35">
      <c r="B384" s="34"/>
    </row>
    <row r="385" spans="2:2" x14ac:dyDescent="0.35">
      <c r="B385" s="34"/>
    </row>
    <row r="386" spans="2:2" x14ac:dyDescent="0.35">
      <c r="B386" s="34"/>
    </row>
    <row r="387" spans="2:2" x14ac:dyDescent="0.35">
      <c r="B387" s="34"/>
    </row>
    <row r="388" spans="2:2" x14ac:dyDescent="0.35">
      <c r="B388" s="34"/>
    </row>
    <row r="389" spans="2:2" x14ac:dyDescent="0.35">
      <c r="B389" s="34"/>
    </row>
    <row r="390" spans="2:2" x14ac:dyDescent="0.35">
      <c r="B390" s="34"/>
    </row>
    <row r="391" spans="2:2" x14ac:dyDescent="0.35">
      <c r="B391" s="34"/>
    </row>
    <row r="392" spans="2:2" x14ac:dyDescent="0.35">
      <c r="B392" s="34"/>
    </row>
    <row r="393" spans="2:2" x14ac:dyDescent="0.35">
      <c r="B393" s="34"/>
    </row>
    <row r="394" spans="2:2" x14ac:dyDescent="0.35">
      <c r="B394" s="34"/>
    </row>
    <row r="395" spans="2:2" x14ac:dyDescent="0.35">
      <c r="B395" s="34"/>
    </row>
    <row r="396" spans="2:2" x14ac:dyDescent="0.35">
      <c r="B396" s="34"/>
    </row>
    <row r="397" spans="2:2" x14ac:dyDescent="0.35">
      <c r="B397" s="34"/>
    </row>
    <row r="398" spans="2:2" x14ac:dyDescent="0.35">
      <c r="B398" s="34"/>
    </row>
    <row r="399" spans="2:2" x14ac:dyDescent="0.35">
      <c r="B399" s="34"/>
    </row>
    <row r="400" spans="2:2" x14ac:dyDescent="0.35">
      <c r="B400" s="34"/>
    </row>
    <row r="401" spans="2:2" x14ac:dyDescent="0.35">
      <c r="B401" s="34"/>
    </row>
    <row r="402" spans="2:2" x14ac:dyDescent="0.35">
      <c r="B402" s="34"/>
    </row>
    <row r="403" spans="2:2" x14ac:dyDescent="0.35">
      <c r="B403" s="34"/>
    </row>
    <row r="404" spans="2:2" x14ac:dyDescent="0.35">
      <c r="B404" s="34"/>
    </row>
    <row r="405" spans="2:2" x14ac:dyDescent="0.35">
      <c r="B405" s="34"/>
    </row>
    <row r="406" spans="2:2" x14ac:dyDescent="0.35">
      <c r="B406" s="34"/>
    </row>
    <row r="407" spans="2:2" x14ac:dyDescent="0.35">
      <c r="B407" s="34"/>
    </row>
    <row r="408" spans="2:2" x14ac:dyDescent="0.35">
      <c r="B408" s="34"/>
    </row>
    <row r="409" spans="2:2" x14ac:dyDescent="0.35">
      <c r="B409" s="34"/>
    </row>
    <row r="410" spans="2:2" x14ac:dyDescent="0.35">
      <c r="B410" s="34"/>
    </row>
    <row r="411" spans="2:2" x14ac:dyDescent="0.35">
      <c r="B411" s="34"/>
    </row>
    <row r="412" spans="2:2" x14ac:dyDescent="0.35">
      <c r="B412" s="34"/>
    </row>
    <row r="413" spans="2:2" x14ac:dyDescent="0.35">
      <c r="B413" s="34"/>
    </row>
    <row r="414" spans="2:2" x14ac:dyDescent="0.35">
      <c r="B414" s="34"/>
    </row>
    <row r="415" spans="2:2" x14ac:dyDescent="0.35">
      <c r="B415" s="34"/>
    </row>
    <row r="416" spans="2:2" x14ac:dyDescent="0.35">
      <c r="B416" s="34"/>
    </row>
    <row r="417" spans="2:2" x14ac:dyDescent="0.35">
      <c r="B417" s="34"/>
    </row>
    <row r="418" spans="2:2" x14ac:dyDescent="0.35">
      <c r="B418" s="34"/>
    </row>
    <row r="419" spans="2:2" x14ac:dyDescent="0.35">
      <c r="B419" s="34"/>
    </row>
    <row r="420" spans="2:2" x14ac:dyDescent="0.35">
      <c r="B420" s="34"/>
    </row>
    <row r="421" spans="2:2" x14ac:dyDescent="0.35">
      <c r="B421" s="34"/>
    </row>
    <row r="422" spans="2:2" x14ac:dyDescent="0.35">
      <c r="B422" s="34"/>
    </row>
    <row r="423" spans="2:2" x14ac:dyDescent="0.35">
      <c r="B423" s="34"/>
    </row>
    <row r="424" spans="2:2" x14ac:dyDescent="0.35">
      <c r="B424" s="34"/>
    </row>
    <row r="425" spans="2:2" x14ac:dyDescent="0.35">
      <c r="B425" s="34"/>
    </row>
    <row r="426" spans="2:2" x14ac:dyDescent="0.35">
      <c r="B426" s="34"/>
    </row>
    <row r="427" spans="2:2" x14ac:dyDescent="0.35">
      <c r="B427" s="34"/>
    </row>
    <row r="428" spans="2:2" x14ac:dyDescent="0.35">
      <c r="B428" s="34"/>
    </row>
    <row r="429" spans="2:2" x14ac:dyDescent="0.35">
      <c r="B429" s="34"/>
    </row>
    <row r="430" spans="2:2" x14ac:dyDescent="0.35">
      <c r="B430" s="34"/>
    </row>
    <row r="431" spans="2:2" x14ac:dyDescent="0.35">
      <c r="B431" s="34"/>
    </row>
    <row r="432" spans="2:2" x14ac:dyDescent="0.35">
      <c r="B432" s="34"/>
    </row>
    <row r="433" spans="2:2" x14ac:dyDescent="0.35">
      <c r="B433" s="34"/>
    </row>
    <row r="434" spans="2:2" x14ac:dyDescent="0.35">
      <c r="B434" s="34"/>
    </row>
    <row r="435" spans="2:2" x14ac:dyDescent="0.35">
      <c r="B435" s="34"/>
    </row>
    <row r="436" spans="2:2" x14ac:dyDescent="0.35">
      <c r="B436" s="34"/>
    </row>
    <row r="437" spans="2:2" x14ac:dyDescent="0.35">
      <c r="B437" s="34"/>
    </row>
    <row r="438" spans="2:2" x14ac:dyDescent="0.35">
      <c r="B438" s="34"/>
    </row>
    <row r="439" spans="2:2" x14ac:dyDescent="0.35">
      <c r="B439" s="34"/>
    </row>
    <row r="440" spans="2:2" x14ac:dyDescent="0.35">
      <c r="B440" s="34"/>
    </row>
    <row r="441" spans="2:2" x14ac:dyDescent="0.35">
      <c r="B441" s="34"/>
    </row>
    <row r="442" spans="2:2" x14ac:dyDescent="0.35">
      <c r="B442" s="34"/>
    </row>
    <row r="443" spans="2:2" x14ac:dyDescent="0.35">
      <c r="B443" s="34"/>
    </row>
    <row r="444" spans="2:2" x14ac:dyDescent="0.35">
      <c r="B444" s="34"/>
    </row>
    <row r="445" spans="2:2" x14ac:dyDescent="0.35">
      <c r="B445" s="34"/>
    </row>
    <row r="446" spans="2:2" x14ac:dyDescent="0.35">
      <c r="B446" s="34"/>
    </row>
    <row r="447" spans="2:2" x14ac:dyDescent="0.35">
      <c r="B447" s="34"/>
    </row>
    <row r="448" spans="2:2" x14ac:dyDescent="0.35">
      <c r="B448" s="34"/>
    </row>
    <row r="449" spans="2:2" x14ac:dyDescent="0.35">
      <c r="B449" s="34"/>
    </row>
    <row r="450" spans="2:2" x14ac:dyDescent="0.35">
      <c r="B450" s="34"/>
    </row>
    <row r="451" spans="2:2" x14ac:dyDescent="0.35">
      <c r="B451" s="34"/>
    </row>
    <row r="452" spans="2:2" x14ac:dyDescent="0.35">
      <c r="B452" s="34"/>
    </row>
    <row r="453" spans="2:2" x14ac:dyDescent="0.35">
      <c r="B453" s="34"/>
    </row>
    <row r="454" spans="2:2" x14ac:dyDescent="0.35">
      <c r="B454" s="34"/>
    </row>
    <row r="455" spans="2:2" x14ac:dyDescent="0.35">
      <c r="B455" s="34"/>
    </row>
    <row r="456" spans="2:2" x14ac:dyDescent="0.35">
      <c r="B456" s="34"/>
    </row>
    <row r="457" spans="2:2" x14ac:dyDescent="0.35">
      <c r="B457" s="34"/>
    </row>
    <row r="458" spans="2:2" x14ac:dyDescent="0.35">
      <c r="B458" s="34"/>
    </row>
    <row r="459" spans="2:2" x14ac:dyDescent="0.35">
      <c r="B459" s="34"/>
    </row>
    <row r="460" spans="2:2" x14ac:dyDescent="0.35">
      <c r="B460" s="34"/>
    </row>
    <row r="461" spans="2:2" x14ac:dyDescent="0.35">
      <c r="B461" s="34"/>
    </row>
    <row r="462" spans="2:2" x14ac:dyDescent="0.35">
      <c r="B462" s="34"/>
    </row>
    <row r="463" spans="2:2" x14ac:dyDescent="0.35">
      <c r="B463" s="34"/>
    </row>
    <row r="464" spans="2:2" x14ac:dyDescent="0.35">
      <c r="B464" s="34"/>
    </row>
    <row r="465" spans="2:2" x14ac:dyDescent="0.35">
      <c r="B465" s="34"/>
    </row>
    <row r="466" spans="2:2" x14ac:dyDescent="0.35">
      <c r="B466" s="34"/>
    </row>
    <row r="467" spans="2:2" x14ac:dyDescent="0.35">
      <c r="B467" s="34"/>
    </row>
    <row r="468" spans="2:2" x14ac:dyDescent="0.35">
      <c r="B468" s="34"/>
    </row>
    <row r="469" spans="2:2" x14ac:dyDescent="0.35">
      <c r="B469" s="34"/>
    </row>
    <row r="470" spans="2:2" x14ac:dyDescent="0.35">
      <c r="B470" s="34"/>
    </row>
    <row r="471" spans="2:2" x14ac:dyDescent="0.35">
      <c r="B471" s="34"/>
    </row>
    <row r="472" spans="2:2" x14ac:dyDescent="0.35">
      <c r="B472" s="34"/>
    </row>
    <row r="473" spans="2:2" x14ac:dyDescent="0.35">
      <c r="B473" s="34"/>
    </row>
    <row r="474" spans="2:2" x14ac:dyDescent="0.35">
      <c r="B474" s="34"/>
    </row>
    <row r="475" spans="2:2" x14ac:dyDescent="0.35">
      <c r="B475" s="34"/>
    </row>
    <row r="476" spans="2:2" x14ac:dyDescent="0.35">
      <c r="B476" s="34"/>
    </row>
    <row r="477" spans="2:2" x14ac:dyDescent="0.35">
      <c r="B477" s="34"/>
    </row>
    <row r="478" spans="2:2" x14ac:dyDescent="0.35">
      <c r="B478" s="34"/>
    </row>
    <row r="479" spans="2:2" x14ac:dyDescent="0.35">
      <c r="B479" s="34"/>
    </row>
    <row r="480" spans="2:2" x14ac:dyDescent="0.35">
      <c r="B480" s="34"/>
    </row>
    <row r="481" spans="2:2" x14ac:dyDescent="0.35">
      <c r="B481" s="34"/>
    </row>
    <row r="482" spans="2:2" x14ac:dyDescent="0.35">
      <c r="B482" s="34"/>
    </row>
    <row r="483" spans="2:2" x14ac:dyDescent="0.35">
      <c r="B483" s="34"/>
    </row>
    <row r="484" spans="2:2" x14ac:dyDescent="0.35">
      <c r="B484" s="34"/>
    </row>
    <row r="485" spans="2:2" x14ac:dyDescent="0.35">
      <c r="B485" s="34"/>
    </row>
    <row r="486" spans="2:2" x14ac:dyDescent="0.35">
      <c r="B486" s="34"/>
    </row>
    <row r="487" spans="2:2" x14ac:dyDescent="0.35">
      <c r="B487" s="34"/>
    </row>
    <row r="488" spans="2:2" x14ac:dyDescent="0.35">
      <c r="B488" s="34"/>
    </row>
    <row r="489" spans="2:2" x14ac:dyDescent="0.35">
      <c r="B489" s="34"/>
    </row>
    <row r="490" spans="2:2" x14ac:dyDescent="0.35">
      <c r="B490" s="34"/>
    </row>
    <row r="491" spans="2:2" x14ac:dyDescent="0.35">
      <c r="B491" s="34"/>
    </row>
    <row r="492" spans="2:2" x14ac:dyDescent="0.35">
      <c r="B492" s="34"/>
    </row>
    <row r="493" spans="2:2" x14ac:dyDescent="0.35">
      <c r="B493" s="34"/>
    </row>
    <row r="494" spans="2:2" x14ac:dyDescent="0.35">
      <c r="B494" s="34"/>
    </row>
    <row r="495" spans="2:2" x14ac:dyDescent="0.35">
      <c r="B495" s="34"/>
    </row>
    <row r="496" spans="2:2" x14ac:dyDescent="0.35">
      <c r="B496" s="34"/>
    </row>
    <row r="497" spans="2:2" x14ac:dyDescent="0.35">
      <c r="B497" s="34"/>
    </row>
    <row r="498" spans="2:2" x14ac:dyDescent="0.35">
      <c r="B498" s="34"/>
    </row>
    <row r="499" spans="2:2" x14ac:dyDescent="0.35">
      <c r="B499" s="34"/>
    </row>
    <row r="500" spans="2:2" x14ac:dyDescent="0.35">
      <c r="B500" s="34"/>
    </row>
    <row r="501" spans="2:2" x14ac:dyDescent="0.35">
      <c r="B501" s="34"/>
    </row>
    <row r="502" spans="2:2" x14ac:dyDescent="0.35">
      <c r="B502" s="34"/>
    </row>
    <row r="503" spans="2:2" x14ac:dyDescent="0.35">
      <c r="B503" s="34"/>
    </row>
    <row r="504" spans="2:2" x14ac:dyDescent="0.35">
      <c r="B504" s="34"/>
    </row>
    <row r="505" spans="2:2" x14ac:dyDescent="0.35">
      <c r="B505" s="34"/>
    </row>
    <row r="506" spans="2:2" x14ac:dyDescent="0.35">
      <c r="B506" s="34"/>
    </row>
    <row r="507" spans="2:2" x14ac:dyDescent="0.35">
      <c r="B507" s="34"/>
    </row>
    <row r="508" spans="2:2" x14ac:dyDescent="0.35">
      <c r="B508" s="34"/>
    </row>
    <row r="509" spans="2:2" x14ac:dyDescent="0.35">
      <c r="B509" s="34"/>
    </row>
    <row r="510" spans="2:2" x14ac:dyDescent="0.35">
      <c r="B510" s="34"/>
    </row>
    <row r="511" spans="2:2" x14ac:dyDescent="0.35">
      <c r="B511" s="34"/>
    </row>
    <row r="512" spans="2:2" x14ac:dyDescent="0.35">
      <c r="B512" s="34"/>
    </row>
    <row r="513" spans="2:2" x14ac:dyDescent="0.35">
      <c r="B513" s="34"/>
    </row>
    <row r="514" spans="2:2" x14ac:dyDescent="0.35">
      <c r="B514" s="34"/>
    </row>
    <row r="515" spans="2:2" x14ac:dyDescent="0.35">
      <c r="B515" s="34"/>
    </row>
    <row r="516" spans="2:2" x14ac:dyDescent="0.35">
      <c r="B516" s="34"/>
    </row>
    <row r="517" spans="2:2" x14ac:dyDescent="0.35">
      <c r="B517" s="34"/>
    </row>
    <row r="518" spans="2:2" x14ac:dyDescent="0.35">
      <c r="B518" s="34"/>
    </row>
    <row r="519" spans="2:2" x14ac:dyDescent="0.35">
      <c r="B519" s="34"/>
    </row>
    <row r="520" spans="2:2" x14ac:dyDescent="0.35">
      <c r="B520" s="34"/>
    </row>
    <row r="521" spans="2:2" x14ac:dyDescent="0.35">
      <c r="B521" s="34"/>
    </row>
    <row r="522" spans="2:2" x14ac:dyDescent="0.35">
      <c r="B522" s="34"/>
    </row>
    <row r="523" spans="2:2" x14ac:dyDescent="0.35">
      <c r="B523" s="34"/>
    </row>
    <row r="524" spans="2:2" x14ac:dyDescent="0.35">
      <c r="B524" s="34"/>
    </row>
    <row r="525" spans="2:2" x14ac:dyDescent="0.35">
      <c r="B525" s="34"/>
    </row>
    <row r="526" spans="2:2" x14ac:dyDescent="0.35">
      <c r="B526" s="34"/>
    </row>
    <row r="527" spans="2:2" x14ac:dyDescent="0.35">
      <c r="B527" s="34"/>
    </row>
    <row r="528" spans="2:2" x14ac:dyDescent="0.35">
      <c r="B528" s="34"/>
    </row>
    <row r="529" spans="2:2" x14ac:dyDescent="0.35">
      <c r="B529" s="34"/>
    </row>
    <row r="530" spans="2:2" x14ac:dyDescent="0.35">
      <c r="B530" s="34"/>
    </row>
    <row r="531" spans="2:2" x14ac:dyDescent="0.35">
      <c r="B531" s="34"/>
    </row>
    <row r="532" spans="2:2" x14ac:dyDescent="0.35">
      <c r="B532" s="34"/>
    </row>
    <row r="533" spans="2:2" x14ac:dyDescent="0.35">
      <c r="B533" s="34"/>
    </row>
    <row r="534" spans="2:2" x14ac:dyDescent="0.35">
      <c r="B534" s="34"/>
    </row>
    <row r="535" spans="2:2" x14ac:dyDescent="0.35">
      <c r="B535" s="34"/>
    </row>
    <row r="536" spans="2:2" x14ac:dyDescent="0.35">
      <c r="B536" s="34"/>
    </row>
    <row r="537" spans="2:2" x14ac:dyDescent="0.35">
      <c r="B537" s="34"/>
    </row>
    <row r="538" spans="2:2" x14ac:dyDescent="0.35">
      <c r="B538" s="34"/>
    </row>
    <row r="539" spans="2:2" x14ac:dyDescent="0.35">
      <c r="B539" s="34"/>
    </row>
    <row r="540" spans="2:2" x14ac:dyDescent="0.35">
      <c r="B540" s="34"/>
    </row>
    <row r="541" spans="2:2" x14ac:dyDescent="0.35">
      <c r="B541" s="34"/>
    </row>
    <row r="542" spans="2:2" x14ac:dyDescent="0.35">
      <c r="B542" s="34"/>
    </row>
    <row r="543" spans="2:2" x14ac:dyDescent="0.35">
      <c r="B543" s="34"/>
    </row>
    <row r="544" spans="2:2" x14ac:dyDescent="0.35">
      <c r="B544" s="34"/>
    </row>
    <row r="545" spans="2:2" x14ac:dyDescent="0.35">
      <c r="B545" s="34"/>
    </row>
    <row r="546" spans="2:2" x14ac:dyDescent="0.35">
      <c r="B546" s="34"/>
    </row>
    <row r="547" spans="2:2" x14ac:dyDescent="0.35">
      <c r="B547" s="34"/>
    </row>
    <row r="548" spans="2:2" x14ac:dyDescent="0.35">
      <c r="B548" s="34"/>
    </row>
    <row r="549" spans="2:2" x14ac:dyDescent="0.35">
      <c r="B549" s="34"/>
    </row>
    <row r="550" spans="2:2" x14ac:dyDescent="0.35">
      <c r="B550" s="34"/>
    </row>
    <row r="551" spans="2:2" x14ac:dyDescent="0.35">
      <c r="B551" s="34"/>
    </row>
    <row r="552" spans="2:2" x14ac:dyDescent="0.35">
      <c r="B552" s="34"/>
    </row>
    <row r="553" spans="2:2" x14ac:dyDescent="0.35">
      <c r="B553" s="34"/>
    </row>
    <row r="554" spans="2:2" x14ac:dyDescent="0.35">
      <c r="B554" s="34"/>
    </row>
    <row r="555" spans="2:2" x14ac:dyDescent="0.35">
      <c r="B555" s="34"/>
    </row>
    <row r="556" spans="2:2" x14ac:dyDescent="0.35">
      <c r="B556" s="34"/>
    </row>
    <row r="557" spans="2:2" x14ac:dyDescent="0.35">
      <c r="B557" s="34"/>
    </row>
    <row r="558" spans="2:2" x14ac:dyDescent="0.35">
      <c r="B558" s="34"/>
    </row>
    <row r="559" spans="2:2" x14ac:dyDescent="0.35">
      <c r="B559" s="34"/>
    </row>
    <row r="560" spans="2:2" x14ac:dyDescent="0.35">
      <c r="B560" s="34"/>
    </row>
    <row r="561" spans="2:2" x14ac:dyDescent="0.35">
      <c r="B561" s="34"/>
    </row>
    <row r="562" spans="2:2" x14ac:dyDescent="0.35">
      <c r="B562" s="34"/>
    </row>
    <row r="563" spans="2:2" x14ac:dyDescent="0.35">
      <c r="B563" s="34"/>
    </row>
    <row r="564" spans="2:2" x14ac:dyDescent="0.35">
      <c r="B564" s="34"/>
    </row>
    <row r="565" spans="2:2" x14ac:dyDescent="0.35">
      <c r="B565" s="34"/>
    </row>
    <row r="566" spans="2:2" x14ac:dyDescent="0.35">
      <c r="B566" s="34"/>
    </row>
    <row r="567" spans="2:2" x14ac:dyDescent="0.35">
      <c r="B567" s="34"/>
    </row>
    <row r="568" spans="2:2" x14ac:dyDescent="0.35">
      <c r="B568" s="34"/>
    </row>
    <row r="569" spans="2:2" x14ac:dyDescent="0.35">
      <c r="B569" s="34"/>
    </row>
    <row r="570" spans="2:2" x14ac:dyDescent="0.35">
      <c r="B570" s="34"/>
    </row>
    <row r="571" spans="2:2" x14ac:dyDescent="0.35">
      <c r="B571" s="34"/>
    </row>
    <row r="572" spans="2:2" x14ac:dyDescent="0.35">
      <c r="B572" s="34"/>
    </row>
    <row r="573" spans="2:2" x14ac:dyDescent="0.35">
      <c r="B573" s="34"/>
    </row>
    <row r="574" spans="2:2" x14ac:dyDescent="0.35">
      <c r="B574" s="34"/>
    </row>
    <row r="575" spans="2:2" x14ac:dyDescent="0.35">
      <c r="B575" s="34"/>
    </row>
    <row r="576" spans="2:2" x14ac:dyDescent="0.35">
      <c r="B576" s="34"/>
    </row>
    <row r="577" spans="2:2" x14ac:dyDescent="0.35">
      <c r="B577" s="34"/>
    </row>
    <row r="578" spans="2:2" x14ac:dyDescent="0.35">
      <c r="B578" s="34"/>
    </row>
    <row r="579" spans="2:2" x14ac:dyDescent="0.35">
      <c r="B579" s="34"/>
    </row>
    <row r="580" spans="2:2" x14ac:dyDescent="0.35">
      <c r="B580" s="34"/>
    </row>
    <row r="581" spans="2:2" x14ac:dyDescent="0.35">
      <c r="B581" s="34"/>
    </row>
    <row r="582" spans="2:2" x14ac:dyDescent="0.35">
      <c r="B582" s="34"/>
    </row>
    <row r="583" spans="2:2" x14ac:dyDescent="0.35">
      <c r="B583" s="34"/>
    </row>
    <row r="584" spans="2:2" x14ac:dyDescent="0.35">
      <c r="B584" s="34"/>
    </row>
    <row r="585" spans="2:2" x14ac:dyDescent="0.35">
      <c r="B585" s="34"/>
    </row>
    <row r="586" spans="2:2" x14ac:dyDescent="0.35">
      <c r="B586" s="34"/>
    </row>
    <row r="587" spans="2:2" x14ac:dyDescent="0.35">
      <c r="B587" s="34"/>
    </row>
    <row r="588" spans="2:2" x14ac:dyDescent="0.35">
      <c r="B588" s="34"/>
    </row>
    <row r="589" spans="2:2" x14ac:dyDescent="0.35">
      <c r="B589" s="34"/>
    </row>
    <row r="590" spans="2:2" x14ac:dyDescent="0.35">
      <c r="B590" s="34"/>
    </row>
    <row r="591" spans="2:2" x14ac:dyDescent="0.35">
      <c r="B591" s="34"/>
    </row>
    <row r="592" spans="2:2" x14ac:dyDescent="0.35">
      <c r="B592" s="34"/>
    </row>
    <row r="593" spans="2:2" x14ac:dyDescent="0.35">
      <c r="B593" s="34"/>
    </row>
    <row r="594" spans="2:2" x14ac:dyDescent="0.35">
      <c r="B594" s="34"/>
    </row>
    <row r="595" spans="2:2" x14ac:dyDescent="0.35">
      <c r="B595" s="34"/>
    </row>
    <row r="596" spans="2:2" x14ac:dyDescent="0.35">
      <c r="B596" s="34"/>
    </row>
    <row r="597" spans="2:2" x14ac:dyDescent="0.35">
      <c r="B597" s="34"/>
    </row>
    <row r="598" spans="2:2" x14ac:dyDescent="0.35">
      <c r="B598" s="34"/>
    </row>
    <row r="599" spans="2:2" x14ac:dyDescent="0.35">
      <c r="B599" s="34"/>
    </row>
    <row r="600" spans="2:2" x14ac:dyDescent="0.35">
      <c r="B600" s="34"/>
    </row>
    <row r="601" spans="2:2" x14ac:dyDescent="0.35">
      <c r="B601" s="34"/>
    </row>
    <row r="602" spans="2:2" x14ac:dyDescent="0.35">
      <c r="B602" s="34"/>
    </row>
    <row r="603" spans="2:2" x14ac:dyDescent="0.35">
      <c r="B603" s="34"/>
    </row>
    <row r="604" spans="2:2" x14ac:dyDescent="0.35">
      <c r="B604" s="34"/>
    </row>
    <row r="605" spans="2:2" x14ac:dyDescent="0.35">
      <c r="B605" s="34"/>
    </row>
    <row r="606" spans="2:2" x14ac:dyDescent="0.35">
      <c r="B606" s="34"/>
    </row>
    <row r="607" spans="2:2" x14ac:dyDescent="0.35">
      <c r="B607" s="34"/>
    </row>
    <row r="608" spans="2:2" x14ac:dyDescent="0.35">
      <c r="B608" s="34"/>
    </row>
    <row r="609" spans="2:2" x14ac:dyDescent="0.35">
      <c r="B609" s="34"/>
    </row>
    <row r="610" spans="2:2" x14ac:dyDescent="0.35">
      <c r="B610" s="34"/>
    </row>
    <row r="611" spans="2:2" x14ac:dyDescent="0.35">
      <c r="B611" s="34"/>
    </row>
    <row r="612" spans="2:2" x14ac:dyDescent="0.35">
      <c r="B612" s="34"/>
    </row>
    <row r="613" spans="2:2" x14ac:dyDescent="0.35">
      <c r="B613" s="34"/>
    </row>
    <row r="614" spans="2:2" x14ac:dyDescent="0.35">
      <c r="B614" s="34"/>
    </row>
    <row r="615" spans="2:2" x14ac:dyDescent="0.35">
      <c r="B615" s="34"/>
    </row>
    <row r="616" spans="2:2" x14ac:dyDescent="0.35">
      <c r="B616" s="34"/>
    </row>
    <row r="617" spans="2:2" x14ac:dyDescent="0.35">
      <c r="B617" s="34"/>
    </row>
    <row r="618" spans="2:2" x14ac:dyDescent="0.35">
      <c r="B618" s="34"/>
    </row>
    <row r="619" spans="2:2" x14ac:dyDescent="0.35">
      <c r="B619" s="34"/>
    </row>
    <row r="620" spans="2:2" x14ac:dyDescent="0.35">
      <c r="B620" s="34"/>
    </row>
    <row r="621" spans="2:2" x14ac:dyDescent="0.35">
      <c r="B621" s="34"/>
    </row>
    <row r="622" spans="2:2" x14ac:dyDescent="0.35">
      <c r="B622" s="34"/>
    </row>
    <row r="623" spans="2:2" x14ac:dyDescent="0.35">
      <c r="B623" s="34"/>
    </row>
    <row r="624" spans="2:2" x14ac:dyDescent="0.35">
      <c r="B624" s="34"/>
    </row>
    <row r="625" spans="2:2" x14ac:dyDescent="0.35">
      <c r="B625" s="34"/>
    </row>
    <row r="626" spans="2:2" x14ac:dyDescent="0.35">
      <c r="B626" s="34"/>
    </row>
    <row r="627" spans="2:2" x14ac:dyDescent="0.35">
      <c r="B627" s="34"/>
    </row>
    <row r="628" spans="2:2" x14ac:dyDescent="0.35">
      <c r="B628" s="34"/>
    </row>
    <row r="629" spans="2:2" x14ac:dyDescent="0.35">
      <c r="B629" s="34"/>
    </row>
    <row r="630" spans="2:2" x14ac:dyDescent="0.35">
      <c r="B630" s="34"/>
    </row>
    <row r="631" spans="2:2" x14ac:dyDescent="0.35">
      <c r="B631" s="34"/>
    </row>
    <row r="632" spans="2:2" x14ac:dyDescent="0.35">
      <c r="B632" s="34"/>
    </row>
    <row r="633" spans="2:2" x14ac:dyDescent="0.35">
      <c r="B633" s="34"/>
    </row>
    <row r="634" spans="2:2" x14ac:dyDescent="0.35">
      <c r="B634" s="34"/>
    </row>
    <row r="635" spans="2:2" x14ac:dyDescent="0.35">
      <c r="B635" s="34"/>
    </row>
    <row r="636" spans="2:2" x14ac:dyDescent="0.35">
      <c r="B636" s="34"/>
    </row>
    <row r="637" spans="2:2" x14ac:dyDescent="0.35">
      <c r="B637" s="34"/>
    </row>
    <row r="638" spans="2:2" x14ac:dyDescent="0.35">
      <c r="B638" s="34"/>
    </row>
    <row r="639" spans="2:2" x14ac:dyDescent="0.35">
      <c r="B639" s="34"/>
    </row>
    <row r="640" spans="2:2" x14ac:dyDescent="0.35">
      <c r="B640" s="34"/>
    </row>
    <row r="641" spans="2:2" x14ac:dyDescent="0.35">
      <c r="B641" s="34"/>
    </row>
    <row r="642" spans="2:2" x14ac:dyDescent="0.35">
      <c r="B642" s="34"/>
    </row>
    <row r="643" spans="2:2" x14ac:dyDescent="0.35">
      <c r="B643" s="34"/>
    </row>
    <row r="644" spans="2:2" x14ac:dyDescent="0.35">
      <c r="B644" s="34"/>
    </row>
    <row r="645" spans="2:2" x14ac:dyDescent="0.35">
      <c r="B645" s="34"/>
    </row>
    <row r="646" spans="2:2" x14ac:dyDescent="0.35">
      <c r="B646" s="34"/>
    </row>
    <row r="647" spans="2:2" x14ac:dyDescent="0.35">
      <c r="B647" s="34"/>
    </row>
    <row r="648" spans="2:2" x14ac:dyDescent="0.35">
      <c r="B648" s="34"/>
    </row>
    <row r="649" spans="2:2" x14ac:dyDescent="0.35">
      <c r="B649" s="34"/>
    </row>
    <row r="650" spans="2:2" x14ac:dyDescent="0.35">
      <c r="B650" s="34"/>
    </row>
    <row r="651" spans="2:2" x14ac:dyDescent="0.35">
      <c r="B651" s="34"/>
    </row>
    <row r="652" spans="2:2" x14ac:dyDescent="0.35">
      <c r="B652" s="34"/>
    </row>
    <row r="653" spans="2:2" x14ac:dyDescent="0.35">
      <c r="B653" s="34"/>
    </row>
    <row r="654" spans="2:2" x14ac:dyDescent="0.35">
      <c r="B654" s="34"/>
    </row>
    <row r="655" spans="2:2" x14ac:dyDescent="0.35">
      <c r="B655" s="34"/>
    </row>
    <row r="656" spans="2:2" x14ac:dyDescent="0.35">
      <c r="B656" s="34"/>
    </row>
    <row r="657" spans="2:2" x14ac:dyDescent="0.35">
      <c r="B657" s="34"/>
    </row>
    <row r="658" spans="2:2" x14ac:dyDescent="0.35">
      <c r="B658" s="34"/>
    </row>
    <row r="659" spans="2:2" x14ac:dyDescent="0.35">
      <c r="B659" s="34"/>
    </row>
    <row r="660" spans="2:2" x14ac:dyDescent="0.35">
      <c r="B660" s="34"/>
    </row>
    <row r="661" spans="2:2" x14ac:dyDescent="0.35">
      <c r="B661" s="34"/>
    </row>
    <row r="662" spans="2:2" x14ac:dyDescent="0.35">
      <c r="B662" s="34"/>
    </row>
    <row r="663" spans="2:2" x14ac:dyDescent="0.35">
      <c r="B663" s="34"/>
    </row>
    <row r="664" spans="2:2" x14ac:dyDescent="0.35">
      <c r="B664" s="34"/>
    </row>
    <row r="665" spans="2:2" x14ac:dyDescent="0.35">
      <c r="B665" s="34"/>
    </row>
    <row r="666" spans="2:2" x14ac:dyDescent="0.35">
      <c r="B666" s="34"/>
    </row>
    <row r="667" spans="2:2" x14ac:dyDescent="0.35">
      <c r="B667" s="34"/>
    </row>
    <row r="668" spans="2:2" x14ac:dyDescent="0.35">
      <c r="B668" s="34"/>
    </row>
    <row r="669" spans="2:2" x14ac:dyDescent="0.35">
      <c r="B669" s="34"/>
    </row>
    <row r="670" spans="2:2" x14ac:dyDescent="0.35">
      <c r="B670" s="34"/>
    </row>
    <row r="671" spans="2:2" x14ac:dyDescent="0.35">
      <c r="B671" s="34"/>
    </row>
    <row r="672" spans="2:2" x14ac:dyDescent="0.35">
      <c r="B672" s="34"/>
    </row>
    <row r="673" spans="2:2" x14ac:dyDescent="0.35">
      <c r="B673" s="34"/>
    </row>
    <row r="674" spans="2:2" x14ac:dyDescent="0.35">
      <c r="B674" s="34"/>
    </row>
    <row r="675" spans="2:2" x14ac:dyDescent="0.35">
      <c r="B675" s="34"/>
    </row>
    <row r="676" spans="2:2" x14ac:dyDescent="0.35">
      <c r="B676" s="34"/>
    </row>
    <row r="677" spans="2:2" x14ac:dyDescent="0.35">
      <c r="B677" s="34"/>
    </row>
    <row r="678" spans="2:2" x14ac:dyDescent="0.35">
      <c r="B678" s="34"/>
    </row>
    <row r="679" spans="2:2" x14ac:dyDescent="0.35">
      <c r="B679" s="34"/>
    </row>
    <row r="680" spans="2:2" x14ac:dyDescent="0.35">
      <c r="B680" s="34"/>
    </row>
    <row r="681" spans="2:2" x14ac:dyDescent="0.35">
      <c r="B681" s="34"/>
    </row>
    <row r="682" spans="2:2" x14ac:dyDescent="0.35">
      <c r="B682" s="34"/>
    </row>
    <row r="683" spans="2:2" x14ac:dyDescent="0.35">
      <c r="B683" s="34"/>
    </row>
    <row r="684" spans="2:2" x14ac:dyDescent="0.35">
      <c r="B684" s="34"/>
    </row>
    <row r="685" spans="2:2" x14ac:dyDescent="0.35">
      <c r="B685" s="34"/>
    </row>
    <row r="686" spans="2:2" x14ac:dyDescent="0.35">
      <c r="B686" s="34"/>
    </row>
    <row r="687" spans="2:2" x14ac:dyDescent="0.35">
      <c r="B687" s="34"/>
    </row>
    <row r="688" spans="2:2" x14ac:dyDescent="0.35">
      <c r="B688" s="34"/>
    </row>
    <row r="689" spans="2:2" x14ac:dyDescent="0.35">
      <c r="B689" s="34"/>
    </row>
    <row r="690" spans="2:2" x14ac:dyDescent="0.35">
      <c r="B690" s="34"/>
    </row>
    <row r="691" spans="2:2" x14ac:dyDescent="0.35">
      <c r="B691" s="34"/>
    </row>
    <row r="692" spans="2:2" x14ac:dyDescent="0.35">
      <c r="B692" s="34"/>
    </row>
    <row r="693" spans="2:2" x14ac:dyDescent="0.35">
      <c r="B693" s="34"/>
    </row>
    <row r="694" spans="2:2" x14ac:dyDescent="0.35">
      <c r="B694" s="34"/>
    </row>
    <row r="695" spans="2:2" x14ac:dyDescent="0.35">
      <c r="B695" s="34"/>
    </row>
    <row r="696" spans="2:2" x14ac:dyDescent="0.35">
      <c r="B696" s="34"/>
    </row>
    <row r="697" spans="2:2" x14ac:dyDescent="0.35">
      <c r="B697" s="34"/>
    </row>
    <row r="698" spans="2:2" x14ac:dyDescent="0.35">
      <c r="B698" s="34"/>
    </row>
    <row r="699" spans="2:2" x14ac:dyDescent="0.35">
      <c r="B699" s="34"/>
    </row>
    <row r="700" spans="2:2" x14ac:dyDescent="0.35">
      <c r="B700" s="34"/>
    </row>
    <row r="701" spans="2:2" x14ac:dyDescent="0.35">
      <c r="B701" s="34"/>
    </row>
    <row r="702" spans="2:2" x14ac:dyDescent="0.35">
      <c r="B702" s="34"/>
    </row>
    <row r="703" spans="2:2" x14ac:dyDescent="0.35">
      <c r="B703" s="34"/>
    </row>
    <row r="704" spans="2:2" x14ac:dyDescent="0.35">
      <c r="B704" s="34"/>
    </row>
    <row r="705" spans="2:2" x14ac:dyDescent="0.35">
      <c r="B705" s="34"/>
    </row>
    <row r="706" spans="2:2" x14ac:dyDescent="0.35">
      <c r="B706" s="34"/>
    </row>
    <row r="707" spans="2:2" x14ac:dyDescent="0.35">
      <c r="B707" s="34"/>
    </row>
    <row r="708" spans="2:2" x14ac:dyDescent="0.35">
      <c r="B708" s="34"/>
    </row>
    <row r="709" spans="2:2" x14ac:dyDescent="0.35">
      <c r="B709" s="34"/>
    </row>
    <row r="710" spans="2:2" x14ac:dyDescent="0.35">
      <c r="B710" s="34"/>
    </row>
    <row r="711" spans="2:2" x14ac:dyDescent="0.35">
      <c r="B711" s="34"/>
    </row>
    <row r="712" spans="2:2" x14ac:dyDescent="0.35">
      <c r="B712" s="34"/>
    </row>
    <row r="713" spans="2:2" x14ac:dyDescent="0.35">
      <c r="B713" s="34"/>
    </row>
    <row r="714" spans="2:2" x14ac:dyDescent="0.35">
      <c r="B714" s="34"/>
    </row>
    <row r="715" spans="2:2" x14ac:dyDescent="0.35">
      <c r="B715" s="34"/>
    </row>
    <row r="716" spans="2:2" x14ac:dyDescent="0.35">
      <c r="B716" s="34"/>
    </row>
    <row r="717" spans="2:2" x14ac:dyDescent="0.35">
      <c r="B717" s="34"/>
    </row>
    <row r="718" spans="2:2" x14ac:dyDescent="0.35">
      <c r="B718" s="34"/>
    </row>
    <row r="719" spans="2:2" x14ac:dyDescent="0.35">
      <c r="B719" s="34"/>
    </row>
    <row r="720" spans="2:2" x14ac:dyDescent="0.35">
      <c r="B720" s="34"/>
    </row>
    <row r="721" spans="2:2" x14ac:dyDescent="0.35">
      <c r="B721" s="34"/>
    </row>
    <row r="722" spans="2:2" x14ac:dyDescent="0.35">
      <c r="B722" s="34"/>
    </row>
    <row r="723" spans="2:2" x14ac:dyDescent="0.35">
      <c r="B723" s="34"/>
    </row>
    <row r="724" spans="2:2" x14ac:dyDescent="0.35">
      <c r="B724" s="34"/>
    </row>
    <row r="725" spans="2:2" x14ac:dyDescent="0.35">
      <c r="B725" s="34"/>
    </row>
    <row r="726" spans="2:2" x14ac:dyDescent="0.35">
      <c r="B726" s="34"/>
    </row>
    <row r="727" spans="2:2" x14ac:dyDescent="0.35">
      <c r="B727" s="34"/>
    </row>
    <row r="728" spans="2:2" x14ac:dyDescent="0.35">
      <c r="B728" s="34"/>
    </row>
    <row r="729" spans="2:2" x14ac:dyDescent="0.35">
      <c r="B729" s="34"/>
    </row>
    <row r="730" spans="2:2" x14ac:dyDescent="0.35">
      <c r="B730" s="34"/>
    </row>
    <row r="731" spans="2:2" x14ac:dyDescent="0.35">
      <c r="B731" s="34"/>
    </row>
    <row r="732" spans="2:2" x14ac:dyDescent="0.35">
      <c r="B732" s="34"/>
    </row>
    <row r="733" spans="2:2" x14ac:dyDescent="0.35">
      <c r="B733" s="34"/>
    </row>
    <row r="734" spans="2:2" x14ac:dyDescent="0.35">
      <c r="B734" s="34"/>
    </row>
    <row r="735" spans="2:2" x14ac:dyDescent="0.35">
      <c r="B735" s="34"/>
    </row>
    <row r="736" spans="2:2" x14ac:dyDescent="0.35">
      <c r="B736" s="34"/>
    </row>
    <row r="737" spans="2:2" x14ac:dyDescent="0.35">
      <c r="B737" s="34"/>
    </row>
    <row r="738" spans="2:2" x14ac:dyDescent="0.35">
      <c r="B738" s="34"/>
    </row>
    <row r="739" spans="2:2" x14ac:dyDescent="0.35">
      <c r="B739" s="34"/>
    </row>
    <row r="740" spans="2:2" x14ac:dyDescent="0.35">
      <c r="B740" s="34"/>
    </row>
    <row r="741" spans="2:2" x14ac:dyDescent="0.35">
      <c r="B741" s="34"/>
    </row>
    <row r="742" spans="2:2" x14ac:dyDescent="0.35">
      <c r="B742" s="34"/>
    </row>
    <row r="743" spans="2:2" x14ac:dyDescent="0.35">
      <c r="B743" s="34"/>
    </row>
    <row r="744" spans="2:2" x14ac:dyDescent="0.35">
      <c r="B744" s="34"/>
    </row>
    <row r="745" spans="2:2" x14ac:dyDescent="0.35">
      <c r="B745" s="34"/>
    </row>
    <row r="746" spans="2:2" x14ac:dyDescent="0.35">
      <c r="B746" s="34"/>
    </row>
    <row r="747" spans="2:2" x14ac:dyDescent="0.35">
      <c r="B747" s="34"/>
    </row>
    <row r="748" spans="2:2" x14ac:dyDescent="0.35">
      <c r="B748" s="34"/>
    </row>
    <row r="749" spans="2:2" x14ac:dyDescent="0.35">
      <c r="B749" s="34"/>
    </row>
    <row r="750" spans="2:2" x14ac:dyDescent="0.35">
      <c r="B750" s="34"/>
    </row>
    <row r="751" spans="2:2" x14ac:dyDescent="0.35">
      <c r="B751" s="34"/>
    </row>
    <row r="752" spans="2:2" x14ac:dyDescent="0.35">
      <c r="B752" s="34"/>
    </row>
    <row r="753" spans="2:2" x14ac:dyDescent="0.35">
      <c r="B753" s="34"/>
    </row>
    <row r="754" spans="2:2" x14ac:dyDescent="0.35">
      <c r="B754" s="34"/>
    </row>
    <row r="755" spans="2:2" x14ac:dyDescent="0.35">
      <c r="B755" s="34"/>
    </row>
    <row r="756" spans="2:2" x14ac:dyDescent="0.35">
      <c r="B756" s="34"/>
    </row>
    <row r="757" spans="2:2" x14ac:dyDescent="0.35">
      <c r="B757" s="34"/>
    </row>
    <row r="758" spans="2:2" x14ac:dyDescent="0.35">
      <c r="B758" s="34"/>
    </row>
    <row r="759" spans="2:2" x14ac:dyDescent="0.35">
      <c r="B759" s="34"/>
    </row>
    <row r="760" spans="2:2" x14ac:dyDescent="0.35">
      <c r="B760" s="34"/>
    </row>
    <row r="761" spans="2:2" x14ac:dyDescent="0.35">
      <c r="B761" s="34"/>
    </row>
    <row r="762" spans="2:2" x14ac:dyDescent="0.35">
      <c r="B762" s="34"/>
    </row>
    <row r="763" spans="2:2" x14ac:dyDescent="0.35">
      <c r="B763" s="34"/>
    </row>
    <row r="764" spans="2:2" x14ac:dyDescent="0.35">
      <c r="B764" s="34"/>
    </row>
    <row r="765" spans="2:2" x14ac:dyDescent="0.35">
      <c r="B765" s="34"/>
    </row>
    <row r="766" spans="2:2" x14ac:dyDescent="0.35">
      <c r="B766" s="34"/>
    </row>
    <row r="767" spans="2:2" x14ac:dyDescent="0.35">
      <c r="B767" s="34"/>
    </row>
    <row r="768" spans="2:2" x14ac:dyDescent="0.35">
      <c r="B768" s="34"/>
    </row>
    <row r="769" spans="2:2" x14ac:dyDescent="0.35">
      <c r="B769" s="34"/>
    </row>
    <row r="770" spans="2:2" x14ac:dyDescent="0.35">
      <c r="B770" s="34"/>
    </row>
    <row r="771" spans="2:2" x14ac:dyDescent="0.35">
      <c r="B771" s="34"/>
    </row>
    <row r="772" spans="2:2" x14ac:dyDescent="0.35">
      <c r="B772" s="34"/>
    </row>
    <row r="773" spans="2:2" x14ac:dyDescent="0.35">
      <c r="B773" s="34"/>
    </row>
    <row r="774" spans="2:2" x14ac:dyDescent="0.35">
      <c r="B774" s="34"/>
    </row>
    <row r="775" spans="2:2" x14ac:dyDescent="0.35">
      <c r="B775" s="34"/>
    </row>
    <row r="776" spans="2:2" x14ac:dyDescent="0.35">
      <c r="B776" s="34"/>
    </row>
    <row r="777" spans="2:2" x14ac:dyDescent="0.35">
      <c r="B777" s="34"/>
    </row>
    <row r="778" spans="2:2" x14ac:dyDescent="0.35">
      <c r="B778" s="34"/>
    </row>
    <row r="779" spans="2:2" x14ac:dyDescent="0.35">
      <c r="B779" s="34"/>
    </row>
    <row r="780" spans="2:2" x14ac:dyDescent="0.35">
      <c r="B780" s="34"/>
    </row>
    <row r="781" spans="2:2" x14ac:dyDescent="0.35">
      <c r="B781" s="34"/>
    </row>
    <row r="782" spans="2:2" x14ac:dyDescent="0.35">
      <c r="B782" s="34"/>
    </row>
    <row r="783" spans="2:2" x14ac:dyDescent="0.35">
      <c r="B783" s="34"/>
    </row>
    <row r="784" spans="2:2" x14ac:dyDescent="0.35">
      <c r="B784" s="34"/>
    </row>
    <row r="785" spans="2:2" x14ac:dyDescent="0.35">
      <c r="B785" s="34"/>
    </row>
    <row r="786" spans="2:2" x14ac:dyDescent="0.35">
      <c r="B786" s="34"/>
    </row>
    <row r="787" spans="2:2" x14ac:dyDescent="0.35">
      <c r="B787" s="34"/>
    </row>
    <row r="788" spans="2:2" x14ac:dyDescent="0.35">
      <c r="B788" s="34"/>
    </row>
    <row r="789" spans="2:2" x14ac:dyDescent="0.35">
      <c r="B789" s="34"/>
    </row>
    <row r="790" spans="2:2" x14ac:dyDescent="0.35">
      <c r="B790" s="34"/>
    </row>
    <row r="791" spans="2:2" x14ac:dyDescent="0.35">
      <c r="B791" s="34"/>
    </row>
    <row r="792" spans="2:2" x14ac:dyDescent="0.35">
      <c r="B792" s="34"/>
    </row>
    <row r="793" spans="2:2" x14ac:dyDescent="0.35">
      <c r="B793" s="34"/>
    </row>
    <row r="794" spans="2:2" x14ac:dyDescent="0.35">
      <c r="B794" s="34"/>
    </row>
    <row r="795" spans="2:2" x14ac:dyDescent="0.35">
      <c r="B795" s="34"/>
    </row>
    <row r="796" spans="2:2" x14ac:dyDescent="0.35">
      <c r="B796" s="34"/>
    </row>
    <row r="797" spans="2:2" x14ac:dyDescent="0.35">
      <c r="B797" s="34"/>
    </row>
    <row r="798" spans="2:2" x14ac:dyDescent="0.35">
      <c r="B798" s="34"/>
    </row>
    <row r="799" spans="2:2" x14ac:dyDescent="0.35">
      <c r="B799" s="34"/>
    </row>
    <row r="800" spans="2:2" x14ac:dyDescent="0.35">
      <c r="B800" s="34"/>
    </row>
    <row r="801" spans="2:2" x14ac:dyDescent="0.35">
      <c r="B801" s="34"/>
    </row>
    <row r="802" spans="2:2" x14ac:dyDescent="0.35">
      <c r="B802" s="34"/>
    </row>
    <row r="803" spans="2:2" x14ac:dyDescent="0.35">
      <c r="B803" s="34"/>
    </row>
    <row r="804" spans="2:2" x14ac:dyDescent="0.35">
      <c r="B804" s="34"/>
    </row>
    <row r="805" spans="2:2" x14ac:dyDescent="0.35">
      <c r="B805" s="34"/>
    </row>
    <row r="806" spans="2:2" x14ac:dyDescent="0.35">
      <c r="B806" s="34"/>
    </row>
    <row r="807" spans="2:2" x14ac:dyDescent="0.35">
      <c r="B807" s="34"/>
    </row>
    <row r="808" spans="2:2" x14ac:dyDescent="0.35">
      <c r="B808" s="34"/>
    </row>
    <row r="809" spans="2:2" x14ac:dyDescent="0.35">
      <c r="B809" s="34"/>
    </row>
    <row r="810" spans="2:2" x14ac:dyDescent="0.35">
      <c r="B810" s="34"/>
    </row>
    <row r="811" spans="2:2" x14ac:dyDescent="0.35">
      <c r="B811" s="34"/>
    </row>
    <row r="812" spans="2:2" x14ac:dyDescent="0.35">
      <c r="B812" s="34"/>
    </row>
    <row r="813" spans="2:2" x14ac:dyDescent="0.35">
      <c r="B813" s="34"/>
    </row>
    <row r="814" spans="2:2" x14ac:dyDescent="0.35">
      <c r="B814" s="34"/>
    </row>
    <row r="815" spans="2:2" x14ac:dyDescent="0.35">
      <c r="B815" s="34"/>
    </row>
    <row r="816" spans="2:2" x14ac:dyDescent="0.35">
      <c r="B816" s="34"/>
    </row>
    <row r="817" spans="2:2" x14ac:dyDescent="0.35">
      <c r="B817" s="34"/>
    </row>
    <row r="818" spans="2:2" x14ac:dyDescent="0.35">
      <c r="B818" s="34"/>
    </row>
    <row r="819" spans="2:2" x14ac:dyDescent="0.35">
      <c r="B819" s="34"/>
    </row>
    <row r="820" spans="2:2" x14ac:dyDescent="0.35">
      <c r="B820" s="34"/>
    </row>
    <row r="821" spans="2:2" x14ac:dyDescent="0.35">
      <c r="B821" s="34"/>
    </row>
    <row r="822" spans="2:2" x14ac:dyDescent="0.35">
      <c r="B822" s="34"/>
    </row>
    <row r="823" spans="2:2" x14ac:dyDescent="0.35">
      <c r="B823" s="34"/>
    </row>
    <row r="824" spans="2:2" x14ac:dyDescent="0.35">
      <c r="B824" s="34"/>
    </row>
    <row r="825" spans="2:2" x14ac:dyDescent="0.35">
      <c r="B825" s="34"/>
    </row>
    <row r="826" spans="2:2" x14ac:dyDescent="0.35">
      <c r="B826" s="34"/>
    </row>
    <row r="827" spans="2:2" x14ac:dyDescent="0.35">
      <c r="B827" s="34"/>
    </row>
    <row r="828" spans="2:2" x14ac:dyDescent="0.35">
      <c r="B828" s="34"/>
    </row>
    <row r="829" spans="2:2" x14ac:dyDescent="0.35">
      <c r="B829" s="34"/>
    </row>
    <row r="830" spans="2:2" x14ac:dyDescent="0.35">
      <c r="B830" s="34"/>
    </row>
    <row r="831" spans="2:2" x14ac:dyDescent="0.35">
      <c r="B831" s="34"/>
    </row>
    <row r="832" spans="2:2" x14ac:dyDescent="0.35">
      <c r="B832" s="34"/>
    </row>
    <row r="833" spans="2:2" x14ac:dyDescent="0.35">
      <c r="B833" s="34"/>
    </row>
    <row r="834" spans="2:2" x14ac:dyDescent="0.35">
      <c r="B834" s="34"/>
    </row>
    <row r="835" spans="2:2" x14ac:dyDescent="0.35">
      <c r="B835" s="34"/>
    </row>
    <row r="836" spans="2:2" x14ac:dyDescent="0.35">
      <c r="B836" s="34"/>
    </row>
    <row r="837" spans="2:2" x14ac:dyDescent="0.35">
      <c r="B837" s="34"/>
    </row>
    <row r="838" spans="2:2" x14ac:dyDescent="0.35">
      <c r="B838" s="34"/>
    </row>
    <row r="839" spans="2:2" x14ac:dyDescent="0.35">
      <c r="B839" s="34"/>
    </row>
    <row r="840" spans="2:2" x14ac:dyDescent="0.35">
      <c r="B840" s="34"/>
    </row>
    <row r="841" spans="2:2" x14ac:dyDescent="0.35">
      <c r="B841" s="34"/>
    </row>
    <row r="842" spans="2:2" x14ac:dyDescent="0.35">
      <c r="B842" s="34"/>
    </row>
    <row r="843" spans="2:2" x14ac:dyDescent="0.35">
      <c r="B843" s="34"/>
    </row>
    <row r="844" spans="2:2" x14ac:dyDescent="0.35">
      <c r="B844" s="34"/>
    </row>
    <row r="845" spans="2:2" x14ac:dyDescent="0.35">
      <c r="B845" s="34"/>
    </row>
    <row r="846" spans="2:2" x14ac:dyDescent="0.35">
      <c r="B846" s="34"/>
    </row>
    <row r="847" spans="2:2" x14ac:dyDescent="0.35">
      <c r="B847" s="34"/>
    </row>
    <row r="848" spans="2:2" x14ac:dyDescent="0.35">
      <c r="B848" s="34"/>
    </row>
    <row r="849" spans="2:2" x14ac:dyDescent="0.35">
      <c r="B849" s="34"/>
    </row>
    <row r="850" spans="2:2" x14ac:dyDescent="0.35">
      <c r="B850" s="34"/>
    </row>
    <row r="851" spans="2:2" x14ac:dyDescent="0.35">
      <c r="B851" s="34"/>
    </row>
    <row r="852" spans="2:2" x14ac:dyDescent="0.35">
      <c r="B852" s="34"/>
    </row>
    <row r="853" spans="2:2" x14ac:dyDescent="0.35">
      <c r="B853" s="34"/>
    </row>
    <row r="854" spans="2:2" x14ac:dyDescent="0.35">
      <c r="B854" s="34"/>
    </row>
    <row r="855" spans="2:2" x14ac:dyDescent="0.35">
      <c r="B855" s="34"/>
    </row>
    <row r="856" spans="2:2" x14ac:dyDescent="0.35">
      <c r="B856" s="34"/>
    </row>
    <row r="857" spans="2:2" x14ac:dyDescent="0.35">
      <c r="B857" s="34"/>
    </row>
    <row r="858" spans="2:2" x14ac:dyDescent="0.35">
      <c r="B858" s="34"/>
    </row>
    <row r="859" spans="2:2" x14ac:dyDescent="0.35">
      <c r="B859" s="34"/>
    </row>
    <row r="860" spans="2:2" x14ac:dyDescent="0.35">
      <c r="B860" s="34"/>
    </row>
    <row r="861" spans="2:2" x14ac:dyDescent="0.35">
      <c r="B861" s="34"/>
    </row>
    <row r="862" spans="2:2" x14ac:dyDescent="0.35">
      <c r="B862" s="34"/>
    </row>
    <row r="863" spans="2:2" x14ac:dyDescent="0.35">
      <c r="B863" s="34"/>
    </row>
    <row r="864" spans="2:2" x14ac:dyDescent="0.35">
      <c r="B864" s="34"/>
    </row>
    <row r="865" spans="2:2" x14ac:dyDescent="0.35">
      <c r="B865" s="34"/>
    </row>
    <row r="866" spans="2:2" x14ac:dyDescent="0.35">
      <c r="B866" s="34"/>
    </row>
    <row r="867" spans="2:2" x14ac:dyDescent="0.35">
      <c r="B867" s="34"/>
    </row>
    <row r="868" spans="2:2" x14ac:dyDescent="0.35">
      <c r="B868" s="34"/>
    </row>
    <row r="869" spans="2:2" x14ac:dyDescent="0.35">
      <c r="B869" s="34"/>
    </row>
    <row r="870" spans="2:2" x14ac:dyDescent="0.35">
      <c r="B870" s="34"/>
    </row>
    <row r="871" spans="2:2" x14ac:dyDescent="0.35">
      <c r="B871" s="34"/>
    </row>
    <row r="872" spans="2:2" x14ac:dyDescent="0.35">
      <c r="B872" s="34"/>
    </row>
    <row r="873" spans="2:2" x14ac:dyDescent="0.35">
      <c r="B873" s="34"/>
    </row>
    <row r="874" spans="2:2" x14ac:dyDescent="0.35">
      <c r="B874" s="34"/>
    </row>
    <row r="875" spans="2:2" x14ac:dyDescent="0.35">
      <c r="B875" s="34"/>
    </row>
    <row r="876" spans="2:2" x14ac:dyDescent="0.35">
      <c r="B876" s="34"/>
    </row>
    <row r="877" spans="2:2" x14ac:dyDescent="0.35">
      <c r="B877" s="34"/>
    </row>
    <row r="878" spans="2:2" x14ac:dyDescent="0.35">
      <c r="B878" s="34"/>
    </row>
    <row r="879" spans="2:2" x14ac:dyDescent="0.35">
      <c r="B879" s="34"/>
    </row>
    <row r="880" spans="2:2" x14ac:dyDescent="0.35">
      <c r="B880" s="34"/>
    </row>
    <row r="881" spans="2:2" x14ac:dyDescent="0.35">
      <c r="B881" s="34"/>
    </row>
    <row r="882" spans="2:2" x14ac:dyDescent="0.35">
      <c r="B882" s="34"/>
    </row>
    <row r="883" spans="2:2" x14ac:dyDescent="0.35">
      <c r="B883" s="34"/>
    </row>
    <row r="884" spans="2:2" x14ac:dyDescent="0.35">
      <c r="B884" s="34"/>
    </row>
    <row r="885" spans="2:2" x14ac:dyDescent="0.35">
      <c r="B885" s="34"/>
    </row>
    <row r="886" spans="2:2" x14ac:dyDescent="0.35">
      <c r="B886" s="34"/>
    </row>
    <row r="887" spans="2:2" x14ac:dyDescent="0.35">
      <c r="B887" s="34"/>
    </row>
    <row r="888" spans="2:2" x14ac:dyDescent="0.35">
      <c r="B888" s="34"/>
    </row>
    <row r="889" spans="2:2" x14ac:dyDescent="0.35">
      <c r="B889" s="34"/>
    </row>
    <row r="890" spans="2:2" x14ac:dyDescent="0.35">
      <c r="B890" s="34"/>
    </row>
    <row r="891" spans="2:2" x14ac:dyDescent="0.35">
      <c r="B891" s="34"/>
    </row>
    <row r="892" spans="2:2" x14ac:dyDescent="0.35">
      <c r="B892" s="34"/>
    </row>
    <row r="893" spans="2:2" x14ac:dyDescent="0.35">
      <c r="B893" s="34"/>
    </row>
    <row r="894" spans="2:2" x14ac:dyDescent="0.35">
      <c r="B894" s="34"/>
    </row>
    <row r="895" spans="2:2" x14ac:dyDescent="0.35">
      <c r="B895" s="34"/>
    </row>
    <row r="896" spans="2:2" x14ac:dyDescent="0.35">
      <c r="B896" s="34"/>
    </row>
    <row r="897" spans="2:2" x14ac:dyDescent="0.35">
      <c r="B897" s="34"/>
    </row>
    <row r="898" spans="2:2" x14ac:dyDescent="0.35">
      <c r="B898" s="34"/>
    </row>
    <row r="899" spans="2:2" x14ac:dyDescent="0.35">
      <c r="B899" s="34"/>
    </row>
    <row r="900" spans="2:2" x14ac:dyDescent="0.35">
      <c r="B900" s="34"/>
    </row>
    <row r="901" spans="2:2" x14ac:dyDescent="0.35">
      <c r="B901" s="34"/>
    </row>
    <row r="902" spans="2:2" x14ac:dyDescent="0.35">
      <c r="B902" s="34"/>
    </row>
    <row r="903" spans="2:2" x14ac:dyDescent="0.35">
      <c r="B903" s="34"/>
    </row>
    <row r="904" spans="2:2" x14ac:dyDescent="0.35">
      <c r="B904" s="34"/>
    </row>
    <row r="905" spans="2:2" x14ac:dyDescent="0.35">
      <c r="B905" s="34"/>
    </row>
    <row r="906" spans="2:2" x14ac:dyDescent="0.35">
      <c r="B906" s="34"/>
    </row>
    <row r="907" spans="2:2" x14ac:dyDescent="0.35">
      <c r="B907" s="34"/>
    </row>
    <row r="908" spans="2:2" x14ac:dyDescent="0.35">
      <c r="B908" s="34"/>
    </row>
    <row r="909" spans="2:2" x14ac:dyDescent="0.35">
      <c r="B909" s="34"/>
    </row>
    <row r="910" spans="2:2" x14ac:dyDescent="0.35">
      <c r="B910" s="34"/>
    </row>
    <row r="911" spans="2:2" x14ac:dyDescent="0.35">
      <c r="B911" s="34"/>
    </row>
    <row r="912" spans="2:2" x14ac:dyDescent="0.35">
      <c r="B912" s="34"/>
    </row>
    <row r="913" spans="2:2" x14ac:dyDescent="0.35">
      <c r="B913" s="34"/>
    </row>
    <row r="914" spans="2:2" x14ac:dyDescent="0.35">
      <c r="B914" s="34"/>
    </row>
    <row r="915" spans="2:2" x14ac:dyDescent="0.35">
      <c r="B915" s="34"/>
    </row>
    <row r="916" spans="2:2" x14ac:dyDescent="0.35">
      <c r="B916" s="34"/>
    </row>
    <row r="917" spans="2:2" x14ac:dyDescent="0.35">
      <c r="B917" s="34"/>
    </row>
    <row r="918" spans="2:2" x14ac:dyDescent="0.35">
      <c r="B918" s="34"/>
    </row>
    <row r="919" spans="2:2" x14ac:dyDescent="0.35">
      <c r="B919" s="34"/>
    </row>
    <row r="920" spans="2:2" x14ac:dyDescent="0.35">
      <c r="B920" s="34"/>
    </row>
    <row r="921" spans="2:2" x14ac:dyDescent="0.35">
      <c r="B921" s="34"/>
    </row>
    <row r="922" spans="2:2" x14ac:dyDescent="0.35">
      <c r="B922" s="34"/>
    </row>
    <row r="923" spans="2:2" x14ac:dyDescent="0.35">
      <c r="B923" s="34"/>
    </row>
    <row r="924" spans="2:2" x14ac:dyDescent="0.35">
      <c r="B924" s="34"/>
    </row>
    <row r="925" spans="2:2" x14ac:dyDescent="0.35">
      <c r="B925" s="34"/>
    </row>
    <row r="926" spans="2:2" x14ac:dyDescent="0.35">
      <c r="B926" s="34"/>
    </row>
    <row r="927" spans="2:2" x14ac:dyDescent="0.35">
      <c r="B927" s="34"/>
    </row>
    <row r="928" spans="2:2" x14ac:dyDescent="0.35">
      <c r="B928" s="34"/>
    </row>
    <row r="929" spans="2:2" x14ac:dyDescent="0.35">
      <c r="B929" s="34"/>
    </row>
    <row r="930" spans="2:2" x14ac:dyDescent="0.35">
      <c r="B930" s="34"/>
    </row>
    <row r="931" spans="2:2" x14ac:dyDescent="0.35">
      <c r="B931" s="34"/>
    </row>
    <row r="932" spans="2:2" x14ac:dyDescent="0.35">
      <c r="B932" s="34"/>
    </row>
    <row r="933" spans="2:2" x14ac:dyDescent="0.35">
      <c r="B933" s="34"/>
    </row>
    <row r="934" spans="2:2" x14ac:dyDescent="0.35">
      <c r="B934" s="34"/>
    </row>
    <row r="935" spans="2:2" x14ac:dyDescent="0.35">
      <c r="B935" s="34"/>
    </row>
    <row r="936" spans="2:2" x14ac:dyDescent="0.35">
      <c r="B936" s="34"/>
    </row>
    <row r="937" spans="2:2" x14ac:dyDescent="0.35">
      <c r="B937" s="34"/>
    </row>
    <row r="938" spans="2:2" x14ac:dyDescent="0.35">
      <c r="B938" s="34"/>
    </row>
    <row r="939" spans="2:2" x14ac:dyDescent="0.35">
      <c r="B939" s="34"/>
    </row>
    <row r="940" spans="2:2" x14ac:dyDescent="0.35">
      <c r="B940" s="34"/>
    </row>
    <row r="941" spans="2:2" x14ac:dyDescent="0.35">
      <c r="B941" s="34"/>
    </row>
    <row r="942" spans="2:2" x14ac:dyDescent="0.35">
      <c r="B942" s="34"/>
    </row>
    <row r="943" spans="2:2" x14ac:dyDescent="0.35">
      <c r="B943" s="34"/>
    </row>
    <row r="944" spans="2:2" x14ac:dyDescent="0.35">
      <c r="B944" s="34"/>
    </row>
    <row r="945" spans="2:2" x14ac:dyDescent="0.35">
      <c r="B945" s="34"/>
    </row>
    <row r="946" spans="2:2" x14ac:dyDescent="0.35">
      <c r="B946" s="34"/>
    </row>
    <row r="947" spans="2:2" x14ac:dyDescent="0.35">
      <c r="B947" s="34"/>
    </row>
    <row r="948" spans="2:2" x14ac:dyDescent="0.35">
      <c r="B948" s="34"/>
    </row>
    <row r="949" spans="2:2" x14ac:dyDescent="0.35">
      <c r="B949" s="34"/>
    </row>
    <row r="950" spans="2:2" x14ac:dyDescent="0.35">
      <c r="B950" s="34"/>
    </row>
    <row r="951" spans="2:2" x14ac:dyDescent="0.35">
      <c r="B951" s="34"/>
    </row>
    <row r="952" spans="2:2" x14ac:dyDescent="0.35">
      <c r="B952" s="34"/>
    </row>
    <row r="953" spans="2:2" x14ac:dyDescent="0.35">
      <c r="B953" s="34"/>
    </row>
    <row r="954" spans="2:2" x14ac:dyDescent="0.35">
      <c r="B954" s="34"/>
    </row>
    <row r="955" spans="2:2" x14ac:dyDescent="0.35">
      <c r="B955" s="34"/>
    </row>
    <row r="956" spans="2:2" x14ac:dyDescent="0.35">
      <c r="B956" s="34"/>
    </row>
    <row r="957" spans="2:2" x14ac:dyDescent="0.35">
      <c r="B957" s="34"/>
    </row>
    <row r="958" spans="2:2" x14ac:dyDescent="0.35">
      <c r="B958" s="34"/>
    </row>
    <row r="959" spans="2:2" x14ac:dyDescent="0.35">
      <c r="B959" s="34"/>
    </row>
    <row r="960" spans="2:2" x14ac:dyDescent="0.35">
      <c r="B960" s="34"/>
    </row>
    <row r="961" spans="2:2" x14ac:dyDescent="0.35">
      <c r="B961" s="34"/>
    </row>
    <row r="962" spans="2:2" x14ac:dyDescent="0.35">
      <c r="B962" s="34"/>
    </row>
    <row r="963" spans="2:2" x14ac:dyDescent="0.35">
      <c r="B963" s="34"/>
    </row>
    <row r="964" spans="2:2" x14ac:dyDescent="0.35">
      <c r="B964" s="34"/>
    </row>
    <row r="965" spans="2:2" x14ac:dyDescent="0.35">
      <c r="B965" s="34"/>
    </row>
    <row r="966" spans="2:2" x14ac:dyDescent="0.35">
      <c r="B966" s="34"/>
    </row>
    <row r="967" spans="2:2" x14ac:dyDescent="0.35">
      <c r="B967" s="34"/>
    </row>
    <row r="968" spans="2:2" x14ac:dyDescent="0.35">
      <c r="B968" s="34"/>
    </row>
    <row r="969" spans="2:2" x14ac:dyDescent="0.35">
      <c r="B969" s="34"/>
    </row>
    <row r="970" spans="2:2" x14ac:dyDescent="0.35">
      <c r="B970" s="34"/>
    </row>
    <row r="971" spans="2:2" x14ac:dyDescent="0.35">
      <c r="B971" s="34"/>
    </row>
    <row r="972" spans="2:2" x14ac:dyDescent="0.35">
      <c r="B972" s="34"/>
    </row>
    <row r="973" spans="2:2" x14ac:dyDescent="0.35">
      <c r="B973" s="34"/>
    </row>
    <row r="974" spans="2:2" x14ac:dyDescent="0.35">
      <c r="B974" s="34"/>
    </row>
    <row r="975" spans="2:2" x14ac:dyDescent="0.35">
      <c r="B975" s="34"/>
    </row>
    <row r="976" spans="2:2" x14ac:dyDescent="0.35">
      <c r="B976" s="34"/>
    </row>
    <row r="977" spans="2:2" x14ac:dyDescent="0.35">
      <c r="B977" s="34"/>
    </row>
    <row r="978" spans="2:2" x14ac:dyDescent="0.35">
      <c r="B978" s="34"/>
    </row>
    <row r="979" spans="2:2" x14ac:dyDescent="0.35">
      <c r="B979" s="34"/>
    </row>
    <row r="980" spans="2:2" x14ac:dyDescent="0.35">
      <c r="B980" s="34"/>
    </row>
    <row r="981" spans="2:2" x14ac:dyDescent="0.35">
      <c r="B981" s="34"/>
    </row>
    <row r="982" spans="2:2" x14ac:dyDescent="0.35">
      <c r="B982" s="34"/>
    </row>
    <row r="983" spans="2:2" x14ac:dyDescent="0.35">
      <c r="B983" s="34"/>
    </row>
    <row r="984" spans="2:2" x14ac:dyDescent="0.35">
      <c r="B984" s="34"/>
    </row>
    <row r="985" spans="2:2" x14ac:dyDescent="0.35">
      <c r="B985" s="34"/>
    </row>
    <row r="986" spans="2:2" x14ac:dyDescent="0.35">
      <c r="B986" s="34"/>
    </row>
    <row r="987" spans="2:2" x14ac:dyDescent="0.35">
      <c r="B987" s="34"/>
    </row>
    <row r="988" spans="2:2" x14ac:dyDescent="0.35">
      <c r="B988" s="34"/>
    </row>
    <row r="989" spans="2:2" x14ac:dyDescent="0.35">
      <c r="B989" s="34"/>
    </row>
    <row r="990" spans="2:2" x14ac:dyDescent="0.35">
      <c r="B990" s="34"/>
    </row>
    <row r="991" spans="2:2" x14ac:dyDescent="0.35">
      <c r="B991" s="34"/>
    </row>
    <row r="992" spans="2:2" x14ac:dyDescent="0.35">
      <c r="B992" s="34"/>
    </row>
    <row r="993" spans="2:2" x14ac:dyDescent="0.35">
      <c r="B993" s="34"/>
    </row>
    <row r="994" spans="2:2" x14ac:dyDescent="0.35">
      <c r="B994" s="34"/>
    </row>
    <row r="995" spans="2:2" x14ac:dyDescent="0.35">
      <c r="B995" s="34"/>
    </row>
    <row r="996" spans="2:2" x14ac:dyDescent="0.35">
      <c r="B996" s="34"/>
    </row>
    <row r="997" spans="2:2" x14ac:dyDescent="0.35">
      <c r="B997" s="34"/>
    </row>
    <row r="998" spans="2:2" x14ac:dyDescent="0.35">
      <c r="B998" s="34"/>
    </row>
    <row r="999" spans="2:2" x14ac:dyDescent="0.35">
      <c r="B999" s="34"/>
    </row>
    <row r="1000" spans="2:2" x14ac:dyDescent="0.35">
      <c r="B1000" s="34"/>
    </row>
    <row r="1001" spans="2:2" x14ac:dyDescent="0.35">
      <c r="B1001" s="34"/>
    </row>
    <row r="1002" spans="2:2" x14ac:dyDescent="0.35">
      <c r="B1002" s="34"/>
    </row>
    <row r="1003" spans="2:2" x14ac:dyDescent="0.35">
      <c r="B1003" s="34"/>
    </row>
    <row r="1004" spans="2:2" x14ac:dyDescent="0.35">
      <c r="B1004" s="34"/>
    </row>
    <row r="1005" spans="2:2" x14ac:dyDescent="0.35">
      <c r="B1005" s="34"/>
    </row>
    <row r="1006" spans="2:2" x14ac:dyDescent="0.35">
      <c r="B1006" s="34"/>
    </row>
    <row r="1007" spans="2:2" x14ac:dyDescent="0.35">
      <c r="B1007" s="34"/>
    </row>
    <row r="1008" spans="2:2" x14ac:dyDescent="0.35">
      <c r="B1008" s="34"/>
    </row>
    <row r="1009" spans="2:2" x14ac:dyDescent="0.35">
      <c r="B1009" s="34"/>
    </row>
    <row r="1010" spans="2:2" x14ac:dyDescent="0.35">
      <c r="B1010" s="34"/>
    </row>
    <row r="1011" spans="2:2" x14ac:dyDescent="0.35">
      <c r="B1011" s="34"/>
    </row>
    <row r="1012" spans="2:2" x14ac:dyDescent="0.35">
      <c r="B1012" s="34"/>
    </row>
    <row r="1013" spans="2:2" x14ac:dyDescent="0.35">
      <c r="B1013" s="34"/>
    </row>
    <row r="1014" spans="2:2" x14ac:dyDescent="0.35">
      <c r="B1014" s="34"/>
    </row>
    <row r="1015" spans="2:2" x14ac:dyDescent="0.35">
      <c r="B1015" s="34"/>
    </row>
    <row r="1016" spans="2:2" x14ac:dyDescent="0.35">
      <c r="B1016" s="34"/>
    </row>
    <row r="1017" spans="2:2" x14ac:dyDescent="0.35">
      <c r="B1017" s="34"/>
    </row>
    <row r="1018" spans="2:2" x14ac:dyDescent="0.35">
      <c r="B1018" s="34"/>
    </row>
    <row r="1019" spans="2:2" x14ac:dyDescent="0.35">
      <c r="B1019" s="34"/>
    </row>
    <row r="1020" spans="2:2" x14ac:dyDescent="0.35">
      <c r="B1020" s="34"/>
    </row>
    <row r="1021" spans="2:2" x14ac:dyDescent="0.35">
      <c r="B1021" s="34"/>
    </row>
  </sheetData>
  <sortState xmlns:xlrd2="http://schemas.microsoft.com/office/spreadsheetml/2017/richdata2" ref="J25:J36">
    <sortCondition ref="J25"/>
  </sortState>
  <mergeCells count="2">
    <mergeCell ref="C7:D8"/>
    <mergeCell ref="B16:B17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90F8C-D2C6-4E6E-BD95-D9CC8914421D}">
  <dimension ref="B1:Q42"/>
  <sheetViews>
    <sheetView topLeftCell="A2" zoomScale="68" workbookViewId="0">
      <selection activeCell="S31" sqref="S31"/>
    </sheetView>
  </sheetViews>
  <sheetFormatPr defaultRowHeight="14.5" x14ac:dyDescent="0.35"/>
  <cols>
    <col min="2" max="2" width="8" customWidth="1"/>
    <col min="3" max="3" width="11.453125" customWidth="1"/>
    <col min="4" max="4" width="9.36328125" customWidth="1"/>
    <col min="5" max="5" width="9.26953125" customWidth="1"/>
    <col min="6" max="6" width="9" customWidth="1"/>
    <col min="7" max="7" width="12.453125" customWidth="1"/>
    <col min="8" max="8" width="7.08984375" customWidth="1"/>
    <col min="12" max="12" width="11.7265625" customWidth="1"/>
    <col min="13" max="13" width="9" customWidth="1"/>
    <col min="14" max="14" width="8.90625" customWidth="1"/>
    <col min="15" max="15" width="9.1796875" customWidth="1"/>
    <col min="16" max="16" width="13.08984375" customWidth="1"/>
    <col min="17" max="17" width="7.453125" customWidth="1"/>
  </cols>
  <sheetData>
    <row r="1" spans="2:17" ht="15.5" x14ac:dyDescent="0.35">
      <c r="I1" s="5"/>
    </row>
    <row r="2" spans="2:17" ht="18.5" x14ac:dyDescent="0.45">
      <c r="B2" s="1" t="s">
        <v>84</v>
      </c>
      <c r="C2" s="1"/>
      <c r="I2" s="11"/>
    </row>
    <row r="3" spans="2:17" ht="18.5" x14ac:dyDescent="0.45">
      <c r="B3" s="1"/>
      <c r="C3" s="1"/>
      <c r="I3" s="11"/>
    </row>
    <row r="4" spans="2:17" ht="18.5" x14ac:dyDescent="0.45">
      <c r="B4" s="1"/>
      <c r="C4" s="104" t="s">
        <v>91</v>
      </c>
      <c r="D4" s="104"/>
      <c r="E4" s="104"/>
      <c r="F4" s="104"/>
      <c r="G4" s="104"/>
      <c r="I4" s="6"/>
      <c r="L4" s="104" t="s">
        <v>90</v>
      </c>
      <c r="M4" s="104"/>
      <c r="N4" s="104"/>
      <c r="O4" s="104"/>
      <c r="P4" s="104"/>
    </row>
    <row r="5" spans="2:17" ht="18.5" x14ac:dyDescent="0.45">
      <c r="B5" s="1"/>
      <c r="C5" s="1"/>
      <c r="I5" s="6"/>
    </row>
    <row r="6" spans="2:17" ht="18.5" x14ac:dyDescent="0.45">
      <c r="B6" s="1"/>
      <c r="C6" s="91" t="s">
        <v>96</v>
      </c>
      <c r="D6" s="91" t="s">
        <v>93</v>
      </c>
      <c r="E6" s="92" t="s">
        <v>94</v>
      </c>
      <c r="F6" s="92" t="s">
        <v>95</v>
      </c>
      <c r="G6" s="92" t="s">
        <v>97</v>
      </c>
      <c r="H6" s="93" t="s">
        <v>85</v>
      </c>
      <c r="I6" s="94"/>
      <c r="J6" s="95"/>
      <c r="K6" s="95"/>
      <c r="L6" s="91" t="s">
        <v>96</v>
      </c>
      <c r="M6" s="91" t="s">
        <v>93</v>
      </c>
      <c r="N6" s="92" t="s">
        <v>94</v>
      </c>
      <c r="O6" s="92" t="s">
        <v>95</v>
      </c>
      <c r="P6" s="92" t="s">
        <v>97</v>
      </c>
      <c r="Q6" s="93" t="s">
        <v>85</v>
      </c>
    </row>
    <row r="7" spans="2:17" ht="15.5" x14ac:dyDescent="0.35">
      <c r="B7" s="85" t="s">
        <v>86</v>
      </c>
      <c r="C7" s="82">
        <f>COUNTIF('Simulated Output '!$L$6:$L$1005,"&lt;14000")/1000</f>
        <v>9.4E-2</v>
      </c>
      <c r="D7" s="82">
        <f>COUNTIFS('Simulated Output '!$L$6:$L$1005,"&gt;14000",'Simulated Output '!$L$6:$L$1005,"&lt;18000")/1000</f>
        <v>0.57099999999999995</v>
      </c>
      <c r="E7" s="82">
        <f>COUNTIFS('Simulated Output '!$L$6:$L$1005,"&gt;18000",'Simulated Output '!$L$6:$L$1005,"&lt;22000")/1000</f>
        <v>0.32400000000000001</v>
      </c>
      <c r="F7" s="82">
        <f>COUNTIFS('Simulated Output '!$L$6:$L$1005,"&gt;22000",'Simulated Output '!$L$6:$L$1005,"&lt;26000")/1000</f>
        <v>1.0999999999999999E-2</v>
      </c>
      <c r="G7" s="82">
        <f>COUNTIF('Simulated Output '!$L$6:$L$1005,"&gt;26000"/1000)</f>
        <v>0</v>
      </c>
      <c r="H7" s="86">
        <f>SUM(C7:G7)</f>
        <v>0.99999999999999989</v>
      </c>
      <c r="I7" s="6"/>
      <c r="K7" s="85" t="s">
        <v>86</v>
      </c>
      <c r="L7" s="70">
        <f>COUNTIF('Simulated Output '!$AC$6:$AC$1005,"&lt;14000")/1000</f>
        <v>8.1000000000000003E-2</v>
      </c>
      <c r="M7" s="70">
        <f>COUNTIFS('Simulated Output '!$AC$6:$AC$1005,"&gt;14000",'Simulated Output '!$AC$6:$AC$1005,"&lt;18000")/1000</f>
        <v>0.61699999999999999</v>
      </c>
      <c r="N7" s="70">
        <f>COUNTIFS('Simulated Output '!$AC$6:$AC$1005,"&gt;18000",'Simulated Output '!$AC$6:$AC$1005,"&lt;22000")/1000</f>
        <v>0.28599999999999998</v>
      </c>
      <c r="O7" s="70">
        <f>COUNTIFS('Simulated Output '!$AC$6:$AC$1005,"&gt;22000",'Simulated Output '!$AC$6:$AC$1005,"&lt;26000")/1000</f>
        <v>1.6E-2</v>
      </c>
      <c r="P7" s="70">
        <f>COUNTIF('Simulated Output '!$AC$6:$AC$1005,"&gt;26000"/1000)</f>
        <v>0</v>
      </c>
      <c r="Q7" s="97">
        <f>SUM(L7:P7)</f>
        <v>1</v>
      </c>
    </row>
    <row r="8" spans="2:17" ht="31" x14ac:dyDescent="0.35">
      <c r="B8" s="88" t="s">
        <v>87</v>
      </c>
      <c r="C8" s="90">
        <f>_xlfn.MAXIFS('Simulated Output '!$J$6:$J$1005,'Simulated Output '!$L$6:$L$1005,"&lt;14000")</f>
        <v>18550</v>
      </c>
      <c r="D8" s="90">
        <f>_xlfn.MAXIFS('Simulated Output '!$J$6:$J$1005,'Simulated Output '!$L$6:$L$1005,"&gt;14000",'Simulated Output '!$L$6:$L$1005,"&lt;18000")</f>
        <v>22600</v>
      </c>
      <c r="E8" s="90">
        <f>_xlfn.MAXIFS('Simulated Output '!$J$6:$J$1005,'Simulated Output '!$L$6:$L$1005,"&gt;18000",'Simulated Output '!$L$6:$L$1005,"&lt;22000")</f>
        <v>26450</v>
      </c>
      <c r="F8" s="90">
        <f>_xlfn.MAXIFS('Simulated Output '!$J$6:$J$1005,'Simulated Output '!$L$6:$L$1005,"&gt;22000",'Simulated Output '!$L$6:$L$1005,"&lt;26000")</f>
        <v>28000</v>
      </c>
      <c r="G8" s="90">
        <f>_xlfn.MAXIFS('Simulated Output '!$J$6:$J$1005,'Simulated Output '!$L$6:$L$1005,"&gt;26000")</f>
        <v>0</v>
      </c>
      <c r="I8" s="6"/>
      <c r="K8" s="88" t="s">
        <v>87</v>
      </c>
      <c r="L8" s="90">
        <f>_xlfn.MAXIFS('Simulated Output '!$AA$6:$AA$1005,'Simulated Output '!$AC$6:$AC$1005,"&lt;14000")</f>
        <v>18550</v>
      </c>
      <c r="M8" s="90">
        <f>_xlfn.MAXIFS('Simulated Output '!$AA$6:$AA$1005,'Simulated Output '!$AC$6:$AC$1005,"&gt;14000",'Simulated Output '!$AC$6:$AC$1005,"&lt;18000")</f>
        <v>22550</v>
      </c>
      <c r="N8" s="90">
        <f>_xlfn.MAXIFS('Simulated Output '!$AA$6:$AA$1005,'Simulated Output '!$AC$6:$AC$1005,"&gt;18000",'Simulated Output '!$AC$6:$AC$1005,"&lt;22000")</f>
        <v>26450</v>
      </c>
      <c r="O8" s="90">
        <f>_xlfn.MAXIFS('Simulated Output '!$AA$6:$AA$1005,'Simulated Output '!$AC$6:$AC$1005,"&gt;22000",'Simulated Output '!$AC$6:$AC$1005,"&lt;26000")</f>
        <v>28400</v>
      </c>
      <c r="P8" s="90">
        <f>_xlfn.MAXIFS('Simulated Output '!$AA$6:$AA$1005,'Simulated Output '!$AC$6:$AC$1005,"&gt;26000")</f>
        <v>0</v>
      </c>
    </row>
    <row r="9" spans="2:17" ht="15.5" x14ac:dyDescent="0.35">
      <c r="C9" s="89" t="s">
        <v>88</v>
      </c>
      <c r="D9" s="89"/>
      <c r="E9" s="89"/>
      <c r="F9" s="89"/>
      <c r="G9" s="89"/>
      <c r="I9" s="6"/>
      <c r="L9" s="89" t="s">
        <v>88</v>
      </c>
      <c r="M9" s="89"/>
      <c r="N9" s="89"/>
      <c r="O9" s="89"/>
      <c r="P9" s="89"/>
    </row>
    <row r="10" spans="2:17" ht="15.5" x14ac:dyDescent="0.35">
      <c r="D10" s="87"/>
      <c r="I10" s="11"/>
      <c r="M10" s="87"/>
    </row>
    <row r="11" spans="2:17" ht="16" thickBot="1" x14ac:dyDescent="0.4">
      <c r="B11" s="66" t="s">
        <v>89</v>
      </c>
      <c r="C11" s="66"/>
      <c r="I11" s="11"/>
      <c r="K11" s="85"/>
      <c r="L11" s="85"/>
    </row>
    <row r="12" spans="2:17" ht="15.5" x14ac:dyDescent="0.35">
      <c r="B12" s="105" t="s">
        <v>100</v>
      </c>
      <c r="C12" s="106"/>
      <c r="D12" s="106"/>
      <c r="E12" s="106"/>
      <c r="F12" s="106"/>
      <c r="G12" s="106"/>
      <c r="H12" s="107"/>
      <c r="I12" s="11"/>
      <c r="J12" s="103" t="s">
        <v>101</v>
      </c>
      <c r="K12" s="103"/>
      <c r="L12" s="103"/>
      <c r="M12" s="103"/>
      <c r="N12" s="103"/>
      <c r="O12" s="103"/>
      <c r="P12" s="103"/>
    </row>
    <row r="13" spans="2:17" ht="15.5" x14ac:dyDescent="0.35">
      <c r="B13" s="108"/>
      <c r="C13" s="102"/>
      <c r="D13" s="102"/>
      <c r="E13" s="102"/>
      <c r="F13" s="102"/>
      <c r="G13" s="102"/>
      <c r="H13" s="109"/>
      <c r="I13" s="11"/>
      <c r="J13" s="103"/>
      <c r="K13" s="103"/>
      <c r="L13" s="103"/>
      <c r="M13" s="103"/>
      <c r="N13" s="103"/>
      <c r="O13" s="103"/>
      <c r="P13" s="103"/>
    </row>
    <row r="14" spans="2:17" ht="15.5" x14ac:dyDescent="0.35">
      <c r="B14" s="108"/>
      <c r="C14" s="102"/>
      <c r="D14" s="102"/>
      <c r="E14" s="102"/>
      <c r="F14" s="102"/>
      <c r="G14" s="102"/>
      <c r="H14" s="109"/>
      <c r="I14" s="11"/>
      <c r="J14" s="103"/>
      <c r="K14" s="103"/>
      <c r="L14" s="103"/>
      <c r="M14" s="103"/>
      <c r="N14" s="103"/>
      <c r="O14" s="103"/>
      <c r="P14" s="103"/>
    </row>
    <row r="15" spans="2:17" ht="15.5" x14ac:dyDescent="0.35">
      <c r="B15" s="108"/>
      <c r="C15" s="102"/>
      <c r="D15" s="102"/>
      <c r="E15" s="102"/>
      <c r="F15" s="102"/>
      <c r="G15" s="102"/>
      <c r="H15" s="109"/>
      <c r="I15" s="11"/>
      <c r="J15" s="103"/>
      <c r="K15" s="103"/>
      <c r="L15" s="103"/>
      <c r="M15" s="103"/>
      <c r="N15" s="103"/>
      <c r="O15" s="103"/>
      <c r="P15" s="103"/>
    </row>
    <row r="16" spans="2:17" ht="15.5" x14ac:dyDescent="0.35">
      <c r="B16" s="108"/>
      <c r="C16" s="102"/>
      <c r="D16" s="102"/>
      <c r="E16" s="102"/>
      <c r="F16" s="102"/>
      <c r="G16" s="102"/>
      <c r="H16" s="109"/>
      <c r="I16" s="11"/>
      <c r="J16" s="103"/>
      <c r="K16" s="103"/>
      <c r="L16" s="103"/>
      <c r="M16" s="103"/>
      <c r="N16" s="103"/>
      <c r="O16" s="103"/>
      <c r="P16" s="103"/>
    </row>
    <row r="17" spans="2:17" ht="15.5" x14ac:dyDescent="0.35">
      <c r="B17" s="108"/>
      <c r="C17" s="102"/>
      <c r="D17" s="102"/>
      <c r="E17" s="102"/>
      <c r="F17" s="102"/>
      <c r="G17" s="102"/>
      <c r="H17" s="109"/>
      <c r="I17" s="11"/>
      <c r="J17" s="103"/>
      <c r="K17" s="103"/>
      <c r="L17" s="103"/>
      <c r="M17" s="103"/>
      <c r="N17" s="103"/>
      <c r="O17" s="103"/>
      <c r="P17" s="103"/>
    </row>
    <row r="18" spans="2:17" ht="15.5" x14ac:dyDescent="0.35">
      <c r="B18" s="108"/>
      <c r="C18" s="102"/>
      <c r="D18" s="102"/>
      <c r="E18" s="102"/>
      <c r="F18" s="102"/>
      <c r="G18" s="102"/>
      <c r="H18" s="109"/>
      <c r="I18" s="11"/>
      <c r="J18" s="103"/>
      <c r="K18" s="103"/>
      <c r="L18" s="103"/>
      <c r="M18" s="103"/>
      <c r="N18" s="103"/>
      <c r="O18" s="103"/>
      <c r="P18" s="103"/>
    </row>
    <row r="19" spans="2:17" ht="15.5" x14ac:dyDescent="0.35">
      <c r="B19" s="108"/>
      <c r="C19" s="102"/>
      <c r="D19" s="102"/>
      <c r="E19" s="102"/>
      <c r="F19" s="102"/>
      <c r="G19" s="102"/>
      <c r="H19" s="109"/>
      <c r="I19" s="11"/>
      <c r="J19" s="103"/>
      <c r="K19" s="103"/>
      <c r="L19" s="103"/>
      <c r="M19" s="103"/>
      <c r="N19" s="103"/>
      <c r="O19" s="103"/>
      <c r="P19" s="103"/>
    </row>
    <row r="20" spans="2:17" ht="15.5" x14ac:dyDescent="0.35">
      <c r="B20" s="108"/>
      <c r="C20" s="102"/>
      <c r="D20" s="102"/>
      <c r="E20" s="102"/>
      <c r="F20" s="102"/>
      <c r="G20" s="102"/>
      <c r="H20" s="109"/>
      <c r="I20" s="11"/>
      <c r="J20" s="103"/>
      <c r="K20" s="103"/>
      <c r="L20" s="103"/>
      <c r="M20" s="103"/>
      <c r="N20" s="103"/>
      <c r="O20" s="103"/>
      <c r="P20" s="103"/>
    </row>
    <row r="21" spans="2:17" ht="15.5" x14ac:dyDescent="0.35">
      <c r="B21" s="108"/>
      <c r="C21" s="102"/>
      <c r="D21" s="102"/>
      <c r="E21" s="102"/>
      <c r="F21" s="102"/>
      <c r="G21" s="102"/>
      <c r="H21" s="109"/>
      <c r="I21" s="11"/>
      <c r="J21" s="103"/>
      <c r="K21" s="103"/>
      <c r="L21" s="103"/>
      <c r="M21" s="103"/>
      <c r="N21" s="103"/>
      <c r="O21" s="103"/>
      <c r="P21" s="103"/>
    </row>
    <row r="22" spans="2:17" ht="15.5" x14ac:dyDescent="0.35">
      <c r="B22" s="108"/>
      <c r="C22" s="102"/>
      <c r="D22" s="102"/>
      <c r="E22" s="102"/>
      <c r="F22" s="102"/>
      <c r="G22" s="102"/>
      <c r="H22" s="109"/>
      <c r="I22" s="11"/>
      <c r="J22" s="103"/>
      <c r="K22" s="103"/>
      <c r="L22" s="103"/>
      <c r="M22" s="103"/>
      <c r="N22" s="103"/>
      <c r="O22" s="103"/>
      <c r="P22" s="103"/>
    </row>
    <row r="23" spans="2:17" ht="15.5" x14ac:dyDescent="0.35">
      <c r="B23" s="108"/>
      <c r="C23" s="102"/>
      <c r="D23" s="102"/>
      <c r="E23" s="102"/>
      <c r="F23" s="102"/>
      <c r="G23" s="102"/>
      <c r="H23" s="109"/>
      <c r="I23" s="11"/>
      <c r="J23" s="103"/>
      <c r="K23" s="103"/>
      <c r="L23" s="103"/>
      <c r="M23" s="103"/>
      <c r="N23" s="103"/>
      <c r="O23" s="103"/>
      <c r="P23" s="103"/>
    </row>
    <row r="24" spans="2:17" ht="15.5" x14ac:dyDescent="0.35">
      <c r="B24" s="108"/>
      <c r="C24" s="102"/>
      <c r="D24" s="102"/>
      <c r="E24" s="102"/>
      <c r="F24" s="102"/>
      <c r="G24" s="102"/>
      <c r="H24" s="109"/>
      <c r="I24" s="11"/>
      <c r="J24" s="103"/>
      <c r="K24" s="103"/>
      <c r="L24" s="103"/>
      <c r="M24" s="103"/>
      <c r="N24" s="103"/>
      <c r="O24" s="103"/>
      <c r="P24" s="103"/>
    </row>
    <row r="25" spans="2:17" ht="15.5" x14ac:dyDescent="0.35">
      <c r="B25" s="108"/>
      <c r="C25" s="102"/>
      <c r="D25" s="102"/>
      <c r="E25" s="102"/>
      <c r="F25" s="102"/>
      <c r="G25" s="102"/>
      <c r="H25" s="109"/>
      <c r="I25" s="11"/>
      <c r="J25" s="103"/>
      <c r="K25" s="103"/>
      <c r="L25" s="103"/>
      <c r="M25" s="103"/>
      <c r="N25" s="103"/>
      <c r="O25" s="103"/>
      <c r="P25" s="103"/>
    </row>
    <row r="26" spans="2:17" ht="15.5" x14ac:dyDescent="0.35">
      <c r="B26" s="108"/>
      <c r="C26" s="102"/>
      <c r="D26" s="102"/>
      <c r="E26" s="102"/>
      <c r="F26" s="102"/>
      <c r="G26" s="102"/>
      <c r="H26" s="109"/>
      <c r="I26" s="11"/>
      <c r="J26" s="103"/>
      <c r="K26" s="103"/>
      <c r="L26" s="103"/>
      <c r="M26" s="103"/>
      <c r="N26" s="103"/>
      <c r="O26" s="103"/>
      <c r="P26" s="103"/>
    </row>
    <row r="27" spans="2:17" ht="15.5" x14ac:dyDescent="0.35">
      <c r="B27" s="108"/>
      <c r="C27" s="102"/>
      <c r="D27" s="102"/>
      <c r="E27" s="102"/>
      <c r="F27" s="102"/>
      <c r="G27" s="102"/>
      <c r="H27" s="109"/>
      <c r="I27" s="11"/>
      <c r="J27" s="103"/>
      <c r="K27" s="103"/>
      <c r="L27" s="103"/>
      <c r="M27" s="103"/>
      <c r="N27" s="103"/>
      <c r="O27" s="103"/>
      <c r="P27" s="103"/>
      <c r="Q27" s="83"/>
    </row>
    <row r="28" spans="2:17" ht="15.5" x14ac:dyDescent="0.35">
      <c r="B28" s="108"/>
      <c r="C28" s="102"/>
      <c r="D28" s="102"/>
      <c r="E28" s="102"/>
      <c r="F28" s="102"/>
      <c r="G28" s="102"/>
      <c r="H28" s="109"/>
      <c r="I28" s="11"/>
      <c r="J28" s="103"/>
      <c r="K28" s="103"/>
      <c r="L28" s="103"/>
      <c r="M28" s="103"/>
      <c r="N28" s="103"/>
      <c r="O28" s="103"/>
      <c r="P28" s="103"/>
      <c r="Q28" s="83"/>
    </row>
    <row r="29" spans="2:17" ht="15.5" x14ac:dyDescent="0.35">
      <c r="B29" s="108"/>
      <c r="C29" s="102"/>
      <c r="D29" s="102"/>
      <c r="E29" s="102"/>
      <c r="F29" s="102"/>
      <c r="G29" s="102"/>
      <c r="H29" s="109"/>
      <c r="I29" s="11"/>
      <c r="J29" s="103"/>
      <c r="K29" s="103"/>
      <c r="L29" s="103"/>
      <c r="M29" s="103"/>
      <c r="N29" s="103"/>
      <c r="O29" s="103"/>
      <c r="P29" s="103"/>
    </row>
    <row r="30" spans="2:17" ht="16" thickBot="1" x14ac:dyDescent="0.4">
      <c r="B30" s="110"/>
      <c r="C30" s="111"/>
      <c r="D30" s="111"/>
      <c r="E30" s="111"/>
      <c r="F30" s="111"/>
      <c r="G30" s="111"/>
      <c r="H30" s="112"/>
      <c r="I30" s="11"/>
      <c r="J30" s="103"/>
      <c r="K30" s="103"/>
      <c r="L30" s="103"/>
      <c r="M30" s="103"/>
      <c r="N30" s="103"/>
      <c r="O30" s="103"/>
      <c r="P30" s="103"/>
    </row>
    <row r="31" spans="2:17" ht="15.5" x14ac:dyDescent="0.35">
      <c r="B31" s="81"/>
      <c r="C31" s="81"/>
      <c r="D31" s="81"/>
      <c r="E31" s="81"/>
      <c r="F31" s="81"/>
      <c r="G31" s="81"/>
      <c r="H31" s="81"/>
      <c r="I31" s="11"/>
      <c r="J31" s="103"/>
      <c r="K31" s="103"/>
      <c r="L31" s="103"/>
      <c r="M31" s="103"/>
      <c r="N31" s="103"/>
      <c r="O31" s="103"/>
      <c r="P31" s="103"/>
    </row>
    <row r="32" spans="2:17" ht="15.5" x14ac:dyDescent="0.35">
      <c r="B32" s="83"/>
      <c r="C32" s="83"/>
      <c r="D32" s="83"/>
      <c r="E32" s="83"/>
      <c r="F32" s="83"/>
      <c r="G32" s="83"/>
      <c r="H32" s="83"/>
      <c r="I32" s="11"/>
      <c r="J32" s="103"/>
      <c r="K32" s="103"/>
      <c r="L32" s="103"/>
      <c r="M32" s="103"/>
      <c r="N32" s="103"/>
      <c r="O32" s="103"/>
      <c r="P32" s="103"/>
    </row>
    <row r="33" spans="2:16" ht="15.5" x14ac:dyDescent="0.35">
      <c r="I33" s="11"/>
      <c r="J33" s="103"/>
      <c r="K33" s="103"/>
      <c r="L33" s="103"/>
      <c r="M33" s="103"/>
      <c r="N33" s="103"/>
      <c r="O33" s="103"/>
      <c r="P33" s="103"/>
    </row>
    <row r="34" spans="2:16" ht="15.5" x14ac:dyDescent="0.35">
      <c r="I34" s="11"/>
      <c r="J34" s="103"/>
      <c r="K34" s="103"/>
      <c r="L34" s="103"/>
      <c r="M34" s="103"/>
      <c r="N34" s="103"/>
      <c r="O34" s="103"/>
      <c r="P34" s="103"/>
    </row>
    <row r="35" spans="2:16" ht="15.5" x14ac:dyDescent="0.35">
      <c r="I35" s="11"/>
      <c r="J35" s="103"/>
      <c r="K35" s="103"/>
      <c r="L35" s="103"/>
      <c r="M35" s="103"/>
      <c r="N35" s="103"/>
      <c r="O35" s="103"/>
      <c r="P35" s="103"/>
    </row>
    <row r="36" spans="2:16" ht="15.5" x14ac:dyDescent="0.35">
      <c r="I36" s="11"/>
    </row>
    <row r="37" spans="2:16" ht="15.5" x14ac:dyDescent="0.35">
      <c r="I37" s="11"/>
    </row>
    <row r="39" spans="2:16" ht="15.5" x14ac:dyDescent="0.35">
      <c r="B39" s="84"/>
      <c r="C39" s="84"/>
    </row>
    <row r="42" spans="2:16" ht="15.5" x14ac:dyDescent="0.35">
      <c r="I42" s="11"/>
    </row>
  </sheetData>
  <mergeCells count="4">
    <mergeCell ref="J12:P35"/>
    <mergeCell ref="L4:P4"/>
    <mergeCell ref="B12:H30"/>
    <mergeCell ref="C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Conceptual Diagram</vt:lpstr>
      <vt:lpstr>Daily reservations 200</vt:lpstr>
      <vt:lpstr>Late cancellation 200</vt:lpstr>
      <vt:lpstr>Miscellaneous expenses 200</vt:lpstr>
      <vt:lpstr>Walk-ins 200</vt:lpstr>
      <vt:lpstr>Daily reservations 250</vt:lpstr>
      <vt:lpstr>Late cancellations 250</vt:lpstr>
      <vt:lpstr>Daily miscellaneous 250</vt:lpstr>
      <vt:lpstr>Walk-ins 250</vt:lpstr>
      <vt:lpstr>Model_Best estimates</vt:lpstr>
      <vt:lpstr>Model_Simulated Data</vt:lpstr>
      <vt:lpstr>Simulated Output </vt:lpstr>
      <vt:lpstr>Output summary</vt:lpstr>
      <vt:lpstr>Risk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Lasitha Dharmasena</dc:creator>
  <cp:lastModifiedBy>ANAGHA PRASHANTH RAJE URS</cp:lastModifiedBy>
  <dcterms:created xsi:type="dcterms:W3CDTF">2023-07-26T05:23:41Z</dcterms:created>
  <dcterms:modified xsi:type="dcterms:W3CDTF">2024-05-27T09:12:57Z</dcterms:modified>
</cp:coreProperties>
</file>