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_alunos.csv" sheetId="1" r:id="rId4"/>
  </sheets>
  <definedNames/>
  <calcPr/>
</workbook>
</file>

<file path=xl/sharedStrings.xml><?xml version="1.0" encoding="utf-8"?>
<sst xmlns="http://schemas.openxmlformats.org/spreadsheetml/2006/main" count="34" uniqueCount="33">
  <si>
    <t>Nome</t>
  </si>
  <si>
    <t>Sobrenome</t>
  </si>
  <si>
    <t>Nota 1Bimestre</t>
  </si>
  <si>
    <t>Nota 2Bimestre</t>
  </si>
  <si>
    <t>Nota 3Bimestre</t>
  </si>
  <si>
    <t>Faltas 1Bimestre</t>
  </si>
  <si>
    <t>Faltas 2Bimestre</t>
  </si>
  <si>
    <t>Faltas 3Bimestre</t>
  </si>
  <si>
    <t>NOME COMPLETO</t>
  </si>
  <si>
    <t>Faltas</t>
  </si>
  <si>
    <t>Média</t>
  </si>
  <si>
    <t>aprovado/reprovado</t>
  </si>
  <si>
    <t>Eduardo</t>
  </si>
  <si>
    <t>Rodrigues</t>
  </si>
  <si>
    <t>Carlos</t>
  </si>
  <si>
    <t>Souza</t>
  </si>
  <si>
    <t>Helena</t>
  </si>
  <si>
    <t>Lima</t>
  </si>
  <si>
    <t>Ana</t>
  </si>
  <si>
    <t>Almeida</t>
  </si>
  <si>
    <t>Fernanda</t>
  </si>
  <si>
    <t>Oliveira</t>
  </si>
  <si>
    <t>Igor</t>
  </si>
  <si>
    <t>Carvalho</t>
  </si>
  <si>
    <t>Alice</t>
  </si>
  <si>
    <t>Pereira</t>
  </si>
  <si>
    <t>Valentina</t>
  </si>
  <si>
    <t>Enzo</t>
  </si>
  <si>
    <t>Silva</t>
  </si>
  <si>
    <t>Bruno</t>
  </si>
  <si>
    <t>Santos</t>
  </si>
  <si>
    <t>Melhor do bimestre - opção 1</t>
  </si>
  <si>
    <t>Melhor do bimestre - opção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</si>
</sst>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5" max="5" width="14.13"/>
    <col customWidth="1" min="6" max="6" width="14.25"/>
    <col customWidth="1" min="8" max="8" width="13.63"/>
    <col customWidth="1" min="9" max="9" width="16.0"/>
    <col customWidth="1" min="12" max="1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6.0</v>
      </c>
      <c r="D2" s="1">
        <v>9.0</v>
      </c>
      <c r="E2" s="1">
        <v>6.0</v>
      </c>
      <c r="F2" s="1">
        <v>1.0</v>
      </c>
      <c r="G2" s="1">
        <v>1.0</v>
      </c>
      <c r="H2" s="1">
        <v>1.0</v>
      </c>
      <c r="I2" s="2" t="str">
        <f t="shared" ref="I2:I11" si="1">CONCATENATE(A2, " ",B2)</f>
        <v>Eduardo Rodrigues</v>
      </c>
      <c r="J2" s="2">
        <f t="shared" ref="J2:J11" si="2">SUM(F2:H2)</f>
        <v>3</v>
      </c>
      <c r="K2" s="2">
        <f t="shared" ref="K2:K11" si="3">AVERAGE(C2:E2)</f>
        <v>7</v>
      </c>
      <c r="L2" s="2" t="str">
        <f t="shared" ref="L2:L11" si="4">if(J2&gt;4,"reprovado por falta",if(K2&lt;5,"reprovado por nota","aprovado"))</f>
        <v>aprovado</v>
      </c>
    </row>
    <row r="3">
      <c r="A3" s="1" t="s">
        <v>14</v>
      </c>
      <c r="B3" s="1" t="s">
        <v>15</v>
      </c>
      <c r="C3" s="1">
        <v>5.0</v>
      </c>
      <c r="D3" s="1">
        <v>3.0</v>
      </c>
      <c r="E3" s="1">
        <v>0.0</v>
      </c>
      <c r="F3" s="1">
        <v>1.0</v>
      </c>
      <c r="G3" s="1">
        <v>4.0</v>
      </c>
      <c r="H3" s="1">
        <v>3.0</v>
      </c>
      <c r="I3" s="2" t="str">
        <f t="shared" si="1"/>
        <v>Carlos Souza</v>
      </c>
      <c r="J3" s="2">
        <f t="shared" si="2"/>
        <v>8</v>
      </c>
      <c r="K3" s="3">
        <f t="shared" si="3"/>
        <v>2.666666667</v>
      </c>
      <c r="L3" s="2" t="str">
        <f t="shared" si="4"/>
        <v>reprovado por falta</v>
      </c>
    </row>
    <row r="4">
      <c r="A4" s="1" t="s">
        <v>16</v>
      </c>
      <c r="B4" s="1" t="s">
        <v>17</v>
      </c>
      <c r="C4" s="1">
        <v>9.0</v>
      </c>
      <c r="D4" s="1">
        <v>7.0</v>
      </c>
      <c r="E4" s="1">
        <v>3.0</v>
      </c>
      <c r="F4" s="1">
        <v>1.0</v>
      </c>
      <c r="G4" s="1">
        <v>4.0</v>
      </c>
      <c r="H4" s="1">
        <v>2.0</v>
      </c>
      <c r="I4" s="2" t="str">
        <f t="shared" si="1"/>
        <v>Helena Lima</v>
      </c>
      <c r="J4" s="2">
        <f t="shared" si="2"/>
        <v>7</v>
      </c>
      <c r="K4" s="3">
        <f t="shared" si="3"/>
        <v>6.333333333</v>
      </c>
      <c r="L4" s="2" t="str">
        <f t="shared" si="4"/>
        <v>reprovado por falta</v>
      </c>
    </row>
    <row r="5">
      <c r="A5" s="1" t="s">
        <v>18</v>
      </c>
      <c r="B5" s="1" t="s">
        <v>19</v>
      </c>
      <c r="C5" s="1">
        <v>6.0</v>
      </c>
      <c r="D5" s="1">
        <v>7.0</v>
      </c>
      <c r="E5" s="1">
        <v>7.0</v>
      </c>
      <c r="F5" s="1">
        <v>1.0</v>
      </c>
      <c r="G5" s="1">
        <v>5.0</v>
      </c>
      <c r="H5" s="1">
        <v>3.0</v>
      </c>
      <c r="I5" s="2" t="str">
        <f t="shared" si="1"/>
        <v>Ana Almeida</v>
      </c>
      <c r="J5" s="2">
        <f t="shared" si="2"/>
        <v>9</v>
      </c>
      <c r="K5" s="3">
        <f t="shared" si="3"/>
        <v>6.666666667</v>
      </c>
      <c r="L5" s="2" t="str">
        <f t="shared" si="4"/>
        <v>reprovado por falta</v>
      </c>
    </row>
    <row r="6">
      <c r="A6" s="1" t="s">
        <v>20</v>
      </c>
      <c r="B6" s="1" t="s">
        <v>21</v>
      </c>
      <c r="C6" s="1">
        <v>6.0</v>
      </c>
      <c r="D6" s="1">
        <v>4.0</v>
      </c>
      <c r="E6" s="1">
        <v>8.0</v>
      </c>
      <c r="F6" s="1">
        <v>0.0</v>
      </c>
      <c r="G6" s="1">
        <v>1.0</v>
      </c>
      <c r="H6" s="1">
        <v>1.0</v>
      </c>
      <c r="I6" s="2" t="str">
        <f t="shared" si="1"/>
        <v>Fernanda Oliveira</v>
      </c>
      <c r="J6" s="2">
        <f t="shared" si="2"/>
        <v>2</v>
      </c>
      <c r="K6" s="2">
        <f t="shared" si="3"/>
        <v>6</v>
      </c>
      <c r="L6" s="2" t="str">
        <f t="shared" si="4"/>
        <v>aprovado</v>
      </c>
    </row>
    <row r="7">
      <c r="A7" s="1" t="s">
        <v>22</v>
      </c>
      <c r="B7" s="1" t="s">
        <v>23</v>
      </c>
      <c r="C7" s="1">
        <v>4.0</v>
      </c>
      <c r="D7" s="1">
        <v>8.0</v>
      </c>
      <c r="E7" s="1">
        <v>6.0</v>
      </c>
      <c r="F7" s="1">
        <v>3.0</v>
      </c>
      <c r="G7" s="1">
        <v>3.0</v>
      </c>
      <c r="H7" s="1">
        <v>3.0</v>
      </c>
      <c r="I7" s="2" t="str">
        <f t="shared" si="1"/>
        <v>Igor Carvalho</v>
      </c>
      <c r="J7" s="2">
        <f t="shared" si="2"/>
        <v>9</v>
      </c>
      <c r="K7" s="2">
        <f t="shared" si="3"/>
        <v>6</v>
      </c>
      <c r="L7" s="2" t="str">
        <f t="shared" si="4"/>
        <v>reprovado por falta</v>
      </c>
    </row>
    <row r="8">
      <c r="A8" s="1" t="s">
        <v>24</v>
      </c>
      <c r="B8" s="1" t="s">
        <v>25</v>
      </c>
      <c r="C8" s="1">
        <v>3.0</v>
      </c>
      <c r="D8" s="1">
        <v>3.0</v>
      </c>
      <c r="E8" s="1">
        <v>7.0</v>
      </c>
      <c r="F8" s="1">
        <v>0.0</v>
      </c>
      <c r="G8" s="1">
        <v>3.0</v>
      </c>
      <c r="H8" s="1">
        <v>7.0</v>
      </c>
      <c r="I8" s="2" t="str">
        <f t="shared" si="1"/>
        <v>Alice Pereira</v>
      </c>
      <c r="J8" s="2">
        <f t="shared" si="2"/>
        <v>10</v>
      </c>
      <c r="K8" s="3">
        <f t="shared" si="3"/>
        <v>4.333333333</v>
      </c>
      <c r="L8" s="2" t="str">
        <f t="shared" si="4"/>
        <v>reprovado por falta</v>
      </c>
    </row>
    <row r="9">
      <c r="A9" s="1" t="s">
        <v>26</v>
      </c>
      <c r="B9" s="1" t="s">
        <v>19</v>
      </c>
      <c r="C9" s="1">
        <v>6.0</v>
      </c>
      <c r="D9" s="1">
        <v>9.0</v>
      </c>
      <c r="E9" s="1">
        <v>10.0</v>
      </c>
      <c r="F9" s="1">
        <v>1.0</v>
      </c>
      <c r="G9" s="1">
        <v>5.0</v>
      </c>
      <c r="H9" s="1">
        <v>1.0</v>
      </c>
      <c r="I9" s="2" t="str">
        <f t="shared" si="1"/>
        <v>Valentina Almeida</v>
      </c>
      <c r="J9" s="2">
        <f t="shared" si="2"/>
        <v>7</v>
      </c>
      <c r="K9" s="3">
        <f t="shared" si="3"/>
        <v>8.333333333</v>
      </c>
      <c r="L9" s="2" t="str">
        <f t="shared" si="4"/>
        <v>reprovado por falta</v>
      </c>
    </row>
    <row r="10">
      <c r="A10" s="1" t="s">
        <v>27</v>
      </c>
      <c r="B10" s="1" t="s">
        <v>28</v>
      </c>
      <c r="C10" s="1">
        <v>6.0</v>
      </c>
      <c r="D10" s="1">
        <v>8.0</v>
      </c>
      <c r="E10" s="1">
        <v>9.0</v>
      </c>
      <c r="F10" s="1">
        <v>4.0</v>
      </c>
      <c r="G10" s="1">
        <v>2.0</v>
      </c>
      <c r="H10" s="1">
        <v>0.0</v>
      </c>
      <c r="I10" s="2" t="str">
        <f t="shared" si="1"/>
        <v>Enzo Silva</v>
      </c>
      <c r="J10" s="2">
        <f t="shared" si="2"/>
        <v>6</v>
      </c>
      <c r="K10" s="3">
        <f t="shared" si="3"/>
        <v>7.666666667</v>
      </c>
      <c r="L10" s="2" t="str">
        <f t="shared" si="4"/>
        <v>reprovado por falta</v>
      </c>
    </row>
    <row r="11">
      <c r="A11" s="1" t="s">
        <v>29</v>
      </c>
      <c r="B11" s="1" t="s">
        <v>30</v>
      </c>
      <c r="C11" s="1">
        <v>7.0</v>
      </c>
      <c r="D11" s="1">
        <v>10.0</v>
      </c>
      <c r="E11" s="1">
        <v>9.0</v>
      </c>
      <c r="F11" s="1">
        <v>3.0</v>
      </c>
      <c r="G11" s="1">
        <v>2.0</v>
      </c>
      <c r="H11" s="1">
        <v>0.0</v>
      </c>
      <c r="I11" s="2" t="str">
        <f t="shared" si="1"/>
        <v>Bruno Santos</v>
      </c>
      <c r="J11" s="2">
        <f t="shared" si="2"/>
        <v>5</v>
      </c>
      <c r="K11" s="2">
        <f t="shared" si="3"/>
        <v>8.666666667</v>
      </c>
      <c r="L11" s="2" t="str">
        <f t="shared" si="4"/>
        <v>reprovado por falta</v>
      </c>
    </row>
    <row r="14">
      <c r="A14" s="1" t="s">
        <v>31</v>
      </c>
      <c r="C14" s="2" t="str">
        <f>VLOOKUP(MAX(C2:C11),$C$2:$I$11,7,0)&amp;" - "&amp;MAX(C2:C11)</f>
        <v>Helena Lima - 9</v>
      </c>
      <c r="D14" s="2" t="str">
        <f>VLOOKUP(MAX(D2:D11),D$2:$I$11,6,0)</f>
        <v>Bruno Santos</v>
      </c>
      <c r="E14" s="2" t="str">
        <f>VLOOKUP(MAX(E2:E11),E$2:$I$11,5,0)</f>
        <v>Valentina Almeida</v>
      </c>
    </row>
    <row r="15">
      <c r="A15" s="1" t="s">
        <v>32</v>
      </c>
      <c r="C15" s="2" t="str">
        <f t="array" ref="C15">INDEX(A2:A11, MATCH(MAX(C2:C11), C2:C11, 0))</f>
        <v>Helena</v>
      </c>
    </row>
  </sheetData>
  <drawing r:id="rId1"/>
</worksheet>
</file>