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-ana/Desktop/"/>
    </mc:Choice>
  </mc:AlternateContent>
  <xr:revisionPtr revIDLastSave="0" documentId="13_ncr:1_{276C3ECD-F6C1-CD4E-852D-2100ABEAB301}" xr6:coauthVersionLast="45" xr6:coauthVersionMax="45" xr10:uidLastSave="{00000000-0000-0000-0000-000000000000}"/>
  <bookViews>
    <workbookView xWindow="960" yWindow="460" windowWidth="27840" windowHeight="15500" activeTab="2" xr2:uid="{A3B8FFA3-3B33-0940-B743-EAB01DB11BDC}"/>
  </bookViews>
  <sheets>
    <sheet name="README" sheetId="2" r:id="rId1"/>
    <sheet name="PAM_readings" sheetId="1" r:id="rId2"/>
    <sheet name="Tissue_dam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34" i="3" l="1"/>
  <c r="H234" i="3"/>
  <c r="I308" i="3"/>
  <c r="J308" i="3" s="1"/>
  <c r="H308" i="3"/>
  <c r="I300" i="3"/>
  <c r="J300" i="3" s="1"/>
  <c r="H300" i="3"/>
  <c r="I292" i="3"/>
  <c r="J292" i="3" s="1"/>
  <c r="H292" i="3"/>
  <c r="I284" i="3"/>
  <c r="J284" i="3" s="1"/>
  <c r="H284" i="3"/>
  <c r="G253" i="3"/>
  <c r="H250" i="3" s="1"/>
  <c r="G245" i="3"/>
  <c r="I242" i="3" s="1"/>
  <c r="J242" i="3" s="1"/>
  <c r="G227" i="3"/>
  <c r="G226" i="3"/>
  <c r="G225" i="3"/>
  <c r="G224" i="3"/>
  <c r="G219" i="3"/>
  <c r="G218" i="3"/>
  <c r="G217" i="3"/>
  <c r="G216" i="3"/>
  <c r="G211" i="3"/>
  <c r="G210" i="3"/>
  <c r="G209" i="3"/>
  <c r="G208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1" i="3"/>
  <c r="G170" i="3"/>
  <c r="G169" i="3"/>
  <c r="G168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5" i="3"/>
  <c r="G94" i="3"/>
  <c r="G93" i="3"/>
  <c r="G92" i="3"/>
  <c r="G91" i="3"/>
  <c r="G90" i="3"/>
  <c r="G89" i="3"/>
  <c r="G88" i="3"/>
  <c r="G87" i="3"/>
  <c r="F86" i="3"/>
  <c r="G86" i="3" s="1"/>
  <c r="G85" i="3"/>
  <c r="G84" i="3"/>
  <c r="G83" i="3"/>
  <c r="G82" i="3"/>
  <c r="G81" i="3"/>
  <c r="G80" i="3"/>
  <c r="G79" i="3"/>
  <c r="F78" i="3"/>
  <c r="G78" i="3" s="1"/>
  <c r="G77" i="3"/>
  <c r="G76" i="3"/>
  <c r="G75" i="3"/>
  <c r="G74" i="3"/>
  <c r="G73" i="3"/>
  <c r="G72" i="3"/>
  <c r="G71" i="3"/>
  <c r="G70" i="3"/>
  <c r="G69" i="3"/>
  <c r="G68" i="3"/>
  <c r="G61" i="3"/>
  <c r="G60" i="3"/>
  <c r="G59" i="3"/>
  <c r="G58" i="3"/>
  <c r="G55" i="3"/>
  <c r="G54" i="3"/>
  <c r="G53" i="3"/>
  <c r="G52" i="3"/>
  <c r="G51" i="3"/>
  <c r="G50" i="3"/>
  <c r="G45" i="3"/>
  <c r="G44" i="3"/>
  <c r="G43" i="3"/>
  <c r="G42" i="3"/>
  <c r="G41" i="3"/>
  <c r="G40" i="3"/>
  <c r="G39" i="3"/>
  <c r="G38" i="3"/>
  <c r="G37" i="3"/>
  <c r="G36" i="3"/>
  <c r="G35" i="3"/>
  <c r="G34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H26" i="3" l="1"/>
  <c r="H68" i="3"/>
  <c r="H92" i="3"/>
  <c r="H176" i="3"/>
  <c r="I200" i="3"/>
  <c r="I216" i="3"/>
  <c r="H242" i="3"/>
  <c r="I208" i="3"/>
  <c r="I68" i="3"/>
  <c r="J68" i="3" s="1"/>
  <c r="H76" i="3"/>
  <c r="I250" i="3"/>
  <c r="J250" i="3" s="1"/>
  <c r="H84" i="3"/>
  <c r="I84" i="3"/>
  <c r="J84" i="3" s="1"/>
  <c r="I2" i="3"/>
  <c r="J2" i="3" s="1"/>
  <c r="I26" i="3"/>
  <c r="J26" i="3" s="1"/>
  <c r="H184" i="3"/>
  <c r="H18" i="3"/>
  <c r="I92" i="3"/>
  <c r="J92" i="3" s="1"/>
  <c r="I176" i="3"/>
  <c r="J176" i="3" s="1"/>
  <c r="H10" i="3"/>
  <c r="I168" i="3"/>
  <c r="I184" i="3"/>
  <c r="J184" i="3" s="1"/>
  <c r="H216" i="3"/>
  <c r="I192" i="3"/>
  <c r="J192" i="3" s="1"/>
  <c r="H208" i="3"/>
  <c r="I224" i="3"/>
  <c r="H224" i="3"/>
  <c r="I76" i="3"/>
  <c r="J76" i="3" s="1"/>
  <c r="I10" i="3"/>
  <c r="J10" i="3" s="1"/>
  <c r="H192" i="3"/>
  <c r="H200" i="3"/>
  <c r="I18" i="3"/>
  <c r="J18" i="3" s="1"/>
  <c r="H2" i="3"/>
  <c r="H168" i="3"/>
</calcChain>
</file>

<file path=xl/sharedStrings.xml><?xml version="1.0" encoding="utf-8"?>
<sst xmlns="http://schemas.openxmlformats.org/spreadsheetml/2006/main" count="1640" uniqueCount="85">
  <si>
    <t>Replica</t>
  </si>
  <si>
    <t>Coral</t>
  </si>
  <si>
    <t>Day0</t>
  </si>
  <si>
    <t>Day1</t>
  </si>
  <si>
    <t>Day2</t>
  </si>
  <si>
    <t>Day3</t>
  </si>
  <si>
    <t>Day4</t>
  </si>
  <si>
    <t>Day5</t>
  </si>
  <si>
    <t>Day6</t>
  </si>
  <si>
    <t>Day7</t>
  </si>
  <si>
    <t>Day10</t>
  </si>
  <si>
    <t>Day14</t>
  </si>
  <si>
    <t>Day17</t>
  </si>
  <si>
    <t>Day21</t>
  </si>
  <si>
    <t>Day24</t>
  </si>
  <si>
    <t>Day26</t>
  </si>
  <si>
    <t>Mil_Paly</t>
  </si>
  <si>
    <t>R1</t>
  </si>
  <si>
    <t>C1_overall</t>
  </si>
  <si>
    <t>C1_contact</t>
  </si>
  <si>
    <t>R2</t>
  </si>
  <si>
    <t>R3</t>
  </si>
  <si>
    <t>R4</t>
  </si>
  <si>
    <t>R5</t>
  </si>
  <si>
    <t>R6</t>
  </si>
  <si>
    <t>R7</t>
  </si>
  <si>
    <t>R8</t>
  </si>
  <si>
    <t>C2_overall</t>
  </si>
  <si>
    <t>Mil_Dict</t>
  </si>
  <si>
    <t>Mil</t>
  </si>
  <si>
    <t>C_overall</t>
  </si>
  <si>
    <t>Sid_Paly</t>
  </si>
  <si>
    <t>Sid_Dict</t>
  </si>
  <si>
    <t>Sid</t>
  </si>
  <si>
    <t>Millepora alcicornis X Palythoa caribaeorum</t>
  </si>
  <si>
    <t>Millepora alcicornis X Dictyopteris delicatula</t>
  </si>
  <si>
    <t>Siderastrea stellata X Palythoa caribaeorum</t>
  </si>
  <si>
    <t>Siderastrea stellata X Dictyopteris delicatula</t>
  </si>
  <si>
    <t>Control coral Siderastrea</t>
  </si>
  <si>
    <t>Control coral Millepora</t>
  </si>
  <si>
    <t>C1</t>
  </si>
  <si>
    <t>C2</t>
  </si>
  <si>
    <t>Coral 2, proximity interaction coral</t>
  </si>
  <si>
    <t>Coral 2 - proximity area</t>
  </si>
  <si>
    <t>C</t>
  </si>
  <si>
    <t>Control coral, alone in tank</t>
  </si>
  <si>
    <t>Coral 1 - contacted area</t>
  </si>
  <si>
    <t>Control coral - control area</t>
  </si>
  <si>
    <t>Coral 1 - no-contacted area</t>
  </si>
  <si>
    <t>PAM_READINGS</t>
  </si>
  <si>
    <t>8 replicas/experiment</t>
  </si>
  <si>
    <t>R1 - R8</t>
  </si>
  <si>
    <t>Coral 1, contact interaction coral</t>
  </si>
  <si>
    <t>Manipulation_group</t>
  </si>
  <si>
    <t>Time</t>
  </si>
  <si>
    <t>Coral_treatment</t>
  </si>
  <si>
    <t>Total_area</t>
  </si>
  <si>
    <t>Damaged_area</t>
  </si>
  <si>
    <t>%_damaged</t>
  </si>
  <si>
    <t>mean%damage</t>
  </si>
  <si>
    <t>st dev</t>
  </si>
  <si>
    <t>st error</t>
  </si>
  <si>
    <t>Millepora_Dictyopteris</t>
  </si>
  <si>
    <t>T0</t>
  </si>
  <si>
    <t>T4</t>
  </si>
  <si>
    <t>T7</t>
  </si>
  <si>
    <t>T26</t>
  </si>
  <si>
    <t>C2_prox</t>
  </si>
  <si>
    <t>Millepora_Palythoa</t>
  </si>
  <si>
    <t>T3</t>
  </si>
  <si>
    <t>T6</t>
  </si>
  <si>
    <t>Millepora_Control_1</t>
  </si>
  <si>
    <t>C_control</t>
  </si>
  <si>
    <t>Millepora_Control_2</t>
  </si>
  <si>
    <t>Siderastrea_Palythoa</t>
  </si>
  <si>
    <t>Siderastrea_Dictyopteris</t>
  </si>
  <si>
    <t>Siderastrea_Control_1</t>
  </si>
  <si>
    <t>Siderastrea_Control_2</t>
  </si>
  <si>
    <t>Millepora_Control</t>
  </si>
  <si>
    <t>Siderastrea_Control</t>
  </si>
  <si>
    <t>Days 0-26</t>
  </si>
  <si>
    <t>T0-T26</t>
  </si>
  <si>
    <t>Area</t>
  </si>
  <si>
    <t>total and damaged area of coral fragments in cm2</t>
  </si>
  <si>
    <t>TISSUE_DAMAGE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</si>
</sst>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5" fillId="0" borderId="0" xfId="0" applyFont="1"/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5" fillId="0" borderId="0" xfId="0" applyNumberFormat="1" applyFont="1"/>
    <xf numFmtId="164" fontId="1" fillId="4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0" xfId="0" applyNumberFormat="1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5" fillId="0" borderId="0" xfId="0" applyNumberFormat="1" applyFont="1" applyFill="1"/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45C6-1306-BC40-97C3-77C1294630E6}">
  <dimension ref="A1:B47"/>
  <sheetViews>
    <sheetView topLeftCell="A10" workbookViewId="0">
      <selection activeCell="A26" sqref="A26"/>
    </sheetView>
  </sheetViews>
  <sheetFormatPr baseColWidth="10" defaultRowHeight="16" x14ac:dyDescent="0.2"/>
  <cols>
    <col min="1" max="1" width="18.1640625" bestFit="1" customWidth="1"/>
    <col min="2" max="2" width="21.5" bestFit="1" customWidth="1"/>
  </cols>
  <sheetData>
    <row r="1" spans="1:2" x14ac:dyDescent="0.2">
      <c r="A1" s="9" t="s">
        <v>49</v>
      </c>
    </row>
    <row r="2" spans="1:2" x14ac:dyDescent="0.2">
      <c r="A2" s="1" t="s">
        <v>53</v>
      </c>
    </row>
    <row r="3" spans="1:2" ht="51" x14ac:dyDescent="0.2">
      <c r="A3" s="5" t="s">
        <v>34</v>
      </c>
      <c r="B3" s="8" t="s">
        <v>16</v>
      </c>
    </row>
    <row r="4" spans="1:2" ht="51" x14ac:dyDescent="0.2">
      <c r="A4" s="5" t="s">
        <v>35</v>
      </c>
      <c r="B4" s="8" t="s">
        <v>28</v>
      </c>
    </row>
    <row r="5" spans="1:2" ht="34" x14ac:dyDescent="0.2">
      <c r="A5" s="5" t="s">
        <v>39</v>
      </c>
      <c r="B5" s="8" t="s">
        <v>29</v>
      </c>
    </row>
    <row r="6" spans="1:2" ht="51" x14ac:dyDescent="0.2">
      <c r="A6" s="5" t="s">
        <v>36</v>
      </c>
      <c r="B6" s="8" t="s">
        <v>31</v>
      </c>
    </row>
    <row r="7" spans="1:2" ht="51" x14ac:dyDescent="0.2">
      <c r="A7" s="5" t="s">
        <v>37</v>
      </c>
      <c r="B7" s="8" t="s">
        <v>32</v>
      </c>
    </row>
    <row r="8" spans="1:2" ht="34" x14ac:dyDescent="0.2">
      <c r="A8" s="5" t="s">
        <v>38</v>
      </c>
      <c r="B8" s="8" t="s">
        <v>33</v>
      </c>
    </row>
    <row r="9" spans="1:2" x14ac:dyDescent="0.2">
      <c r="A9" s="5"/>
      <c r="B9" s="8"/>
    </row>
    <row r="10" spans="1:2" ht="17" x14ac:dyDescent="0.2">
      <c r="A10" s="6" t="s">
        <v>0</v>
      </c>
      <c r="B10" s="8"/>
    </row>
    <row r="11" spans="1:2" ht="34" x14ac:dyDescent="0.2">
      <c r="A11" s="10" t="s">
        <v>50</v>
      </c>
      <c r="B11" s="8" t="s">
        <v>51</v>
      </c>
    </row>
    <row r="13" spans="1:2" ht="17" x14ac:dyDescent="0.2">
      <c r="A13" s="6" t="s">
        <v>1</v>
      </c>
    </row>
    <row r="14" spans="1:2" ht="34" x14ac:dyDescent="0.2">
      <c r="A14" s="5" t="s">
        <v>52</v>
      </c>
      <c r="B14" s="8" t="s">
        <v>40</v>
      </c>
    </row>
    <row r="15" spans="1:2" ht="34" x14ac:dyDescent="0.2">
      <c r="A15" s="5" t="s">
        <v>42</v>
      </c>
      <c r="B15" t="s">
        <v>41</v>
      </c>
    </row>
    <row r="16" spans="1:2" ht="34" x14ac:dyDescent="0.2">
      <c r="A16" s="5" t="s">
        <v>45</v>
      </c>
      <c r="B16" t="s">
        <v>44</v>
      </c>
    </row>
    <row r="18" spans="1:2" ht="34" x14ac:dyDescent="0.2">
      <c r="A18" s="5" t="s">
        <v>48</v>
      </c>
      <c r="B18" s="7" t="s">
        <v>18</v>
      </c>
    </row>
    <row r="19" spans="1:2" ht="34" x14ac:dyDescent="0.2">
      <c r="A19" s="5" t="s">
        <v>46</v>
      </c>
      <c r="B19" s="7" t="s">
        <v>19</v>
      </c>
    </row>
    <row r="21" spans="1:2" ht="34" x14ac:dyDescent="0.2">
      <c r="A21" s="5" t="s">
        <v>43</v>
      </c>
      <c r="B21" t="s">
        <v>27</v>
      </c>
    </row>
    <row r="23" spans="1:2" ht="34" x14ac:dyDescent="0.2">
      <c r="A23" s="5" t="s">
        <v>47</v>
      </c>
      <c r="B23" t="s">
        <v>30</v>
      </c>
    </row>
    <row r="26" spans="1:2" x14ac:dyDescent="0.2">
      <c r="A26" s="9" t="s">
        <v>84</v>
      </c>
    </row>
    <row r="27" spans="1:2" x14ac:dyDescent="0.2">
      <c r="A27" s="1" t="s">
        <v>53</v>
      </c>
    </row>
    <row r="28" spans="1:2" ht="51" x14ac:dyDescent="0.2">
      <c r="A28" s="5" t="s">
        <v>34</v>
      </c>
      <c r="B28" s="8" t="s">
        <v>68</v>
      </c>
    </row>
    <row r="29" spans="1:2" ht="51" x14ac:dyDescent="0.2">
      <c r="A29" s="5" t="s">
        <v>35</v>
      </c>
      <c r="B29" s="8" t="s">
        <v>62</v>
      </c>
    </row>
    <row r="30" spans="1:2" ht="34" x14ac:dyDescent="0.2">
      <c r="A30" s="5" t="s">
        <v>39</v>
      </c>
      <c r="B30" s="8" t="s">
        <v>78</v>
      </c>
    </row>
    <row r="31" spans="1:2" ht="51" x14ac:dyDescent="0.2">
      <c r="A31" s="5" t="s">
        <v>36</v>
      </c>
      <c r="B31" s="8" t="s">
        <v>74</v>
      </c>
    </row>
    <row r="32" spans="1:2" ht="51" x14ac:dyDescent="0.2">
      <c r="A32" s="5" t="s">
        <v>37</v>
      </c>
      <c r="B32" s="8" t="s">
        <v>75</v>
      </c>
    </row>
    <row r="33" spans="1:2" ht="34" x14ac:dyDescent="0.2">
      <c r="A33" s="5" t="s">
        <v>38</v>
      </c>
      <c r="B33" s="8" t="s">
        <v>79</v>
      </c>
    </row>
    <row r="35" spans="1:2" ht="17" x14ac:dyDescent="0.2">
      <c r="A35" s="6" t="s">
        <v>54</v>
      </c>
    </row>
    <row r="36" spans="1:2" ht="17" x14ac:dyDescent="0.2">
      <c r="A36" s="5" t="s">
        <v>80</v>
      </c>
      <c r="B36" s="8" t="s">
        <v>81</v>
      </c>
    </row>
    <row r="38" spans="1:2" ht="17" x14ac:dyDescent="0.2">
      <c r="A38" s="6" t="s">
        <v>0</v>
      </c>
      <c r="B38" s="8"/>
    </row>
    <row r="39" spans="1:2" ht="34" x14ac:dyDescent="0.2">
      <c r="A39" s="10" t="s">
        <v>50</v>
      </c>
      <c r="B39" s="8" t="s">
        <v>51</v>
      </c>
    </row>
    <row r="41" spans="1:2" ht="17" x14ac:dyDescent="0.2">
      <c r="A41" s="6" t="s">
        <v>55</v>
      </c>
    </row>
    <row r="42" spans="1:2" ht="34" x14ac:dyDescent="0.2">
      <c r="A42" s="5" t="s">
        <v>52</v>
      </c>
      <c r="B42" s="33" t="s">
        <v>19</v>
      </c>
    </row>
    <row r="43" spans="1:2" ht="34" x14ac:dyDescent="0.2">
      <c r="A43" s="5" t="s">
        <v>42</v>
      </c>
      <c r="B43" s="33" t="s">
        <v>67</v>
      </c>
    </row>
    <row r="44" spans="1:2" ht="34" x14ac:dyDescent="0.2">
      <c r="A44" s="5" t="s">
        <v>45</v>
      </c>
      <c r="B44" s="33" t="s">
        <v>72</v>
      </c>
    </row>
    <row r="46" spans="1:2" ht="17" x14ac:dyDescent="0.2">
      <c r="A46" s="6" t="s">
        <v>82</v>
      </c>
    </row>
    <row r="47" spans="1:2" ht="51" x14ac:dyDescent="0.2">
      <c r="A47" s="5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9C8D-2991-304D-8306-0924D211F05C}">
  <dimension ref="A1:U119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17.83203125" bestFit="1" customWidth="1"/>
    <col min="4" max="10" width="11.6640625" bestFit="1" customWidth="1"/>
    <col min="12" max="14" width="11.6640625" bestFit="1" customWidth="1"/>
    <col min="16" max="17" width="11.6640625" bestFit="1" customWidth="1"/>
  </cols>
  <sheetData>
    <row r="1" spans="1:21" s="1" customFormat="1" x14ac:dyDescent="0.2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 x14ac:dyDescent="0.2">
      <c r="A2" t="s">
        <v>16</v>
      </c>
      <c r="B2" t="s">
        <v>17</v>
      </c>
      <c r="C2" t="s">
        <v>18</v>
      </c>
      <c r="D2" s="2">
        <v>0.62333333333333307</v>
      </c>
      <c r="E2" s="2">
        <v>0.6456666666666665</v>
      </c>
      <c r="F2" s="2">
        <v>0.66800000000000004</v>
      </c>
      <c r="G2" s="2">
        <v>0.70199999999999996</v>
      </c>
      <c r="H2" s="2">
        <v>0.71233333333333337</v>
      </c>
      <c r="I2" s="2">
        <v>0.69833333333333336</v>
      </c>
      <c r="J2" s="2">
        <v>0.73566666666666658</v>
      </c>
      <c r="K2" s="2"/>
      <c r="L2" s="2">
        <v>0.70133333333333336</v>
      </c>
      <c r="M2" s="2">
        <v>0.749</v>
      </c>
      <c r="N2" s="2"/>
      <c r="O2" s="2">
        <v>0.71366666666666667</v>
      </c>
      <c r="P2" s="2"/>
      <c r="Q2" s="2">
        <v>0.71399999999999997</v>
      </c>
      <c r="R2" s="2"/>
      <c r="S2" s="2"/>
      <c r="T2" s="2"/>
      <c r="U2" s="2"/>
    </row>
    <row r="3" spans="1:21" x14ac:dyDescent="0.2">
      <c r="A3" t="s">
        <v>16</v>
      </c>
      <c r="B3" t="s">
        <v>17</v>
      </c>
      <c r="C3" t="s">
        <v>19</v>
      </c>
      <c r="D3" s="2">
        <v>0.62333333333333341</v>
      </c>
      <c r="E3" s="2">
        <v>0.55400000000000005</v>
      </c>
      <c r="F3" s="2">
        <v>0.3756666666666667</v>
      </c>
      <c r="G3" s="2">
        <v>0.35533333333333333</v>
      </c>
      <c r="H3" s="2">
        <v>0.28033333333333332</v>
      </c>
      <c r="I3" s="2">
        <v>0.41366666666666668</v>
      </c>
      <c r="J3" s="2">
        <v>0.56200000000000006</v>
      </c>
      <c r="K3" s="2"/>
      <c r="L3" s="2">
        <v>0.58766666666666667</v>
      </c>
      <c r="M3" s="2">
        <v>0.61499999999999999</v>
      </c>
      <c r="N3" s="2"/>
      <c r="O3" s="2">
        <v>0.68300000000000005</v>
      </c>
      <c r="P3" s="2"/>
      <c r="Q3" s="2">
        <v>0.64733333333333332</v>
      </c>
      <c r="R3" s="2"/>
      <c r="S3" s="2"/>
      <c r="T3" s="2"/>
      <c r="U3" s="2"/>
    </row>
    <row r="4" spans="1:21" x14ac:dyDescent="0.2">
      <c r="A4" t="s">
        <v>16</v>
      </c>
      <c r="B4" t="s">
        <v>20</v>
      </c>
      <c r="C4" t="s">
        <v>18</v>
      </c>
      <c r="D4" s="2">
        <v>0.6336666666666666</v>
      </c>
      <c r="E4" s="2">
        <v>0.628</v>
      </c>
      <c r="F4" s="2">
        <v>0.6223333333333334</v>
      </c>
      <c r="G4" s="2">
        <v>0.65333333333333332</v>
      </c>
      <c r="H4" s="2">
        <v>0.65166666666666662</v>
      </c>
      <c r="I4" s="2">
        <v>0.67366666666666664</v>
      </c>
      <c r="J4" s="2">
        <v>0.69499999999999995</v>
      </c>
      <c r="K4" s="2"/>
      <c r="L4" s="2">
        <v>0.66500000000000004</v>
      </c>
      <c r="M4" s="2">
        <v>0.67833333333333334</v>
      </c>
      <c r="N4" s="2"/>
      <c r="O4" s="2">
        <v>0.628</v>
      </c>
      <c r="P4" s="2"/>
      <c r="Q4" s="2">
        <v>0.67733333333333334</v>
      </c>
      <c r="R4" s="2"/>
      <c r="S4" s="2"/>
      <c r="T4" s="2"/>
      <c r="U4" s="2"/>
    </row>
    <row r="5" spans="1:21" x14ac:dyDescent="0.2">
      <c r="A5" t="s">
        <v>16</v>
      </c>
      <c r="B5" t="s">
        <v>20</v>
      </c>
      <c r="C5" t="s">
        <v>19</v>
      </c>
      <c r="D5" s="2">
        <v>0.6336666666666666</v>
      </c>
      <c r="E5" s="2">
        <v>0.47699999999999998</v>
      </c>
      <c r="F5" s="2">
        <v>0.36333333333333334</v>
      </c>
      <c r="G5" s="2">
        <v>0.3213333333333333</v>
      </c>
      <c r="H5" s="2">
        <v>0.27400000000000002</v>
      </c>
      <c r="I5" s="2">
        <v>0.4306666666666667</v>
      </c>
      <c r="J5" s="2">
        <v>0.42899999999999999</v>
      </c>
      <c r="K5" s="2"/>
      <c r="L5" s="2">
        <v>0.52800000000000002</v>
      </c>
      <c r="M5" s="2">
        <v>0.56166666666666665</v>
      </c>
      <c r="N5" s="2"/>
      <c r="O5" s="2">
        <v>0.58633333333333337</v>
      </c>
      <c r="P5" s="2"/>
      <c r="Q5" s="2">
        <v>0.53766666666666663</v>
      </c>
      <c r="R5" s="2"/>
      <c r="S5" s="2"/>
      <c r="T5" s="2"/>
      <c r="U5" s="2"/>
    </row>
    <row r="6" spans="1:21" x14ac:dyDescent="0.2">
      <c r="A6" t="s">
        <v>16</v>
      </c>
      <c r="B6" t="s">
        <v>21</v>
      </c>
      <c r="C6" t="s">
        <v>18</v>
      </c>
      <c r="D6" s="2">
        <v>0.66533333333333333</v>
      </c>
      <c r="E6" s="2">
        <v>0.69366666666666676</v>
      </c>
      <c r="F6" s="2">
        <v>0.72199999999999998</v>
      </c>
      <c r="G6" s="2">
        <v>0.70499999999999996</v>
      </c>
      <c r="H6" s="2">
        <v>0.72133333333333338</v>
      </c>
      <c r="I6" s="2">
        <v>0.72933333333333339</v>
      </c>
      <c r="J6" s="2">
        <v>0.7586666666666666</v>
      </c>
      <c r="K6" s="2"/>
      <c r="L6" s="2">
        <v>0.72166666666666668</v>
      </c>
      <c r="M6" s="2">
        <v>0.70399999999999996</v>
      </c>
      <c r="N6" s="2"/>
      <c r="O6" s="2">
        <v>0.71199999999999997</v>
      </c>
      <c r="P6" s="2"/>
      <c r="Q6" s="2">
        <v>0.76233333333333342</v>
      </c>
      <c r="R6" s="2"/>
      <c r="S6" s="2"/>
      <c r="T6" s="2"/>
      <c r="U6" s="2"/>
    </row>
    <row r="7" spans="1:21" x14ac:dyDescent="0.2">
      <c r="A7" t="s">
        <v>16</v>
      </c>
      <c r="B7" t="s">
        <v>21</v>
      </c>
      <c r="C7" t="s">
        <v>19</v>
      </c>
      <c r="D7" s="2">
        <v>0.66533333333333333</v>
      </c>
      <c r="E7" s="2">
        <v>0.63900000000000001</v>
      </c>
      <c r="F7" s="2">
        <v>0.42399999999999999</v>
      </c>
      <c r="G7" s="2">
        <v>0.35066666666666668</v>
      </c>
      <c r="H7" s="2">
        <v>0.51733333333333342</v>
      </c>
      <c r="I7" s="2">
        <v>0.54433333333333334</v>
      </c>
      <c r="J7" s="2">
        <v>0.64433333333333342</v>
      </c>
      <c r="K7" s="2"/>
      <c r="L7" s="2">
        <v>0.61466666666666658</v>
      </c>
      <c r="M7" s="2">
        <v>0.65333333333333332</v>
      </c>
      <c r="N7" s="2"/>
      <c r="O7" s="2">
        <v>0.65200000000000002</v>
      </c>
      <c r="P7" s="2"/>
      <c r="Q7" s="2">
        <v>0.69266666666666665</v>
      </c>
      <c r="R7" s="2"/>
      <c r="S7" s="2"/>
      <c r="T7" s="2"/>
      <c r="U7" s="2"/>
    </row>
    <row r="8" spans="1:21" x14ac:dyDescent="0.2">
      <c r="A8" t="s">
        <v>16</v>
      </c>
      <c r="B8" t="s">
        <v>22</v>
      </c>
      <c r="C8" t="s">
        <v>18</v>
      </c>
      <c r="D8" s="2">
        <v>0.71266666666666667</v>
      </c>
      <c r="E8" s="2">
        <v>0.71866666666666668</v>
      </c>
      <c r="F8" s="2">
        <v>0.72466666666666668</v>
      </c>
      <c r="G8" s="2">
        <v>0.72766666666666668</v>
      </c>
      <c r="H8" s="2">
        <v>0.73299999999999998</v>
      </c>
      <c r="I8" s="2">
        <v>0.77366666666666661</v>
      </c>
      <c r="J8" s="2">
        <v>0.75900000000000001</v>
      </c>
      <c r="K8" s="2"/>
      <c r="L8" s="2">
        <v>0.69</v>
      </c>
      <c r="M8" s="2">
        <v>0.67033333333333334</v>
      </c>
      <c r="N8" s="2"/>
      <c r="O8" s="2">
        <v>0.70466666666666666</v>
      </c>
      <c r="P8" s="2"/>
      <c r="Q8" s="2">
        <v>0.7393333333333334</v>
      </c>
      <c r="R8" s="2"/>
      <c r="S8" s="2"/>
      <c r="T8" s="2"/>
      <c r="U8" s="2"/>
    </row>
    <row r="9" spans="1:21" x14ac:dyDescent="0.2">
      <c r="A9" t="s">
        <v>16</v>
      </c>
      <c r="B9" t="s">
        <v>22</v>
      </c>
      <c r="C9" t="s">
        <v>19</v>
      </c>
      <c r="D9" s="2">
        <v>0.71266666666666667</v>
      </c>
      <c r="E9" s="2">
        <v>0.50266666666666671</v>
      </c>
      <c r="F9" s="2">
        <v>0.40433333333333332</v>
      </c>
      <c r="G9" s="2">
        <v>0.29066666666666668</v>
      </c>
      <c r="H9" s="2">
        <v>0.41866666666666669</v>
      </c>
      <c r="I9" s="2">
        <v>0.44900000000000001</v>
      </c>
      <c r="J9" s="2">
        <v>0.47566666666666668</v>
      </c>
      <c r="K9" s="2"/>
      <c r="L9" s="2">
        <v>0.56466666666666665</v>
      </c>
      <c r="M9" s="2">
        <v>0.6183333333333334</v>
      </c>
      <c r="N9" s="2"/>
      <c r="O9" s="2">
        <v>0.59933333333333338</v>
      </c>
      <c r="P9" s="2"/>
      <c r="Q9" s="2">
        <v>0.59</v>
      </c>
      <c r="R9" s="2"/>
      <c r="S9" s="2"/>
      <c r="T9" s="2"/>
      <c r="U9" s="2"/>
    </row>
    <row r="10" spans="1:21" x14ac:dyDescent="0.2">
      <c r="A10" t="s">
        <v>16</v>
      </c>
      <c r="B10" t="s">
        <v>23</v>
      </c>
      <c r="C10" t="s">
        <v>18</v>
      </c>
      <c r="D10" s="2">
        <v>0.68433333333333335</v>
      </c>
      <c r="E10" s="2">
        <v>0.61799999999999999</v>
      </c>
      <c r="F10" s="2">
        <v>0.68599999999999994</v>
      </c>
      <c r="G10" s="2">
        <v>0.67633333333333334</v>
      </c>
      <c r="H10" s="2">
        <v>0.67633333333333334</v>
      </c>
      <c r="I10" s="2">
        <v>0.66299999999999992</v>
      </c>
      <c r="J10" s="2">
        <v>0.62333333333333341</v>
      </c>
      <c r="K10" s="2"/>
      <c r="L10" s="2">
        <v>0.65233333333333332</v>
      </c>
      <c r="M10" s="2">
        <v>0.63500000000000001</v>
      </c>
      <c r="N10" s="2"/>
      <c r="O10" s="2">
        <v>0.6196666666666667</v>
      </c>
      <c r="P10" s="2"/>
      <c r="Q10" s="2">
        <v>0.61466666666666658</v>
      </c>
      <c r="R10" s="2"/>
      <c r="S10" s="2"/>
      <c r="T10" s="2"/>
      <c r="U10" s="2"/>
    </row>
    <row r="11" spans="1:21" x14ac:dyDescent="0.2">
      <c r="A11" t="s">
        <v>16</v>
      </c>
      <c r="B11" t="s">
        <v>23</v>
      </c>
      <c r="C11" t="s">
        <v>19</v>
      </c>
      <c r="D11" s="2">
        <v>0.68433333333333335</v>
      </c>
      <c r="E11" s="2">
        <v>0.51466666666666672</v>
      </c>
      <c r="F11" s="2">
        <v>0.51766666666666661</v>
      </c>
      <c r="G11" s="2">
        <v>0.443</v>
      </c>
      <c r="H11" s="2">
        <v>0.51400000000000001</v>
      </c>
      <c r="I11" s="2">
        <v>0.55766666666666664</v>
      </c>
      <c r="J11" s="2">
        <v>0.58133333333333326</v>
      </c>
      <c r="K11" s="2"/>
      <c r="L11" s="2">
        <v>0.56766666666666665</v>
      </c>
      <c r="M11" s="2">
        <v>0.61333333333333329</v>
      </c>
      <c r="N11" s="2"/>
      <c r="O11" s="2">
        <v>0.64</v>
      </c>
      <c r="P11" s="2"/>
      <c r="Q11" s="2">
        <v>0.63800000000000001</v>
      </c>
      <c r="R11" s="2"/>
      <c r="S11" s="2"/>
      <c r="T11" s="2"/>
      <c r="U11" s="2"/>
    </row>
    <row r="12" spans="1:21" x14ac:dyDescent="0.2">
      <c r="A12" t="s">
        <v>16</v>
      </c>
      <c r="B12" t="s">
        <v>24</v>
      </c>
      <c r="C12" t="s">
        <v>18</v>
      </c>
      <c r="D12" s="2">
        <v>0.70199999999999996</v>
      </c>
      <c r="E12" s="2">
        <v>0.65700000000000003</v>
      </c>
      <c r="F12" s="2">
        <v>0.67499999999999993</v>
      </c>
      <c r="G12" s="2">
        <v>0.66233333333333333</v>
      </c>
      <c r="H12" s="2">
        <v>0.70866666666666667</v>
      </c>
      <c r="I12" s="2">
        <v>0.66200000000000003</v>
      </c>
      <c r="J12" s="2">
        <v>0.66699999999999993</v>
      </c>
      <c r="K12" s="2"/>
      <c r="L12" s="2">
        <v>0.61499999999999999</v>
      </c>
      <c r="M12" s="2">
        <v>0.66</v>
      </c>
      <c r="N12" s="2"/>
      <c r="O12" s="2">
        <v>0.66</v>
      </c>
      <c r="P12" s="2"/>
      <c r="Q12" s="2">
        <v>0.6333333333333333</v>
      </c>
      <c r="R12" s="2"/>
      <c r="S12" s="2"/>
      <c r="T12" s="2"/>
      <c r="U12" s="2"/>
    </row>
    <row r="13" spans="1:21" x14ac:dyDescent="0.2">
      <c r="A13" t="s">
        <v>16</v>
      </c>
      <c r="B13" t="s">
        <v>24</v>
      </c>
      <c r="C13" t="s">
        <v>19</v>
      </c>
      <c r="D13" s="2">
        <v>0.70199999999999996</v>
      </c>
      <c r="E13" s="2">
        <v>0.38066666666666665</v>
      </c>
      <c r="F13" s="2">
        <v>0.3116666666666667</v>
      </c>
      <c r="G13" s="2">
        <v>0.16066666666666665</v>
      </c>
      <c r="H13" s="2">
        <v>0.17033333333333334</v>
      </c>
      <c r="I13" s="2">
        <v>0.20633333333333334</v>
      </c>
      <c r="J13" s="2">
        <v>0.34566666666666662</v>
      </c>
      <c r="K13" s="2"/>
      <c r="L13" s="2">
        <v>0.54466666666666674</v>
      </c>
      <c r="M13" s="2">
        <v>0.56766666666666665</v>
      </c>
      <c r="N13" s="2"/>
      <c r="O13" s="2">
        <v>0.60566666666666658</v>
      </c>
      <c r="P13" s="2"/>
      <c r="Q13" s="2">
        <v>0.62433333333333341</v>
      </c>
      <c r="R13" s="2"/>
      <c r="S13" s="2"/>
      <c r="T13" s="2"/>
      <c r="U13" s="2"/>
    </row>
    <row r="14" spans="1:21" x14ac:dyDescent="0.2">
      <c r="A14" t="s">
        <v>16</v>
      </c>
      <c r="B14" t="s">
        <v>25</v>
      </c>
      <c r="C14" t="s">
        <v>18</v>
      </c>
      <c r="D14" s="2">
        <v>0.69566666666666677</v>
      </c>
      <c r="E14" s="2">
        <v>0.67800000000000005</v>
      </c>
      <c r="F14" s="2">
        <v>0.66533333333333344</v>
      </c>
      <c r="G14" s="2">
        <v>0.65733333333333344</v>
      </c>
      <c r="H14" s="2">
        <v>0.64800000000000002</v>
      </c>
      <c r="I14" s="2">
        <v>0.66499999999999992</v>
      </c>
      <c r="J14" s="2">
        <v>0.68100000000000005</v>
      </c>
      <c r="K14" s="2"/>
      <c r="L14" s="2">
        <v>0.629</v>
      </c>
      <c r="M14" s="2">
        <v>0.6263333333333333</v>
      </c>
      <c r="N14" s="2"/>
      <c r="O14" s="2">
        <v>0.64600000000000002</v>
      </c>
      <c r="P14" s="2"/>
      <c r="Q14" s="2">
        <v>0.58833333333333337</v>
      </c>
      <c r="R14" s="2"/>
      <c r="S14" s="2"/>
      <c r="T14" s="2"/>
      <c r="U14" s="2"/>
    </row>
    <row r="15" spans="1:21" x14ac:dyDescent="0.2">
      <c r="A15" t="s">
        <v>16</v>
      </c>
      <c r="B15" t="s">
        <v>25</v>
      </c>
      <c r="C15" t="s">
        <v>19</v>
      </c>
      <c r="D15" s="2">
        <v>0.69566666666666677</v>
      </c>
      <c r="E15" s="2">
        <v>0.47799999999999998</v>
      </c>
      <c r="F15" s="2">
        <v>0.56966666666666665</v>
      </c>
      <c r="G15" s="2">
        <v>0.40833333333333338</v>
      </c>
      <c r="H15" s="2">
        <v>0.45166666666666666</v>
      </c>
      <c r="I15" s="2">
        <v>0.52366666666666661</v>
      </c>
      <c r="J15" s="2">
        <v>0.53566666666666662</v>
      </c>
      <c r="K15" s="2"/>
      <c r="L15" s="2">
        <v>0.62233333333333329</v>
      </c>
      <c r="M15" s="2">
        <v>0.63233333333333341</v>
      </c>
      <c r="N15" s="2"/>
      <c r="O15" s="2">
        <v>0.65366666666666673</v>
      </c>
      <c r="P15" s="2"/>
      <c r="Q15" s="2">
        <v>0.59799999999999998</v>
      </c>
      <c r="R15" s="2"/>
      <c r="S15" s="2"/>
      <c r="T15" s="2"/>
      <c r="U15" s="2"/>
    </row>
    <row r="16" spans="1:21" x14ac:dyDescent="0.2">
      <c r="A16" t="s">
        <v>16</v>
      </c>
      <c r="B16" t="s">
        <v>26</v>
      </c>
      <c r="C16" t="s">
        <v>18</v>
      </c>
      <c r="D16" s="2">
        <v>0.67799999999999994</v>
      </c>
      <c r="E16" s="2">
        <v>0.627</v>
      </c>
      <c r="F16" s="2">
        <v>0.70899999999999996</v>
      </c>
      <c r="G16" s="2">
        <v>0.69366666666666676</v>
      </c>
      <c r="H16" s="2">
        <v>0.64500000000000002</v>
      </c>
      <c r="I16" s="2">
        <v>0.66633333333333333</v>
      </c>
      <c r="J16" s="2">
        <v>0.629</v>
      </c>
      <c r="K16" s="2"/>
      <c r="L16" s="2">
        <v>0.6386666666666666</v>
      </c>
      <c r="M16" s="2">
        <v>0.64200000000000002</v>
      </c>
      <c r="N16" s="2"/>
      <c r="O16" s="2">
        <v>0.65033333333333332</v>
      </c>
      <c r="P16" s="2"/>
      <c r="Q16" s="2">
        <v>0.628</v>
      </c>
      <c r="R16" s="2"/>
      <c r="S16" s="2"/>
      <c r="T16" s="2"/>
      <c r="U16" s="2"/>
    </row>
    <row r="17" spans="1:21" x14ac:dyDescent="0.2">
      <c r="A17" t="s">
        <v>16</v>
      </c>
      <c r="B17" t="s">
        <v>26</v>
      </c>
      <c r="C17" t="s">
        <v>19</v>
      </c>
      <c r="D17" s="2">
        <v>0.67799999999999994</v>
      </c>
      <c r="E17" s="2">
        <v>0.51</v>
      </c>
      <c r="F17" s="2">
        <v>0.38499999999999995</v>
      </c>
      <c r="G17" s="2">
        <v>0.28866666666666668</v>
      </c>
      <c r="H17" s="2">
        <v>0.41666666666666669</v>
      </c>
      <c r="I17" s="2">
        <v>0.46866666666666673</v>
      </c>
      <c r="J17" s="2">
        <v>0.45900000000000002</v>
      </c>
      <c r="K17" s="2"/>
      <c r="L17" s="2">
        <v>0.52800000000000002</v>
      </c>
      <c r="M17" s="2">
        <v>0.58099999999999996</v>
      </c>
      <c r="N17" s="2"/>
      <c r="O17" s="2">
        <v>0.68900000000000006</v>
      </c>
      <c r="P17" s="2"/>
      <c r="Q17" s="2">
        <v>0.60633333333333328</v>
      </c>
      <c r="R17" s="2"/>
      <c r="S17" s="2"/>
      <c r="T17" s="2"/>
      <c r="U17" s="2"/>
    </row>
    <row r="18" spans="1:21" x14ac:dyDescent="0.2">
      <c r="A18" t="s">
        <v>16</v>
      </c>
      <c r="B18" t="s">
        <v>17</v>
      </c>
      <c r="C18" t="s">
        <v>27</v>
      </c>
      <c r="D18" s="2">
        <v>0.65166666666666662</v>
      </c>
      <c r="E18" s="2">
        <v>0.7606666666666666</v>
      </c>
      <c r="F18" s="2">
        <v>0.73799999999999999</v>
      </c>
      <c r="G18" s="2">
        <v>0.69599999999999995</v>
      </c>
      <c r="H18" s="2">
        <v>0.72133333333333338</v>
      </c>
      <c r="I18" s="2">
        <v>0.69133333333333336</v>
      </c>
      <c r="J18" s="2">
        <v>0.7546666666666666</v>
      </c>
      <c r="K18" s="2"/>
      <c r="L18" s="2">
        <v>0.73699999999999999</v>
      </c>
      <c r="M18" s="2">
        <v>0.7536666666666666</v>
      </c>
      <c r="N18" s="2"/>
      <c r="O18" s="2">
        <v>0.68766666666666665</v>
      </c>
      <c r="P18" s="2"/>
      <c r="Q18" s="2">
        <v>0.72466666666666668</v>
      </c>
      <c r="R18" s="2"/>
      <c r="S18" s="2"/>
      <c r="T18" s="2"/>
      <c r="U18" s="2"/>
    </row>
    <row r="19" spans="1:21" x14ac:dyDescent="0.2">
      <c r="A19" t="s">
        <v>16</v>
      </c>
      <c r="B19" t="s">
        <v>20</v>
      </c>
      <c r="C19" t="s">
        <v>27</v>
      </c>
      <c r="D19" s="2">
        <v>0.60733333333333339</v>
      </c>
      <c r="E19" s="2">
        <v>0.72299999999999998</v>
      </c>
      <c r="F19" s="2">
        <v>0.70466666666666666</v>
      </c>
      <c r="G19" s="2">
        <v>0.66400000000000003</v>
      </c>
      <c r="H19" s="2">
        <v>0.68600000000000005</v>
      </c>
      <c r="I19" s="2">
        <v>0.69133333333333336</v>
      </c>
      <c r="J19" s="2">
        <v>0.70466666666666666</v>
      </c>
      <c r="K19" s="2"/>
      <c r="L19" s="2">
        <v>0.73866666666666658</v>
      </c>
      <c r="M19" s="2">
        <v>0.71033333333333337</v>
      </c>
      <c r="N19" s="2"/>
      <c r="O19" s="2">
        <v>0.67400000000000004</v>
      </c>
      <c r="P19" s="2"/>
      <c r="Q19" s="2">
        <v>0.71966666666666668</v>
      </c>
      <c r="R19" s="2"/>
      <c r="S19" s="2"/>
      <c r="T19" s="2"/>
      <c r="U19" s="2"/>
    </row>
    <row r="20" spans="1:21" x14ac:dyDescent="0.2">
      <c r="A20" t="s">
        <v>16</v>
      </c>
      <c r="B20" t="s">
        <v>21</v>
      </c>
      <c r="C20" t="s">
        <v>27</v>
      </c>
      <c r="D20" s="2">
        <v>0.66566666666666663</v>
      </c>
      <c r="E20" s="2">
        <v>0.73566666666666658</v>
      </c>
      <c r="F20" s="2">
        <v>0.69199999999999995</v>
      </c>
      <c r="G20" s="2">
        <v>0.70666666666666667</v>
      </c>
      <c r="H20" s="2">
        <v>0.77033333333333343</v>
      </c>
      <c r="I20" s="2">
        <v>0.76966666666666661</v>
      </c>
      <c r="J20" s="2">
        <v>0.76933333333333342</v>
      </c>
      <c r="K20" s="2"/>
      <c r="L20" s="2">
        <v>0.71766666666666667</v>
      </c>
      <c r="M20" s="2">
        <v>0.77100000000000002</v>
      </c>
      <c r="N20" s="2"/>
      <c r="O20" s="2">
        <v>0.71766666666666667</v>
      </c>
      <c r="P20" s="2"/>
      <c r="Q20" s="2">
        <v>0.74666666666666659</v>
      </c>
      <c r="R20" s="2"/>
      <c r="S20" s="2"/>
      <c r="T20" s="2"/>
      <c r="U20" s="2"/>
    </row>
    <row r="21" spans="1:21" x14ac:dyDescent="0.2">
      <c r="A21" t="s">
        <v>16</v>
      </c>
      <c r="B21" t="s">
        <v>22</v>
      </c>
      <c r="C21" t="s">
        <v>27</v>
      </c>
      <c r="D21" s="2">
        <v>0.74199999999999999</v>
      </c>
      <c r="E21" s="2">
        <v>0.71166666666666667</v>
      </c>
      <c r="F21" s="2">
        <v>0.72166666666666668</v>
      </c>
      <c r="G21" s="2">
        <v>0.72699999999999998</v>
      </c>
      <c r="H21" s="2">
        <v>0.69099999999999995</v>
      </c>
      <c r="I21" s="2">
        <v>0.71166666666666667</v>
      </c>
      <c r="J21" s="2">
        <v>0.78</v>
      </c>
      <c r="K21" s="2"/>
      <c r="L21" s="2">
        <v>0.68966666666666665</v>
      </c>
      <c r="M21" s="2">
        <v>0.73066666666666658</v>
      </c>
      <c r="N21" s="2"/>
      <c r="O21" s="2">
        <v>0.69133333333333336</v>
      </c>
      <c r="P21" s="2"/>
      <c r="Q21" s="2">
        <v>0.73166666666666658</v>
      </c>
      <c r="R21" s="2"/>
      <c r="S21" s="2"/>
      <c r="T21" s="2"/>
      <c r="U21" s="2"/>
    </row>
    <row r="22" spans="1:21" x14ac:dyDescent="0.2">
      <c r="A22" t="s">
        <v>16</v>
      </c>
      <c r="B22" t="s">
        <v>23</v>
      </c>
      <c r="C22" t="s">
        <v>27</v>
      </c>
      <c r="D22" s="2">
        <v>0.70199999999999996</v>
      </c>
      <c r="E22" s="2">
        <v>0.64933333333333343</v>
      </c>
      <c r="F22" s="2">
        <v>0.70199999999999996</v>
      </c>
      <c r="G22" s="2">
        <v>0.68199999999999994</v>
      </c>
      <c r="H22" s="2">
        <v>0.65366666666666662</v>
      </c>
      <c r="I22" s="2">
        <v>0.66233333333333333</v>
      </c>
      <c r="J22" s="2">
        <v>0.65333333333333332</v>
      </c>
      <c r="K22" s="2"/>
      <c r="L22" s="2">
        <v>0.63966666666666672</v>
      </c>
      <c r="M22" s="2">
        <v>0.6176666666666667</v>
      </c>
      <c r="N22" s="2"/>
      <c r="O22" s="2">
        <v>0.68966666666666665</v>
      </c>
      <c r="P22" s="2"/>
      <c r="Q22" s="2">
        <v>0.65566666666666673</v>
      </c>
      <c r="R22" s="2"/>
      <c r="S22" s="2"/>
      <c r="T22" s="2"/>
      <c r="U22" s="2"/>
    </row>
    <row r="23" spans="1:21" x14ac:dyDescent="0.2">
      <c r="A23" t="s">
        <v>16</v>
      </c>
      <c r="B23" t="s">
        <v>24</v>
      </c>
      <c r="C23" t="s">
        <v>27</v>
      </c>
      <c r="D23" s="2">
        <v>0.6303333333333333</v>
      </c>
      <c r="E23" s="2">
        <v>0.64333333333333342</v>
      </c>
      <c r="F23" s="2">
        <v>0.66099999999999992</v>
      </c>
      <c r="G23" s="2">
        <v>0.65300000000000002</v>
      </c>
      <c r="H23" s="2">
        <v>0.62833333333333341</v>
      </c>
      <c r="I23" s="2">
        <v>0.66400000000000003</v>
      </c>
      <c r="J23" s="2">
        <v>0.65600000000000003</v>
      </c>
      <c r="K23" s="2"/>
      <c r="L23" s="2">
        <v>0.65333333333333343</v>
      </c>
      <c r="M23" s="2">
        <v>0.64433333333333331</v>
      </c>
      <c r="N23" s="2"/>
      <c r="O23" s="2">
        <v>0.68733333333333346</v>
      </c>
      <c r="P23" s="2"/>
      <c r="Q23" s="2">
        <v>0.64833333333333332</v>
      </c>
      <c r="R23" s="2"/>
      <c r="S23" s="2"/>
      <c r="T23" s="2"/>
      <c r="U23" s="2"/>
    </row>
    <row r="24" spans="1:21" x14ac:dyDescent="0.2">
      <c r="A24" t="s">
        <v>16</v>
      </c>
      <c r="B24" t="s">
        <v>25</v>
      </c>
      <c r="C24" t="s">
        <v>27</v>
      </c>
      <c r="D24" s="2">
        <v>0.65733333333333333</v>
      </c>
      <c r="E24" s="2">
        <v>0.65166666666666673</v>
      </c>
      <c r="F24" s="2">
        <v>0.65733333333333333</v>
      </c>
      <c r="G24" s="2">
        <v>0.69600000000000006</v>
      </c>
      <c r="H24" s="2">
        <v>0.68766666666666654</v>
      </c>
      <c r="I24" s="2">
        <v>0.70733333333333326</v>
      </c>
      <c r="J24" s="2">
        <v>0.61433333333333329</v>
      </c>
      <c r="K24" s="2"/>
      <c r="L24" s="2">
        <v>0.65233333333333332</v>
      </c>
      <c r="M24" s="2">
        <v>0.68733333333333324</v>
      </c>
      <c r="N24" s="2"/>
      <c r="O24" s="2">
        <v>0.61599999999999999</v>
      </c>
      <c r="P24" s="2"/>
      <c r="Q24" s="2">
        <v>0.60799999999999998</v>
      </c>
      <c r="R24" s="2"/>
      <c r="S24" s="2"/>
      <c r="T24" s="2"/>
      <c r="U24" s="2"/>
    </row>
    <row r="25" spans="1:21" x14ac:dyDescent="0.2">
      <c r="A25" t="s">
        <v>16</v>
      </c>
      <c r="B25" t="s">
        <v>26</v>
      </c>
      <c r="C25" t="s">
        <v>27</v>
      </c>
      <c r="D25" s="2">
        <v>0.67366666666666664</v>
      </c>
      <c r="E25" s="2">
        <v>0.6389999999999999</v>
      </c>
      <c r="F25" s="2">
        <v>0.65066666666666662</v>
      </c>
      <c r="G25" s="2">
        <v>0.6203333333333334</v>
      </c>
      <c r="H25" s="2">
        <v>0.64666666666666661</v>
      </c>
      <c r="I25" s="2">
        <v>0.69133333333333324</v>
      </c>
      <c r="J25" s="2">
        <v>0.65600000000000003</v>
      </c>
      <c r="K25" s="2"/>
      <c r="L25" s="2">
        <v>0.6216666666666667</v>
      </c>
      <c r="M25" s="2">
        <v>0.61933333333333329</v>
      </c>
      <c r="N25" s="2"/>
      <c r="O25" s="2">
        <v>0.6306666666666666</v>
      </c>
      <c r="P25" s="2"/>
      <c r="Q25" s="2">
        <v>0.63700000000000001</v>
      </c>
      <c r="R25" s="2"/>
      <c r="S25" s="2"/>
      <c r="T25" s="2"/>
      <c r="U25" s="2"/>
    </row>
    <row r="26" spans="1:21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t="s">
        <v>28</v>
      </c>
      <c r="B27" t="s">
        <v>17</v>
      </c>
      <c r="C27" t="s">
        <v>18</v>
      </c>
      <c r="D27" s="2">
        <v>0.58166666666666667</v>
      </c>
      <c r="E27" s="2">
        <v>0.57633333333333336</v>
      </c>
      <c r="F27" s="2">
        <v>0.6113333333333334</v>
      </c>
      <c r="G27" s="2">
        <v>0.67600000000000005</v>
      </c>
      <c r="H27" s="2">
        <v>0.67466666666666664</v>
      </c>
      <c r="I27" s="2">
        <v>0.69033333333333335</v>
      </c>
      <c r="J27" s="2">
        <v>0.69699999999999995</v>
      </c>
      <c r="K27" s="2">
        <v>0.7363333333333334</v>
      </c>
      <c r="L27" s="2">
        <v>0.68433333333333335</v>
      </c>
      <c r="M27" s="2">
        <v>0.67600000000000005</v>
      </c>
      <c r="N27" s="2"/>
      <c r="O27" s="2">
        <v>0.68600000000000005</v>
      </c>
      <c r="P27" s="2"/>
      <c r="Q27" s="2">
        <v>0.7463333333333334</v>
      </c>
      <c r="R27" s="2"/>
      <c r="S27" s="2"/>
      <c r="T27" s="2"/>
      <c r="U27" s="2"/>
    </row>
    <row r="28" spans="1:21" x14ac:dyDescent="0.2">
      <c r="A28" t="s">
        <v>28</v>
      </c>
      <c r="B28" t="s">
        <v>17</v>
      </c>
      <c r="C28" t="s">
        <v>19</v>
      </c>
      <c r="D28" s="2">
        <v>0.58166666666666667</v>
      </c>
      <c r="E28" s="2">
        <v>0.57633333333333336</v>
      </c>
      <c r="F28" s="2">
        <v>0.55400000000000005</v>
      </c>
      <c r="G28" s="2">
        <v>0.496</v>
      </c>
      <c r="H28" s="2">
        <v>0.48333333333333334</v>
      </c>
      <c r="I28" s="2">
        <v>0.48533333333333334</v>
      </c>
      <c r="J28" s="2">
        <v>0.57733333333333337</v>
      </c>
      <c r="K28" s="2">
        <v>0.61766666666666659</v>
      </c>
      <c r="L28" s="2">
        <v>0.60133333333333339</v>
      </c>
      <c r="M28" s="2">
        <v>0.61499999999999999</v>
      </c>
      <c r="N28" s="2"/>
      <c r="O28" s="2">
        <v>0.64733333333333332</v>
      </c>
      <c r="P28" s="2"/>
      <c r="Q28" s="2">
        <v>0.63233333333333341</v>
      </c>
      <c r="R28" s="2"/>
      <c r="S28" s="2"/>
      <c r="T28" s="2"/>
      <c r="U28" s="2"/>
    </row>
    <row r="29" spans="1:21" x14ac:dyDescent="0.2">
      <c r="A29" t="s">
        <v>28</v>
      </c>
      <c r="B29" t="s">
        <v>20</v>
      </c>
      <c r="C29" t="s">
        <v>18</v>
      </c>
      <c r="D29" s="2">
        <v>0.65</v>
      </c>
      <c r="E29" s="2">
        <v>0.63333333333333341</v>
      </c>
      <c r="F29" s="2">
        <v>0.62166666666666659</v>
      </c>
      <c r="G29" s="2">
        <v>0.6143333333333334</v>
      </c>
      <c r="H29" s="2">
        <v>0.73466666666666702</v>
      </c>
      <c r="I29" s="2">
        <v>0.65566666666666662</v>
      </c>
      <c r="J29" s="2">
        <v>0.66733333333333333</v>
      </c>
      <c r="K29" s="2">
        <v>0.65166666666666662</v>
      </c>
      <c r="L29" s="2">
        <v>0.67566666666666664</v>
      </c>
      <c r="M29" s="2">
        <v>0.64800000000000002</v>
      </c>
      <c r="N29" s="2"/>
      <c r="O29" s="2">
        <v>0.64400000000000002</v>
      </c>
      <c r="P29" s="2"/>
      <c r="Q29" s="2">
        <v>0.67666666666666664</v>
      </c>
      <c r="R29" s="2"/>
      <c r="S29" s="2"/>
      <c r="T29" s="2"/>
      <c r="U29" s="2"/>
    </row>
    <row r="30" spans="1:21" x14ac:dyDescent="0.2">
      <c r="A30" t="s">
        <v>28</v>
      </c>
      <c r="B30" t="s">
        <v>20</v>
      </c>
      <c r="C30" t="s">
        <v>19</v>
      </c>
      <c r="D30" s="2">
        <v>0.65</v>
      </c>
      <c r="E30" s="2">
        <v>0.63333333333333341</v>
      </c>
      <c r="F30" s="2">
        <v>0.62166666666666659</v>
      </c>
      <c r="G30" s="2">
        <v>0.58499999999999996</v>
      </c>
      <c r="H30" s="2">
        <v>0.61366666666666658</v>
      </c>
      <c r="I30" s="2">
        <v>0.58833333333333337</v>
      </c>
      <c r="J30" s="2">
        <v>0.59066666666666667</v>
      </c>
      <c r="K30" s="2">
        <v>0.60399999999999998</v>
      </c>
      <c r="L30" s="2">
        <v>0.58833333333333337</v>
      </c>
      <c r="M30" s="2">
        <v>0.57699999999999996</v>
      </c>
      <c r="N30" s="2"/>
      <c r="O30" s="2">
        <v>0.58266666666666667</v>
      </c>
      <c r="P30" s="2"/>
      <c r="Q30" s="2">
        <v>0.55466666666666664</v>
      </c>
      <c r="R30" s="2"/>
      <c r="S30" s="2"/>
      <c r="T30" s="2"/>
      <c r="U30" s="2"/>
    </row>
    <row r="31" spans="1:21" x14ac:dyDescent="0.2">
      <c r="A31" t="s">
        <v>28</v>
      </c>
      <c r="B31" t="s">
        <v>21</v>
      </c>
      <c r="C31" t="s">
        <v>18</v>
      </c>
      <c r="D31" s="2">
        <v>0.58799999999999997</v>
      </c>
      <c r="E31" s="2">
        <v>0.64700000000000002</v>
      </c>
      <c r="F31" s="2">
        <v>0.63522222222222213</v>
      </c>
      <c r="G31" s="2">
        <v>0.67066666666666663</v>
      </c>
      <c r="H31" s="2">
        <v>0.65966666666666662</v>
      </c>
      <c r="I31" s="2">
        <v>0.68533333333333335</v>
      </c>
      <c r="J31" s="2">
        <v>0.71099999999999997</v>
      </c>
      <c r="K31" s="2">
        <v>0.70633333333333337</v>
      </c>
      <c r="L31" s="2">
        <v>0.72833333333333339</v>
      </c>
      <c r="M31" s="2">
        <v>0.66633333333333333</v>
      </c>
      <c r="N31" s="2"/>
      <c r="O31" s="2">
        <v>0.69766666666666666</v>
      </c>
      <c r="P31" s="2"/>
      <c r="Q31" s="2">
        <v>0.64400000000000002</v>
      </c>
      <c r="R31" s="2"/>
      <c r="S31" s="2"/>
      <c r="T31" s="2"/>
      <c r="U31" s="2"/>
    </row>
    <row r="32" spans="1:21" x14ac:dyDescent="0.2">
      <c r="A32" t="s">
        <v>28</v>
      </c>
      <c r="B32" t="s">
        <v>21</v>
      </c>
      <c r="C32" t="s">
        <v>19</v>
      </c>
      <c r="D32" s="2">
        <v>0.58799999999999997</v>
      </c>
      <c r="E32" s="2">
        <v>0.64700000000000002</v>
      </c>
      <c r="F32" s="2">
        <v>0.56299999999999994</v>
      </c>
      <c r="G32" s="2">
        <v>0.58633333333333337</v>
      </c>
      <c r="H32" s="2">
        <v>0.59466666666666668</v>
      </c>
      <c r="I32" s="2">
        <v>0.61799999999999999</v>
      </c>
      <c r="J32" s="2">
        <v>0.66233333333333333</v>
      </c>
      <c r="K32" s="2">
        <v>0.63900000000000001</v>
      </c>
      <c r="L32" s="2">
        <v>0.60299999999999998</v>
      </c>
      <c r="M32" s="2">
        <v>0.62666666666666659</v>
      </c>
      <c r="N32" s="2"/>
      <c r="O32" s="2">
        <v>0.62633333333333341</v>
      </c>
      <c r="P32" s="2"/>
      <c r="Q32" s="2">
        <v>0.64166666666666661</v>
      </c>
      <c r="R32" s="2"/>
      <c r="S32" s="2"/>
      <c r="T32" s="2"/>
      <c r="U32" s="2"/>
    </row>
    <row r="33" spans="1:21" x14ac:dyDescent="0.2">
      <c r="A33" t="s">
        <v>28</v>
      </c>
      <c r="B33" t="s">
        <v>22</v>
      </c>
      <c r="C33" t="s">
        <v>18</v>
      </c>
      <c r="D33" s="2">
        <v>0.65066666666666662</v>
      </c>
      <c r="E33" s="2">
        <v>0.64166666666666661</v>
      </c>
      <c r="F33" s="2">
        <v>0.65055555555555555</v>
      </c>
      <c r="G33" s="2">
        <v>0.65933333333333333</v>
      </c>
      <c r="H33" s="2">
        <v>0.69266666666666665</v>
      </c>
      <c r="I33" s="2">
        <v>0.74099999999999999</v>
      </c>
      <c r="J33" s="2">
        <v>0.72833333333333339</v>
      </c>
      <c r="K33" s="2">
        <v>0.71833333333333338</v>
      </c>
      <c r="L33" s="2">
        <v>0.68766666666666665</v>
      </c>
      <c r="M33" s="2">
        <v>0.68266666666666664</v>
      </c>
      <c r="N33" s="2"/>
      <c r="O33" s="2">
        <v>0.79033333333333333</v>
      </c>
      <c r="P33" s="2"/>
      <c r="Q33" s="2">
        <v>0.77933333333333332</v>
      </c>
      <c r="R33" s="2"/>
      <c r="S33" s="2"/>
      <c r="T33" s="2"/>
      <c r="U33" s="2"/>
    </row>
    <row r="34" spans="1:21" x14ac:dyDescent="0.2">
      <c r="A34" t="s">
        <v>28</v>
      </c>
      <c r="B34" t="s">
        <v>22</v>
      </c>
      <c r="C34" t="s">
        <v>19</v>
      </c>
      <c r="D34" s="2">
        <v>0.65066666666666662</v>
      </c>
      <c r="E34" s="2">
        <v>0.64166666666666661</v>
      </c>
      <c r="F34" s="2">
        <v>0.58266666666666667</v>
      </c>
      <c r="G34" s="2">
        <v>0.50966666666666671</v>
      </c>
      <c r="H34" s="2">
        <v>0.50766666666666671</v>
      </c>
      <c r="I34" s="2">
        <v>0.60366666666666657</v>
      </c>
      <c r="J34" s="2">
        <v>0.65</v>
      </c>
      <c r="K34" s="2">
        <v>0.6316666666666666</v>
      </c>
      <c r="L34" s="2">
        <v>0.64400000000000002</v>
      </c>
      <c r="M34" s="2">
        <v>0.65300000000000002</v>
      </c>
      <c r="N34" s="2"/>
      <c r="O34" s="2">
        <v>0.73399999999999999</v>
      </c>
      <c r="P34" s="2"/>
      <c r="Q34" s="2">
        <v>0.73866666666666658</v>
      </c>
      <c r="R34" s="2"/>
      <c r="S34" s="2"/>
      <c r="T34" s="2"/>
      <c r="U34" s="2"/>
    </row>
    <row r="35" spans="1:21" x14ac:dyDescent="0.2">
      <c r="A35" t="s">
        <v>28</v>
      </c>
      <c r="B35" t="s">
        <v>23</v>
      </c>
      <c r="C35" t="s">
        <v>18</v>
      </c>
      <c r="D35" s="2">
        <v>0.67666666666666664</v>
      </c>
      <c r="E35" s="2">
        <v>0.68233333333333335</v>
      </c>
      <c r="F35" s="2">
        <v>0.67799999999999994</v>
      </c>
      <c r="G35" s="2">
        <v>0.74333333333333329</v>
      </c>
      <c r="H35" s="2">
        <v>0.65366666666666673</v>
      </c>
      <c r="I35" s="2">
        <v>0.68333333333333324</v>
      </c>
      <c r="J35" s="2">
        <v>0.65666666666666662</v>
      </c>
      <c r="K35" s="2">
        <v>0.65933333333333333</v>
      </c>
      <c r="L35" s="2">
        <v>0.623</v>
      </c>
      <c r="M35" s="2">
        <v>0.63133333333333341</v>
      </c>
      <c r="N35" s="2"/>
      <c r="O35" s="2">
        <v>0.72233333333333327</v>
      </c>
      <c r="P35" s="2"/>
      <c r="Q35" s="2">
        <v>0.64033333333333331</v>
      </c>
      <c r="R35" s="2"/>
      <c r="S35" s="2"/>
      <c r="T35" s="2"/>
      <c r="U35" s="2"/>
    </row>
    <row r="36" spans="1:21" x14ac:dyDescent="0.2">
      <c r="A36" t="s">
        <v>28</v>
      </c>
      <c r="B36" t="s">
        <v>23</v>
      </c>
      <c r="C36" t="s">
        <v>19</v>
      </c>
      <c r="D36" s="2">
        <v>0.67666666666666664</v>
      </c>
      <c r="E36" s="2">
        <v>0.68233333333333335</v>
      </c>
      <c r="F36" s="2">
        <v>0.67799999999999994</v>
      </c>
      <c r="G36" s="2">
        <v>0.53166666666666662</v>
      </c>
      <c r="H36" s="2">
        <v>0.54233333333333333</v>
      </c>
      <c r="I36" s="2">
        <v>0.55866666666666653</v>
      </c>
      <c r="J36" s="2">
        <v>0.61433333333333329</v>
      </c>
      <c r="K36" s="2">
        <v>0.60666666666666658</v>
      </c>
      <c r="L36" s="2">
        <v>0.57599999999999996</v>
      </c>
      <c r="M36" s="2">
        <v>0.64333333333333342</v>
      </c>
      <c r="N36" s="2"/>
      <c r="O36" s="2">
        <v>0.64500000000000002</v>
      </c>
      <c r="P36" s="2"/>
      <c r="Q36" s="2">
        <v>0.62833333333333341</v>
      </c>
      <c r="R36" s="2"/>
      <c r="S36" s="2"/>
      <c r="T36" s="2"/>
      <c r="U36" s="2"/>
    </row>
    <row r="37" spans="1:21" x14ac:dyDescent="0.2">
      <c r="A37" t="s">
        <v>28</v>
      </c>
      <c r="B37" t="s">
        <v>24</v>
      </c>
      <c r="C37" t="s">
        <v>18</v>
      </c>
      <c r="D37" s="2">
        <v>0.65066666666666662</v>
      </c>
      <c r="E37" s="2">
        <v>0.6429999999999999</v>
      </c>
      <c r="F37" s="2">
        <v>0.66800000000000004</v>
      </c>
      <c r="G37" s="2">
        <v>0.68699999999999994</v>
      </c>
      <c r="H37" s="2">
        <v>0.67866666666666664</v>
      </c>
      <c r="I37" s="2">
        <v>0.69466666666666665</v>
      </c>
      <c r="J37" s="2">
        <v>0.69433333333333325</v>
      </c>
      <c r="K37" s="2">
        <v>0.67866666666666653</v>
      </c>
      <c r="L37" s="2">
        <v>0.62866666666666671</v>
      </c>
      <c r="M37" s="2">
        <v>0.66800000000000004</v>
      </c>
      <c r="N37" s="2"/>
      <c r="O37" s="2">
        <v>0.67400000000000004</v>
      </c>
      <c r="P37" s="2"/>
      <c r="Q37" s="2">
        <v>0.64333333333333342</v>
      </c>
      <c r="R37" s="2"/>
      <c r="S37" s="2"/>
      <c r="T37" s="2"/>
      <c r="U37" s="2"/>
    </row>
    <row r="38" spans="1:21" x14ac:dyDescent="0.2">
      <c r="A38" t="s">
        <v>28</v>
      </c>
      <c r="B38" t="s">
        <v>24</v>
      </c>
      <c r="C38" t="s">
        <v>19</v>
      </c>
      <c r="D38" s="2">
        <v>0.65066666666666662</v>
      </c>
      <c r="E38" s="2">
        <v>0.6429999999999999</v>
      </c>
      <c r="F38" s="2">
        <v>0.66800000000000004</v>
      </c>
      <c r="G38" s="2">
        <v>0.57333333333333336</v>
      </c>
      <c r="H38" s="2">
        <v>0.53133333333333332</v>
      </c>
      <c r="I38" s="2">
        <v>0.58633333333333326</v>
      </c>
      <c r="J38" s="2">
        <v>0.56900000000000006</v>
      </c>
      <c r="K38" s="2">
        <v>0.60933333333333339</v>
      </c>
      <c r="L38" s="2">
        <v>0.627</v>
      </c>
      <c r="M38" s="2">
        <v>0.65066666666666662</v>
      </c>
      <c r="N38" s="2"/>
      <c r="O38" s="2">
        <v>0.6213333333333334</v>
      </c>
      <c r="P38" s="2"/>
      <c r="Q38" s="2">
        <v>0.6156666666666667</v>
      </c>
      <c r="R38" s="2"/>
      <c r="S38" s="2"/>
      <c r="T38" s="2"/>
      <c r="U38" s="2"/>
    </row>
    <row r="39" spans="1:21" x14ac:dyDescent="0.2">
      <c r="A39" t="s">
        <v>28</v>
      </c>
      <c r="B39" t="s">
        <v>25</v>
      </c>
      <c r="C39" t="s">
        <v>18</v>
      </c>
      <c r="D39" s="2">
        <v>0.72199999999999998</v>
      </c>
      <c r="E39" s="2">
        <v>0.63600000000000001</v>
      </c>
      <c r="F39" s="2">
        <v>0.64933333333333343</v>
      </c>
      <c r="G39" s="2">
        <v>0.71</v>
      </c>
      <c r="H39" s="2">
        <v>0.64833333333333332</v>
      </c>
      <c r="I39" s="2">
        <v>0.70433333333333337</v>
      </c>
      <c r="J39" s="2">
        <v>0.61599999999999999</v>
      </c>
      <c r="K39" s="2">
        <v>0.64666666666666672</v>
      </c>
      <c r="L39" s="2">
        <v>0.61433333333333329</v>
      </c>
      <c r="M39" s="2">
        <v>0.65099999999999991</v>
      </c>
      <c r="N39" s="2"/>
      <c r="O39" s="2">
        <v>0.65</v>
      </c>
      <c r="P39" s="2"/>
      <c r="Q39" s="2">
        <v>0.61299999999999999</v>
      </c>
      <c r="R39" s="2"/>
      <c r="S39" s="2"/>
      <c r="T39" s="2"/>
      <c r="U39" s="2"/>
    </row>
    <row r="40" spans="1:21" x14ac:dyDescent="0.2">
      <c r="A40" t="s">
        <v>28</v>
      </c>
      <c r="B40" t="s">
        <v>25</v>
      </c>
      <c r="C40" t="s">
        <v>19</v>
      </c>
      <c r="D40" s="2">
        <v>0.72199999999999998</v>
      </c>
      <c r="E40" s="2">
        <v>0.63600000000000001</v>
      </c>
      <c r="F40" s="2">
        <v>0.64933333333333343</v>
      </c>
      <c r="G40" s="2">
        <v>0.58633333333333326</v>
      </c>
      <c r="H40" s="2">
        <v>0.54733333333333334</v>
      </c>
      <c r="I40" s="2">
        <v>0.65133333333333343</v>
      </c>
      <c r="J40" s="2">
        <v>0.622</v>
      </c>
      <c r="K40" s="2">
        <v>0.63966666666666672</v>
      </c>
      <c r="L40" s="2">
        <v>0.60799999999999998</v>
      </c>
      <c r="M40" s="2">
        <v>0.6306666666666666</v>
      </c>
      <c r="N40" s="2"/>
      <c r="O40" s="2">
        <v>0.67433333333333334</v>
      </c>
      <c r="P40" s="2"/>
      <c r="Q40" s="2">
        <v>0.60349999999999993</v>
      </c>
      <c r="R40" s="2"/>
      <c r="S40" s="2"/>
      <c r="T40" s="2"/>
      <c r="U40" s="2"/>
    </row>
    <row r="41" spans="1:21" x14ac:dyDescent="0.2">
      <c r="A41" t="s">
        <v>28</v>
      </c>
      <c r="B41" t="s">
        <v>26</v>
      </c>
      <c r="C41" t="s">
        <v>18</v>
      </c>
      <c r="D41" s="2">
        <v>0.628</v>
      </c>
      <c r="E41" s="2">
        <v>0.64933333333333332</v>
      </c>
      <c r="F41" s="2">
        <v>0.71400000000000008</v>
      </c>
      <c r="G41" s="2">
        <v>0.67099999999999993</v>
      </c>
      <c r="H41" s="2">
        <v>0.71066666666666667</v>
      </c>
      <c r="I41" s="2">
        <v>0.72166666666666668</v>
      </c>
      <c r="J41" s="2">
        <v>0.67433333333333334</v>
      </c>
      <c r="K41" s="2">
        <v>0.69633333333333336</v>
      </c>
      <c r="L41" s="2">
        <v>0.65966666666666673</v>
      </c>
      <c r="M41" s="2">
        <v>0.69733333333333336</v>
      </c>
      <c r="N41" s="2"/>
      <c r="O41" s="2">
        <v>0.67933333333333323</v>
      </c>
      <c r="P41" s="2"/>
      <c r="Q41" s="2">
        <v>0.65266666666666673</v>
      </c>
      <c r="R41" s="2"/>
      <c r="S41" s="2"/>
      <c r="T41" s="2"/>
      <c r="U41" s="2"/>
    </row>
    <row r="42" spans="1:21" x14ac:dyDescent="0.2">
      <c r="A42" t="s">
        <v>28</v>
      </c>
      <c r="B42" t="s">
        <v>26</v>
      </c>
      <c r="C42" t="s">
        <v>19</v>
      </c>
      <c r="D42" s="2">
        <v>0.628</v>
      </c>
      <c r="E42" s="2">
        <v>0.64933333333333332</v>
      </c>
      <c r="F42" s="2">
        <v>0.71400000000000008</v>
      </c>
      <c r="G42" s="2">
        <v>0.56266666666666676</v>
      </c>
      <c r="H42" s="2">
        <v>0.56866666666666665</v>
      </c>
      <c r="I42" s="2">
        <v>0.60366666666666668</v>
      </c>
      <c r="J42" s="2">
        <v>0.6303333333333333</v>
      </c>
      <c r="K42" s="2">
        <v>0.58766666666666667</v>
      </c>
      <c r="L42" s="2">
        <v>0.59399999999999997</v>
      </c>
      <c r="M42" s="2">
        <v>0.59966666666666668</v>
      </c>
      <c r="N42" s="2"/>
      <c r="O42" s="2">
        <v>0.64133333333333331</v>
      </c>
      <c r="P42" s="2"/>
      <c r="Q42" s="2">
        <v>0.64666666666666661</v>
      </c>
      <c r="R42" s="2"/>
      <c r="S42" s="2"/>
      <c r="T42" s="2"/>
      <c r="U42" s="2"/>
    </row>
    <row r="43" spans="1:21" x14ac:dyDescent="0.2">
      <c r="A43" t="s">
        <v>28</v>
      </c>
      <c r="B43" t="s">
        <v>17</v>
      </c>
      <c r="C43" t="s">
        <v>27</v>
      </c>
      <c r="D43" s="2">
        <v>0.59833333333333338</v>
      </c>
      <c r="E43" s="2">
        <v>0.68633333333333335</v>
      </c>
      <c r="F43" s="2">
        <v>0.65600000000000003</v>
      </c>
      <c r="G43" s="2">
        <v>0.70299999999999996</v>
      </c>
      <c r="H43" s="2">
        <v>0.7586666666666666</v>
      </c>
      <c r="I43" s="2">
        <v>0.71133333333333337</v>
      </c>
      <c r="J43" s="2">
        <v>0.67166666666666663</v>
      </c>
      <c r="K43" s="2">
        <v>0.68566666666666665</v>
      </c>
      <c r="L43" s="2">
        <v>0.65100000000000002</v>
      </c>
      <c r="M43" s="2">
        <v>0.64533333333333343</v>
      </c>
      <c r="N43" s="2"/>
      <c r="O43" s="2">
        <v>0.66133333333333333</v>
      </c>
      <c r="P43" s="2"/>
      <c r="Q43" s="2">
        <v>0.69533333333333336</v>
      </c>
      <c r="R43" s="2"/>
      <c r="S43" s="2"/>
      <c r="T43" s="2"/>
      <c r="U43" s="2"/>
    </row>
    <row r="44" spans="1:21" x14ac:dyDescent="0.2">
      <c r="A44" t="s">
        <v>28</v>
      </c>
      <c r="B44" t="s">
        <v>20</v>
      </c>
      <c r="C44" t="s">
        <v>27</v>
      </c>
      <c r="D44" s="2">
        <v>0.6153333333333334</v>
      </c>
      <c r="E44" s="2">
        <v>0.67500000000000004</v>
      </c>
      <c r="F44" s="2">
        <v>0.67133333333333334</v>
      </c>
      <c r="G44" s="2">
        <v>0.63100000000000001</v>
      </c>
      <c r="H44" s="2">
        <v>0.68966666666666665</v>
      </c>
      <c r="I44" s="2">
        <v>0.66133333333333333</v>
      </c>
      <c r="J44" s="2">
        <v>0.69766666666666666</v>
      </c>
      <c r="K44" s="2">
        <v>0.70899999999999996</v>
      </c>
      <c r="L44" s="2">
        <v>0.70266666666666666</v>
      </c>
      <c r="M44" s="2">
        <v>0.73899999999999999</v>
      </c>
      <c r="N44" s="2"/>
      <c r="O44" s="2">
        <v>0.67200000000000004</v>
      </c>
      <c r="P44" s="2"/>
      <c r="Q44" s="2">
        <v>0.66</v>
      </c>
      <c r="R44" s="2"/>
      <c r="S44" s="2"/>
      <c r="T44" s="2"/>
      <c r="U44" s="2"/>
    </row>
    <row r="45" spans="1:21" x14ac:dyDescent="0.2">
      <c r="A45" t="s">
        <v>28</v>
      </c>
      <c r="B45" t="s">
        <v>21</v>
      </c>
      <c r="C45" t="s">
        <v>27</v>
      </c>
      <c r="D45" s="2">
        <v>0.6376666666666666</v>
      </c>
      <c r="E45" s="2">
        <v>0.63</v>
      </c>
      <c r="F45" s="2">
        <v>0.68933333333333335</v>
      </c>
      <c r="G45" s="2">
        <v>0.73799999999999999</v>
      </c>
      <c r="H45" s="2">
        <v>0.73066666666666658</v>
      </c>
      <c r="I45" s="2">
        <v>0.77100000000000002</v>
      </c>
      <c r="J45" s="2">
        <v>0.78600000000000003</v>
      </c>
      <c r="K45" s="2">
        <v>0.7463333333333334</v>
      </c>
      <c r="L45" s="2">
        <v>0.67</v>
      </c>
      <c r="M45" s="2">
        <v>0.66900000000000004</v>
      </c>
      <c r="N45" s="2"/>
      <c r="O45" s="2">
        <v>0.74966666666666659</v>
      </c>
      <c r="P45" s="2"/>
      <c r="Q45" s="2">
        <v>0.69033333333333335</v>
      </c>
      <c r="R45" s="2"/>
      <c r="S45" s="2"/>
      <c r="T45" s="2"/>
      <c r="U45" s="2"/>
    </row>
    <row r="46" spans="1:21" x14ac:dyDescent="0.2">
      <c r="A46" t="s">
        <v>28</v>
      </c>
      <c r="B46" t="s">
        <v>22</v>
      </c>
      <c r="C46" t="s">
        <v>27</v>
      </c>
      <c r="D46" s="2">
        <v>0.65133333333333332</v>
      </c>
      <c r="E46" s="2">
        <v>0.66800000000000004</v>
      </c>
      <c r="F46" s="2">
        <v>0.69166666666666665</v>
      </c>
      <c r="G46" s="2">
        <v>0.65766666666666662</v>
      </c>
      <c r="H46" s="2">
        <v>0.78</v>
      </c>
      <c r="I46" s="2">
        <v>0.74266666666666659</v>
      </c>
      <c r="J46" s="2">
        <v>0.70799999999999996</v>
      </c>
      <c r="K46" s="2">
        <v>0.76500000000000001</v>
      </c>
      <c r="L46" s="2">
        <v>0.70699999999999996</v>
      </c>
      <c r="M46" s="2">
        <v>0.70133333333333336</v>
      </c>
      <c r="N46" s="2"/>
      <c r="O46" s="2">
        <v>0.73899999999999999</v>
      </c>
      <c r="P46" s="2"/>
      <c r="Q46" s="2">
        <v>0.68633333333333335</v>
      </c>
      <c r="R46" s="2"/>
      <c r="S46" s="2"/>
      <c r="T46" s="2"/>
      <c r="U46" s="2"/>
    </row>
    <row r="47" spans="1:21" x14ac:dyDescent="0.2">
      <c r="A47" t="s">
        <v>28</v>
      </c>
      <c r="B47" t="s">
        <v>23</v>
      </c>
      <c r="C47" t="s">
        <v>27</v>
      </c>
      <c r="D47" s="2">
        <v>0.67300000000000004</v>
      </c>
      <c r="E47" s="2">
        <v>0.63266666666666671</v>
      </c>
      <c r="F47" s="2">
        <v>0.73299999999999998</v>
      </c>
      <c r="G47" s="2">
        <v>0.66733333333333322</v>
      </c>
      <c r="H47" s="2">
        <v>0.65866666666666673</v>
      </c>
      <c r="I47" s="2">
        <v>0.624</v>
      </c>
      <c r="J47" s="2">
        <v>0.66100000000000003</v>
      </c>
      <c r="K47" s="2">
        <v>0.61199999999999999</v>
      </c>
      <c r="L47" s="2">
        <v>0.61399999999999999</v>
      </c>
      <c r="M47" s="2">
        <v>0.65200000000000002</v>
      </c>
      <c r="N47" s="2"/>
      <c r="O47" s="2">
        <v>0.64600000000000002</v>
      </c>
      <c r="P47" s="2"/>
      <c r="Q47" s="2">
        <v>0.63900000000000001</v>
      </c>
      <c r="R47" s="2"/>
      <c r="S47" s="2"/>
      <c r="T47" s="2"/>
      <c r="U47" s="2"/>
    </row>
    <row r="48" spans="1:21" x14ac:dyDescent="0.2">
      <c r="A48" t="s">
        <v>28</v>
      </c>
      <c r="B48" t="s">
        <v>24</v>
      </c>
      <c r="C48" t="s">
        <v>27</v>
      </c>
      <c r="D48" s="2">
        <v>0.64533333333333331</v>
      </c>
      <c r="E48" s="2">
        <v>0.63800000000000001</v>
      </c>
      <c r="F48" s="2">
        <v>0.69000000000000006</v>
      </c>
      <c r="G48" s="2">
        <v>0.73766666666666669</v>
      </c>
      <c r="H48" s="2">
        <v>0.66266666666666663</v>
      </c>
      <c r="I48" s="2">
        <v>0.629</v>
      </c>
      <c r="J48" s="2">
        <v>0.6333333333333333</v>
      </c>
      <c r="K48" s="2">
        <v>0.67133333333333345</v>
      </c>
      <c r="L48" s="2">
        <v>0.6206666666666667</v>
      </c>
      <c r="M48" s="2">
        <v>0.6343333333333333</v>
      </c>
      <c r="N48" s="2"/>
      <c r="O48" s="2">
        <v>0.66933333333333334</v>
      </c>
      <c r="P48" s="2"/>
      <c r="Q48" s="2">
        <v>0.61366666666666669</v>
      </c>
      <c r="R48" s="2"/>
      <c r="S48" s="2"/>
      <c r="T48" s="2"/>
      <c r="U48" s="2"/>
    </row>
    <row r="49" spans="1:21" x14ac:dyDescent="0.2">
      <c r="A49" t="s">
        <v>28</v>
      </c>
      <c r="B49" t="s">
        <v>25</v>
      </c>
      <c r="C49" t="s">
        <v>27</v>
      </c>
      <c r="D49" s="2">
        <v>0.70533333333333326</v>
      </c>
      <c r="E49" s="2">
        <v>0.6343333333333333</v>
      </c>
      <c r="F49" s="2">
        <v>0.66</v>
      </c>
      <c r="G49" s="2">
        <v>0.70000000000000007</v>
      </c>
      <c r="H49" s="2">
        <v>0.68233333333333324</v>
      </c>
      <c r="I49" s="2">
        <v>0.69833333333333325</v>
      </c>
      <c r="J49" s="2">
        <v>0.67</v>
      </c>
      <c r="K49" s="2">
        <v>0.70566666666666666</v>
      </c>
      <c r="L49" s="2">
        <v>0.65033333333333332</v>
      </c>
      <c r="M49" s="2">
        <v>0.65833333333333333</v>
      </c>
      <c r="N49" s="2"/>
      <c r="O49" s="2">
        <v>0.69333333333333336</v>
      </c>
      <c r="P49" s="2"/>
      <c r="Q49" s="2">
        <v>0.63166666666666671</v>
      </c>
      <c r="R49" s="2"/>
      <c r="S49" s="2"/>
      <c r="T49" s="2"/>
      <c r="U49" s="2"/>
    </row>
    <row r="50" spans="1:21" x14ac:dyDescent="0.2">
      <c r="A50" t="s">
        <v>28</v>
      </c>
      <c r="B50" t="s">
        <v>26</v>
      </c>
      <c r="C50" t="s">
        <v>27</v>
      </c>
      <c r="D50" s="2">
        <v>0.65800000000000003</v>
      </c>
      <c r="E50" s="2">
        <v>0.65799999999999992</v>
      </c>
      <c r="F50" s="2">
        <v>0.67333333333333334</v>
      </c>
      <c r="G50" s="2">
        <v>0.65233333333333343</v>
      </c>
      <c r="H50" s="2">
        <v>0.65533333333333332</v>
      </c>
      <c r="I50" s="2">
        <v>0.67066666666666663</v>
      </c>
      <c r="J50" s="2">
        <v>0.60899999999999999</v>
      </c>
      <c r="K50" s="2">
        <v>0.65400000000000003</v>
      </c>
      <c r="L50" s="2">
        <v>0.6333333333333333</v>
      </c>
      <c r="M50" s="2">
        <v>0.65799999999999992</v>
      </c>
      <c r="N50" s="2"/>
      <c r="O50" s="2">
        <v>0.67066666666666663</v>
      </c>
      <c r="P50" s="2"/>
      <c r="Q50" s="2">
        <v>0.61733333333333329</v>
      </c>
      <c r="R50" s="2"/>
      <c r="S50" s="2"/>
      <c r="T50" s="2"/>
      <c r="U50" s="2"/>
    </row>
    <row r="51" spans="1:21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R51" s="2"/>
      <c r="S51" s="2"/>
      <c r="T51" s="2"/>
      <c r="U51" s="2"/>
    </row>
    <row r="52" spans="1:21" x14ac:dyDescent="0.2">
      <c r="A52" t="s">
        <v>29</v>
      </c>
      <c r="B52" t="s">
        <v>17</v>
      </c>
      <c r="C52" t="s">
        <v>30</v>
      </c>
      <c r="D52" s="2">
        <v>0.66500000000000004</v>
      </c>
      <c r="E52" s="2">
        <v>0.58166666666666667</v>
      </c>
      <c r="F52" s="2">
        <v>0.6333333333333333</v>
      </c>
      <c r="G52" s="2">
        <v>0.64566666666666672</v>
      </c>
      <c r="H52" s="2">
        <v>0.72100000000000009</v>
      </c>
      <c r="I52" s="2">
        <v>0.64633333333333332</v>
      </c>
      <c r="J52" s="2">
        <v>0.68033333333333335</v>
      </c>
      <c r="K52" s="2"/>
      <c r="L52" s="2">
        <v>0.63400000000000001</v>
      </c>
      <c r="M52" s="2">
        <v>0.62266666666666659</v>
      </c>
      <c r="N52" s="2"/>
      <c r="O52" s="2">
        <v>0.60499999999999998</v>
      </c>
      <c r="P52" s="2"/>
      <c r="Q52" s="2">
        <v>0.624</v>
      </c>
      <c r="R52" s="2"/>
      <c r="S52" s="2"/>
      <c r="T52" s="2"/>
      <c r="U52" s="2"/>
    </row>
    <row r="53" spans="1:21" x14ac:dyDescent="0.2">
      <c r="A53" t="s">
        <v>29</v>
      </c>
      <c r="B53" t="s">
        <v>20</v>
      </c>
      <c r="C53" t="s">
        <v>30</v>
      </c>
      <c r="D53" s="2">
        <v>0.67300000000000004</v>
      </c>
      <c r="E53" s="2">
        <v>0.63099999999999989</v>
      </c>
      <c r="F53" s="2">
        <v>0.74233333333333329</v>
      </c>
      <c r="G53" s="2">
        <v>0.69966666666666677</v>
      </c>
      <c r="H53" s="2">
        <v>0.67133333333333345</v>
      </c>
      <c r="I53" s="2">
        <v>0.67533333333333323</v>
      </c>
      <c r="J53" s="2">
        <v>0.70800000000000007</v>
      </c>
      <c r="K53" s="2"/>
      <c r="L53" s="2">
        <v>0.68166666666666664</v>
      </c>
      <c r="M53" s="2">
        <v>0.68066666666666664</v>
      </c>
      <c r="N53" s="2"/>
      <c r="O53" s="2">
        <v>0.65600000000000003</v>
      </c>
      <c r="P53" s="2"/>
      <c r="Q53" s="2">
        <v>0.66366666666666674</v>
      </c>
      <c r="R53" s="2"/>
      <c r="S53" s="2"/>
      <c r="T53" s="2"/>
      <c r="U53" s="2"/>
    </row>
    <row r="54" spans="1:21" x14ac:dyDescent="0.2">
      <c r="A54" t="s">
        <v>29</v>
      </c>
      <c r="B54" t="s">
        <v>21</v>
      </c>
      <c r="C54" t="s">
        <v>30</v>
      </c>
      <c r="D54" s="2">
        <v>0.67266666666666663</v>
      </c>
      <c r="E54" s="2">
        <v>0.7426666666666667</v>
      </c>
      <c r="F54" s="2">
        <v>0.67166666666666675</v>
      </c>
      <c r="G54" s="2">
        <v>0.68200000000000005</v>
      </c>
      <c r="H54" s="2">
        <v>0.67866666666666664</v>
      </c>
      <c r="I54" s="2">
        <v>0.65966666666666673</v>
      </c>
      <c r="J54" s="2">
        <v>0.66899999999999993</v>
      </c>
      <c r="K54" s="2"/>
      <c r="L54" s="2">
        <v>0.70833333333333337</v>
      </c>
      <c r="M54" s="2">
        <v>0.67133333333333323</v>
      </c>
      <c r="N54" s="2"/>
      <c r="O54" s="2">
        <v>0.66766666666666674</v>
      </c>
      <c r="P54" s="2"/>
      <c r="Q54" s="2">
        <v>0.6366666666666666</v>
      </c>
      <c r="R54" s="2"/>
      <c r="S54" s="2"/>
      <c r="T54" s="2"/>
      <c r="U54" s="2"/>
    </row>
    <row r="55" spans="1:21" x14ac:dyDescent="0.2">
      <c r="A55" t="s">
        <v>29</v>
      </c>
      <c r="B55" t="s">
        <v>22</v>
      </c>
      <c r="C55" t="s">
        <v>30</v>
      </c>
      <c r="D55" s="2">
        <v>0.65600000000000003</v>
      </c>
      <c r="E55" s="2">
        <v>0.65233333333333332</v>
      </c>
      <c r="F55" s="2">
        <v>0.65800000000000003</v>
      </c>
      <c r="G55" s="2">
        <v>0.62866666666666671</v>
      </c>
      <c r="H55" s="2">
        <v>0.72466666666666668</v>
      </c>
      <c r="I55" s="2">
        <v>0.62133333333333329</v>
      </c>
      <c r="J55" s="2">
        <v>0.66299999999999992</v>
      </c>
      <c r="K55" s="2"/>
      <c r="L55" s="2">
        <v>0.62</v>
      </c>
      <c r="M55" s="2">
        <v>0.67666666666666675</v>
      </c>
      <c r="N55" s="2"/>
      <c r="O55" s="2">
        <v>0.6306666666666666</v>
      </c>
      <c r="P55" s="2"/>
      <c r="Q55" s="2">
        <v>0.61899999999999999</v>
      </c>
      <c r="R55" s="2"/>
      <c r="S55" s="2"/>
      <c r="T55" s="2"/>
      <c r="U55" s="2"/>
    </row>
    <row r="56" spans="1:21" x14ac:dyDescent="0.2">
      <c r="A56" t="s">
        <v>29</v>
      </c>
      <c r="B56" t="s">
        <v>23</v>
      </c>
      <c r="C56" t="s">
        <v>30</v>
      </c>
      <c r="D56" s="2">
        <v>0.69300000000000006</v>
      </c>
      <c r="E56" s="2">
        <v>0.64500000000000002</v>
      </c>
      <c r="F56" s="2">
        <v>0.64500000000000002</v>
      </c>
      <c r="G56" s="2">
        <v>0.67666666666666664</v>
      </c>
      <c r="H56" s="2">
        <v>0.65633333333333332</v>
      </c>
      <c r="I56" s="2">
        <v>0.65466666666666673</v>
      </c>
      <c r="J56" s="2">
        <v>0.65333333333333343</v>
      </c>
      <c r="K56" s="2"/>
      <c r="L56" s="2">
        <v>0.6256666666666667</v>
      </c>
      <c r="M56" s="2">
        <v>0.63900000000000001</v>
      </c>
      <c r="N56" s="2"/>
      <c r="O56" s="2">
        <v>0.66166666666666663</v>
      </c>
      <c r="P56" s="2"/>
      <c r="Q56" s="2">
        <v>0.67366666666666664</v>
      </c>
      <c r="R56" s="2"/>
      <c r="S56" s="2"/>
      <c r="T56" s="2"/>
      <c r="U56" s="2"/>
    </row>
    <row r="57" spans="1:21" x14ac:dyDescent="0.2">
      <c r="A57" t="s">
        <v>29</v>
      </c>
      <c r="B57" t="s">
        <v>24</v>
      </c>
      <c r="C57" t="s">
        <v>30</v>
      </c>
      <c r="D57" s="2">
        <v>0.65066666666666662</v>
      </c>
      <c r="E57" s="2">
        <v>0.60366666666666668</v>
      </c>
      <c r="F57" s="2">
        <v>0.63100000000000001</v>
      </c>
      <c r="G57" s="2">
        <v>0.627</v>
      </c>
      <c r="H57" s="2">
        <v>0.64433333333333331</v>
      </c>
      <c r="I57" s="2">
        <v>0.73033333333333328</v>
      </c>
      <c r="J57" s="2">
        <v>0.61233333333333329</v>
      </c>
      <c r="K57" s="2"/>
      <c r="L57" s="2">
        <v>0.62699999999999989</v>
      </c>
      <c r="M57" s="2">
        <v>0.60899999999999999</v>
      </c>
      <c r="N57" s="2"/>
      <c r="O57" s="2">
        <v>0.70600000000000007</v>
      </c>
      <c r="P57" s="2"/>
      <c r="Q57" s="2">
        <v>0.60333333333333339</v>
      </c>
      <c r="R57" s="2"/>
      <c r="S57" s="2"/>
      <c r="T57" s="2"/>
      <c r="U57" s="2"/>
    </row>
    <row r="58" spans="1:21" x14ac:dyDescent="0.2">
      <c r="A58" t="s">
        <v>29</v>
      </c>
      <c r="B58" t="s">
        <v>25</v>
      </c>
      <c r="C58" t="s">
        <v>30</v>
      </c>
      <c r="D58" s="2">
        <v>0.68100000000000005</v>
      </c>
      <c r="E58" s="2">
        <v>0.63733333333333331</v>
      </c>
      <c r="F58" s="2">
        <v>0.60733333333333339</v>
      </c>
      <c r="G58" s="2">
        <v>0.6306666666666666</v>
      </c>
      <c r="H58" s="2">
        <v>0.66166666666666663</v>
      </c>
      <c r="I58" s="2">
        <v>0.69399999999999995</v>
      </c>
      <c r="J58" s="2">
        <v>0.65733333333333333</v>
      </c>
      <c r="K58" s="2"/>
      <c r="L58" s="2">
        <v>0.65033333333333332</v>
      </c>
      <c r="M58" s="2">
        <v>0.65466666666666662</v>
      </c>
      <c r="N58" s="2"/>
      <c r="O58" s="2">
        <v>0.64466666666666672</v>
      </c>
      <c r="P58" s="2"/>
      <c r="Q58" s="2">
        <v>0.60633333333333328</v>
      </c>
      <c r="R58" s="2"/>
      <c r="S58" s="2"/>
      <c r="T58" s="2"/>
      <c r="U58" s="2"/>
    </row>
    <row r="59" spans="1:21" x14ac:dyDescent="0.2">
      <c r="A59" t="s">
        <v>29</v>
      </c>
      <c r="B59" t="s">
        <v>26</v>
      </c>
      <c r="C59" t="s">
        <v>30</v>
      </c>
      <c r="D59" s="2">
        <v>0.67033333333333334</v>
      </c>
      <c r="E59" s="2">
        <v>0.64166666666666672</v>
      </c>
      <c r="F59" s="2">
        <v>0.66299999999999992</v>
      </c>
      <c r="G59" s="2">
        <v>0.66100000000000003</v>
      </c>
      <c r="H59" s="2">
        <v>0.65866666666666662</v>
      </c>
      <c r="I59" s="2">
        <v>0.66866666666666663</v>
      </c>
      <c r="J59" s="2">
        <v>0.67300000000000004</v>
      </c>
      <c r="K59" s="2"/>
      <c r="L59" s="2">
        <v>0.64933333333333343</v>
      </c>
      <c r="M59" s="2">
        <v>0.59599999999999997</v>
      </c>
      <c r="N59" s="2"/>
      <c r="O59" s="2">
        <v>0.62333333333333341</v>
      </c>
      <c r="P59" s="2"/>
      <c r="Q59" s="2">
        <v>0.62299999999999989</v>
      </c>
      <c r="R59" s="2"/>
      <c r="S59" s="2"/>
      <c r="T59" s="2"/>
      <c r="U59" s="2"/>
    </row>
    <row r="60" spans="1:21" s="3" customFormat="1" x14ac:dyDescent="0.2">
      <c r="K60" s="4"/>
      <c r="M60" s="4"/>
      <c r="N60" s="4"/>
      <c r="O60" s="4"/>
      <c r="P60" s="4"/>
      <c r="Q60" s="4"/>
      <c r="R60" s="4"/>
      <c r="S60" s="4"/>
      <c r="T60" s="4"/>
      <c r="U60" s="4"/>
    </row>
    <row r="61" spans="1:21" s="3" customFormat="1" x14ac:dyDescent="0.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">
      <c r="A62" t="s">
        <v>31</v>
      </c>
      <c r="B62" t="s">
        <v>17</v>
      </c>
      <c r="C62" t="s">
        <v>18</v>
      </c>
      <c r="D62" s="2">
        <v>0.70499999999999996</v>
      </c>
      <c r="E62" s="2">
        <v>0.80033333333333334</v>
      </c>
      <c r="F62" s="2">
        <v>0.752</v>
      </c>
      <c r="G62" s="2">
        <v>0.73866666666666658</v>
      </c>
      <c r="H62" s="2">
        <v>0.72499999999999998</v>
      </c>
      <c r="I62" s="2">
        <v>0.82266666666666666</v>
      </c>
      <c r="J62" s="2">
        <v>0.86566666666666658</v>
      </c>
      <c r="K62" s="2"/>
      <c r="L62" s="2">
        <v>0.78</v>
      </c>
      <c r="M62" s="2">
        <v>0.78700000000000003</v>
      </c>
      <c r="N62" s="2">
        <v>0.81866666666666665</v>
      </c>
      <c r="O62" s="2"/>
      <c r="P62" s="2">
        <v>0.754</v>
      </c>
      <c r="Q62" s="2">
        <v>0.82599999999999996</v>
      </c>
      <c r="R62" s="2"/>
      <c r="S62" s="2"/>
      <c r="T62" s="2"/>
    </row>
    <row r="63" spans="1:21" x14ac:dyDescent="0.2">
      <c r="A63" t="s">
        <v>31</v>
      </c>
      <c r="B63" t="s">
        <v>17</v>
      </c>
      <c r="C63" t="s">
        <v>19</v>
      </c>
      <c r="D63" s="2">
        <v>0.70499999999999996</v>
      </c>
      <c r="E63" s="2">
        <v>0.24833333333333335</v>
      </c>
      <c r="F63" s="2">
        <v>0.18133333333333335</v>
      </c>
      <c r="G63" s="2">
        <v>7.4666666666666673E-2</v>
      </c>
      <c r="H63" s="2">
        <v>0.15266666666666664</v>
      </c>
      <c r="I63" s="2">
        <v>0.16633333333333333</v>
      </c>
      <c r="J63" s="2">
        <v>0.29466666666666669</v>
      </c>
      <c r="K63" s="2"/>
      <c r="L63" s="2">
        <v>0.34833333333333333</v>
      </c>
      <c r="M63" s="2">
        <v>0.38066666666666671</v>
      </c>
      <c r="N63" s="2">
        <v>0.4326666666666667</v>
      </c>
      <c r="O63" s="2"/>
      <c r="P63" s="2">
        <v>0.14199999999999999</v>
      </c>
      <c r="Q63" s="2">
        <v>0.375</v>
      </c>
      <c r="R63" s="2"/>
      <c r="S63" s="2"/>
      <c r="T63" s="2"/>
    </row>
    <row r="64" spans="1:21" x14ac:dyDescent="0.2">
      <c r="A64" t="s">
        <v>31</v>
      </c>
      <c r="B64" t="s">
        <v>20</v>
      </c>
      <c r="C64" t="s">
        <v>18</v>
      </c>
      <c r="D64" s="2">
        <v>0.68200000000000005</v>
      </c>
      <c r="E64" s="2">
        <v>0.78566666666666662</v>
      </c>
      <c r="F64" s="2">
        <v>0.77033333333333343</v>
      </c>
      <c r="G64" s="2">
        <v>0.75433333333333341</v>
      </c>
      <c r="H64" s="2">
        <v>0.75633333333333341</v>
      </c>
      <c r="I64" s="2">
        <v>0.81566666666666665</v>
      </c>
      <c r="J64" s="2">
        <v>0.81266666666666665</v>
      </c>
      <c r="K64" s="2"/>
      <c r="L64" s="2">
        <v>0.76400000000000001</v>
      </c>
      <c r="M64" s="2">
        <v>0.58833333333333337</v>
      </c>
      <c r="N64" s="2">
        <v>0.60733333333333339</v>
      </c>
      <c r="O64" s="2"/>
      <c r="P64" s="2">
        <v>0.76433333333333342</v>
      </c>
      <c r="Q64" s="2">
        <v>0.66200000000000003</v>
      </c>
      <c r="R64" s="2"/>
      <c r="S64" s="2"/>
      <c r="T64" s="2"/>
    </row>
    <row r="65" spans="1:20" x14ac:dyDescent="0.2">
      <c r="A65" t="s">
        <v>31</v>
      </c>
      <c r="B65" t="s">
        <v>20</v>
      </c>
      <c r="C65" t="s">
        <v>19</v>
      </c>
      <c r="D65" s="2">
        <v>0.68200000000000005</v>
      </c>
      <c r="E65" s="2">
        <v>0.21066666666666667</v>
      </c>
      <c r="F65" s="2">
        <v>0.20566666666666666</v>
      </c>
      <c r="G65" s="2">
        <v>0.14333333333333334</v>
      </c>
      <c r="H65" s="2">
        <v>0.14799999999999999</v>
      </c>
      <c r="I65" s="2">
        <v>0.29133333333333333</v>
      </c>
      <c r="J65" s="2">
        <v>0.26266666666666666</v>
      </c>
      <c r="K65" s="2"/>
      <c r="L65" s="2">
        <v>0.47699999999999998</v>
      </c>
      <c r="M65" s="2">
        <v>0.36833333333333329</v>
      </c>
      <c r="N65" s="2">
        <v>0.38066666666666671</v>
      </c>
      <c r="O65" s="2"/>
      <c r="P65" s="2">
        <v>0.153</v>
      </c>
      <c r="Q65" s="2">
        <v>0.26533333333333331</v>
      </c>
      <c r="R65" s="2"/>
      <c r="S65" s="2"/>
      <c r="T65" s="2"/>
    </row>
    <row r="66" spans="1:20" x14ac:dyDescent="0.2">
      <c r="A66" t="s">
        <v>31</v>
      </c>
      <c r="B66" t="s">
        <v>21</v>
      </c>
      <c r="C66" t="s">
        <v>18</v>
      </c>
      <c r="D66" s="2">
        <v>0.7443333333333334</v>
      </c>
      <c r="E66" s="2">
        <v>0.7473333333333334</v>
      </c>
      <c r="F66" s="2">
        <v>0.75033333333333341</v>
      </c>
      <c r="G66" s="2">
        <v>0.76133333333333342</v>
      </c>
      <c r="H66" s="2">
        <v>0.79166666666666663</v>
      </c>
      <c r="I66" s="2">
        <v>0.79833333333333334</v>
      </c>
      <c r="J66" s="2">
        <v>0.79466666666666663</v>
      </c>
      <c r="K66" s="2"/>
      <c r="L66" s="2">
        <v>0.84266666666666667</v>
      </c>
      <c r="M66" s="2">
        <v>0.78466666666666662</v>
      </c>
      <c r="N66" s="2">
        <v>0.77366666666666661</v>
      </c>
      <c r="O66" s="2"/>
      <c r="P66" s="2">
        <v>0.75066666666666659</v>
      </c>
      <c r="Q66" s="2">
        <v>0.78266666666666662</v>
      </c>
      <c r="R66" s="2"/>
      <c r="S66" s="2"/>
      <c r="T66" s="2"/>
    </row>
    <row r="67" spans="1:20" x14ac:dyDescent="0.2">
      <c r="A67" t="s">
        <v>31</v>
      </c>
      <c r="B67" t="s">
        <v>21</v>
      </c>
      <c r="C67" t="s">
        <v>19</v>
      </c>
      <c r="D67" s="2">
        <v>0.7443333333333334</v>
      </c>
      <c r="E67" s="2">
        <v>0.24833333333333335</v>
      </c>
      <c r="F67" s="2">
        <v>0.14099999999999999</v>
      </c>
      <c r="G67" s="2">
        <v>0.11266666666666666</v>
      </c>
      <c r="H67" s="2">
        <v>0.18033333333333335</v>
      </c>
      <c r="I67" s="2">
        <v>0.222</v>
      </c>
      <c r="J67" s="2">
        <v>0.18833333333333335</v>
      </c>
      <c r="K67" s="2"/>
      <c r="L67" s="2">
        <v>0.46500000000000002</v>
      </c>
      <c r="M67" s="2">
        <v>0.35533333333333333</v>
      </c>
      <c r="N67" s="2">
        <v>0.29833333333333334</v>
      </c>
      <c r="O67" s="2"/>
      <c r="P67" s="2">
        <v>0.25</v>
      </c>
      <c r="Q67" s="2">
        <v>0.26600000000000001</v>
      </c>
      <c r="R67" s="2"/>
      <c r="S67" s="2"/>
      <c r="T67" s="2"/>
    </row>
    <row r="68" spans="1:20" x14ac:dyDescent="0.2">
      <c r="A68" t="s">
        <v>31</v>
      </c>
      <c r="B68" t="s">
        <v>22</v>
      </c>
      <c r="C68" t="s">
        <v>18</v>
      </c>
      <c r="D68" s="2">
        <v>0.69366666666666665</v>
      </c>
      <c r="E68" s="2">
        <v>0.78566666666666662</v>
      </c>
      <c r="F68" s="2">
        <v>0.79200000000000004</v>
      </c>
      <c r="G68" s="2">
        <v>0.78033333333333332</v>
      </c>
      <c r="H68" s="2">
        <v>0.77566666666666662</v>
      </c>
      <c r="I68" s="2">
        <v>0.78300000000000003</v>
      </c>
      <c r="J68" s="2">
        <v>0.7453333333333334</v>
      </c>
      <c r="K68" s="2"/>
      <c r="L68" s="2">
        <v>0.72799999999999998</v>
      </c>
      <c r="M68" s="2">
        <v>0.70933333333333337</v>
      </c>
      <c r="N68" s="2">
        <v>0.68799999999999994</v>
      </c>
      <c r="O68" s="2"/>
      <c r="P68" s="2">
        <v>0.72499999999999998</v>
      </c>
      <c r="Q68" s="2">
        <v>0.75</v>
      </c>
      <c r="R68" s="2"/>
      <c r="S68" s="2"/>
      <c r="T68" s="2"/>
    </row>
    <row r="69" spans="1:20" x14ac:dyDescent="0.2">
      <c r="A69" t="s">
        <v>31</v>
      </c>
      <c r="B69" t="s">
        <v>22</v>
      </c>
      <c r="C69" t="s">
        <v>19</v>
      </c>
      <c r="D69" s="2">
        <v>0.69366666666666665</v>
      </c>
      <c r="E69" s="2">
        <v>0.22066666666666665</v>
      </c>
      <c r="F69" s="2">
        <v>9.7333333333333327E-2</v>
      </c>
      <c r="G69" s="2">
        <v>0.14366666666666666</v>
      </c>
      <c r="H69" s="2">
        <v>0.17033333333333334</v>
      </c>
      <c r="I69" s="2">
        <v>0.151</v>
      </c>
      <c r="J69" s="2">
        <v>0.19933333333333333</v>
      </c>
      <c r="K69" s="2"/>
      <c r="L69" s="2">
        <v>0.48966666666666669</v>
      </c>
      <c r="M69" s="2">
        <v>0.19700000000000001</v>
      </c>
      <c r="N69" s="2">
        <v>0.25233333333333335</v>
      </c>
      <c r="O69" s="2"/>
      <c r="P69" s="2">
        <v>0.20200000000000001</v>
      </c>
      <c r="Q69" s="2">
        <v>0.33300000000000002</v>
      </c>
      <c r="R69" s="2"/>
      <c r="S69" s="2"/>
      <c r="T69" s="2"/>
    </row>
    <row r="70" spans="1:20" x14ac:dyDescent="0.2">
      <c r="A70" t="s">
        <v>31</v>
      </c>
      <c r="B70" t="s">
        <v>23</v>
      </c>
      <c r="C70" t="s">
        <v>18</v>
      </c>
      <c r="D70" s="2">
        <v>0.65066666666666662</v>
      </c>
      <c r="E70" s="2">
        <v>0.71600000000000008</v>
      </c>
      <c r="F70" s="2">
        <v>0.66600000000000004</v>
      </c>
      <c r="G70" s="2">
        <v>0.70766666666666656</v>
      </c>
      <c r="H70" s="2">
        <v>0.71066666666666667</v>
      </c>
      <c r="I70" s="2">
        <v>0.68400000000000005</v>
      </c>
      <c r="J70" s="2">
        <v>0.68766666666666676</v>
      </c>
      <c r="K70" s="2"/>
      <c r="L70" s="2">
        <v>0.67666666666666664</v>
      </c>
      <c r="M70" s="2">
        <v>0.69133333333333324</v>
      </c>
      <c r="N70" s="2">
        <v>0.69733333333333336</v>
      </c>
      <c r="O70" s="2"/>
      <c r="P70" s="2">
        <v>0.67433333333333323</v>
      </c>
      <c r="Q70" s="2">
        <v>0.64866666666666672</v>
      </c>
    </row>
    <row r="71" spans="1:20" x14ac:dyDescent="0.2">
      <c r="A71" t="s">
        <v>31</v>
      </c>
      <c r="B71" t="s">
        <v>23</v>
      </c>
      <c r="C71" t="s">
        <v>19</v>
      </c>
      <c r="D71" s="2">
        <v>0.65066666666666662</v>
      </c>
      <c r="E71" s="2">
        <v>0.224</v>
      </c>
      <c r="F71" s="2">
        <v>0.24933333333333332</v>
      </c>
      <c r="G71" s="2">
        <v>0.10033333333333334</v>
      </c>
      <c r="H71" s="2">
        <v>0.18299999999999997</v>
      </c>
      <c r="I71" s="2">
        <v>0.2416666666666667</v>
      </c>
      <c r="J71" s="2">
        <v>0.33466666666666667</v>
      </c>
      <c r="K71" s="2"/>
      <c r="L71" s="2">
        <v>0.39799999999999996</v>
      </c>
      <c r="M71" s="2">
        <v>0.50666666666666671</v>
      </c>
      <c r="N71" s="2">
        <v>0.53366666666666662</v>
      </c>
      <c r="O71" s="2"/>
      <c r="P71" s="2">
        <v>0.43533333333333335</v>
      </c>
      <c r="Q71" s="2">
        <v>0.48466666666666675</v>
      </c>
    </row>
    <row r="72" spans="1:20" x14ac:dyDescent="0.2">
      <c r="A72" t="s">
        <v>31</v>
      </c>
      <c r="B72" t="s">
        <v>24</v>
      </c>
      <c r="C72" t="s">
        <v>18</v>
      </c>
      <c r="D72" s="2">
        <v>0.66533333333333333</v>
      </c>
      <c r="E72" s="2">
        <v>0.71766666666666667</v>
      </c>
      <c r="F72" s="2">
        <v>0.64533333333333331</v>
      </c>
      <c r="G72" s="2">
        <v>0.69700000000000006</v>
      </c>
      <c r="H72" s="2">
        <v>0.68266666666666664</v>
      </c>
      <c r="I72" s="2">
        <v>0.66166666666666663</v>
      </c>
      <c r="J72" s="2">
        <v>0.69266666666666665</v>
      </c>
      <c r="K72" s="2"/>
      <c r="L72" s="2">
        <v>0.67566666666666675</v>
      </c>
      <c r="M72" s="2">
        <v>0.68666666666666665</v>
      </c>
      <c r="N72" s="2">
        <v>0.70933333333333337</v>
      </c>
      <c r="O72" s="2"/>
      <c r="P72" s="2">
        <v>0.68066666666666664</v>
      </c>
      <c r="Q72" s="2">
        <v>0.68933333333333335</v>
      </c>
    </row>
    <row r="73" spans="1:20" x14ac:dyDescent="0.2">
      <c r="A73" t="s">
        <v>31</v>
      </c>
      <c r="B73" t="s">
        <v>24</v>
      </c>
      <c r="C73" t="s">
        <v>19</v>
      </c>
      <c r="D73" s="2">
        <v>0.66533333333333333</v>
      </c>
      <c r="E73" s="2">
        <v>0.23866666666666667</v>
      </c>
      <c r="F73" s="2">
        <v>0.23033333333333336</v>
      </c>
      <c r="G73" s="2">
        <v>0.10266666666666667</v>
      </c>
      <c r="H73" s="2">
        <v>0.34699999999999998</v>
      </c>
      <c r="I73" s="2">
        <v>0.26366666666666666</v>
      </c>
      <c r="J73" s="2">
        <v>0.40166666666666667</v>
      </c>
      <c r="K73" s="2"/>
      <c r="L73" s="2">
        <v>0.29599999999999999</v>
      </c>
      <c r="M73" s="2">
        <v>0.3056666666666667</v>
      </c>
      <c r="N73" s="2">
        <v>0.59466666666666657</v>
      </c>
      <c r="O73" s="2"/>
      <c r="P73" s="2">
        <v>0.58333333333333337</v>
      </c>
      <c r="Q73" s="2">
        <v>0.52933333333333332</v>
      </c>
    </row>
    <row r="74" spans="1:20" x14ac:dyDescent="0.2">
      <c r="A74" t="s">
        <v>31</v>
      </c>
      <c r="B74" t="s">
        <v>25</v>
      </c>
      <c r="C74" t="s">
        <v>18</v>
      </c>
      <c r="D74" s="2">
        <v>0.66333333333333333</v>
      </c>
      <c r="E74" s="2">
        <v>0.69799999999999995</v>
      </c>
      <c r="F74" s="2">
        <v>0.69499999999999995</v>
      </c>
      <c r="G74" s="2">
        <v>0.67400000000000004</v>
      </c>
      <c r="H74" s="2">
        <v>0.71533333333333327</v>
      </c>
      <c r="I74" s="2">
        <v>0.64666666666666661</v>
      </c>
      <c r="J74" s="2">
        <v>0.70133333333333336</v>
      </c>
      <c r="K74" s="2"/>
      <c r="L74" s="2">
        <v>0.69733333333333325</v>
      </c>
      <c r="M74" s="2">
        <v>0.67566666666666653</v>
      </c>
      <c r="N74" s="2">
        <v>0.71966666666666657</v>
      </c>
      <c r="O74" s="2"/>
      <c r="P74" s="2">
        <v>0.72099999999999997</v>
      </c>
      <c r="Q74" s="2">
        <v>0.68233333333333324</v>
      </c>
      <c r="R74" s="2"/>
      <c r="S74" s="2"/>
      <c r="T74" s="2"/>
    </row>
    <row r="75" spans="1:20" x14ac:dyDescent="0.2">
      <c r="A75" t="s">
        <v>31</v>
      </c>
      <c r="B75" t="s">
        <v>25</v>
      </c>
      <c r="C75" t="s">
        <v>19</v>
      </c>
      <c r="D75" s="2">
        <v>0.66333333333333333</v>
      </c>
      <c r="E75" s="2">
        <v>0.221</v>
      </c>
      <c r="F75" s="2">
        <v>0.11166666666666665</v>
      </c>
      <c r="G75" s="2">
        <v>0.18433333333333332</v>
      </c>
      <c r="H75" s="2">
        <v>0.21733333333333335</v>
      </c>
      <c r="I75" s="2">
        <v>9.7666666666666666E-2</v>
      </c>
      <c r="J75" s="2">
        <v>9.2000000000000012E-2</v>
      </c>
      <c r="K75" s="2"/>
      <c r="L75" s="2">
        <v>0.33400000000000002</v>
      </c>
      <c r="M75" s="2">
        <v>0.25933333333333336</v>
      </c>
      <c r="N75" s="2">
        <v>0.23966666666666667</v>
      </c>
      <c r="O75" s="2"/>
      <c r="P75" s="2">
        <v>0.31433333333333335</v>
      </c>
      <c r="Q75" s="2">
        <v>0.312</v>
      </c>
      <c r="R75" s="2"/>
      <c r="S75" s="2"/>
      <c r="T75" s="2"/>
    </row>
    <row r="76" spans="1:20" x14ac:dyDescent="0.2">
      <c r="A76" t="s">
        <v>31</v>
      </c>
      <c r="B76" t="s">
        <v>26</v>
      </c>
      <c r="C76" t="s">
        <v>18</v>
      </c>
      <c r="D76">
        <v>0.69499999999999995</v>
      </c>
      <c r="E76" s="2">
        <v>0.72633333333333339</v>
      </c>
      <c r="F76" s="2">
        <v>0.68266666666666664</v>
      </c>
      <c r="G76" s="2">
        <v>0.72733333333333328</v>
      </c>
      <c r="H76" s="2">
        <v>0.68066666666666664</v>
      </c>
      <c r="I76" s="2">
        <v>0.66966666666666663</v>
      </c>
      <c r="J76" s="2">
        <v>0.66833333333333333</v>
      </c>
      <c r="K76" s="2"/>
      <c r="L76" s="2">
        <v>0.69666666666666677</v>
      </c>
      <c r="M76" s="2">
        <v>0.73399999999999999</v>
      </c>
      <c r="N76" s="2">
        <v>0.69433333333333336</v>
      </c>
      <c r="O76" s="2"/>
      <c r="P76" s="2">
        <v>0.70699999999999996</v>
      </c>
      <c r="Q76" s="2">
        <v>0.70499999999999996</v>
      </c>
      <c r="R76" s="2"/>
      <c r="S76" s="2"/>
      <c r="T76" s="2"/>
    </row>
    <row r="77" spans="1:20" x14ac:dyDescent="0.2">
      <c r="A77" t="s">
        <v>31</v>
      </c>
      <c r="B77" t="s">
        <v>26</v>
      </c>
      <c r="C77" t="s">
        <v>19</v>
      </c>
      <c r="D77">
        <v>0.69499999999999995</v>
      </c>
      <c r="E77" s="2">
        <v>0.29499999999999998</v>
      </c>
      <c r="F77" s="2">
        <v>0.10299999999999999</v>
      </c>
      <c r="G77" s="2">
        <v>0.10233333333333333</v>
      </c>
      <c r="H77" s="2">
        <v>0.21099999999999999</v>
      </c>
      <c r="I77" s="2">
        <v>9.2333333333333323E-2</v>
      </c>
      <c r="J77" s="2">
        <v>0.15933333333333333</v>
      </c>
      <c r="K77" s="2"/>
      <c r="L77" s="2">
        <v>0.36233333333333334</v>
      </c>
      <c r="M77" s="2">
        <v>0.35200000000000004</v>
      </c>
      <c r="N77" s="2">
        <v>0.16833333333333333</v>
      </c>
      <c r="O77" s="2"/>
      <c r="P77" s="2">
        <v>0.43099999999999999</v>
      </c>
      <c r="Q77" s="2">
        <v>0.36266666666666669</v>
      </c>
      <c r="R77" s="2"/>
      <c r="S77" s="2"/>
      <c r="T77" s="2"/>
    </row>
    <row r="78" spans="1:20" x14ac:dyDescent="0.2">
      <c r="A78" t="s">
        <v>31</v>
      </c>
      <c r="B78" t="s">
        <v>17</v>
      </c>
      <c r="C78" t="s">
        <v>27</v>
      </c>
      <c r="D78" s="2">
        <v>0.76</v>
      </c>
      <c r="E78" s="2">
        <v>0.82033333333333336</v>
      </c>
      <c r="F78" s="2">
        <v>0.80066666666666664</v>
      </c>
      <c r="G78" s="2">
        <v>0.85099999999999998</v>
      </c>
      <c r="H78" s="2">
        <v>0.8</v>
      </c>
      <c r="I78" s="2">
        <v>0.84266666666666667</v>
      </c>
      <c r="J78" s="2">
        <v>0.872</v>
      </c>
      <c r="K78" s="2"/>
      <c r="L78" s="2">
        <v>0.81833333333333336</v>
      </c>
      <c r="M78" s="2">
        <v>0.77233333333333332</v>
      </c>
      <c r="N78" s="2">
        <v>0.84699999999999998</v>
      </c>
      <c r="O78" s="2"/>
      <c r="P78" s="2">
        <v>0.82866666666666666</v>
      </c>
      <c r="Q78" s="2">
        <v>0.79633333333333334</v>
      </c>
      <c r="R78" s="2"/>
      <c r="S78" s="2"/>
      <c r="T78" s="2"/>
    </row>
    <row r="79" spans="1:20" x14ac:dyDescent="0.2">
      <c r="A79" t="s">
        <v>31</v>
      </c>
      <c r="B79" t="s">
        <v>20</v>
      </c>
      <c r="C79" t="s">
        <v>27</v>
      </c>
      <c r="D79" s="2">
        <v>0.70866666666666667</v>
      </c>
      <c r="E79" s="2">
        <v>0.85099999999999998</v>
      </c>
      <c r="F79" s="2">
        <v>0.85599999999999998</v>
      </c>
      <c r="G79" s="2">
        <v>0.80800000000000005</v>
      </c>
      <c r="H79" s="2">
        <v>0.84666666666666668</v>
      </c>
      <c r="I79" s="2">
        <v>0.91100000000000003</v>
      </c>
      <c r="J79" s="2">
        <v>0.85399999999999998</v>
      </c>
      <c r="K79" s="2"/>
      <c r="L79" s="2">
        <v>0.86499999999999999</v>
      </c>
      <c r="M79" s="2">
        <v>0.75800000000000001</v>
      </c>
      <c r="N79" s="2">
        <v>0.83766666666666667</v>
      </c>
      <c r="O79" s="2"/>
      <c r="P79" s="2">
        <v>0.81466666666666665</v>
      </c>
      <c r="Q79" s="2">
        <v>0.73099999999999998</v>
      </c>
      <c r="R79" s="2"/>
      <c r="S79" s="2"/>
      <c r="T79" s="2"/>
    </row>
    <row r="80" spans="1:20" x14ac:dyDescent="0.2">
      <c r="A80" t="s">
        <v>31</v>
      </c>
      <c r="B80" t="s">
        <v>21</v>
      </c>
      <c r="C80" t="s">
        <v>27</v>
      </c>
      <c r="D80" s="2">
        <v>0.76633333333333342</v>
      </c>
      <c r="E80" s="2">
        <v>0.84166666666666667</v>
      </c>
      <c r="F80" s="2">
        <v>0.77400000000000002</v>
      </c>
      <c r="G80" s="2">
        <v>0.80333333333333334</v>
      </c>
      <c r="H80" s="2">
        <v>0.84599999999999997</v>
      </c>
      <c r="I80" s="2">
        <v>0.87</v>
      </c>
      <c r="J80" s="2">
        <v>0.90633333333333332</v>
      </c>
      <c r="K80" s="2"/>
      <c r="L80" s="2">
        <v>0.8683333333333334</v>
      </c>
      <c r="M80" s="2">
        <v>0.75600000000000001</v>
      </c>
      <c r="N80" s="2">
        <v>0.75733333333333341</v>
      </c>
      <c r="O80" s="2"/>
      <c r="P80" s="2">
        <v>0.81866666666666665</v>
      </c>
      <c r="Q80" s="2">
        <v>0.84799999999999998</v>
      </c>
      <c r="R80" s="2"/>
      <c r="S80" s="2"/>
      <c r="T80" s="2"/>
    </row>
    <row r="81" spans="1:20" x14ac:dyDescent="0.2">
      <c r="A81" t="s">
        <v>31</v>
      </c>
      <c r="B81" t="s">
        <v>22</v>
      </c>
      <c r="C81" t="s">
        <v>27</v>
      </c>
      <c r="D81" s="2">
        <v>0.67833333333333334</v>
      </c>
      <c r="E81" s="2">
        <v>0.746</v>
      </c>
      <c r="F81" s="2">
        <v>0.80200000000000005</v>
      </c>
      <c r="G81" s="2">
        <v>0.81666666666666665</v>
      </c>
      <c r="H81" s="2">
        <v>0.79133333333333333</v>
      </c>
      <c r="I81" s="2">
        <v>0.88133333333333341</v>
      </c>
      <c r="J81" s="2">
        <v>0.84633333333333338</v>
      </c>
      <c r="K81" s="2"/>
      <c r="L81" s="2">
        <v>0.73166666666666658</v>
      </c>
      <c r="M81" s="2">
        <v>0.79566666666666663</v>
      </c>
      <c r="N81" s="2">
        <v>0.78833333333333333</v>
      </c>
      <c r="O81" s="2"/>
      <c r="P81" s="2">
        <v>0.70433333333333337</v>
      </c>
      <c r="Q81" s="2">
        <v>0.73166666666666658</v>
      </c>
      <c r="R81" s="2"/>
      <c r="S81" s="2"/>
      <c r="T81" s="2"/>
    </row>
    <row r="82" spans="1:20" x14ac:dyDescent="0.2">
      <c r="A82" t="s">
        <v>31</v>
      </c>
      <c r="B82" t="s">
        <v>23</v>
      </c>
      <c r="C82" t="s">
        <v>27</v>
      </c>
      <c r="D82" s="2">
        <v>0.64933333333333343</v>
      </c>
      <c r="E82" s="2">
        <v>0.68666666666666665</v>
      </c>
      <c r="F82" s="2">
        <v>0.65566666666666673</v>
      </c>
      <c r="G82" s="2">
        <v>0.69266666666666676</v>
      </c>
      <c r="H82" s="2">
        <v>0.65533333333333343</v>
      </c>
      <c r="I82" s="2">
        <v>0.63733333333333331</v>
      </c>
      <c r="J82" s="2">
        <v>0.69666666666666666</v>
      </c>
      <c r="K82" s="2"/>
      <c r="L82" s="2">
        <v>0.65533333333333343</v>
      </c>
      <c r="M82" s="2">
        <v>0.65333333333333343</v>
      </c>
      <c r="N82" s="2">
        <v>0.66633333333333333</v>
      </c>
      <c r="O82" s="2"/>
      <c r="P82" s="2">
        <v>0.69366666666666676</v>
      </c>
      <c r="Q82" s="2">
        <v>0.65033333333333332</v>
      </c>
      <c r="R82" s="2"/>
      <c r="S82" s="2"/>
      <c r="T82" s="2"/>
    </row>
    <row r="83" spans="1:20" x14ac:dyDescent="0.2">
      <c r="A83" t="s">
        <v>31</v>
      </c>
      <c r="B83" t="s">
        <v>24</v>
      </c>
      <c r="C83" t="s">
        <v>27</v>
      </c>
      <c r="D83" s="2">
        <v>0.64500000000000002</v>
      </c>
      <c r="E83" s="2">
        <v>0.69333333333333336</v>
      </c>
      <c r="F83" s="2">
        <v>0.68400000000000005</v>
      </c>
      <c r="G83" s="2">
        <v>0.69266666666666676</v>
      </c>
      <c r="H83" s="2">
        <v>0.69800000000000006</v>
      </c>
      <c r="I83" s="2">
        <v>0.66633333333333333</v>
      </c>
      <c r="J83" s="2">
        <v>0.71533333333333327</v>
      </c>
      <c r="K83" s="2"/>
      <c r="L83" s="2">
        <v>0.70933333333333337</v>
      </c>
      <c r="M83" s="2">
        <v>0.67166666666666652</v>
      </c>
      <c r="N83" s="2">
        <v>0.68166666666666664</v>
      </c>
      <c r="O83" s="2"/>
      <c r="P83" s="2">
        <v>0.69499999999999995</v>
      </c>
      <c r="Q83" s="2">
        <v>0.69066666666666665</v>
      </c>
      <c r="R83" s="2"/>
      <c r="S83" s="2"/>
      <c r="T83" s="2"/>
    </row>
    <row r="84" spans="1:20" x14ac:dyDescent="0.2">
      <c r="A84" t="s">
        <v>31</v>
      </c>
      <c r="B84" t="s">
        <v>25</v>
      </c>
      <c r="C84" t="s">
        <v>27</v>
      </c>
      <c r="D84" s="2">
        <v>0.66699999999999993</v>
      </c>
      <c r="E84" s="2">
        <v>0.68766666666666654</v>
      </c>
      <c r="F84" s="2">
        <v>0.68533333333333335</v>
      </c>
      <c r="G84" s="2">
        <v>0.69099999999999995</v>
      </c>
      <c r="H84" s="2">
        <v>0.67799999999999994</v>
      </c>
      <c r="I84" s="2">
        <v>0.62299999999999989</v>
      </c>
      <c r="J84" s="2">
        <v>0.69400000000000006</v>
      </c>
      <c r="K84" s="2"/>
      <c r="L84" s="2">
        <v>0.65433333333333332</v>
      </c>
      <c r="M84" s="2">
        <v>0.70333333333333348</v>
      </c>
      <c r="N84" s="2">
        <v>0.65400000000000003</v>
      </c>
      <c r="O84" s="2"/>
      <c r="P84" s="2">
        <v>0.63766666666666671</v>
      </c>
      <c r="Q84" s="2">
        <v>0.71799999999999997</v>
      </c>
      <c r="R84" s="2"/>
      <c r="S84" s="2"/>
      <c r="T84" s="2"/>
    </row>
    <row r="85" spans="1:20" x14ac:dyDescent="0.2">
      <c r="A85" t="s">
        <v>31</v>
      </c>
      <c r="B85" t="s">
        <v>26</v>
      </c>
      <c r="C85" t="s">
        <v>27</v>
      </c>
      <c r="D85" s="2">
        <v>0.65800000000000003</v>
      </c>
      <c r="E85" s="2">
        <v>0.65266666666666673</v>
      </c>
      <c r="F85" s="2">
        <v>0.66866666666666674</v>
      </c>
      <c r="G85" s="2">
        <v>0.67166666666666652</v>
      </c>
      <c r="H85" s="2">
        <v>0.67933333333333323</v>
      </c>
      <c r="I85" s="2">
        <v>0.67933333333333346</v>
      </c>
      <c r="J85" s="2">
        <v>0.66600000000000004</v>
      </c>
      <c r="K85" s="2"/>
      <c r="L85" s="2">
        <v>0.64966666666666673</v>
      </c>
      <c r="M85" s="2">
        <v>0.66100000000000003</v>
      </c>
      <c r="N85" s="2">
        <v>0.65866666666666662</v>
      </c>
      <c r="O85" s="2"/>
      <c r="P85" s="2">
        <v>0.66766666666666674</v>
      </c>
      <c r="Q85" s="2">
        <v>0.63400000000000001</v>
      </c>
      <c r="R85" s="2"/>
      <c r="S85" s="2"/>
      <c r="T85" s="2"/>
    </row>
    <row r="86" spans="1:20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t="s">
        <v>32</v>
      </c>
      <c r="B87" t="s">
        <v>17</v>
      </c>
      <c r="C87" t="s">
        <v>18</v>
      </c>
      <c r="D87" s="2">
        <v>0.70099999999999996</v>
      </c>
      <c r="E87" s="2">
        <v>0.69533333333333347</v>
      </c>
      <c r="F87" s="2">
        <v>0.70266666666666655</v>
      </c>
      <c r="G87" s="2">
        <v>0.71033333333333337</v>
      </c>
      <c r="H87" s="2">
        <v>0.69366666666666665</v>
      </c>
      <c r="I87" s="2">
        <v>0.71033333333333337</v>
      </c>
      <c r="J87" s="2">
        <v>0.72800000000000009</v>
      </c>
      <c r="K87" s="2">
        <v>0.70066666666666666</v>
      </c>
    </row>
    <row r="88" spans="1:20" x14ac:dyDescent="0.2">
      <c r="A88" t="s">
        <v>32</v>
      </c>
      <c r="B88" t="s">
        <v>17</v>
      </c>
      <c r="C88" t="s">
        <v>19</v>
      </c>
      <c r="D88" s="2">
        <v>0.70099999999999996</v>
      </c>
      <c r="E88" s="2">
        <v>0.68533333333333335</v>
      </c>
      <c r="F88" s="2">
        <v>0.629</v>
      </c>
      <c r="G88" s="2">
        <v>0.69633333333333336</v>
      </c>
      <c r="H88" s="2">
        <v>0.65766666666666662</v>
      </c>
      <c r="I88" s="2">
        <v>0.68400000000000005</v>
      </c>
      <c r="J88" s="2">
        <v>0.68533333333333335</v>
      </c>
      <c r="K88" s="2">
        <v>0.69700000000000006</v>
      </c>
    </row>
    <row r="89" spans="1:20" x14ac:dyDescent="0.2">
      <c r="A89" t="s">
        <v>32</v>
      </c>
      <c r="B89" t="s">
        <v>20</v>
      </c>
      <c r="C89" t="s">
        <v>18</v>
      </c>
      <c r="D89" s="2">
        <v>0.66633333333333333</v>
      </c>
      <c r="E89" s="2">
        <v>0.65500000000000003</v>
      </c>
      <c r="F89" s="2">
        <v>0.64633333333333332</v>
      </c>
      <c r="G89" s="2">
        <v>0.68599999999999994</v>
      </c>
      <c r="H89" s="2">
        <v>0.69300000000000006</v>
      </c>
      <c r="I89" s="2">
        <v>0.69300000000000006</v>
      </c>
      <c r="J89" s="2">
        <v>0.67899999999999994</v>
      </c>
      <c r="K89" s="2">
        <v>0.64533333333333331</v>
      </c>
    </row>
    <row r="90" spans="1:20" x14ac:dyDescent="0.2">
      <c r="A90" t="s">
        <v>32</v>
      </c>
      <c r="B90" t="s">
        <v>20</v>
      </c>
      <c r="C90" t="s">
        <v>19</v>
      </c>
      <c r="D90" s="2">
        <v>0.66633333333333333</v>
      </c>
      <c r="E90" s="2">
        <v>0.67566666666666675</v>
      </c>
      <c r="F90" s="2">
        <v>0.65666666666666662</v>
      </c>
      <c r="G90" s="2">
        <v>0.68433333333333335</v>
      </c>
      <c r="H90" s="2">
        <v>0.68133333333333335</v>
      </c>
      <c r="I90" s="2">
        <v>0.69700000000000006</v>
      </c>
      <c r="J90" s="2">
        <v>0.66699999999999993</v>
      </c>
      <c r="K90" s="2">
        <v>0.65800000000000003</v>
      </c>
    </row>
    <row r="91" spans="1:20" x14ac:dyDescent="0.2">
      <c r="A91" t="s">
        <v>32</v>
      </c>
      <c r="B91" t="s">
        <v>21</v>
      </c>
      <c r="C91" t="s">
        <v>18</v>
      </c>
      <c r="D91" s="2">
        <v>0.67433333333333334</v>
      </c>
      <c r="E91" s="2">
        <v>0.71899999999999997</v>
      </c>
      <c r="F91" s="2">
        <v>0.73233333333333339</v>
      </c>
      <c r="G91" s="2">
        <v>0.71233333333333337</v>
      </c>
      <c r="H91" s="2">
        <v>0.68800000000000006</v>
      </c>
      <c r="I91" s="2">
        <v>0.69266666666666676</v>
      </c>
      <c r="J91" s="2">
        <v>0.68966666666666665</v>
      </c>
      <c r="K91" s="2">
        <v>0.65500000000000014</v>
      </c>
    </row>
    <row r="92" spans="1:20" x14ac:dyDescent="0.2">
      <c r="A92" t="s">
        <v>32</v>
      </c>
      <c r="B92" t="s">
        <v>21</v>
      </c>
      <c r="C92" t="s">
        <v>19</v>
      </c>
      <c r="D92" s="2">
        <v>0.67433333333333334</v>
      </c>
      <c r="E92" s="2">
        <v>0.68166666666666664</v>
      </c>
      <c r="F92" s="2">
        <v>0.59666666666666668</v>
      </c>
      <c r="G92" s="2">
        <v>0.67966666666666653</v>
      </c>
      <c r="H92" s="2">
        <v>0.64200000000000002</v>
      </c>
      <c r="I92" s="2">
        <v>0.66066666666666674</v>
      </c>
      <c r="J92" s="2">
        <v>0.63200000000000001</v>
      </c>
      <c r="K92" s="2">
        <v>0.64100000000000001</v>
      </c>
    </row>
    <row r="93" spans="1:20" x14ac:dyDescent="0.2">
      <c r="A93" t="s">
        <v>32</v>
      </c>
      <c r="B93" t="s">
        <v>22</v>
      </c>
      <c r="C93" t="s">
        <v>18</v>
      </c>
      <c r="D93" s="2">
        <v>0.65900000000000014</v>
      </c>
      <c r="E93" s="2">
        <v>0.69466666666666665</v>
      </c>
      <c r="F93" s="2">
        <v>0.72566666666666657</v>
      </c>
      <c r="G93" s="2">
        <v>0.73766666666666669</v>
      </c>
      <c r="H93" s="2">
        <v>0.70033333333333336</v>
      </c>
      <c r="I93" s="2">
        <v>0.69466666666666665</v>
      </c>
      <c r="J93" s="2">
        <v>0.73799999999999999</v>
      </c>
      <c r="K93" s="2">
        <v>0.71633333333333338</v>
      </c>
    </row>
    <row r="94" spans="1:20" x14ac:dyDescent="0.2">
      <c r="A94" t="s">
        <v>32</v>
      </c>
      <c r="B94" t="s">
        <v>22</v>
      </c>
      <c r="C94" t="s">
        <v>19</v>
      </c>
      <c r="D94" s="2">
        <v>0.65900000000000014</v>
      </c>
      <c r="E94" s="2">
        <v>0.69633333333333347</v>
      </c>
      <c r="F94" s="2">
        <v>0.67433333333333334</v>
      </c>
      <c r="G94" s="2">
        <v>0.66733333333333344</v>
      </c>
      <c r="H94" s="2">
        <v>0.62</v>
      </c>
      <c r="I94" s="2">
        <v>0.64400000000000002</v>
      </c>
      <c r="J94" s="2">
        <v>0.65866666666666673</v>
      </c>
      <c r="K94" s="2">
        <v>0.69766666666666666</v>
      </c>
    </row>
    <row r="95" spans="1:20" x14ac:dyDescent="0.2">
      <c r="A95" t="s">
        <v>32</v>
      </c>
      <c r="B95" t="s">
        <v>23</v>
      </c>
      <c r="C95" t="s">
        <v>18</v>
      </c>
      <c r="D95" s="2">
        <v>0.65766666666666662</v>
      </c>
      <c r="E95" s="2">
        <v>0.67033333333333334</v>
      </c>
      <c r="F95" s="2">
        <v>0.61366666666666669</v>
      </c>
      <c r="G95" s="2">
        <v>0.63833333333333331</v>
      </c>
      <c r="H95" s="2">
        <v>0.66166666666666663</v>
      </c>
      <c r="I95" s="2">
        <v>0.67066666666666663</v>
      </c>
      <c r="J95" s="2">
        <v>0.66033333333333333</v>
      </c>
      <c r="K95" s="2">
        <v>0.68766666666666654</v>
      </c>
    </row>
    <row r="96" spans="1:20" x14ac:dyDescent="0.2">
      <c r="A96" t="s">
        <v>32</v>
      </c>
      <c r="B96" t="s">
        <v>23</v>
      </c>
      <c r="C96" t="s">
        <v>19</v>
      </c>
      <c r="D96" s="2">
        <v>0.65766666666666662</v>
      </c>
      <c r="E96" s="2">
        <v>0.68466666666666665</v>
      </c>
      <c r="F96" s="2">
        <v>0.6339999999999999</v>
      </c>
      <c r="G96" s="2">
        <v>0.50800000000000001</v>
      </c>
      <c r="H96" s="2">
        <v>0.46433333333333332</v>
      </c>
      <c r="I96" s="2">
        <v>0.59299999999999997</v>
      </c>
      <c r="J96" s="2">
        <v>0.71466666666666667</v>
      </c>
      <c r="K96" s="2">
        <v>0.67566666666666675</v>
      </c>
    </row>
    <row r="97" spans="1:17" x14ac:dyDescent="0.2">
      <c r="A97" t="s">
        <v>32</v>
      </c>
      <c r="B97" t="s">
        <v>24</v>
      </c>
      <c r="C97" t="s">
        <v>18</v>
      </c>
      <c r="D97" s="2">
        <v>0.65233333333333332</v>
      </c>
      <c r="E97" s="2">
        <v>0.68400000000000005</v>
      </c>
      <c r="F97" s="2">
        <v>0.74299999999999999</v>
      </c>
      <c r="G97" s="2">
        <v>0.66333333333333344</v>
      </c>
      <c r="H97" s="2">
        <v>0.70633333333333326</v>
      </c>
      <c r="I97" s="2">
        <v>0.65800000000000003</v>
      </c>
      <c r="J97" s="2">
        <v>0.69033333333333335</v>
      </c>
      <c r="K97" s="2">
        <v>0.70333333333333325</v>
      </c>
    </row>
    <row r="98" spans="1:17" x14ac:dyDescent="0.2">
      <c r="A98" t="s">
        <v>32</v>
      </c>
      <c r="B98" t="s">
        <v>24</v>
      </c>
      <c r="C98" t="s">
        <v>19</v>
      </c>
      <c r="D98" s="2">
        <v>0.65233333333333332</v>
      </c>
      <c r="E98" s="2">
        <v>0.63766666666666671</v>
      </c>
      <c r="F98" s="2">
        <v>0.6090000000000001</v>
      </c>
      <c r="G98" s="2">
        <v>0.6293333333333333</v>
      </c>
      <c r="H98" s="2">
        <v>0.6349999999999999</v>
      </c>
      <c r="I98" s="2">
        <v>0.61433333333333329</v>
      </c>
      <c r="J98" s="2">
        <v>0.64666666666666672</v>
      </c>
      <c r="K98" s="2">
        <v>0.65666666666666673</v>
      </c>
    </row>
    <row r="99" spans="1:17" x14ac:dyDescent="0.2">
      <c r="A99" t="s">
        <v>32</v>
      </c>
      <c r="B99" t="s">
        <v>25</v>
      </c>
      <c r="C99" t="s">
        <v>18</v>
      </c>
      <c r="D99" s="2">
        <v>0.70033333333333336</v>
      </c>
      <c r="E99" s="2">
        <v>0.67933333333333346</v>
      </c>
      <c r="F99" s="2">
        <v>0.69466666666666665</v>
      </c>
      <c r="G99" s="2">
        <v>0.73499999999999999</v>
      </c>
      <c r="H99" s="2">
        <v>0.70533333333333337</v>
      </c>
      <c r="I99" s="2">
        <v>0.68533333333333335</v>
      </c>
      <c r="J99" s="2">
        <v>0.71133333333333326</v>
      </c>
      <c r="K99" s="2">
        <v>0.66966666666666674</v>
      </c>
    </row>
    <row r="100" spans="1:17" x14ac:dyDescent="0.2">
      <c r="A100" t="s">
        <v>32</v>
      </c>
      <c r="B100" t="s">
        <v>25</v>
      </c>
      <c r="C100" t="s">
        <v>19</v>
      </c>
      <c r="D100" s="2">
        <v>0.70033333333333336</v>
      </c>
      <c r="E100" s="2">
        <v>0.64133333333333331</v>
      </c>
      <c r="F100" s="2">
        <v>0.65533333333333332</v>
      </c>
      <c r="G100" s="2">
        <v>0.6153333333333334</v>
      </c>
      <c r="H100" s="2">
        <v>0.66100000000000003</v>
      </c>
      <c r="I100" s="2">
        <v>0.68200000000000005</v>
      </c>
      <c r="J100" s="2">
        <v>0.67200000000000004</v>
      </c>
      <c r="K100" s="2">
        <v>0.68433333333333335</v>
      </c>
    </row>
    <row r="101" spans="1:17" x14ac:dyDescent="0.2">
      <c r="A101" t="s">
        <v>32</v>
      </c>
      <c r="B101" t="s">
        <v>26</v>
      </c>
      <c r="C101" t="s">
        <v>18</v>
      </c>
      <c r="D101" s="2">
        <v>0.68800000000000006</v>
      </c>
      <c r="E101" s="2">
        <v>0.66766666666666674</v>
      </c>
      <c r="F101" s="2">
        <v>0.66966666666666674</v>
      </c>
      <c r="G101" s="2">
        <v>0.66800000000000015</v>
      </c>
      <c r="H101" s="2">
        <v>0.71099999999999997</v>
      </c>
      <c r="I101" s="2">
        <v>0.68266666666666664</v>
      </c>
      <c r="J101" s="2">
        <v>0.66133333333333333</v>
      </c>
      <c r="K101" s="2">
        <v>0.70233333333333325</v>
      </c>
    </row>
    <row r="102" spans="1:17" x14ac:dyDescent="0.2">
      <c r="A102" t="s">
        <v>32</v>
      </c>
      <c r="B102" t="s">
        <v>26</v>
      </c>
      <c r="C102" t="s">
        <v>19</v>
      </c>
      <c r="D102" s="2">
        <v>0.68800000000000006</v>
      </c>
      <c r="E102" s="2">
        <v>0.66466666666666663</v>
      </c>
      <c r="F102" s="2">
        <v>0.629</v>
      </c>
      <c r="G102" s="2">
        <v>0.62666666666666659</v>
      </c>
      <c r="H102" s="2">
        <v>0.63366666666666671</v>
      </c>
      <c r="I102" s="2">
        <v>0.61199999999999999</v>
      </c>
      <c r="J102" s="2">
        <v>0.65300000000000002</v>
      </c>
      <c r="K102" s="2">
        <v>0.63200000000000001</v>
      </c>
    </row>
    <row r="103" spans="1:17" x14ac:dyDescent="0.2">
      <c r="A103" t="s">
        <v>32</v>
      </c>
      <c r="B103" t="s">
        <v>17</v>
      </c>
      <c r="C103" t="s">
        <v>27</v>
      </c>
      <c r="D103" s="2">
        <v>0.69466666666666654</v>
      </c>
      <c r="E103" s="2">
        <v>0.67266666666666663</v>
      </c>
      <c r="F103" s="2">
        <v>0.68399999999999983</v>
      </c>
      <c r="G103" s="2">
        <v>0.72333333333333327</v>
      </c>
      <c r="H103" s="2">
        <v>0.66133333333333333</v>
      </c>
      <c r="I103" s="2">
        <v>0.67233333333333334</v>
      </c>
      <c r="J103" s="2">
        <v>0.69433333333333336</v>
      </c>
      <c r="K103" s="2">
        <v>0.65033333333333332</v>
      </c>
    </row>
    <row r="104" spans="1:17" x14ac:dyDescent="0.2">
      <c r="A104" t="s">
        <v>32</v>
      </c>
      <c r="B104" t="s">
        <v>20</v>
      </c>
      <c r="C104" t="s">
        <v>27</v>
      </c>
      <c r="D104" s="2">
        <v>0.75300000000000011</v>
      </c>
      <c r="E104" s="2">
        <v>0.68699999999999994</v>
      </c>
      <c r="F104" s="2">
        <v>0.69600000000000006</v>
      </c>
      <c r="G104" s="2">
        <v>0.72866666666666668</v>
      </c>
      <c r="H104" s="2">
        <v>0.71666666666666667</v>
      </c>
      <c r="I104" s="2">
        <v>0.7360000000000001</v>
      </c>
      <c r="J104" s="2">
        <v>0.63966666666666672</v>
      </c>
      <c r="K104" s="2">
        <v>0.68566666666666665</v>
      </c>
    </row>
    <row r="105" spans="1:17" x14ac:dyDescent="0.2">
      <c r="A105" t="s">
        <v>32</v>
      </c>
      <c r="B105" t="s">
        <v>21</v>
      </c>
      <c r="C105" t="s">
        <v>27</v>
      </c>
      <c r="D105" s="2">
        <v>0.64900000000000002</v>
      </c>
      <c r="E105" s="2">
        <v>0.71766666666666667</v>
      </c>
      <c r="F105" s="2">
        <v>0.72299999999999986</v>
      </c>
      <c r="G105" s="2">
        <v>0.70266666666666666</v>
      </c>
      <c r="H105" s="2">
        <v>0.71066666666666656</v>
      </c>
      <c r="I105" s="2">
        <v>0.68966666666666665</v>
      </c>
      <c r="J105" s="2">
        <v>0.68800000000000006</v>
      </c>
      <c r="K105" s="2">
        <v>0.67033333333333334</v>
      </c>
    </row>
    <row r="106" spans="1:17" x14ac:dyDescent="0.2">
      <c r="A106" t="s">
        <v>32</v>
      </c>
      <c r="B106" t="s">
        <v>22</v>
      </c>
      <c r="C106" t="s">
        <v>27</v>
      </c>
      <c r="D106" s="2">
        <v>0.68833333333333335</v>
      </c>
      <c r="E106" s="2">
        <v>0.68533333333333335</v>
      </c>
      <c r="F106" s="2">
        <v>0.68966666666666665</v>
      </c>
      <c r="G106" s="2">
        <v>0.70366666666666655</v>
      </c>
      <c r="H106" s="2">
        <v>0.72199999999999998</v>
      </c>
      <c r="I106" s="2">
        <v>0.68499999999999994</v>
      </c>
      <c r="J106" s="2">
        <v>0.66800000000000015</v>
      </c>
      <c r="K106" s="2">
        <v>0.66833333333333333</v>
      </c>
    </row>
    <row r="107" spans="1:17" x14ac:dyDescent="0.2">
      <c r="A107" t="s">
        <v>32</v>
      </c>
      <c r="B107" t="s">
        <v>23</v>
      </c>
      <c r="C107" t="s">
        <v>27</v>
      </c>
      <c r="D107" s="2">
        <v>0.68366666666666676</v>
      </c>
      <c r="E107" s="2">
        <v>0.70366666666666655</v>
      </c>
      <c r="F107" s="2">
        <v>0.69533333333333325</v>
      </c>
      <c r="G107" s="2">
        <v>0.72333333333333327</v>
      </c>
      <c r="H107" s="2">
        <v>0.68400000000000005</v>
      </c>
      <c r="I107" s="2">
        <v>0.69366666666666665</v>
      </c>
      <c r="J107" s="2">
        <v>0.68699999999999994</v>
      </c>
      <c r="K107" s="2">
        <v>0.69833333333333325</v>
      </c>
    </row>
    <row r="108" spans="1:17" x14ac:dyDescent="0.2">
      <c r="A108" t="s">
        <v>32</v>
      </c>
      <c r="B108" t="s">
        <v>24</v>
      </c>
      <c r="C108" t="s">
        <v>27</v>
      </c>
      <c r="D108" s="2">
        <v>0.71600000000000008</v>
      </c>
      <c r="E108" s="2">
        <v>0.66400000000000003</v>
      </c>
      <c r="F108" s="2">
        <v>0.68199999999999994</v>
      </c>
      <c r="G108" s="2">
        <v>0.71399999999999997</v>
      </c>
      <c r="H108" s="2">
        <v>0.67133333333333345</v>
      </c>
      <c r="I108" s="2">
        <v>0.71333333333333326</v>
      </c>
      <c r="J108" s="2">
        <v>0.68866666666666665</v>
      </c>
      <c r="K108" s="2">
        <v>0.65766666666666673</v>
      </c>
    </row>
    <row r="109" spans="1:17" x14ac:dyDescent="0.2">
      <c r="A109" t="s">
        <v>32</v>
      </c>
      <c r="B109" t="s">
        <v>25</v>
      </c>
      <c r="C109" t="s">
        <v>27</v>
      </c>
      <c r="D109" s="2">
        <v>0.68400000000000005</v>
      </c>
      <c r="E109" s="2">
        <v>0.68566666666666665</v>
      </c>
      <c r="F109" s="2">
        <v>0.67633333333333334</v>
      </c>
      <c r="G109" s="2">
        <v>0.69766666666666666</v>
      </c>
      <c r="H109" s="2">
        <v>0.69399999999999995</v>
      </c>
      <c r="I109" s="2">
        <v>0.68133333333333335</v>
      </c>
      <c r="J109" s="2">
        <v>0.69</v>
      </c>
      <c r="K109" s="2">
        <v>0.68933333333333335</v>
      </c>
    </row>
    <row r="110" spans="1:17" x14ac:dyDescent="0.2">
      <c r="A110" t="s">
        <v>32</v>
      </c>
      <c r="B110" t="s">
        <v>26</v>
      </c>
      <c r="C110" t="s">
        <v>27</v>
      </c>
      <c r="D110" s="2">
        <v>0.70800000000000007</v>
      </c>
      <c r="E110" s="2">
        <v>0.67066666666666663</v>
      </c>
      <c r="F110" s="2">
        <v>0.70633333333333326</v>
      </c>
      <c r="G110" s="2">
        <v>0.73666666666666669</v>
      </c>
      <c r="H110" s="2">
        <v>0.64666666666666672</v>
      </c>
      <c r="I110" s="2">
        <v>0.68366666666666676</v>
      </c>
      <c r="J110" s="2">
        <v>0.67600000000000005</v>
      </c>
      <c r="K110" s="2">
        <v>0.70433333333333337</v>
      </c>
    </row>
    <row r="112" spans="1:17" x14ac:dyDescent="0.2">
      <c r="A112" t="s">
        <v>33</v>
      </c>
      <c r="B112" t="s">
        <v>17</v>
      </c>
      <c r="C112" t="s">
        <v>30</v>
      </c>
      <c r="D112" s="2">
        <v>0.6343333333333333</v>
      </c>
      <c r="E112" s="2">
        <v>0.52333333333333332</v>
      </c>
      <c r="F112" s="2">
        <v>0.59349999999999992</v>
      </c>
      <c r="G112" s="2">
        <v>0.64233333333333331</v>
      </c>
      <c r="H112" s="2">
        <v>0.6303333333333333</v>
      </c>
      <c r="I112" s="2">
        <v>0.61699999999999999</v>
      </c>
      <c r="J112" s="2">
        <v>0.6176666666666667</v>
      </c>
      <c r="K112" s="2"/>
      <c r="L112" s="2">
        <v>0.6246666666666667</v>
      </c>
      <c r="M112" s="2">
        <v>0.68166666666666664</v>
      </c>
      <c r="N112" s="2">
        <v>0.66200000000000003</v>
      </c>
      <c r="O112" s="2"/>
      <c r="P112" s="2">
        <v>0.70699999999999996</v>
      </c>
      <c r="Q112" s="2">
        <v>0.6213333333333334</v>
      </c>
    </row>
    <row r="113" spans="1:17" x14ac:dyDescent="0.2">
      <c r="A113" t="s">
        <v>33</v>
      </c>
      <c r="B113" t="s">
        <v>20</v>
      </c>
      <c r="C113" t="s">
        <v>30</v>
      </c>
      <c r="D113" s="2">
        <v>0.65333333333333332</v>
      </c>
      <c r="E113" s="2">
        <v>0.68</v>
      </c>
      <c r="F113" s="2">
        <v>0.65399999999999991</v>
      </c>
      <c r="G113" s="2">
        <v>0.72633333333333328</v>
      </c>
      <c r="H113" s="2">
        <v>0.65733333333333333</v>
      </c>
      <c r="I113" s="2">
        <v>0.63966666666666672</v>
      </c>
      <c r="J113" s="2">
        <v>0.61699999999999999</v>
      </c>
      <c r="K113" s="2"/>
      <c r="L113" s="2">
        <v>0.63166666666666671</v>
      </c>
      <c r="M113" s="2">
        <v>0.66400000000000003</v>
      </c>
      <c r="N113" s="2">
        <v>0.64133333333333331</v>
      </c>
      <c r="O113" s="2"/>
      <c r="P113" s="2">
        <v>0.69499999999999995</v>
      </c>
      <c r="Q113" s="2">
        <v>0.65899999999999992</v>
      </c>
    </row>
    <row r="114" spans="1:17" x14ac:dyDescent="0.2">
      <c r="A114" t="s">
        <v>33</v>
      </c>
      <c r="B114" t="s">
        <v>21</v>
      </c>
      <c r="C114" t="s">
        <v>30</v>
      </c>
      <c r="D114" s="2">
        <v>0.65833333333333333</v>
      </c>
      <c r="E114" s="2">
        <v>0.67600000000000005</v>
      </c>
      <c r="F114" s="2">
        <v>0.68733333333333324</v>
      </c>
      <c r="G114" s="2">
        <v>0.73399999999999999</v>
      </c>
      <c r="H114" s="2">
        <v>0.66900000000000004</v>
      </c>
      <c r="I114" s="2">
        <v>0.63400000000000001</v>
      </c>
      <c r="J114" s="2">
        <v>0.67833333333333334</v>
      </c>
      <c r="K114" s="2"/>
      <c r="L114" s="2">
        <v>0.68066666666666664</v>
      </c>
      <c r="M114" s="2">
        <v>0.67166666666666675</v>
      </c>
      <c r="N114" s="2">
        <v>0.65533333333333332</v>
      </c>
      <c r="O114" s="2"/>
      <c r="P114" s="2">
        <v>0.69566666666666677</v>
      </c>
      <c r="Q114" s="2">
        <v>0.64866666666666672</v>
      </c>
    </row>
    <row r="115" spans="1:17" x14ac:dyDescent="0.2">
      <c r="A115" t="s">
        <v>33</v>
      </c>
      <c r="B115" t="s">
        <v>22</v>
      </c>
      <c r="C115" t="s">
        <v>30</v>
      </c>
      <c r="D115" s="2">
        <v>0.63533333333333331</v>
      </c>
      <c r="E115" s="2">
        <v>0.65533333333333332</v>
      </c>
      <c r="F115" s="2">
        <v>0.63833333333333331</v>
      </c>
      <c r="G115" s="2">
        <v>0.64166666666666661</v>
      </c>
      <c r="H115" s="2">
        <v>0.63300000000000001</v>
      </c>
      <c r="I115" s="2">
        <v>0.64333333333333342</v>
      </c>
      <c r="J115" s="2">
        <v>0.64166666666666672</v>
      </c>
      <c r="K115" s="2"/>
      <c r="L115" s="2">
        <v>0.66500000000000004</v>
      </c>
      <c r="M115" s="2">
        <v>0.68133333333333335</v>
      </c>
      <c r="N115" s="2">
        <v>0.69099999999999995</v>
      </c>
      <c r="O115" s="2"/>
      <c r="P115" s="2">
        <v>0.68833333333333335</v>
      </c>
      <c r="Q115" s="2">
        <v>0.67733333333333334</v>
      </c>
    </row>
    <row r="116" spans="1:17" x14ac:dyDescent="0.2">
      <c r="A116" t="s">
        <v>33</v>
      </c>
      <c r="B116" t="s">
        <v>23</v>
      </c>
      <c r="C116" t="s">
        <v>30</v>
      </c>
      <c r="D116" s="2">
        <v>0.68699999999999994</v>
      </c>
      <c r="E116" s="2">
        <v>0.71233333333333337</v>
      </c>
      <c r="F116" s="2">
        <v>0.76100000000000001</v>
      </c>
      <c r="G116" s="2">
        <v>0.71099999999999997</v>
      </c>
      <c r="H116" s="2">
        <v>0.67433333333333334</v>
      </c>
      <c r="I116" s="2">
        <v>0.66200000000000003</v>
      </c>
      <c r="J116" s="2">
        <v>0.66366666666666674</v>
      </c>
      <c r="K116" s="2"/>
      <c r="L116" s="2">
        <v>0.72066666666666668</v>
      </c>
      <c r="M116" s="2">
        <v>0.69666666666666666</v>
      </c>
      <c r="N116" s="2">
        <v>0.70599999999999996</v>
      </c>
      <c r="O116" s="2"/>
      <c r="P116" s="2">
        <v>0.70899999999999996</v>
      </c>
      <c r="Q116" s="2">
        <v>0.71</v>
      </c>
    </row>
    <row r="117" spans="1:17" x14ac:dyDescent="0.2">
      <c r="A117" t="s">
        <v>33</v>
      </c>
      <c r="B117" t="s">
        <v>24</v>
      </c>
      <c r="C117" t="s">
        <v>30</v>
      </c>
      <c r="D117" s="2">
        <v>0.69066666666666665</v>
      </c>
      <c r="E117" s="2">
        <v>0.62666666666666659</v>
      </c>
      <c r="F117" s="2">
        <v>0.65100000000000013</v>
      </c>
      <c r="G117" s="2">
        <v>0.64400000000000002</v>
      </c>
      <c r="H117" s="2">
        <v>0.68800000000000006</v>
      </c>
      <c r="I117" s="2">
        <v>0.66366666666666674</v>
      </c>
      <c r="J117" s="2">
        <v>0.66666666666666663</v>
      </c>
      <c r="K117" s="2"/>
      <c r="L117" s="2">
        <v>0.6386666666666666</v>
      </c>
      <c r="M117" s="2">
        <v>0.65</v>
      </c>
      <c r="N117" s="2">
        <v>0.6203333333333334</v>
      </c>
      <c r="O117" s="2"/>
      <c r="P117" s="2">
        <v>0.65499999999999992</v>
      </c>
      <c r="Q117" s="2">
        <v>0.65933333333333344</v>
      </c>
    </row>
    <row r="118" spans="1:17" x14ac:dyDescent="0.2">
      <c r="A118" t="s">
        <v>33</v>
      </c>
      <c r="B118" t="s">
        <v>25</v>
      </c>
      <c r="C118" t="s">
        <v>30</v>
      </c>
      <c r="D118" s="2">
        <v>0.67133333333333345</v>
      </c>
      <c r="E118" s="2">
        <v>0.65833333333333333</v>
      </c>
      <c r="F118" s="2">
        <v>0.73933333333333329</v>
      </c>
      <c r="G118" s="2">
        <v>0.70266666666666666</v>
      </c>
      <c r="H118" s="2">
        <v>0.70733333333333326</v>
      </c>
      <c r="I118" s="2">
        <v>0.69099999999999995</v>
      </c>
      <c r="J118" s="2">
        <v>0.65166666666666673</v>
      </c>
      <c r="K118" s="2"/>
      <c r="L118" s="2">
        <v>0.66733333333333344</v>
      </c>
      <c r="M118" s="2">
        <v>0.67800000000000005</v>
      </c>
      <c r="N118" s="2">
        <v>0.70733333333333348</v>
      </c>
      <c r="O118" s="2"/>
      <c r="P118" s="2">
        <v>0.69533333333333347</v>
      </c>
      <c r="Q118" s="2">
        <v>0.67733333333333334</v>
      </c>
    </row>
    <row r="119" spans="1:17" x14ac:dyDescent="0.2">
      <c r="A119" t="s">
        <v>33</v>
      </c>
      <c r="B119" t="s">
        <v>26</v>
      </c>
      <c r="C119" t="s">
        <v>30</v>
      </c>
      <c r="D119" s="2">
        <v>0.63333333333333341</v>
      </c>
      <c r="E119" s="2">
        <v>0.69533333333333325</v>
      </c>
      <c r="F119" s="2">
        <v>0.68133333333333335</v>
      </c>
      <c r="G119" s="2">
        <v>0.67866666666666664</v>
      </c>
      <c r="H119" s="2">
        <v>0.69866666666666666</v>
      </c>
      <c r="I119" s="2">
        <v>0.68100000000000005</v>
      </c>
      <c r="J119" s="2">
        <v>0.65700000000000003</v>
      </c>
      <c r="K119" s="2"/>
      <c r="L119" s="2">
        <v>0.67400000000000004</v>
      </c>
      <c r="M119" s="2">
        <v>0.67766666666666664</v>
      </c>
      <c r="N119" s="2">
        <v>0.69766666666666666</v>
      </c>
      <c r="O119" s="2"/>
      <c r="P119" s="2">
        <v>0.67733333333333334</v>
      </c>
      <c r="Q119" s="2">
        <v>0.67933333333333346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C80A-731D-5D46-B334-8BC3C1CF05AD}">
  <dimension ref="A1:K315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11" defaultRowHeight="16" x14ac:dyDescent="0.2"/>
  <cols>
    <col min="1" max="1" width="21.5" bestFit="1" customWidth="1"/>
    <col min="4" max="4" width="14.6640625" bestFit="1" customWidth="1"/>
    <col min="5" max="5" width="14.6640625" customWidth="1"/>
    <col min="6" max="6" width="14.5" style="2" customWidth="1"/>
    <col min="7" max="7" width="16.6640625" style="2" bestFit="1" customWidth="1"/>
    <col min="8" max="8" width="16.33203125" style="2" customWidth="1"/>
    <col min="9" max="10" width="12.6640625" style="2" bestFit="1" customWidth="1"/>
    <col min="12" max="12" width="12.33203125" customWidth="1"/>
  </cols>
  <sheetData>
    <row r="1" spans="1:10" s="1" customFormat="1" x14ac:dyDescent="0.2">
      <c r="A1" s="1" t="s">
        <v>53</v>
      </c>
      <c r="B1" s="11" t="s">
        <v>54</v>
      </c>
      <c r="C1" s="11" t="s">
        <v>0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" t="s">
        <v>60</v>
      </c>
      <c r="J1" s="1" t="s">
        <v>61</v>
      </c>
    </row>
    <row r="2" spans="1:10" x14ac:dyDescent="0.2">
      <c r="A2" t="s">
        <v>62</v>
      </c>
      <c r="B2" s="12" t="s">
        <v>63</v>
      </c>
      <c r="C2" s="12" t="s">
        <v>17</v>
      </c>
      <c r="D2" s="12" t="s">
        <v>19</v>
      </c>
      <c r="E2" s="12">
        <v>6.1</v>
      </c>
      <c r="F2" s="21">
        <v>0</v>
      </c>
      <c r="G2" s="21">
        <f>F2*100/E2</f>
        <v>0</v>
      </c>
      <c r="H2" s="34">
        <f>AVERAGE(G2:G9)</f>
        <v>0</v>
      </c>
      <c r="I2" s="35">
        <f>_xlfn.STDEV.S(G2:G9)</f>
        <v>0</v>
      </c>
      <c r="J2" s="35">
        <f>I2/(SQRT(8))</f>
        <v>0</v>
      </c>
    </row>
    <row r="3" spans="1:10" x14ac:dyDescent="0.2">
      <c r="A3" t="s">
        <v>62</v>
      </c>
      <c r="B3" s="12" t="s">
        <v>63</v>
      </c>
      <c r="C3" s="12" t="s">
        <v>20</v>
      </c>
      <c r="D3" s="12" t="s">
        <v>19</v>
      </c>
      <c r="E3" s="12">
        <v>5.2</v>
      </c>
      <c r="F3" s="21">
        <v>0</v>
      </c>
      <c r="G3" s="21">
        <f t="shared" ref="G3:G127" si="0">F3*100/E3</f>
        <v>0</v>
      </c>
      <c r="H3" s="34"/>
      <c r="I3" s="35"/>
      <c r="J3" s="35"/>
    </row>
    <row r="4" spans="1:10" x14ac:dyDescent="0.2">
      <c r="A4" t="s">
        <v>62</v>
      </c>
      <c r="B4" s="12" t="s">
        <v>63</v>
      </c>
      <c r="C4" s="12" t="s">
        <v>21</v>
      </c>
      <c r="D4" s="12" t="s">
        <v>19</v>
      </c>
      <c r="E4" s="12">
        <v>6.9</v>
      </c>
      <c r="F4" s="21">
        <v>0</v>
      </c>
      <c r="G4" s="21">
        <f t="shared" si="0"/>
        <v>0</v>
      </c>
      <c r="H4" s="34"/>
      <c r="I4" s="35"/>
      <c r="J4" s="35"/>
    </row>
    <row r="5" spans="1:10" x14ac:dyDescent="0.2">
      <c r="A5" t="s">
        <v>62</v>
      </c>
      <c r="B5" s="12" t="s">
        <v>63</v>
      </c>
      <c r="C5" s="12" t="s">
        <v>22</v>
      </c>
      <c r="D5" s="12" t="s">
        <v>19</v>
      </c>
      <c r="E5" s="12">
        <v>6.7</v>
      </c>
      <c r="F5" s="21">
        <v>0</v>
      </c>
      <c r="G5" s="21">
        <f t="shared" si="0"/>
        <v>0</v>
      </c>
      <c r="H5" s="34"/>
      <c r="I5" s="35"/>
      <c r="J5" s="35"/>
    </row>
    <row r="6" spans="1:10" s="13" customFormat="1" x14ac:dyDescent="0.2">
      <c r="A6" t="s">
        <v>62</v>
      </c>
      <c r="B6" s="12" t="s">
        <v>63</v>
      </c>
      <c r="C6" s="12" t="s">
        <v>23</v>
      </c>
      <c r="D6" s="12" t="s">
        <v>19</v>
      </c>
      <c r="E6" s="12">
        <v>4.5</v>
      </c>
      <c r="F6" s="21">
        <v>0</v>
      </c>
      <c r="G6" s="21">
        <f t="shared" si="0"/>
        <v>0</v>
      </c>
      <c r="H6" s="34"/>
      <c r="I6" s="35"/>
      <c r="J6" s="35"/>
    </row>
    <row r="7" spans="1:10" s="13" customFormat="1" x14ac:dyDescent="0.2">
      <c r="A7" t="s">
        <v>62</v>
      </c>
      <c r="B7" s="12" t="s">
        <v>63</v>
      </c>
      <c r="C7" s="12" t="s">
        <v>24</v>
      </c>
      <c r="D7" s="12" t="s">
        <v>19</v>
      </c>
      <c r="E7" s="12">
        <v>4.8</v>
      </c>
      <c r="F7" s="21">
        <v>0</v>
      </c>
      <c r="G7" s="21">
        <f t="shared" si="0"/>
        <v>0</v>
      </c>
      <c r="H7" s="34"/>
      <c r="I7" s="35"/>
      <c r="J7" s="35"/>
    </row>
    <row r="8" spans="1:10" s="13" customFormat="1" x14ac:dyDescent="0.2">
      <c r="A8" t="s">
        <v>62</v>
      </c>
      <c r="B8" s="12" t="s">
        <v>63</v>
      </c>
      <c r="C8" s="12" t="s">
        <v>25</v>
      </c>
      <c r="D8" s="12" t="s">
        <v>19</v>
      </c>
      <c r="E8" s="12">
        <v>3.5</v>
      </c>
      <c r="F8" s="21">
        <v>0</v>
      </c>
      <c r="G8" s="21">
        <f t="shared" si="0"/>
        <v>0</v>
      </c>
      <c r="H8" s="34"/>
      <c r="I8" s="35"/>
      <c r="J8" s="35"/>
    </row>
    <row r="9" spans="1:10" s="13" customFormat="1" x14ac:dyDescent="0.2">
      <c r="A9" t="s">
        <v>62</v>
      </c>
      <c r="B9" s="12" t="s">
        <v>63</v>
      </c>
      <c r="C9" s="12" t="s">
        <v>26</v>
      </c>
      <c r="D9" s="12" t="s">
        <v>19</v>
      </c>
      <c r="E9" s="12">
        <v>4.5</v>
      </c>
      <c r="F9" s="21">
        <v>0</v>
      </c>
      <c r="G9" s="21">
        <f t="shared" si="0"/>
        <v>0</v>
      </c>
      <c r="H9" s="34"/>
      <c r="I9" s="35"/>
      <c r="J9" s="35"/>
    </row>
    <row r="10" spans="1:10" x14ac:dyDescent="0.2">
      <c r="A10" t="s">
        <v>62</v>
      </c>
      <c r="B10" s="12" t="s">
        <v>64</v>
      </c>
      <c r="C10" s="12" t="s">
        <v>17</v>
      </c>
      <c r="D10" s="12" t="s">
        <v>19</v>
      </c>
      <c r="E10" s="12">
        <v>6.1</v>
      </c>
      <c r="F10" s="21">
        <v>1.6</v>
      </c>
      <c r="G10" s="21">
        <f t="shared" si="0"/>
        <v>26.229508196721312</v>
      </c>
      <c r="H10" s="34">
        <f>AVERAGE(G10:G17)</f>
        <v>34.554301103864134</v>
      </c>
      <c r="I10" s="35">
        <f>_xlfn.STDEV.S(G10:G17)</f>
        <v>30.140878519073652</v>
      </c>
      <c r="J10" s="35">
        <f>I10/(SQRT(8))</f>
        <v>10.656409795878462</v>
      </c>
    </row>
    <row r="11" spans="1:10" x14ac:dyDescent="0.2">
      <c r="A11" t="s">
        <v>62</v>
      </c>
      <c r="B11" s="12" t="s">
        <v>64</v>
      </c>
      <c r="C11" s="12" t="s">
        <v>20</v>
      </c>
      <c r="D11" s="12" t="s">
        <v>19</v>
      </c>
      <c r="E11" s="12">
        <v>5.2</v>
      </c>
      <c r="F11" s="21">
        <v>0.3</v>
      </c>
      <c r="G11" s="21">
        <f t="shared" si="0"/>
        <v>5.7692307692307692</v>
      </c>
      <c r="H11" s="34"/>
      <c r="I11" s="35"/>
      <c r="J11" s="35"/>
    </row>
    <row r="12" spans="1:10" x14ac:dyDescent="0.2">
      <c r="A12" t="s">
        <v>62</v>
      </c>
      <c r="B12" s="12" t="s">
        <v>64</v>
      </c>
      <c r="C12" s="12" t="s">
        <v>21</v>
      </c>
      <c r="D12" s="12" t="s">
        <v>19</v>
      </c>
      <c r="E12" s="12">
        <v>6.9</v>
      </c>
      <c r="F12" s="21">
        <v>0</v>
      </c>
      <c r="G12" s="21">
        <f t="shared" si="0"/>
        <v>0</v>
      </c>
      <c r="H12" s="34"/>
      <c r="I12" s="35"/>
      <c r="J12" s="35"/>
    </row>
    <row r="13" spans="1:10" x14ac:dyDescent="0.2">
      <c r="A13" t="s">
        <v>62</v>
      </c>
      <c r="B13" s="12" t="s">
        <v>64</v>
      </c>
      <c r="C13" s="12" t="s">
        <v>22</v>
      </c>
      <c r="D13" s="12" t="s">
        <v>19</v>
      </c>
      <c r="E13" s="12">
        <v>6.7</v>
      </c>
      <c r="F13" s="21">
        <v>0.2</v>
      </c>
      <c r="G13" s="21">
        <f t="shared" si="0"/>
        <v>2.9850746268656714</v>
      </c>
      <c r="H13" s="34"/>
      <c r="I13" s="35"/>
      <c r="J13" s="35"/>
    </row>
    <row r="14" spans="1:10" s="14" customFormat="1" x14ac:dyDescent="0.2">
      <c r="A14" t="s">
        <v>62</v>
      </c>
      <c r="B14" s="12" t="s">
        <v>64</v>
      </c>
      <c r="C14" s="12" t="s">
        <v>23</v>
      </c>
      <c r="D14" s="12" t="s">
        <v>19</v>
      </c>
      <c r="E14" s="12">
        <v>4.5</v>
      </c>
      <c r="F14" s="21">
        <v>2.7240000000000002</v>
      </c>
      <c r="G14" s="21">
        <f t="shared" si="0"/>
        <v>60.533333333333339</v>
      </c>
      <c r="H14" s="34"/>
      <c r="I14" s="35"/>
      <c r="J14" s="35"/>
    </row>
    <row r="15" spans="1:10" s="14" customFormat="1" x14ac:dyDescent="0.2">
      <c r="A15" t="s">
        <v>62</v>
      </c>
      <c r="B15" s="12" t="s">
        <v>64</v>
      </c>
      <c r="C15" s="12" t="s">
        <v>24</v>
      </c>
      <c r="D15" s="12" t="s">
        <v>19</v>
      </c>
      <c r="E15" s="12">
        <v>4.8</v>
      </c>
      <c r="F15" s="21">
        <v>2.359</v>
      </c>
      <c r="G15" s="21">
        <f t="shared" si="0"/>
        <v>49.145833333333336</v>
      </c>
      <c r="H15" s="34"/>
      <c r="I15" s="35"/>
      <c r="J15" s="35"/>
    </row>
    <row r="16" spans="1:10" s="14" customFormat="1" x14ac:dyDescent="0.2">
      <c r="A16" t="s">
        <v>62</v>
      </c>
      <c r="B16" s="12" t="s">
        <v>64</v>
      </c>
      <c r="C16" s="12" t="s">
        <v>25</v>
      </c>
      <c r="D16" s="12" t="s">
        <v>19</v>
      </c>
      <c r="E16" s="12">
        <v>3.5</v>
      </c>
      <c r="F16" s="21">
        <v>2.8130000000000002</v>
      </c>
      <c r="G16" s="21">
        <f t="shared" si="0"/>
        <v>80.371428571428581</v>
      </c>
      <c r="H16" s="34"/>
      <c r="I16" s="35"/>
      <c r="J16" s="35"/>
    </row>
    <row r="17" spans="1:10" s="14" customFormat="1" x14ac:dyDescent="0.2">
      <c r="A17" t="s">
        <v>62</v>
      </c>
      <c r="B17" s="12" t="s">
        <v>64</v>
      </c>
      <c r="C17" s="12" t="s">
        <v>26</v>
      </c>
      <c r="D17" s="12" t="s">
        <v>19</v>
      </c>
      <c r="E17" s="12">
        <v>4.5</v>
      </c>
      <c r="F17" s="21">
        <v>2.3130000000000002</v>
      </c>
      <c r="G17" s="21">
        <f t="shared" si="0"/>
        <v>51.400000000000006</v>
      </c>
      <c r="H17" s="34"/>
      <c r="I17" s="35"/>
      <c r="J17" s="35"/>
    </row>
    <row r="18" spans="1:10" x14ac:dyDescent="0.2">
      <c r="A18" t="s">
        <v>62</v>
      </c>
      <c r="B18" s="12" t="s">
        <v>65</v>
      </c>
      <c r="C18" s="12" t="s">
        <v>17</v>
      </c>
      <c r="D18" s="12" t="s">
        <v>19</v>
      </c>
      <c r="E18" s="12">
        <v>6.1</v>
      </c>
      <c r="F18" s="21">
        <v>0.7</v>
      </c>
      <c r="G18" s="21">
        <f t="shared" si="0"/>
        <v>11.475409836065575</v>
      </c>
      <c r="H18" s="34">
        <f>AVERAGE(G18:G25)</f>
        <v>8.5088978503417589</v>
      </c>
      <c r="I18" s="35">
        <f>_xlfn.STDEV.S(G18:G25)</f>
        <v>7.9119446333058505</v>
      </c>
      <c r="J18" s="35">
        <f>I18/(SQRT(8))</f>
        <v>2.7972948512915394</v>
      </c>
    </row>
    <row r="19" spans="1:10" x14ac:dyDescent="0.2">
      <c r="A19" t="s">
        <v>62</v>
      </c>
      <c r="B19" s="12" t="s">
        <v>65</v>
      </c>
      <c r="C19" s="12" t="s">
        <v>20</v>
      </c>
      <c r="D19" s="12" t="s">
        <v>19</v>
      </c>
      <c r="E19" s="12">
        <v>5.2</v>
      </c>
      <c r="F19" s="21">
        <v>0.1</v>
      </c>
      <c r="G19" s="21">
        <f t="shared" si="0"/>
        <v>1.9230769230769229</v>
      </c>
      <c r="H19" s="34"/>
      <c r="I19" s="35"/>
      <c r="J19" s="35"/>
    </row>
    <row r="20" spans="1:10" x14ac:dyDescent="0.2">
      <c r="A20" t="s">
        <v>62</v>
      </c>
      <c r="B20" s="12" t="s">
        <v>65</v>
      </c>
      <c r="C20" s="12" t="s">
        <v>21</v>
      </c>
      <c r="D20" s="12" t="s">
        <v>19</v>
      </c>
      <c r="E20" s="12">
        <v>6.9</v>
      </c>
      <c r="F20" s="21">
        <v>0</v>
      </c>
      <c r="G20" s="21">
        <f t="shared" si="0"/>
        <v>0</v>
      </c>
      <c r="H20" s="34"/>
      <c r="I20" s="35"/>
      <c r="J20" s="35"/>
    </row>
    <row r="21" spans="1:10" x14ac:dyDescent="0.2">
      <c r="A21" t="s">
        <v>62</v>
      </c>
      <c r="B21" s="12" t="s">
        <v>65</v>
      </c>
      <c r="C21" s="12" t="s">
        <v>22</v>
      </c>
      <c r="D21" s="12" t="s">
        <v>19</v>
      </c>
      <c r="E21" s="12">
        <v>6.7</v>
      </c>
      <c r="F21" s="21">
        <v>0.1</v>
      </c>
      <c r="G21" s="21">
        <f t="shared" si="0"/>
        <v>1.4925373134328357</v>
      </c>
      <c r="H21" s="34"/>
      <c r="I21" s="35"/>
      <c r="J21" s="35"/>
    </row>
    <row r="22" spans="1:10" x14ac:dyDescent="0.2">
      <c r="A22" t="s">
        <v>62</v>
      </c>
      <c r="B22" s="12" t="s">
        <v>65</v>
      </c>
      <c r="C22" s="12" t="s">
        <v>23</v>
      </c>
      <c r="D22" s="12" t="s">
        <v>19</v>
      </c>
      <c r="E22" s="12">
        <v>4.5</v>
      </c>
      <c r="F22" s="21">
        <v>0.30099999999999999</v>
      </c>
      <c r="G22" s="21">
        <f t="shared" si="0"/>
        <v>6.6888888888888882</v>
      </c>
      <c r="H22" s="34"/>
      <c r="I22" s="35"/>
      <c r="J22" s="35"/>
    </row>
    <row r="23" spans="1:10" x14ac:dyDescent="0.2">
      <c r="A23" t="s">
        <v>62</v>
      </c>
      <c r="B23" s="12" t="s">
        <v>65</v>
      </c>
      <c r="C23" s="12" t="s">
        <v>24</v>
      </c>
      <c r="D23" s="12" t="s">
        <v>19</v>
      </c>
      <c r="E23" s="12">
        <v>4.8</v>
      </c>
      <c r="F23" s="21">
        <v>1.036</v>
      </c>
      <c r="G23" s="21">
        <f t="shared" si="0"/>
        <v>21.583333333333336</v>
      </c>
      <c r="H23" s="34"/>
      <c r="I23" s="35"/>
      <c r="J23" s="35"/>
    </row>
    <row r="24" spans="1:10" x14ac:dyDescent="0.2">
      <c r="A24" t="s">
        <v>62</v>
      </c>
      <c r="B24" s="12" t="s">
        <v>65</v>
      </c>
      <c r="C24" s="12" t="s">
        <v>25</v>
      </c>
      <c r="D24" s="12" t="s">
        <v>19</v>
      </c>
      <c r="E24" s="12">
        <v>3.5</v>
      </c>
      <c r="F24" s="21">
        <v>0.626</v>
      </c>
      <c r="G24" s="21">
        <f t="shared" si="0"/>
        <v>17.885714285714286</v>
      </c>
      <c r="H24" s="34"/>
      <c r="I24" s="35"/>
      <c r="J24" s="35"/>
    </row>
    <row r="25" spans="1:10" x14ac:dyDescent="0.2">
      <c r="A25" t="s">
        <v>62</v>
      </c>
      <c r="B25" s="12" t="s">
        <v>65</v>
      </c>
      <c r="C25" s="12" t="s">
        <v>26</v>
      </c>
      <c r="D25" s="12" t="s">
        <v>19</v>
      </c>
      <c r="E25" s="12">
        <v>4.5</v>
      </c>
      <c r="F25" s="21">
        <v>0.316</v>
      </c>
      <c r="G25" s="21">
        <f t="shared" si="0"/>
        <v>7.0222222222222221</v>
      </c>
      <c r="H25" s="34"/>
      <c r="I25" s="35"/>
      <c r="J25" s="35"/>
    </row>
    <row r="26" spans="1:10" x14ac:dyDescent="0.2">
      <c r="A26" t="s">
        <v>62</v>
      </c>
      <c r="B26" s="12" t="s">
        <v>66</v>
      </c>
      <c r="C26" s="12" t="s">
        <v>17</v>
      </c>
      <c r="D26" s="12" t="s">
        <v>19</v>
      </c>
      <c r="E26" s="12">
        <v>6.1</v>
      </c>
      <c r="F26" s="21">
        <v>0</v>
      </c>
      <c r="G26" s="21">
        <f t="shared" si="0"/>
        <v>0</v>
      </c>
      <c r="H26" s="34">
        <f>AVERAGE(G26:G33)</f>
        <v>0</v>
      </c>
      <c r="I26" s="35">
        <f>_xlfn.STDEV.S(G26:G33)</f>
        <v>0</v>
      </c>
      <c r="J26" s="35">
        <f>I26/(SQRT(8))</f>
        <v>0</v>
      </c>
    </row>
    <row r="27" spans="1:10" x14ac:dyDescent="0.2">
      <c r="A27" t="s">
        <v>62</v>
      </c>
      <c r="B27" s="12" t="s">
        <v>66</v>
      </c>
      <c r="C27" s="12" t="s">
        <v>20</v>
      </c>
      <c r="D27" s="12" t="s">
        <v>19</v>
      </c>
      <c r="E27" s="12">
        <v>5.2</v>
      </c>
      <c r="F27" s="21">
        <v>0</v>
      </c>
      <c r="G27" s="21">
        <f t="shared" si="0"/>
        <v>0</v>
      </c>
      <c r="H27" s="34"/>
      <c r="I27" s="35"/>
      <c r="J27" s="35"/>
    </row>
    <row r="28" spans="1:10" x14ac:dyDescent="0.2">
      <c r="A28" t="s">
        <v>62</v>
      </c>
      <c r="B28" s="12" t="s">
        <v>66</v>
      </c>
      <c r="C28" s="12" t="s">
        <v>21</v>
      </c>
      <c r="D28" s="12" t="s">
        <v>19</v>
      </c>
      <c r="E28" s="12">
        <v>6.9</v>
      </c>
      <c r="F28" s="21">
        <v>0</v>
      </c>
      <c r="G28" s="21">
        <f t="shared" si="0"/>
        <v>0</v>
      </c>
      <c r="H28" s="34"/>
      <c r="I28" s="35"/>
      <c r="J28" s="35"/>
    </row>
    <row r="29" spans="1:10" x14ac:dyDescent="0.2">
      <c r="A29" t="s">
        <v>62</v>
      </c>
      <c r="B29" s="12" t="s">
        <v>66</v>
      </c>
      <c r="C29" s="12" t="s">
        <v>22</v>
      </c>
      <c r="D29" s="12" t="s">
        <v>19</v>
      </c>
      <c r="E29" s="12">
        <v>6.7</v>
      </c>
      <c r="F29" s="21">
        <v>0</v>
      </c>
      <c r="G29" s="21">
        <f t="shared" si="0"/>
        <v>0</v>
      </c>
      <c r="H29" s="21"/>
    </row>
    <row r="30" spans="1:10" s="14" customFormat="1" x14ac:dyDescent="0.2">
      <c r="A30" t="s">
        <v>62</v>
      </c>
      <c r="B30" s="12" t="s">
        <v>66</v>
      </c>
      <c r="C30" s="12" t="s">
        <v>23</v>
      </c>
      <c r="D30" s="12" t="s">
        <v>19</v>
      </c>
      <c r="E30" s="12">
        <v>4.5</v>
      </c>
      <c r="F30" s="21">
        <v>0</v>
      </c>
      <c r="G30" s="21">
        <v>0</v>
      </c>
      <c r="H30" s="21"/>
      <c r="I30" s="2"/>
      <c r="J30" s="2"/>
    </row>
    <row r="31" spans="1:10" s="14" customFormat="1" x14ac:dyDescent="0.2">
      <c r="A31" t="s">
        <v>62</v>
      </c>
      <c r="B31" s="12" t="s">
        <v>66</v>
      </c>
      <c r="C31" s="12" t="s">
        <v>24</v>
      </c>
      <c r="D31" s="12" t="s">
        <v>19</v>
      </c>
      <c r="E31" s="12">
        <v>4.8</v>
      </c>
      <c r="F31" s="21">
        <v>0</v>
      </c>
      <c r="G31" s="21">
        <v>0</v>
      </c>
      <c r="H31" s="21"/>
      <c r="I31" s="2"/>
      <c r="J31" s="2"/>
    </row>
    <row r="32" spans="1:10" s="14" customFormat="1" x14ac:dyDescent="0.2">
      <c r="A32" t="s">
        <v>62</v>
      </c>
      <c r="B32" s="12" t="s">
        <v>66</v>
      </c>
      <c r="C32" s="12" t="s">
        <v>25</v>
      </c>
      <c r="D32" s="12" t="s">
        <v>19</v>
      </c>
      <c r="E32" s="12">
        <v>3.5</v>
      </c>
      <c r="F32" s="21">
        <v>0</v>
      </c>
      <c r="G32" s="21">
        <v>0</v>
      </c>
      <c r="H32" s="21"/>
      <c r="I32" s="2"/>
      <c r="J32" s="2"/>
    </row>
    <row r="33" spans="1:10" s="14" customFormat="1" x14ac:dyDescent="0.2">
      <c r="A33" t="s">
        <v>62</v>
      </c>
      <c r="B33" s="12" t="s">
        <v>66</v>
      </c>
      <c r="C33" s="12" t="s">
        <v>26</v>
      </c>
      <c r="D33" s="12" t="s">
        <v>19</v>
      </c>
      <c r="E33" s="12">
        <v>4.5</v>
      </c>
      <c r="F33" s="21">
        <v>0</v>
      </c>
      <c r="G33" s="21">
        <v>0</v>
      </c>
      <c r="H33" s="21"/>
      <c r="I33" s="2"/>
      <c r="J33" s="2"/>
    </row>
    <row r="34" spans="1:10" x14ac:dyDescent="0.2">
      <c r="A34" t="s">
        <v>62</v>
      </c>
      <c r="B34" s="12" t="s">
        <v>63</v>
      </c>
      <c r="C34" s="12" t="s">
        <v>17</v>
      </c>
      <c r="D34" s="12" t="s">
        <v>67</v>
      </c>
      <c r="E34" s="12">
        <v>4</v>
      </c>
      <c r="F34" s="21">
        <v>0</v>
      </c>
      <c r="G34" s="21">
        <f t="shared" si="0"/>
        <v>0</v>
      </c>
      <c r="H34" s="21"/>
    </row>
    <row r="35" spans="1:10" x14ac:dyDescent="0.2">
      <c r="A35" t="s">
        <v>62</v>
      </c>
      <c r="B35" s="12" t="s">
        <v>63</v>
      </c>
      <c r="C35" s="12" t="s">
        <v>20</v>
      </c>
      <c r="D35" s="12" t="s">
        <v>67</v>
      </c>
      <c r="E35" s="12">
        <v>3.1</v>
      </c>
      <c r="F35" s="21">
        <v>0</v>
      </c>
      <c r="G35" s="21">
        <f t="shared" si="0"/>
        <v>0</v>
      </c>
      <c r="H35" s="21"/>
    </row>
    <row r="36" spans="1:10" x14ac:dyDescent="0.2">
      <c r="A36" t="s">
        <v>62</v>
      </c>
      <c r="B36" s="12" t="s">
        <v>63</v>
      </c>
      <c r="C36" s="12" t="s">
        <v>21</v>
      </c>
      <c r="D36" s="12" t="s">
        <v>67</v>
      </c>
      <c r="E36" s="12">
        <v>5.5</v>
      </c>
      <c r="F36" s="21">
        <v>0</v>
      </c>
      <c r="G36" s="21">
        <f t="shared" si="0"/>
        <v>0</v>
      </c>
      <c r="H36" s="21"/>
    </row>
    <row r="37" spans="1:10" x14ac:dyDescent="0.2">
      <c r="A37" t="s">
        <v>62</v>
      </c>
      <c r="B37" s="12" t="s">
        <v>63</v>
      </c>
      <c r="C37" s="12" t="s">
        <v>22</v>
      </c>
      <c r="D37" s="12" t="s">
        <v>67</v>
      </c>
      <c r="E37" s="12">
        <v>4</v>
      </c>
      <c r="F37" s="21">
        <v>0</v>
      </c>
      <c r="G37" s="21">
        <f t="shared" si="0"/>
        <v>0</v>
      </c>
      <c r="H37" s="21"/>
    </row>
    <row r="38" spans="1:10" s="13" customFormat="1" x14ac:dyDescent="0.2">
      <c r="A38" t="s">
        <v>62</v>
      </c>
      <c r="B38" s="12" t="s">
        <v>63</v>
      </c>
      <c r="C38" s="12" t="s">
        <v>23</v>
      </c>
      <c r="D38" s="12" t="s">
        <v>67</v>
      </c>
      <c r="E38" s="12">
        <v>4.4000000000000004</v>
      </c>
      <c r="F38" s="21">
        <v>0</v>
      </c>
      <c r="G38" s="21">
        <f t="shared" si="0"/>
        <v>0</v>
      </c>
      <c r="H38" s="21"/>
      <c r="I38" s="2"/>
      <c r="J38" s="2"/>
    </row>
    <row r="39" spans="1:10" s="13" customFormat="1" x14ac:dyDescent="0.2">
      <c r="A39" t="s">
        <v>62</v>
      </c>
      <c r="B39" s="12" t="s">
        <v>63</v>
      </c>
      <c r="C39" s="12" t="s">
        <v>24</v>
      </c>
      <c r="D39" s="12" t="s">
        <v>67</v>
      </c>
      <c r="E39" s="12">
        <v>2.7</v>
      </c>
      <c r="F39" s="21">
        <v>0</v>
      </c>
      <c r="G39" s="21">
        <f t="shared" si="0"/>
        <v>0</v>
      </c>
      <c r="H39" s="21"/>
      <c r="I39" s="2"/>
      <c r="J39" s="2"/>
    </row>
    <row r="40" spans="1:10" s="13" customFormat="1" x14ac:dyDescent="0.2">
      <c r="A40" t="s">
        <v>62</v>
      </c>
      <c r="B40" s="12" t="s">
        <v>63</v>
      </c>
      <c r="C40" s="12" t="s">
        <v>25</v>
      </c>
      <c r="D40" s="12" t="s">
        <v>67</v>
      </c>
      <c r="E40" s="12">
        <v>3</v>
      </c>
      <c r="F40" s="21">
        <v>0</v>
      </c>
      <c r="G40" s="21">
        <f t="shared" si="0"/>
        <v>0</v>
      </c>
      <c r="H40" s="21"/>
      <c r="I40" s="2"/>
      <c r="J40" s="2"/>
    </row>
    <row r="41" spans="1:10" s="13" customFormat="1" x14ac:dyDescent="0.2">
      <c r="A41" t="s">
        <v>62</v>
      </c>
      <c r="B41" s="12" t="s">
        <v>63</v>
      </c>
      <c r="C41" s="12" t="s">
        <v>26</v>
      </c>
      <c r="D41" s="12" t="s">
        <v>67</v>
      </c>
      <c r="E41" s="12">
        <v>5.0999999999999996</v>
      </c>
      <c r="F41" s="21">
        <v>0</v>
      </c>
      <c r="G41" s="21">
        <f t="shared" si="0"/>
        <v>0</v>
      </c>
      <c r="H41" s="21"/>
      <c r="I41" s="2"/>
      <c r="J41" s="2"/>
    </row>
    <row r="42" spans="1:10" x14ac:dyDescent="0.2">
      <c r="A42" t="s">
        <v>62</v>
      </c>
      <c r="B42" s="12" t="s">
        <v>64</v>
      </c>
      <c r="C42" s="12" t="s">
        <v>17</v>
      </c>
      <c r="D42" s="12" t="s">
        <v>67</v>
      </c>
      <c r="E42" s="12">
        <v>4</v>
      </c>
      <c r="F42" s="21">
        <v>0</v>
      </c>
      <c r="G42" s="21">
        <f t="shared" si="0"/>
        <v>0</v>
      </c>
      <c r="H42" s="21"/>
    </row>
    <row r="43" spans="1:10" x14ac:dyDescent="0.2">
      <c r="A43" t="s">
        <v>62</v>
      </c>
      <c r="B43" s="12" t="s">
        <v>64</v>
      </c>
      <c r="C43" s="12" t="s">
        <v>20</v>
      </c>
      <c r="D43" s="12" t="s">
        <v>67</v>
      </c>
      <c r="E43" s="12">
        <v>3.1</v>
      </c>
      <c r="F43" s="21">
        <v>0</v>
      </c>
      <c r="G43" s="21">
        <f t="shared" si="0"/>
        <v>0</v>
      </c>
      <c r="H43" s="21"/>
    </row>
    <row r="44" spans="1:10" x14ac:dyDescent="0.2">
      <c r="A44" t="s">
        <v>62</v>
      </c>
      <c r="B44" s="12" t="s">
        <v>64</v>
      </c>
      <c r="C44" s="12" t="s">
        <v>21</v>
      </c>
      <c r="D44" s="12" t="s">
        <v>67</v>
      </c>
      <c r="E44" s="12">
        <v>5.5</v>
      </c>
      <c r="F44" s="21">
        <v>0</v>
      </c>
      <c r="G44" s="21">
        <f t="shared" si="0"/>
        <v>0</v>
      </c>
      <c r="H44" s="21"/>
    </row>
    <row r="45" spans="1:10" x14ac:dyDescent="0.2">
      <c r="A45" t="s">
        <v>62</v>
      </c>
      <c r="B45" s="12" t="s">
        <v>64</v>
      </c>
      <c r="C45" s="12" t="s">
        <v>22</v>
      </c>
      <c r="D45" s="12" t="s">
        <v>67</v>
      </c>
      <c r="E45" s="12">
        <v>4</v>
      </c>
      <c r="F45" s="21">
        <v>0</v>
      </c>
      <c r="G45" s="21">
        <f t="shared" si="0"/>
        <v>0</v>
      </c>
      <c r="H45" s="21"/>
    </row>
    <row r="46" spans="1:10" s="14" customFormat="1" x14ac:dyDescent="0.2">
      <c r="A46" t="s">
        <v>62</v>
      </c>
      <c r="B46" s="12" t="s">
        <v>64</v>
      </c>
      <c r="C46" s="12" t="s">
        <v>23</v>
      </c>
      <c r="D46" s="12" t="s">
        <v>67</v>
      </c>
      <c r="E46" s="12">
        <v>4.4000000000000004</v>
      </c>
      <c r="F46" s="21">
        <v>0</v>
      </c>
      <c r="G46" s="21">
        <v>0</v>
      </c>
      <c r="H46" s="21"/>
      <c r="I46" s="2"/>
      <c r="J46" s="2"/>
    </row>
    <row r="47" spans="1:10" s="14" customFormat="1" x14ac:dyDescent="0.2">
      <c r="A47" t="s">
        <v>62</v>
      </c>
      <c r="B47" s="12" t="s">
        <v>64</v>
      </c>
      <c r="C47" s="12" t="s">
        <v>24</v>
      </c>
      <c r="D47" s="12" t="s">
        <v>67</v>
      </c>
      <c r="E47" s="12">
        <v>2.7</v>
      </c>
      <c r="F47" s="21">
        <v>0</v>
      </c>
      <c r="G47" s="21">
        <v>0</v>
      </c>
      <c r="H47" s="21"/>
      <c r="I47" s="2"/>
      <c r="J47" s="2"/>
    </row>
    <row r="48" spans="1:10" s="14" customFormat="1" x14ac:dyDescent="0.2">
      <c r="A48" t="s">
        <v>62</v>
      </c>
      <c r="B48" s="12" t="s">
        <v>64</v>
      </c>
      <c r="C48" s="12" t="s">
        <v>25</v>
      </c>
      <c r="D48" s="12" t="s">
        <v>67</v>
      </c>
      <c r="E48" s="12">
        <v>3</v>
      </c>
      <c r="F48" s="21">
        <v>0</v>
      </c>
      <c r="G48" s="21">
        <v>0</v>
      </c>
      <c r="H48" s="21"/>
      <c r="I48" s="2"/>
      <c r="J48" s="2"/>
    </row>
    <row r="49" spans="1:10" s="14" customFormat="1" x14ac:dyDescent="0.2">
      <c r="A49" t="s">
        <v>62</v>
      </c>
      <c r="B49" s="12" t="s">
        <v>64</v>
      </c>
      <c r="C49" s="12" t="s">
        <v>26</v>
      </c>
      <c r="D49" s="12" t="s">
        <v>67</v>
      </c>
      <c r="E49" s="12">
        <v>5.0999999999999996</v>
      </c>
      <c r="F49" s="21">
        <v>0</v>
      </c>
      <c r="G49" s="21">
        <v>0</v>
      </c>
      <c r="H49" s="21"/>
      <c r="I49" s="2"/>
      <c r="J49" s="2"/>
    </row>
    <row r="50" spans="1:10" x14ac:dyDescent="0.2">
      <c r="A50" t="s">
        <v>62</v>
      </c>
      <c r="B50" s="12" t="s">
        <v>65</v>
      </c>
      <c r="C50" s="12" t="s">
        <v>17</v>
      </c>
      <c r="D50" s="12" t="s">
        <v>67</v>
      </c>
      <c r="E50" s="12">
        <v>4</v>
      </c>
      <c r="F50" s="21">
        <v>0</v>
      </c>
      <c r="G50" s="21">
        <f t="shared" si="0"/>
        <v>0</v>
      </c>
      <c r="H50" s="21"/>
    </row>
    <row r="51" spans="1:10" x14ac:dyDescent="0.2">
      <c r="A51" t="s">
        <v>62</v>
      </c>
      <c r="B51" s="12" t="s">
        <v>65</v>
      </c>
      <c r="C51" s="12" t="s">
        <v>20</v>
      </c>
      <c r="D51" s="12" t="s">
        <v>67</v>
      </c>
      <c r="E51" s="12">
        <v>3.1</v>
      </c>
      <c r="F51" s="21">
        <v>0</v>
      </c>
      <c r="G51" s="21">
        <f t="shared" si="0"/>
        <v>0</v>
      </c>
      <c r="H51" s="21"/>
    </row>
    <row r="52" spans="1:10" x14ac:dyDescent="0.2">
      <c r="A52" t="s">
        <v>62</v>
      </c>
      <c r="B52" s="12" t="s">
        <v>65</v>
      </c>
      <c r="C52" s="12" t="s">
        <v>21</v>
      </c>
      <c r="D52" s="12" t="s">
        <v>67</v>
      </c>
      <c r="E52" s="12">
        <v>5.5</v>
      </c>
      <c r="F52" s="21">
        <v>0</v>
      </c>
      <c r="G52" s="21">
        <f t="shared" si="0"/>
        <v>0</v>
      </c>
      <c r="H52" s="21"/>
    </row>
    <row r="53" spans="1:10" x14ac:dyDescent="0.2">
      <c r="A53" t="s">
        <v>62</v>
      </c>
      <c r="B53" s="12" t="s">
        <v>65</v>
      </c>
      <c r="C53" s="12" t="s">
        <v>22</v>
      </c>
      <c r="D53" s="12" t="s">
        <v>67</v>
      </c>
      <c r="E53" s="12">
        <v>4</v>
      </c>
      <c r="F53" s="21">
        <v>0</v>
      </c>
      <c r="G53" s="21">
        <f t="shared" si="0"/>
        <v>0</v>
      </c>
      <c r="H53" s="21"/>
    </row>
    <row r="54" spans="1:10" x14ac:dyDescent="0.2">
      <c r="A54" t="s">
        <v>62</v>
      </c>
      <c r="B54" s="12" t="s">
        <v>65</v>
      </c>
      <c r="C54" s="12" t="s">
        <v>23</v>
      </c>
      <c r="D54" s="12" t="s">
        <v>67</v>
      </c>
      <c r="E54" s="12">
        <v>4.4000000000000004</v>
      </c>
      <c r="F54" s="21">
        <v>0</v>
      </c>
      <c r="G54" s="21">
        <f t="shared" si="0"/>
        <v>0</v>
      </c>
      <c r="H54" s="21"/>
    </row>
    <row r="55" spans="1:10" x14ac:dyDescent="0.2">
      <c r="A55" t="s">
        <v>62</v>
      </c>
      <c r="B55" s="12" t="s">
        <v>65</v>
      </c>
      <c r="C55" s="12" t="s">
        <v>24</v>
      </c>
      <c r="D55" s="12" t="s">
        <v>67</v>
      </c>
      <c r="E55" s="12">
        <v>2.7</v>
      </c>
      <c r="F55" s="21">
        <v>0</v>
      </c>
      <c r="G55" s="21">
        <f t="shared" si="0"/>
        <v>0</v>
      </c>
      <c r="H55" s="21"/>
    </row>
    <row r="56" spans="1:10" x14ac:dyDescent="0.2">
      <c r="A56" t="s">
        <v>62</v>
      </c>
      <c r="B56" s="12" t="s">
        <v>65</v>
      </c>
      <c r="C56" s="12" t="s">
        <v>25</v>
      </c>
      <c r="D56" s="12" t="s">
        <v>67</v>
      </c>
      <c r="E56" s="12">
        <v>3</v>
      </c>
      <c r="F56" s="21">
        <v>0</v>
      </c>
      <c r="G56" s="21">
        <v>0</v>
      </c>
      <c r="H56" s="21"/>
    </row>
    <row r="57" spans="1:10" x14ac:dyDescent="0.2">
      <c r="A57" t="s">
        <v>62</v>
      </c>
      <c r="B57" s="12" t="s">
        <v>65</v>
      </c>
      <c r="C57" s="12" t="s">
        <v>26</v>
      </c>
      <c r="D57" s="12" t="s">
        <v>67</v>
      </c>
      <c r="E57" s="12">
        <v>5.0999999999999996</v>
      </c>
      <c r="F57" s="21">
        <v>0</v>
      </c>
      <c r="G57" s="21">
        <v>0</v>
      </c>
      <c r="H57" s="21"/>
    </row>
    <row r="58" spans="1:10" x14ac:dyDescent="0.2">
      <c r="A58" t="s">
        <v>62</v>
      </c>
      <c r="B58" s="12" t="s">
        <v>66</v>
      </c>
      <c r="C58" s="12" t="s">
        <v>17</v>
      </c>
      <c r="D58" s="12" t="s">
        <v>67</v>
      </c>
      <c r="E58" s="12">
        <v>4</v>
      </c>
      <c r="F58" s="21">
        <v>0</v>
      </c>
      <c r="G58" s="21">
        <f t="shared" si="0"/>
        <v>0</v>
      </c>
      <c r="H58" s="21"/>
    </row>
    <row r="59" spans="1:10" x14ac:dyDescent="0.2">
      <c r="A59" t="s">
        <v>62</v>
      </c>
      <c r="B59" s="12" t="s">
        <v>66</v>
      </c>
      <c r="C59" s="12" t="s">
        <v>20</v>
      </c>
      <c r="D59" s="12" t="s">
        <v>67</v>
      </c>
      <c r="E59" s="12">
        <v>3.1</v>
      </c>
      <c r="F59" s="21">
        <v>0</v>
      </c>
      <c r="G59" s="21">
        <f t="shared" si="0"/>
        <v>0</v>
      </c>
      <c r="H59" s="21"/>
    </row>
    <row r="60" spans="1:10" x14ac:dyDescent="0.2">
      <c r="A60" t="s">
        <v>62</v>
      </c>
      <c r="B60" s="12" t="s">
        <v>66</v>
      </c>
      <c r="C60" s="12" t="s">
        <v>21</v>
      </c>
      <c r="D60" s="12" t="s">
        <v>67</v>
      </c>
      <c r="E60" s="12">
        <v>5.5</v>
      </c>
      <c r="F60" s="21">
        <v>0</v>
      </c>
      <c r="G60" s="21">
        <f t="shared" si="0"/>
        <v>0</v>
      </c>
      <c r="H60" s="21"/>
    </row>
    <row r="61" spans="1:10" x14ac:dyDescent="0.2">
      <c r="A61" t="s">
        <v>62</v>
      </c>
      <c r="B61" s="12" t="s">
        <v>66</v>
      </c>
      <c r="C61" s="12" t="s">
        <v>22</v>
      </c>
      <c r="D61" s="12" t="s">
        <v>67</v>
      </c>
      <c r="E61" s="12">
        <v>4</v>
      </c>
      <c r="F61" s="21">
        <v>0</v>
      </c>
      <c r="G61" s="21">
        <f t="shared" si="0"/>
        <v>0</v>
      </c>
      <c r="H61" s="21"/>
    </row>
    <row r="62" spans="1:10" s="14" customFormat="1" x14ac:dyDescent="0.2">
      <c r="A62" t="s">
        <v>62</v>
      </c>
      <c r="B62" s="12" t="s">
        <v>66</v>
      </c>
      <c r="C62" s="12" t="s">
        <v>23</v>
      </c>
      <c r="D62" s="12" t="s">
        <v>67</v>
      </c>
      <c r="E62" s="12">
        <v>4.4000000000000004</v>
      </c>
      <c r="F62" s="21">
        <v>0</v>
      </c>
      <c r="G62" s="21">
        <v>0</v>
      </c>
      <c r="H62" s="21"/>
      <c r="I62" s="2"/>
      <c r="J62" s="2"/>
    </row>
    <row r="63" spans="1:10" s="14" customFormat="1" x14ac:dyDescent="0.2">
      <c r="A63" t="s">
        <v>62</v>
      </c>
      <c r="B63" s="12" t="s">
        <v>66</v>
      </c>
      <c r="C63" s="12" t="s">
        <v>24</v>
      </c>
      <c r="D63" s="12" t="s">
        <v>67</v>
      </c>
      <c r="E63" s="12">
        <v>2.7</v>
      </c>
      <c r="F63" s="21">
        <v>0</v>
      </c>
      <c r="G63" s="21">
        <v>0</v>
      </c>
      <c r="H63" s="21"/>
      <c r="I63" s="2"/>
      <c r="J63" s="2"/>
    </row>
    <row r="64" spans="1:10" s="14" customFormat="1" x14ac:dyDescent="0.2">
      <c r="A64" t="s">
        <v>62</v>
      </c>
      <c r="B64" s="12" t="s">
        <v>66</v>
      </c>
      <c r="C64" s="12" t="s">
        <v>25</v>
      </c>
      <c r="D64" s="12" t="s">
        <v>67</v>
      </c>
      <c r="E64" s="12">
        <v>3</v>
      </c>
      <c r="F64" s="21">
        <v>0</v>
      </c>
      <c r="G64" s="21">
        <v>0</v>
      </c>
      <c r="H64" s="21"/>
      <c r="I64" s="2"/>
      <c r="J64" s="2"/>
    </row>
    <row r="65" spans="1:10" s="14" customFormat="1" x14ac:dyDescent="0.2">
      <c r="A65" t="s">
        <v>62</v>
      </c>
      <c r="B65" s="12" t="s">
        <v>66</v>
      </c>
      <c r="C65" s="12" t="s">
        <v>26</v>
      </c>
      <c r="D65" s="12" t="s">
        <v>67</v>
      </c>
      <c r="E65" s="12">
        <v>5.0999999999999996</v>
      </c>
      <c r="F65" s="21">
        <v>0</v>
      </c>
      <c r="G65" s="21">
        <v>0</v>
      </c>
      <c r="H65" s="21"/>
      <c r="I65" s="2"/>
      <c r="J65" s="2"/>
    </row>
    <row r="66" spans="1:10" s="14" customFormat="1" x14ac:dyDescent="0.2">
      <c r="A66" s="15"/>
      <c r="B66" s="16"/>
      <c r="C66" s="16"/>
      <c r="D66" s="16"/>
      <c r="E66" s="16"/>
      <c r="F66" s="22"/>
      <c r="G66" s="22"/>
      <c r="H66" s="22"/>
      <c r="I66" s="23"/>
      <c r="J66" s="23"/>
    </row>
    <row r="67" spans="1:10" s="14" customFormat="1" x14ac:dyDescent="0.2">
      <c r="A67" s="15"/>
      <c r="B67" s="16"/>
      <c r="C67" s="16"/>
      <c r="D67" s="16"/>
      <c r="E67" s="16"/>
      <c r="F67" s="22"/>
      <c r="G67" s="22"/>
      <c r="H67" s="22"/>
      <c r="I67" s="23"/>
      <c r="J67" s="23"/>
    </row>
    <row r="68" spans="1:10" x14ac:dyDescent="0.2">
      <c r="A68" t="s">
        <v>68</v>
      </c>
      <c r="B68" s="12" t="s">
        <v>63</v>
      </c>
      <c r="C68" s="12" t="s">
        <v>17</v>
      </c>
      <c r="D68" s="12" t="s">
        <v>19</v>
      </c>
      <c r="E68" s="12">
        <v>10.3</v>
      </c>
      <c r="F68" s="21">
        <v>0</v>
      </c>
      <c r="G68" s="21">
        <f t="shared" si="0"/>
        <v>0</v>
      </c>
      <c r="H68" s="34">
        <f>AVERAGE(G68:G75)</f>
        <v>0</v>
      </c>
      <c r="I68" s="35">
        <f>_xlfn.STDEV.S(G68:G75)</f>
        <v>0</v>
      </c>
      <c r="J68" s="35">
        <f>I68/(SQRT(8))</f>
        <v>0</v>
      </c>
    </row>
    <row r="69" spans="1:10" x14ac:dyDescent="0.2">
      <c r="A69" t="s">
        <v>68</v>
      </c>
      <c r="B69" s="12" t="s">
        <v>63</v>
      </c>
      <c r="C69" s="12" t="s">
        <v>20</v>
      </c>
      <c r="D69" s="12" t="s">
        <v>19</v>
      </c>
      <c r="E69" s="12">
        <v>7.1</v>
      </c>
      <c r="F69" s="21">
        <v>0</v>
      </c>
      <c r="G69" s="21">
        <f t="shared" si="0"/>
        <v>0</v>
      </c>
      <c r="H69" s="34"/>
      <c r="I69" s="35"/>
      <c r="J69" s="35"/>
    </row>
    <row r="70" spans="1:10" x14ac:dyDescent="0.2">
      <c r="A70" t="s">
        <v>68</v>
      </c>
      <c r="B70" s="12" t="s">
        <v>63</v>
      </c>
      <c r="C70" s="12" t="s">
        <v>21</v>
      </c>
      <c r="D70" s="12" t="s">
        <v>19</v>
      </c>
      <c r="E70" s="12">
        <v>10.3</v>
      </c>
      <c r="F70" s="21">
        <v>0</v>
      </c>
      <c r="G70" s="21">
        <f t="shared" si="0"/>
        <v>0</v>
      </c>
      <c r="H70" s="34"/>
      <c r="I70" s="35"/>
      <c r="J70" s="35"/>
    </row>
    <row r="71" spans="1:10" x14ac:dyDescent="0.2">
      <c r="A71" t="s">
        <v>68</v>
      </c>
      <c r="B71" s="12" t="s">
        <v>63</v>
      </c>
      <c r="C71" s="12" t="s">
        <v>22</v>
      </c>
      <c r="D71" s="12" t="s">
        <v>19</v>
      </c>
      <c r="E71" s="12">
        <v>10.7</v>
      </c>
      <c r="F71" s="21">
        <v>0</v>
      </c>
      <c r="G71" s="21">
        <f t="shared" si="0"/>
        <v>0</v>
      </c>
      <c r="H71" s="34"/>
      <c r="I71" s="35"/>
      <c r="J71" s="35"/>
    </row>
    <row r="72" spans="1:10" s="13" customFormat="1" x14ac:dyDescent="0.2">
      <c r="A72" t="s">
        <v>68</v>
      </c>
      <c r="B72" s="12" t="s">
        <v>63</v>
      </c>
      <c r="C72" s="12" t="s">
        <v>23</v>
      </c>
      <c r="D72" s="12" t="s">
        <v>19</v>
      </c>
      <c r="E72" s="12">
        <v>8.6999999999999993</v>
      </c>
      <c r="F72" s="21">
        <v>0</v>
      </c>
      <c r="G72" s="21">
        <f t="shared" si="0"/>
        <v>0</v>
      </c>
      <c r="H72" s="34"/>
      <c r="I72" s="35"/>
      <c r="J72" s="35"/>
    </row>
    <row r="73" spans="1:10" s="13" customFormat="1" x14ac:dyDescent="0.2">
      <c r="A73" t="s">
        <v>68</v>
      </c>
      <c r="B73" s="12" t="s">
        <v>63</v>
      </c>
      <c r="C73" s="12" t="s">
        <v>24</v>
      </c>
      <c r="D73" s="12" t="s">
        <v>19</v>
      </c>
      <c r="E73" s="12">
        <v>4.0999999999999996</v>
      </c>
      <c r="F73" s="21">
        <v>0</v>
      </c>
      <c r="G73" s="21">
        <f t="shared" si="0"/>
        <v>0</v>
      </c>
      <c r="H73" s="34"/>
      <c r="I73" s="35"/>
      <c r="J73" s="35"/>
    </row>
    <row r="74" spans="1:10" s="13" customFormat="1" x14ac:dyDescent="0.2">
      <c r="A74" t="s">
        <v>68</v>
      </c>
      <c r="B74" s="12" t="s">
        <v>63</v>
      </c>
      <c r="C74" s="12" t="s">
        <v>25</v>
      </c>
      <c r="D74" s="12" t="s">
        <v>19</v>
      </c>
      <c r="E74" s="12">
        <v>4.7</v>
      </c>
      <c r="F74" s="21">
        <v>0</v>
      </c>
      <c r="G74" s="21">
        <f t="shared" si="0"/>
        <v>0</v>
      </c>
      <c r="H74" s="34"/>
      <c r="I74" s="35"/>
      <c r="J74" s="35"/>
    </row>
    <row r="75" spans="1:10" s="13" customFormat="1" x14ac:dyDescent="0.2">
      <c r="A75" t="s">
        <v>68</v>
      </c>
      <c r="B75" s="12" t="s">
        <v>63</v>
      </c>
      <c r="C75" s="12" t="s">
        <v>26</v>
      </c>
      <c r="D75" s="12" t="s">
        <v>19</v>
      </c>
      <c r="E75" s="12">
        <v>4.8</v>
      </c>
      <c r="F75" s="21">
        <v>0</v>
      </c>
      <c r="G75" s="21">
        <f t="shared" si="0"/>
        <v>0</v>
      </c>
      <c r="H75" s="34"/>
      <c r="I75" s="35"/>
      <c r="J75" s="35"/>
    </row>
    <row r="76" spans="1:10" x14ac:dyDescent="0.2">
      <c r="A76" t="s">
        <v>68</v>
      </c>
      <c r="B76" s="12" t="s">
        <v>69</v>
      </c>
      <c r="C76" s="12" t="s">
        <v>17</v>
      </c>
      <c r="D76" s="12" t="s">
        <v>19</v>
      </c>
      <c r="E76" s="12">
        <v>10.3</v>
      </c>
      <c r="F76" s="21">
        <v>1.1000000000000001</v>
      </c>
      <c r="G76" s="21">
        <f t="shared" si="0"/>
        <v>10.679611650485437</v>
      </c>
      <c r="H76" s="34">
        <f>AVERAGE(G76:G83)</f>
        <v>40.689683268582698</v>
      </c>
      <c r="I76" s="35">
        <f>_xlfn.STDEV.S(G76:G83)</f>
        <v>19.436619329231135</v>
      </c>
      <c r="J76" s="35">
        <f>I76/(SQRT(8))</f>
        <v>6.8718826655204301</v>
      </c>
    </row>
    <row r="77" spans="1:10" x14ac:dyDescent="0.2">
      <c r="A77" t="s">
        <v>68</v>
      </c>
      <c r="B77" s="12" t="s">
        <v>69</v>
      </c>
      <c r="C77" s="12" t="s">
        <v>20</v>
      </c>
      <c r="D77" s="12" t="s">
        <v>19</v>
      </c>
      <c r="E77" s="12">
        <v>7.1</v>
      </c>
      <c r="F77" s="21">
        <v>2.2000000000000002</v>
      </c>
      <c r="G77" s="21">
        <f t="shared" si="0"/>
        <v>30.985915492957751</v>
      </c>
      <c r="H77" s="34"/>
      <c r="I77" s="35"/>
      <c r="J77" s="35"/>
    </row>
    <row r="78" spans="1:10" x14ac:dyDescent="0.2">
      <c r="A78" t="s">
        <v>68</v>
      </c>
      <c r="B78" s="12" t="s">
        <v>69</v>
      </c>
      <c r="C78" s="12" t="s">
        <v>21</v>
      </c>
      <c r="D78" s="12" t="s">
        <v>19</v>
      </c>
      <c r="E78" s="12">
        <v>10.3</v>
      </c>
      <c r="F78" s="21">
        <f>0.7+2</f>
        <v>2.7</v>
      </c>
      <c r="G78" s="21">
        <f t="shared" si="0"/>
        <v>26.213592233009706</v>
      </c>
      <c r="H78" s="34"/>
      <c r="I78" s="35"/>
      <c r="J78" s="35"/>
    </row>
    <row r="79" spans="1:10" x14ac:dyDescent="0.2">
      <c r="A79" t="s">
        <v>68</v>
      </c>
      <c r="B79" s="12" t="s">
        <v>69</v>
      </c>
      <c r="C79" s="12" t="s">
        <v>22</v>
      </c>
      <c r="D79" s="12" t="s">
        <v>19</v>
      </c>
      <c r="E79" s="12">
        <v>10.7</v>
      </c>
      <c r="F79" s="21">
        <v>2.8</v>
      </c>
      <c r="G79" s="21">
        <f t="shared" si="0"/>
        <v>26.168224299065422</v>
      </c>
      <c r="H79" s="34"/>
      <c r="I79" s="35"/>
      <c r="J79" s="35"/>
    </row>
    <row r="80" spans="1:10" x14ac:dyDescent="0.2">
      <c r="A80" t="s">
        <v>68</v>
      </c>
      <c r="B80" s="12" t="s">
        <v>69</v>
      </c>
      <c r="C80" s="12" t="s">
        <v>23</v>
      </c>
      <c r="D80" s="12" t="s">
        <v>19</v>
      </c>
      <c r="E80" s="12">
        <v>8.6999999999999993</v>
      </c>
      <c r="F80" s="21">
        <v>4.6890000000000001</v>
      </c>
      <c r="G80" s="21">
        <f t="shared" si="0"/>
        <v>53.896551724137936</v>
      </c>
      <c r="H80" s="34"/>
      <c r="I80" s="35"/>
      <c r="J80" s="35"/>
    </row>
    <row r="81" spans="1:10" s="13" customFormat="1" x14ac:dyDescent="0.2">
      <c r="A81" t="s">
        <v>68</v>
      </c>
      <c r="B81" s="12" t="s">
        <v>69</v>
      </c>
      <c r="C81" s="12" t="s">
        <v>24</v>
      </c>
      <c r="D81" s="12" t="s">
        <v>19</v>
      </c>
      <c r="E81" s="12">
        <v>4.0999999999999996</v>
      </c>
      <c r="F81" s="21">
        <v>2.5</v>
      </c>
      <c r="G81" s="21">
        <f t="shared" si="0"/>
        <v>60.975609756097569</v>
      </c>
      <c r="H81" s="34"/>
      <c r="I81" s="35"/>
      <c r="J81" s="35"/>
    </row>
    <row r="82" spans="1:10" s="13" customFormat="1" x14ac:dyDescent="0.2">
      <c r="A82" t="s">
        <v>68</v>
      </c>
      <c r="B82" s="12" t="s">
        <v>69</v>
      </c>
      <c r="C82" s="12" t="s">
        <v>25</v>
      </c>
      <c r="D82" s="12" t="s">
        <v>19</v>
      </c>
      <c r="E82" s="12">
        <v>4.7</v>
      </c>
      <c r="F82" s="21">
        <v>2.9</v>
      </c>
      <c r="G82" s="21">
        <f t="shared" si="0"/>
        <v>61.702127659574465</v>
      </c>
      <c r="H82" s="34"/>
      <c r="I82" s="35"/>
      <c r="J82" s="35"/>
    </row>
    <row r="83" spans="1:10" s="13" customFormat="1" x14ac:dyDescent="0.2">
      <c r="A83" t="s">
        <v>68</v>
      </c>
      <c r="B83" s="12" t="s">
        <v>69</v>
      </c>
      <c r="C83" s="12" t="s">
        <v>26</v>
      </c>
      <c r="D83" s="12" t="s">
        <v>19</v>
      </c>
      <c r="E83" s="12">
        <v>4.8</v>
      </c>
      <c r="F83" s="21">
        <v>2.6349999999999998</v>
      </c>
      <c r="G83" s="21">
        <f t="shared" si="0"/>
        <v>54.895833333333336</v>
      </c>
      <c r="H83" s="34"/>
      <c r="I83" s="35"/>
      <c r="J83" s="35"/>
    </row>
    <row r="84" spans="1:10" x14ac:dyDescent="0.2">
      <c r="A84" t="s">
        <v>68</v>
      </c>
      <c r="B84" s="12" t="s">
        <v>70</v>
      </c>
      <c r="C84" s="12" t="s">
        <v>17</v>
      </c>
      <c r="D84" s="12" t="s">
        <v>19</v>
      </c>
      <c r="E84" s="12">
        <v>10.3</v>
      </c>
      <c r="F84" s="21">
        <v>1.7</v>
      </c>
      <c r="G84" s="21">
        <f t="shared" si="0"/>
        <v>16.504854368932037</v>
      </c>
      <c r="H84" s="34">
        <f>AVERAGE(G84:G91)</f>
        <v>33.699007377702259</v>
      </c>
      <c r="I84" s="35">
        <f>_xlfn.STDEV.S(G84:G91)</f>
        <v>11.92735291681838</v>
      </c>
      <c r="J84" s="35">
        <f>I84/(SQRT(8))</f>
        <v>4.2169560645437114</v>
      </c>
    </row>
    <row r="85" spans="1:10" x14ac:dyDescent="0.2">
      <c r="A85" t="s">
        <v>68</v>
      </c>
      <c r="B85" s="12" t="s">
        <v>70</v>
      </c>
      <c r="C85" s="12" t="s">
        <v>20</v>
      </c>
      <c r="D85" s="12" t="s">
        <v>19</v>
      </c>
      <c r="E85" s="12">
        <v>7.1</v>
      </c>
      <c r="F85" s="21">
        <v>2.6</v>
      </c>
      <c r="G85" s="21">
        <f t="shared" si="0"/>
        <v>36.619718309859159</v>
      </c>
      <c r="H85" s="34"/>
      <c r="I85" s="35"/>
      <c r="J85" s="35"/>
    </row>
    <row r="86" spans="1:10" x14ac:dyDescent="0.2">
      <c r="A86" t="s">
        <v>68</v>
      </c>
      <c r="B86" s="12" t="s">
        <v>70</v>
      </c>
      <c r="C86" s="12" t="s">
        <v>21</v>
      </c>
      <c r="D86" s="12" t="s">
        <v>19</v>
      </c>
      <c r="E86" s="12">
        <v>10.3</v>
      </c>
      <c r="F86" s="21">
        <f>0.6+1.8</f>
        <v>2.4</v>
      </c>
      <c r="G86" s="21">
        <f t="shared" si="0"/>
        <v>23.300970873786405</v>
      </c>
      <c r="H86" s="34"/>
      <c r="I86" s="35"/>
      <c r="J86" s="35"/>
    </row>
    <row r="87" spans="1:10" x14ac:dyDescent="0.2">
      <c r="A87" t="s">
        <v>68</v>
      </c>
      <c r="B87" s="12" t="s">
        <v>70</v>
      </c>
      <c r="C87" s="12" t="s">
        <v>22</v>
      </c>
      <c r="D87" s="12" t="s">
        <v>19</v>
      </c>
      <c r="E87" s="12">
        <v>10.7</v>
      </c>
      <c r="F87" s="21">
        <v>2.4</v>
      </c>
      <c r="G87" s="21">
        <f t="shared" si="0"/>
        <v>22.429906542056077</v>
      </c>
      <c r="H87" s="34"/>
      <c r="I87" s="35"/>
      <c r="J87" s="35"/>
    </row>
    <row r="88" spans="1:10" s="14" customFormat="1" x14ac:dyDescent="0.2">
      <c r="A88" t="s">
        <v>68</v>
      </c>
      <c r="B88" s="12" t="s">
        <v>70</v>
      </c>
      <c r="C88" s="12" t="s">
        <v>23</v>
      </c>
      <c r="D88" s="12" t="s">
        <v>19</v>
      </c>
      <c r="E88" s="12">
        <v>8.6999999999999993</v>
      </c>
      <c r="F88" s="21">
        <v>2.9079999999999999</v>
      </c>
      <c r="G88" s="21">
        <f t="shared" si="0"/>
        <v>33.425287356321846</v>
      </c>
      <c r="H88" s="34"/>
      <c r="I88" s="35"/>
      <c r="J88" s="35"/>
    </row>
    <row r="89" spans="1:10" s="14" customFormat="1" x14ac:dyDescent="0.2">
      <c r="A89" t="s">
        <v>68</v>
      </c>
      <c r="B89" s="12" t="s">
        <v>70</v>
      </c>
      <c r="C89" s="12" t="s">
        <v>24</v>
      </c>
      <c r="D89" s="12" t="s">
        <v>19</v>
      </c>
      <c r="E89" s="12">
        <v>4.0999999999999996</v>
      </c>
      <c r="F89" s="21">
        <v>1.9</v>
      </c>
      <c r="G89" s="21">
        <f t="shared" si="0"/>
        <v>46.341463414634148</v>
      </c>
      <c r="H89" s="34"/>
      <c r="I89" s="35"/>
      <c r="J89" s="35"/>
    </row>
    <row r="90" spans="1:10" s="14" customFormat="1" x14ac:dyDescent="0.2">
      <c r="A90" t="s">
        <v>68</v>
      </c>
      <c r="B90" s="12" t="s">
        <v>70</v>
      </c>
      <c r="C90" s="12" t="s">
        <v>25</v>
      </c>
      <c r="D90" s="12" t="s">
        <v>19</v>
      </c>
      <c r="E90" s="12">
        <v>4.7</v>
      </c>
      <c r="F90" s="21">
        <v>2.282</v>
      </c>
      <c r="G90" s="21">
        <f t="shared" si="0"/>
        <v>48.553191489361701</v>
      </c>
      <c r="H90" s="34"/>
      <c r="I90" s="35"/>
      <c r="J90" s="35"/>
    </row>
    <row r="91" spans="1:10" s="14" customFormat="1" x14ac:dyDescent="0.2">
      <c r="A91" t="s">
        <v>68</v>
      </c>
      <c r="B91" s="12" t="s">
        <v>70</v>
      </c>
      <c r="C91" s="12" t="s">
        <v>26</v>
      </c>
      <c r="D91" s="12" t="s">
        <v>19</v>
      </c>
      <c r="E91" s="12">
        <v>4.8</v>
      </c>
      <c r="F91" s="21">
        <v>2.036</v>
      </c>
      <c r="G91" s="21">
        <f t="shared" si="0"/>
        <v>42.416666666666664</v>
      </c>
      <c r="H91" s="34"/>
      <c r="I91" s="35"/>
      <c r="J91" s="35"/>
    </row>
    <row r="92" spans="1:10" x14ac:dyDescent="0.2">
      <c r="A92" t="s">
        <v>68</v>
      </c>
      <c r="B92" s="12" t="s">
        <v>66</v>
      </c>
      <c r="C92" s="12" t="s">
        <v>17</v>
      </c>
      <c r="D92" s="12" t="s">
        <v>19</v>
      </c>
      <c r="E92" s="12">
        <v>10.3</v>
      </c>
      <c r="F92" s="21">
        <v>0</v>
      </c>
      <c r="G92" s="21">
        <f t="shared" si="0"/>
        <v>0</v>
      </c>
      <c r="H92" s="34">
        <f>AVERAGE(G92:G99)</f>
        <v>0.11682242990654207</v>
      </c>
      <c r="I92" s="35">
        <f>_xlfn.STDEV.S(G92:G99)</f>
        <v>0.33042372952642413</v>
      </c>
      <c r="J92" s="35">
        <f>I92/(SQRT(8))</f>
        <v>0.11682242990654207</v>
      </c>
    </row>
    <row r="93" spans="1:10" x14ac:dyDescent="0.2">
      <c r="A93" t="s">
        <v>68</v>
      </c>
      <c r="B93" s="12" t="s">
        <v>66</v>
      </c>
      <c r="C93" s="12" t="s">
        <v>20</v>
      </c>
      <c r="D93" s="12" t="s">
        <v>19</v>
      </c>
      <c r="E93" s="12">
        <v>7.1</v>
      </c>
      <c r="F93" s="21">
        <v>0</v>
      </c>
      <c r="G93" s="21">
        <f t="shared" si="0"/>
        <v>0</v>
      </c>
      <c r="H93" s="34"/>
      <c r="I93" s="35"/>
      <c r="J93" s="35"/>
    </row>
    <row r="94" spans="1:10" x14ac:dyDescent="0.2">
      <c r="A94" t="s">
        <v>68</v>
      </c>
      <c r="B94" s="12" t="s">
        <v>66</v>
      </c>
      <c r="C94" s="12" t="s">
        <v>21</v>
      </c>
      <c r="D94" s="12" t="s">
        <v>19</v>
      </c>
      <c r="E94" s="12">
        <v>10.3</v>
      </c>
      <c r="F94" s="21">
        <v>0</v>
      </c>
      <c r="G94" s="21">
        <f t="shared" si="0"/>
        <v>0</v>
      </c>
      <c r="H94" s="34"/>
      <c r="I94" s="35"/>
      <c r="J94" s="35"/>
    </row>
    <row r="95" spans="1:10" x14ac:dyDescent="0.2">
      <c r="A95" t="s">
        <v>68</v>
      </c>
      <c r="B95" s="12" t="s">
        <v>66</v>
      </c>
      <c r="C95" s="12" t="s">
        <v>22</v>
      </c>
      <c r="D95" s="12" t="s">
        <v>19</v>
      </c>
      <c r="E95" s="12">
        <v>10.7</v>
      </c>
      <c r="F95" s="21">
        <v>0.1</v>
      </c>
      <c r="G95" s="21">
        <f t="shared" si="0"/>
        <v>0.93457943925233655</v>
      </c>
      <c r="H95" s="21"/>
    </row>
    <row r="96" spans="1:10" s="14" customFormat="1" x14ac:dyDescent="0.2">
      <c r="A96" t="s">
        <v>68</v>
      </c>
      <c r="B96" s="12" t="s">
        <v>66</v>
      </c>
      <c r="C96" s="12" t="s">
        <v>23</v>
      </c>
      <c r="D96" s="12" t="s">
        <v>19</v>
      </c>
      <c r="E96" s="12">
        <v>8.6999999999999993</v>
      </c>
      <c r="F96" s="21">
        <v>0</v>
      </c>
      <c r="G96" s="21">
        <v>0</v>
      </c>
      <c r="H96" s="21"/>
      <c r="I96" s="2"/>
      <c r="J96" s="2"/>
    </row>
    <row r="97" spans="1:10" s="14" customFormat="1" x14ac:dyDescent="0.2">
      <c r="A97" t="s">
        <v>68</v>
      </c>
      <c r="B97" s="12" t="s">
        <v>66</v>
      </c>
      <c r="C97" s="12" t="s">
        <v>24</v>
      </c>
      <c r="D97" s="12" t="s">
        <v>19</v>
      </c>
      <c r="E97" s="12">
        <v>4.0999999999999996</v>
      </c>
      <c r="F97" s="21">
        <v>0</v>
      </c>
      <c r="G97" s="21">
        <v>0</v>
      </c>
      <c r="H97" s="21"/>
      <c r="I97" s="2"/>
      <c r="J97" s="2"/>
    </row>
    <row r="98" spans="1:10" s="14" customFormat="1" x14ac:dyDescent="0.2">
      <c r="A98" t="s">
        <v>68</v>
      </c>
      <c r="B98" s="12" t="s">
        <v>66</v>
      </c>
      <c r="C98" s="12" t="s">
        <v>25</v>
      </c>
      <c r="D98" s="12" t="s">
        <v>19</v>
      </c>
      <c r="E98" s="12">
        <v>4.7</v>
      </c>
      <c r="F98" s="21">
        <v>0</v>
      </c>
      <c r="G98" s="21">
        <v>0</v>
      </c>
      <c r="H98" s="21"/>
      <c r="I98" s="2"/>
      <c r="J98" s="2"/>
    </row>
    <row r="99" spans="1:10" s="14" customFormat="1" x14ac:dyDescent="0.2">
      <c r="A99" t="s">
        <v>68</v>
      </c>
      <c r="B99" s="12" t="s">
        <v>66</v>
      </c>
      <c r="C99" s="12" t="s">
        <v>26</v>
      </c>
      <c r="D99" s="12" t="s">
        <v>19</v>
      </c>
      <c r="E99" s="12">
        <v>4.8</v>
      </c>
      <c r="F99" s="21">
        <v>0</v>
      </c>
      <c r="G99" s="21">
        <v>0</v>
      </c>
      <c r="H99" s="21"/>
      <c r="I99" s="2"/>
      <c r="J99" s="2"/>
    </row>
    <row r="100" spans="1:10" x14ac:dyDescent="0.2">
      <c r="A100" t="s">
        <v>68</v>
      </c>
      <c r="B100" s="12" t="s">
        <v>63</v>
      </c>
      <c r="C100" s="12" t="s">
        <v>17</v>
      </c>
      <c r="D100" s="12" t="s">
        <v>67</v>
      </c>
      <c r="E100" s="12">
        <v>5.6</v>
      </c>
      <c r="F100" s="21">
        <v>0</v>
      </c>
      <c r="G100" s="21">
        <f t="shared" si="0"/>
        <v>0</v>
      </c>
      <c r="H100" s="21"/>
    </row>
    <row r="101" spans="1:10" x14ac:dyDescent="0.2">
      <c r="A101" t="s">
        <v>68</v>
      </c>
      <c r="B101" s="12" t="s">
        <v>63</v>
      </c>
      <c r="C101" s="12" t="s">
        <v>20</v>
      </c>
      <c r="D101" s="12" t="s">
        <v>67</v>
      </c>
      <c r="E101" s="12">
        <v>6</v>
      </c>
      <c r="F101" s="21">
        <v>0</v>
      </c>
      <c r="G101" s="21">
        <f t="shared" si="0"/>
        <v>0</v>
      </c>
      <c r="H101" s="21"/>
    </row>
    <row r="102" spans="1:10" x14ac:dyDescent="0.2">
      <c r="A102" t="s">
        <v>68</v>
      </c>
      <c r="B102" s="12" t="s">
        <v>63</v>
      </c>
      <c r="C102" s="12" t="s">
        <v>21</v>
      </c>
      <c r="D102" s="12" t="s">
        <v>67</v>
      </c>
      <c r="E102" s="12">
        <v>4</v>
      </c>
      <c r="F102" s="21">
        <v>0</v>
      </c>
      <c r="G102" s="21">
        <f t="shared" si="0"/>
        <v>0</v>
      </c>
      <c r="H102" s="21"/>
    </row>
    <row r="103" spans="1:10" x14ac:dyDescent="0.2">
      <c r="A103" t="s">
        <v>68</v>
      </c>
      <c r="B103" s="12" t="s">
        <v>63</v>
      </c>
      <c r="C103" s="12" t="s">
        <v>22</v>
      </c>
      <c r="D103" s="12" t="s">
        <v>67</v>
      </c>
      <c r="E103" s="12">
        <v>8.6999999999999993</v>
      </c>
      <c r="F103" s="21">
        <v>0</v>
      </c>
      <c r="G103" s="21">
        <f t="shared" si="0"/>
        <v>0</v>
      </c>
      <c r="H103" s="21"/>
    </row>
    <row r="104" spans="1:10" s="13" customFormat="1" x14ac:dyDescent="0.2">
      <c r="A104" t="s">
        <v>68</v>
      </c>
      <c r="B104" s="12" t="s">
        <v>63</v>
      </c>
      <c r="C104" s="12" t="s">
        <v>23</v>
      </c>
      <c r="D104" s="12" t="s">
        <v>67</v>
      </c>
      <c r="E104" s="12">
        <v>4.0999999999999996</v>
      </c>
      <c r="F104" s="21">
        <v>0</v>
      </c>
      <c r="G104" s="21">
        <f t="shared" si="0"/>
        <v>0</v>
      </c>
      <c r="H104" s="21"/>
      <c r="I104" s="2"/>
      <c r="J104" s="2"/>
    </row>
    <row r="105" spans="1:10" s="13" customFormat="1" x14ac:dyDescent="0.2">
      <c r="A105" t="s">
        <v>68</v>
      </c>
      <c r="B105" s="12" t="s">
        <v>63</v>
      </c>
      <c r="C105" s="12" t="s">
        <v>24</v>
      </c>
      <c r="D105" s="12" t="s">
        <v>67</v>
      </c>
      <c r="E105" s="12">
        <v>2.1</v>
      </c>
      <c r="F105" s="21">
        <v>0</v>
      </c>
      <c r="G105" s="21">
        <f t="shared" si="0"/>
        <v>0</v>
      </c>
      <c r="H105" s="21"/>
      <c r="I105" s="2"/>
      <c r="J105" s="2"/>
    </row>
    <row r="106" spans="1:10" s="13" customFormat="1" x14ac:dyDescent="0.2">
      <c r="A106" t="s">
        <v>68</v>
      </c>
      <c r="B106" s="12" t="s">
        <v>63</v>
      </c>
      <c r="C106" s="12" t="s">
        <v>25</v>
      </c>
      <c r="D106" s="12" t="s">
        <v>67</v>
      </c>
      <c r="E106" s="12">
        <v>3.3</v>
      </c>
      <c r="F106" s="21">
        <v>0</v>
      </c>
      <c r="G106" s="21">
        <f t="shared" si="0"/>
        <v>0</v>
      </c>
      <c r="H106" s="21"/>
      <c r="I106" s="2"/>
      <c r="J106" s="2"/>
    </row>
    <row r="107" spans="1:10" s="13" customFormat="1" x14ac:dyDescent="0.2">
      <c r="A107" t="s">
        <v>68</v>
      </c>
      <c r="B107" s="12" t="s">
        <v>63</v>
      </c>
      <c r="C107" s="12" t="s">
        <v>26</v>
      </c>
      <c r="D107" s="12" t="s">
        <v>67</v>
      </c>
      <c r="E107" s="12">
        <v>5.6</v>
      </c>
      <c r="F107" s="21">
        <v>0</v>
      </c>
      <c r="G107" s="21">
        <f t="shared" si="0"/>
        <v>0</v>
      </c>
      <c r="H107" s="21"/>
      <c r="I107" s="2"/>
      <c r="J107" s="2"/>
    </row>
    <row r="108" spans="1:10" x14ac:dyDescent="0.2">
      <c r="A108" t="s">
        <v>68</v>
      </c>
      <c r="B108" s="12" t="s">
        <v>69</v>
      </c>
      <c r="C108" s="12" t="s">
        <v>17</v>
      </c>
      <c r="D108" s="12" t="s">
        <v>67</v>
      </c>
      <c r="E108" s="12">
        <v>5.6</v>
      </c>
      <c r="F108" s="21">
        <v>0</v>
      </c>
      <c r="G108" s="21">
        <f t="shared" si="0"/>
        <v>0</v>
      </c>
      <c r="H108" s="21"/>
    </row>
    <row r="109" spans="1:10" x14ac:dyDescent="0.2">
      <c r="A109" t="s">
        <v>68</v>
      </c>
      <c r="B109" s="12" t="s">
        <v>69</v>
      </c>
      <c r="C109" s="12" t="s">
        <v>20</v>
      </c>
      <c r="D109" s="12" t="s">
        <v>67</v>
      </c>
      <c r="E109" s="12">
        <v>6</v>
      </c>
      <c r="F109" s="21">
        <v>0</v>
      </c>
      <c r="G109" s="21">
        <f t="shared" si="0"/>
        <v>0</v>
      </c>
      <c r="H109" s="21"/>
    </row>
    <row r="110" spans="1:10" x14ac:dyDescent="0.2">
      <c r="A110" t="s">
        <v>68</v>
      </c>
      <c r="B110" s="12" t="s">
        <v>69</v>
      </c>
      <c r="C110" s="12" t="s">
        <v>21</v>
      </c>
      <c r="D110" s="12" t="s">
        <v>67</v>
      </c>
      <c r="E110" s="12">
        <v>4</v>
      </c>
      <c r="F110" s="21">
        <v>0</v>
      </c>
      <c r="G110" s="21">
        <f t="shared" si="0"/>
        <v>0</v>
      </c>
      <c r="H110" s="21"/>
    </row>
    <row r="111" spans="1:10" x14ac:dyDescent="0.2">
      <c r="A111" t="s">
        <v>68</v>
      </c>
      <c r="B111" s="12" t="s">
        <v>69</v>
      </c>
      <c r="C111" s="12" t="s">
        <v>22</v>
      </c>
      <c r="D111" s="12" t="s">
        <v>67</v>
      </c>
      <c r="E111" s="12">
        <v>8.6999999999999993</v>
      </c>
      <c r="F111" s="21">
        <v>0</v>
      </c>
      <c r="G111" s="21">
        <f t="shared" si="0"/>
        <v>0</v>
      </c>
      <c r="H111" s="21"/>
    </row>
    <row r="112" spans="1:10" s="13" customFormat="1" x14ac:dyDescent="0.2">
      <c r="A112" t="s">
        <v>68</v>
      </c>
      <c r="B112" s="12" t="s">
        <v>69</v>
      </c>
      <c r="C112" s="12" t="s">
        <v>23</v>
      </c>
      <c r="D112" s="12" t="s">
        <v>67</v>
      </c>
      <c r="E112" s="12">
        <v>4.0999999999999996</v>
      </c>
      <c r="F112" s="21">
        <v>0</v>
      </c>
      <c r="G112" s="21">
        <f t="shared" si="0"/>
        <v>0</v>
      </c>
      <c r="H112" s="24"/>
      <c r="I112" s="25"/>
      <c r="J112" s="25"/>
    </row>
    <row r="113" spans="1:10" s="13" customFormat="1" x14ac:dyDescent="0.2">
      <c r="A113" t="s">
        <v>68</v>
      </c>
      <c r="B113" s="12" t="s">
        <v>69</v>
      </c>
      <c r="C113" s="12" t="s">
        <v>24</v>
      </c>
      <c r="D113" s="12" t="s">
        <v>67</v>
      </c>
      <c r="E113" s="12">
        <v>2.1</v>
      </c>
      <c r="F113" s="21">
        <v>0</v>
      </c>
      <c r="G113" s="21">
        <f t="shared" si="0"/>
        <v>0</v>
      </c>
      <c r="H113" s="24"/>
      <c r="I113" s="25"/>
      <c r="J113" s="25"/>
    </row>
    <row r="114" spans="1:10" s="13" customFormat="1" x14ac:dyDescent="0.2">
      <c r="A114" t="s">
        <v>68</v>
      </c>
      <c r="B114" s="12" t="s">
        <v>69</v>
      </c>
      <c r="C114" s="12" t="s">
        <v>25</v>
      </c>
      <c r="D114" s="12" t="s">
        <v>67</v>
      </c>
      <c r="E114" s="12">
        <v>3.3</v>
      </c>
      <c r="F114" s="21">
        <v>0</v>
      </c>
      <c r="G114" s="21">
        <f t="shared" si="0"/>
        <v>0</v>
      </c>
      <c r="H114" s="24"/>
      <c r="I114" s="25"/>
      <c r="J114" s="25"/>
    </row>
    <row r="115" spans="1:10" s="13" customFormat="1" x14ac:dyDescent="0.2">
      <c r="A115" t="s">
        <v>68</v>
      </c>
      <c r="B115" s="12" t="s">
        <v>69</v>
      </c>
      <c r="C115" s="12" t="s">
        <v>26</v>
      </c>
      <c r="D115" s="12" t="s">
        <v>67</v>
      </c>
      <c r="E115" s="12">
        <v>5.6</v>
      </c>
      <c r="F115" s="21">
        <v>0</v>
      </c>
      <c r="G115" s="21">
        <f t="shared" si="0"/>
        <v>0</v>
      </c>
      <c r="H115" s="24"/>
      <c r="I115" s="25"/>
      <c r="J115" s="25"/>
    </row>
    <row r="116" spans="1:10" x14ac:dyDescent="0.2">
      <c r="A116" t="s">
        <v>68</v>
      </c>
      <c r="B116" s="12" t="s">
        <v>70</v>
      </c>
      <c r="C116" s="12" t="s">
        <v>17</v>
      </c>
      <c r="D116" s="12" t="s">
        <v>67</v>
      </c>
      <c r="E116" s="12">
        <v>5.6</v>
      </c>
      <c r="F116" s="21">
        <v>0</v>
      </c>
      <c r="G116" s="21">
        <f t="shared" si="0"/>
        <v>0</v>
      </c>
      <c r="H116" s="21"/>
    </row>
    <row r="117" spans="1:10" x14ac:dyDescent="0.2">
      <c r="A117" t="s">
        <v>68</v>
      </c>
      <c r="B117" s="12" t="s">
        <v>70</v>
      </c>
      <c r="C117" s="12" t="s">
        <v>20</v>
      </c>
      <c r="D117" s="12" t="s">
        <v>67</v>
      </c>
      <c r="E117" s="12">
        <v>6</v>
      </c>
      <c r="F117" s="21">
        <v>0</v>
      </c>
      <c r="G117" s="21">
        <f t="shared" si="0"/>
        <v>0</v>
      </c>
      <c r="H117" s="21"/>
    </row>
    <row r="118" spans="1:10" x14ac:dyDescent="0.2">
      <c r="A118" t="s">
        <v>68</v>
      </c>
      <c r="B118" s="12" t="s">
        <v>70</v>
      </c>
      <c r="C118" s="12" t="s">
        <v>21</v>
      </c>
      <c r="D118" s="12" t="s">
        <v>67</v>
      </c>
      <c r="E118" s="12">
        <v>4</v>
      </c>
      <c r="F118" s="21">
        <v>0</v>
      </c>
      <c r="G118" s="21">
        <f t="shared" si="0"/>
        <v>0</v>
      </c>
      <c r="H118" s="21"/>
    </row>
    <row r="119" spans="1:10" x14ac:dyDescent="0.2">
      <c r="A119" t="s">
        <v>68</v>
      </c>
      <c r="B119" s="12" t="s">
        <v>70</v>
      </c>
      <c r="C119" s="12" t="s">
        <v>22</v>
      </c>
      <c r="D119" s="12" t="s">
        <v>67</v>
      </c>
      <c r="E119" s="12">
        <v>8.6999999999999993</v>
      </c>
      <c r="F119" s="21">
        <v>0</v>
      </c>
      <c r="G119" s="21">
        <f t="shared" si="0"/>
        <v>0</v>
      </c>
      <c r="H119" s="21"/>
    </row>
    <row r="120" spans="1:10" s="14" customFormat="1" x14ac:dyDescent="0.2">
      <c r="A120" t="s">
        <v>68</v>
      </c>
      <c r="B120" s="12" t="s">
        <v>70</v>
      </c>
      <c r="C120" s="12" t="s">
        <v>23</v>
      </c>
      <c r="D120" s="12" t="s">
        <v>67</v>
      </c>
      <c r="E120" s="12">
        <v>4.0999999999999996</v>
      </c>
      <c r="F120" s="21">
        <v>0</v>
      </c>
      <c r="G120" s="21">
        <f t="shared" si="0"/>
        <v>0</v>
      </c>
      <c r="H120" s="26"/>
      <c r="I120" s="27"/>
      <c r="J120" s="27"/>
    </row>
    <row r="121" spans="1:10" s="14" customFormat="1" x14ac:dyDescent="0.2">
      <c r="A121" t="s">
        <v>68</v>
      </c>
      <c r="B121" s="12" t="s">
        <v>70</v>
      </c>
      <c r="C121" s="12" t="s">
        <v>24</v>
      </c>
      <c r="D121" s="12" t="s">
        <v>67</v>
      </c>
      <c r="E121" s="12">
        <v>2.1</v>
      </c>
      <c r="F121" s="21">
        <v>0</v>
      </c>
      <c r="G121" s="21">
        <f t="shared" si="0"/>
        <v>0</v>
      </c>
      <c r="H121" s="26"/>
      <c r="I121" s="27"/>
      <c r="J121" s="27"/>
    </row>
    <row r="122" spans="1:10" s="14" customFormat="1" x14ac:dyDescent="0.2">
      <c r="A122" t="s">
        <v>68</v>
      </c>
      <c r="B122" s="12" t="s">
        <v>70</v>
      </c>
      <c r="C122" s="12" t="s">
        <v>25</v>
      </c>
      <c r="D122" s="12" t="s">
        <v>67</v>
      </c>
      <c r="E122" s="12">
        <v>3.3</v>
      </c>
      <c r="F122" s="21">
        <v>0</v>
      </c>
      <c r="G122" s="21">
        <f t="shared" si="0"/>
        <v>0</v>
      </c>
      <c r="H122" s="26"/>
      <c r="I122" s="27"/>
      <c r="J122" s="27"/>
    </row>
    <row r="123" spans="1:10" s="14" customFormat="1" x14ac:dyDescent="0.2">
      <c r="A123" t="s">
        <v>68</v>
      </c>
      <c r="B123" s="12" t="s">
        <v>70</v>
      </c>
      <c r="C123" s="12" t="s">
        <v>26</v>
      </c>
      <c r="D123" s="12" t="s">
        <v>67</v>
      </c>
      <c r="E123" s="12">
        <v>5.6</v>
      </c>
      <c r="F123" s="21">
        <v>0</v>
      </c>
      <c r="G123" s="21">
        <f t="shared" si="0"/>
        <v>0</v>
      </c>
      <c r="H123" s="26"/>
      <c r="I123" s="27"/>
      <c r="J123" s="27"/>
    </row>
    <row r="124" spans="1:10" x14ac:dyDescent="0.2">
      <c r="A124" t="s">
        <v>68</v>
      </c>
      <c r="B124" s="20" t="s">
        <v>66</v>
      </c>
      <c r="C124" s="12" t="s">
        <v>17</v>
      </c>
      <c r="D124" s="12" t="s">
        <v>67</v>
      </c>
      <c r="E124" s="12">
        <v>5.6</v>
      </c>
      <c r="F124" s="21">
        <v>0</v>
      </c>
      <c r="G124" s="21">
        <f t="shared" si="0"/>
        <v>0</v>
      </c>
      <c r="H124" s="21"/>
    </row>
    <row r="125" spans="1:10" x14ac:dyDescent="0.2">
      <c r="A125" t="s">
        <v>68</v>
      </c>
      <c r="B125" s="20" t="s">
        <v>66</v>
      </c>
      <c r="C125" s="12" t="s">
        <v>20</v>
      </c>
      <c r="D125" s="12" t="s">
        <v>67</v>
      </c>
      <c r="E125" s="12">
        <v>6</v>
      </c>
      <c r="F125" s="21">
        <v>0</v>
      </c>
      <c r="G125" s="21">
        <f t="shared" si="0"/>
        <v>0</v>
      </c>
      <c r="H125" s="21"/>
    </row>
    <row r="126" spans="1:10" x14ac:dyDescent="0.2">
      <c r="A126" t="s">
        <v>68</v>
      </c>
      <c r="B126" s="20" t="s">
        <v>66</v>
      </c>
      <c r="C126" s="12" t="s">
        <v>21</v>
      </c>
      <c r="D126" s="12" t="s">
        <v>67</v>
      </c>
      <c r="E126" s="12">
        <v>4</v>
      </c>
      <c r="F126" s="21">
        <v>0</v>
      </c>
      <c r="G126" s="21">
        <f t="shared" si="0"/>
        <v>0</v>
      </c>
      <c r="H126" s="21"/>
    </row>
    <row r="127" spans="1:10" x14ac:dyDescent="0.2">
      <c r="A127" t="s">
        <v>68</v>
      </c>
      <c r="B127" s="20" t="s">
        <v>66</v>
      </c>
      <c r="C127" s="12" t="s">
        <v>22</v>
      </c>
      <c r="D127" s="12" t="s">
        <v>67</v>
      </c>
      <c r="E127" s="12">
        <v>8.6999999999999993</v>
      </c>
      <c r="F127" s="21">
        <v>0</v>
      </c>
      <c r="G127" s="21">
        <f t="shared" si="0"/>
        <v>0</v>
      </c>
      <c r="H127" s="21"/>
    </row>
    <row r="128" spans="1:10" s="14" customFormat="1" x14ac:dyDescent="0.2">
      <c r="A128" t="s">
        <v>68</v>
      </c>
      <c r="B128" s="20" t="s">
        <v>66</v>
      </c>
      <c r="C128" s="12" t="s">
        <v>23</v>
      </c>
      <c r="D128" s="12" t="s">
        <v>67</v>
      </c>
      <c r="E128" s="12">
        <v>4.0999999999999996</v>
      </c>
      <c r="F128" s="21">
        <v>0</v>
      </c>
      <c r="G128" s="21">
        <f t="shared" ref="G128:G131" si="1">F128*100/E128</f>
        <v>0</v>
      </c>
      <c r="H128" s="21"/>
      <c r="I128" s="2"/>
      <c r="J128" s="2"/>
    </row>
    <row r="129" spans="1:10" s="14" customFormat="1" x14ac:dyDescent="0.2">
      <c r="A129" t="s">
        <v>68</v>
      </c>
      <c r="B129" s="20" t="s">
        <v>66</v>
      </c>
      <c r="C129" s="12" t="s">
        <v>24</v>
      </c>
      <c r="D129" s="12" t="s">
        <v>67</v>
      </c>
      <c r="E129" s="12">
        <v>2.1</v>
      </c>
      <c r="F129" s="21">
        <v>0</v>
      </c>
      <c r="G129" s="21">
        <f t="shared" si="1"/>
        <v>0</v>
      </c>
      <c r="H129" s="21"/>
      <c r="I129" s="2"/>
      <c r="J129" s="2"/>
    </row>
    <row r="130" spans="1:10" s="14" customFormat="1" x14ac:dyDescent="0.2">
      <c r="A130" t="s">
        <v>68</v>
      </c>
      <c r="B130" s="20" t="s">
        <v>66</v>
      </c>
      <c r="C130" s="12" t="s">
        <v>25</v>
      </c>
      <c r="D130" s="12" t="s">
        <v>67</v>
      </c>
      <c r="E130" s="12">
        <v>3.3</v>
      </c>
      <c r="F130" s="21">
        <v>0</v>
      </c>
      <c r="G130" s="21">
        <f t="shared" si="1"/>
        <v>0</v>
      </c>
      <c r="H130" s="21"/>
      <c r="I130" s="2"/>
      <c r="J130" s="2"/>
    </row>
    <row r="131" spans="1:10" s="14" customFormat="1" x14ac:dyDescent="0.2">
      <c r="A131" t="s">
        <v>68</v>
      </c>
      <c r="B131" s="20" t="s">
        <v>66</v>
      </c>
      <c r="C131" s="12" t="s">
        <v>26</v>
      </c>
      <c r="D131" s="12" t="s">
        <v>67</v>
      </c>
      <c r="E131" s="12">
        <v>5.6</v>
      </c>
      <c r="F131" s="21">
        <v>0</v>
      </c>
      <c r="G131" s="21">
        <f t="shared" si="1"/>
        <v>0</v>
      </c>
      <c r="H131" s="21"/>
      <c r="I131" s="2"/>
      <c r="J131" s="2"/>
    </row>
    <row r="132" spans="1:10" s="14" customFormat="1" x14ac:dyDescent="0.2">
      <c r="A132" s="15"/>
      <c r="B132" s="16"/>
      <c r="C132" s="16"/>
      <c r="D132" s="16"/>
      <c r="E132" s="16"/>
      <c r="F132" s="22"/>
      <c r="G132" s="22"/>
      <c r="H132" s="22"/>
      <c r="I132" s="23"/>
      <c r="J132" s="23"/>
    </row>
    <row r="133" spans="1:10" s="14" customFormat="1" x14ac:dyDescent="0.2">
      <c r="A133" s="15"/>
      <c r="B133" s="16"/>
      <c r="C133" s="16"/>
      <c r="D133" s="16"/>
      <c r="E133" s="16"/>
      <c r="F133" s="22"/>
      <c r="G133" s="22"/>
      <c r="H133" s="22"/>
      <c r="I133" s="23"/>
      <c r="J133" s="23"/>
    </row>
    <row r="134" spans="1:10" s="14" customFormat="1" x14ac:dyDescent="0.2">
      <c r="A134" t="s">
        <v>71</v>
      </c>
      <c r="B134" s="12" t="s">
        <v>63</v>
      </c>
      <c r="C134" s="12" t="s">
        <v>17</v>
      </c>
      <c r="D134" s="12" t="s">
        <v>72</v>
      </c>
      <c r="E134" s="12">
        <v>4.4000000000000004</v>
      </c>
      <c r="F134" s="21">
        <v>0</v>
      </c>
      <c r="G134" s="21">
        <f t="shared" ref="G134:G137" si="2">F134*100/E134</f>
        <v>0</v>
      </c>
      <c r="H134" s="21"/>
      <c r="I134" s="2"/>
      <c r="J134" s="2"/>
    </row>
    <row r="135" spans="1:10" s="14" customFormat="1" x14ac:dyDescent="0.2">
      <c r="A135" t="s">
        <v>71</v>
      </c>
      <c r="B135" s="12" t="s">
        <v>63</v>
      </c>
      <c r="C135" s="12" t="s">
        <v>20</v>
      </c>
      <c r="D135" s="12" t="s">
        <v>72</v>
      </c>
      <c r="E135" s="12">
        <v>3</v>
      </c>
      <c r="F135" s="21">
        <v>0</v>
      </c>
      <c r="G135" s="21">
        <f t="shared" si="2"/>
        <v>0</v>
      </c>
      <c r="H135" s="21"/>
      <c r="I135" s="2"/>
      <c r="J135" s="2"/>
    </row>
    <row r="136" spans="1:10" s="14" customFormat="1" x14ac:dyDescent="0.2">
      <c r="A136" t="s">
        <v>71</v>
      </c>
      <c r="B136" s="12" t="s">
        <v>63</v>
      </c>
      <c r="C136" s="12" t="s">
        <v>21</v>
      </c>
      <c r="D136" s="12" t="s">
        <v>72</v>
      </c>
      <c r="E136" s="12">
        <v>1.9</v>
      </c>
      <c r="F136" s="21">
        <v>0</v>
      </c>
      <c r="G136" s="21">
        <f t="shared" si="2"/>
        <v>0</v>
      </c>
      <c r="H136" s="21"/>
      <c r="I136" s="2"/>
      <c r="J136" s="2"/>
    </row>
    <row r="137" spans="1:10" s="14" customFormat="1" x14ac:dyDescent="0.2">
      <c r="A137" t="s">
        <v>71</v>
      </c>
      <c r="B137" s="12" t="s">
        <v>63</v>
      </c>
      <c r="C137" s="12" t="s">
        <v>22</v>
      </c>
      <c r="D137" s="12" t="s">
        <v>72</v>
      </c>
      <c r="E137" s="12">
        <v>4.2</v>
      </c>
      <c r="F137" s="21">
        <v>0</v>
      </c>
      <c r="G137" s="21">
        <f t="shared" si="2"/>
        <v>0</v>
      </c>
      <c r="H137" s="21"/>
      <c r="I137" s="2"/>
      <c r="J137" s="2"/>
    </row>
    <row r="138" spans="1:10" x14ac:dyDescent="0.2">
      <c r="A138" t="s">
        <v>73</v>
      </c>
      <c r="B138" s="12" t="s">
        <v>63</v>
      </c>
      <c r="C138" s="12" t="s">
        <v>23</v>
      </c>
      <c r="D138" s="12" t="s">
        <v>72</v>
      </c>
      <c r="E138" s="12">
        <v>3.3</v>
      </c>
      <c r="F138" s="21">
        <v>0</v>
      </c>
      <c r="G138" s="21">
        <f>F138*100/E138</f>
        <v>0</v>
      </c>
      <c r="H138" s="21"/>
    </row>
    <row r="139" spans="1:10" x14ac:dyDescent="0.2">
      <c r="A139" t="s">
        <v>73</v>
      </c>
      <c r="B139" s="12" t="s">
        <v>63</v>
      </c>
      <c r="C139" s="12" t="s">
        <v>24</v>
      </c>
      <c r="D139" s="12" t="s">
        <v>72</v>
      </c>
      <c r="E139" s="12">
        <v>1.4</v>
      </c>
      <c r="F139" s="21">
        <v>0</v>
      </c>
      <c r="G139" s="21">
        <f>F139*100/E139</f>
        <v>0</v>
      </c>
      <c r="H139" s="21"/>
    </row>
    <row r="140" spans="1:10" x14ac:dyDescent="0.2">
      <c r="A140" t="s">
        <v>73</v>
      </c>
      <c r="B140" s="12" t="s">
        <v>63</v>
      </c>
      <c r="C140" s="12" t="s">
        <v>25</v>
      </c>
      <c r="D140" s="12" t="s">
        <v>72</v>
      </c>
      <c r="E140" s="12">
        <v>2.4</v>
      </c>
      <c r="F140" s="21">
        <v>0</v>
      </c>
      <c r="G140" s="21">
        <f>F140*100/E140</f>
        <v>0</v>
      </c>
      <c r="H140" s="21"/>
    </row>
    <row r="141" spans="1:10" x14ac:dyDescent="0.2">
      <c r="A141" t="s">
        <v>73</v>
      </c>
      <c r="B141" s="12" t="s">
        <v>63</v>
      </c>
      <c r="C141" s="12" t="s">
        <v>26</v>
      </c>
      <c r="D141" s="12" t="s">
        <v>72</v>
      </c>
      <c r="E141" s="12">
        <v>4.3</v>
      </c>
      <c r="F141" s="21">
        <v>0</v>
      </c>
      <c r="G141" s="21">
        <f>F141*100/E141</f>
        <v>0</v>
      </c>
      <c r="H141" s="21"/>
    </row>
    <row r="142" spans="1:10" s="14" customFormat="1" x14ac:dyDescent="0.2">
      <c r="A142" t="s">
        <v>71</v>
      </c>
      <c r="B142" s="12" t="s">
        <v>69</v>
      </c>
      <c r="C142" s="12" t="s">
        <v>17</v>
      </c>
      <c r="D142" s="12" t="s">
        <v>72</v>
      </c>
      <c r="E142" s="12">
        <v>4.4000000000000004</v>
      </c>
      <c r="F142" s="21">
        <v>0</v>
      </c>
      <c r="G142" s="21">
        <f t="shared" ref="G142:G165" si="3">F142*100/E142</f>
        <v>0</v>
      </c>
      <c r="H142" s="21"/>
      <c r="I142" s="2"/>
      <c r="J142" s="2"/>
    </row>
    <row r="143" spans="1:10" s="14" customFormat="1" x14ac:dyDescent="0.2">
      <c r="A143" t="s">
        <v>71</v>
      </c>
      <c r="B143" s="12" t="s">
        <v>69</v>
      </c>
      <c r="C143" s="12" t="s">
        <v>20</v>
      </c>
      <c r="D143" s="12" t="s">
        <v>72</v>
      </c>
      <c r="E143" s="12">
        <v>3</v>
      </c>
      <c r="F143" s="21">
        <v>0</v>
      </c>
      <c r="G143" s="21">
        <f t="shared" si="3"/>
        <v>0</v>
      </c>
      <c r="H143" s="21"/>
      <c r="I143" s="2"/>
      <c r="J143" s="2"/>
    </row>
    <row r="144" spans="1:10" s="14" customFormat="1" x14ac:dyDescent="0.2">
      <c r="A144" t="s">
        <v>71</v>
      </c>
      <c r="B144" s="12" t="s">
        <v>69</v>
      </c>
      <c r="C144" s="12" t="s">
        <v>21</v>
      </c>
      <c r="D144" s="12" t="s">
        <v>72</v>
      </c>
      <c r="E144" s="12">
        <v>1.9</v>
      </c>
      <c r="F144" s="21">
        <v>0</v>
      </c>
      <c r="G144" s="21">
        <f t="shared" si="3"/>
        <v>0</v>
      </c>
      <c r="H144" s="21"/>
      <c r="I144" s="2"/>
      <c r="J144" s="2"/>
    </row>
    <row r="145" spans="1:10" s="14" customFormat="1" x14ac:dyDescent="0.2">
      <c r="A145" t="s">
        <v>71</v>
      </c>
      <c r="B145" s="12" t="s">
        <v>69</v>
      </c>
      <c r="C145" s="12" t="s">
        <v>22</v>
      </c>
      <c r="D145" s="12" t="s">
        <v>72</v>
      </c>
      <c r="E145" s="12">
        <v>4.2</v>
      </c>
      <c r="F145" s="21">
        <v>0</v>
      </c>
      <c r="G145" s="21">
        <f t="shared" si="3"/>
        <v>0</v>
      </c>
      <c r="H145" s="21"/>
      <c r="I145" s="2"/>
      <c r="J145" s="2"/>
    </row>
    <row r="146" spans="1:10" s="14" customFormat="1" x14ac:dyDescent="0.2">
      <c r="A146" t="s">
        <v>73</v>
      </c>
      <c r="B146" s="12" t="s">
        <v>69</v>
      </c>
      <c r="C146" s="12" t="s">
        <v>23</v>
      </c>
      <c r="D146" s="12" t="s">
        <v>72</v>
      </c>
      <c r="E146" s="12">
        <v>3.3</v>
      </c>
      <c r="F146" s="21">
        <v>0</v>
      </c>
      <c r="G146" s="21">
        <f t="shared" si="3"/>
        <v>0</v>
      </c>
      <c r="H146" s="21"/>
      <c r="I146" s="2"/>
      <c r="J146" s="2"/>
    </row>
    <row r="147" spans="1:10" s="14" customFormat="1" x14ac:dyDescent="0.2">
      <c r="A147" t="s">
        <v>73</v>
      </c>
      <c r="B147" s="12" t="s">
        <v>69</v>
      </c>
      <c r="C147" s="12" t="s">
        <v>24</v>
      </c>
      <c r="D147" s="12" t="s">
        <v>72</v>
      </c>
      <c r="E147" s="12">
        <v>1.4</v>
      </c>
      <c r="F147" s="21">
        <v>0</v>
      </c>
      <c r="G147" s="21">
        <f t="shared" si="3"/>
        <v>0</v>
      </c>
      <c r="H147" s="21"/>
      <c r="I147" s="2"/>
      <c r="J147" s="2"/>
    </row>
    <row r="148" spans="1:10" s="14" customFormat="1" x14ac:dyDescent="0.2">
      <c r="A148" t="s">
        <v>73</v>
      </c>
      <c r="B148" s="12" t="s">
        <v>69</v>
      </c>
      <c r="C148" s="12" t="s">
        <v>25</v>
      </c>
      <c r="D148" s="12" t="s">
        <v>72</v>
      </c>
      <c r="E148" s="12">
        <v>2.4</v>
      </c>
      <c r="F148" s="21">
        <v>0</v>
      </c>
      <c r="G148" s="21">
        <f t="shared" si="3"/>
        <v>0</v>
      </c>
      <c r="H148" s="21"/>
      <c r="I148" s="2"/>
      <c r="J148" s="2"/>
    </row>
    <row r="149" spans="1:10" s="14" customFormat="1" ht="17" customHeight="1" x14ac:dyDescent="0.2">
      <c r="A149" t="s">
        <v>73</v>
      </c>
      <c r="B149" s="12" t="s">
        <v>69</v>
      </c>
      <c r="C149" s="12" t="s">
        <v>26</v>
      </c>
      <c r="D149" s="12" t="s">
        <v>72</v>
      </c>
      <c r="E149" s="12">
        <v>4.3</v>
      </c>
      <c r="F149" s="21">
        <v>0</v>
      </c>
      <c r="G149" s="21">
        <f t="shared" si="3"/>
        <v>0</v>
      </c>
      <c r="H149" s="21"/>
      <c r="I149" s="2"/>
      <c r="J149" s="2"/>
    </row>
    <row r="150" spans="1:10" s="14" customFormat="1" ht="17" customHeight="1" x14ac:dyDescent="0.2">
      <c r="A150" t="s">
        <v>71</v>
      </c>
      <c r="B150" s="12" t="s">
        <v>70</v>
      </c>
      <c r="C150" s="12" t="s">
        <v>17</v>
      </c>
      <c r="D150" s="12" t="s">
        <v>72</v>
      </c>
      <c r="E150" s="12">
        <v>4.4000000000000004</v>
      </c>
      <c r="F150" s="21">
        <v>0</v>
      </c>
      <c r="G150" s="21">
        <f t="shared" si="3"/>
        <v>0</v>
      </c>
      <c r="H150" s="21"/>
      <c r="I150" s="2"/>
      <c r="J150" s="2"/>
    </row>
    <row r="151" spans="1:10" s="14" customFormat="1" ht="17" customHeight="1" x14ac:dyDescent="0.2">
      <c r="A151" t="s">
        <v>71</v>
      </c>
      <c r="B151" s="12" t="s">
        <v>70</v>
      </c>
      <c r="C151" s="12" t="s">
        <v>20</v>
      </c>
      <c r="D151" s="12" t="s">
        <v>72</v>
      </c>
      <c r="E151" s="12">
        <v>3</v>
      </c>
      <c r="F151" s="21">
        <v>0</v>
      </c>
      <c r="G151" s="21">
        <f t="shared" si="3"/>
        <v>0</v>
      </c>
      <c r="H151" s="21"/>
      <c r="I151" s="2"/>
      <c r="J151" s="2"/>
    </row>
    <row r="152" spans="1:10" s="14" customFormat="1" ht="17" customHeight="1" x14ac:dyDescent="0.2">
      <c r="A152" t="s">
        <v>71</v>
      </c>
      <c r="B152" s="12" t="s">
        <v>70</v>
      </c>
      <c r="C152" s="12" t="s">
        <v>21</v>
      </c>
      <c r="D152" s="12" t="s">
        <v>72</v>
      </c>
      <c r="E152" s="12">
        <v>1.9</v>
      </c>
      <c r="F152" s="21">
        <v>0</v>
      </c>
      <c r="G152" s="21">
        <f t="shared" si="3"/>
        <v>0</v>
      </c>
      <c r="H152" s="21"/>
      <c r="I152" s="2"/>
      <c r="J152" s="2"/>
    </row>
    <row r="153" spans="1:10" s="14" customFormat="1" ht="17" customHeight="1" x14ac:dyDescent="0.2">
      <c r="A153" t="s">
        <v>71</v>
      </c>
      <c r="B153" s="12" t="s">
        <v>70</v>
      </c>
      <c r="C153" s="12" t="s">
        <v>22</v>
      </c>
      <c r="D153" s="12" t="s">
        <v>72</v>
      </c>
      <c r="E153" s="12">
        <v>4.2</v>
      </c>
      <c r="F153" s="21">
        <v>0</v>
      </c>
      <c r="G153" s="21">
        <f t="shared" si="3"/>
        <v>0</v>
      </c>
      <c r="H153" s="21"/>
      <c r="I153" s="2"/>
      <c r="J153" s="2"/>
    </row>
    <row r="154" spans="1:10" s="14" customFormat="1" ht="17" customHeight="1" x14ac:dyDescent="0.2">
      <c r="A154" t="s">
        <v>73</v>
      </c>
      <c r="B154" s="12" t="s">
        <v>70</v>
      </c>
      <c r="C154" s="12" t="s">
        <v>23</v>
      </c>
      <c r="D154" s="12" t="s">
        <v>72</v>
      </c>
      <c r="E154" s="12">
        <v>3.3</v>
      </c>
      <c r="F154" s="21">
        <v>0</v>
      </c>
      <c r="G154" s="21">
        <f t="shared" si="3"/>
        <v>0</v>
      </c>
      <c r="H154" s="21"/>
      <c r="I154" s="2"/>
      <c r="J154" s="2"/>
    </row>
    <row r="155" spans="1:10" s="14" customFormat="1" ht="17" customHeight="1" x14ac:dyDescent="0.2">
      <c r="A155" t="s">
        <v>73</v>
      </c>
      <c r="B155" s="12" t="s">
        <v>70</v>
      </c>
      <c r="C155" s="12" t="s">
        <v>24</v>
      </c>
      <c r="D155" s="12" t="s">
        <v>72</v>
      </c>
      <c r="E155" s="12">
        <v>1.4</v>
      </c>
      <c r="F155" s="21">
        <v>0</v>
      </c>
      <c r="G155" s="21">
        <f t="shared" si="3"/>
        <v>0</v>
      </c>
      <c r="H155" s="21"/>
      <c r="I155" s="2"/>
      <c r="J155" s="2"/>
    </row>
    <row r="156" spans="1:10" s="14" customFormat="1" ht="17" customHeight="1" x14ac:dyDescent="0.2">
      <c r="A156" t="s">
        <v>73</v>
      </c>
      <c r="B156" s="12" t="s">
        <v>70</v>
      </c>
      <c r="C156" s="12" t="s">
        <v>25</v>
      </c>
      <c r="D156" s="12" t="s">
        <v>72</v>
      </c>
      <c r="E156" s="12">
        <v>2.4</v>
      </c>
      <c r="F156" s="21">
        <v>0</v>
      </c>
      <c r="G156" s="21">
        <f t="shared" si="3"/>
        <v>0</v>
      </c>
      <c r="H156" s="21"/>
      <c r="I156" s="2"/>
      <c r="J156" s="2"/>
    </row>
    <row r="157" spans="1:10" s="14" customFormat="1" x14ac:dyDescent="0.2">
      <c r="A157" t="s">
        <v>73</v>
      </c>
      <c r="B157" s="12" t="s">
        <v>70</v>
      </c>
      <c r="C157" s="12" t="s">
        <v>26</v>
      </c>
      <c r="D157" s="12" t="s">
        <v>72</v>
      </c>
      <c r="E157" s="12">
        <v>4.3</v>
      </c>
      <c r="F157" s="21">
        <v>0</v>
      </c>
      <c r="G157" s="21">
        <f t="shared" si="3"/>
        <v>0</v>
      </c>
      <c r="H157" s="21"/>
      <c r="I157" s="2"/>
      <c r="J157" s="2"/>
    </row>
    <row r="158" spans="1:10" s="14" customFormat="1" x14ac:dyDescent="0.2">
      <c r="A158" t="s">
        <v>71</v>
      </c>
      <c r="B158" s="20" t="s">
        <v>66</v>
      </c>
      <c r="C158" s="12" t="s">
        <v>17</v>
      </c>
      <c r="D158" s="12" t="s">
        <v>72</v>
      </c>
      <c r="E158" s="12">
        <v>4.4000000000000004</v>
      </c>
      <c r="F158" s="21">
        <v>0</v>
      </c>
      <c r="G158" s="21">
        <f t="shared" si="3"/>
        <v>0</v>
      </c>
      <c r="H158" s="21"/>
      <c r="I158" s="2"/>
      <c r="J158" s="2"/>
    </row>
    <row r="159" spans="1:10" s="14" customFormat="1" x14ac:dyDescent="0.2">
      <c r="A159" t="s">
        <v>71</v>
      </c>
      <c r="B159" s="20" t="s">
        <v>66</v>
      </c>
      <c r="C159" s="12" t="s">
        <v>20</v>
      </c>
      <c r="D159" s="12" t="s">
        <v>72</v>
      </c>
      <c r="E159" s="12">
        <v>3</v>
      </c>
      <c r="F159" s="21">
        <v>0</v>
      </c>
      <c r="G159" s="21">
        <f t="shared" si="3"/>
        <v>0</v>
      </c>
      <c r="H159" s="21"/>
      <c r="I159" s="2"/>
      <c r="J159" s="2"/>
    </row>
    <row r="160" spans="1:10" s="14" customFormat="1" x14ac:dyDescent="0.2">
      <c r="A160" t="s">
        <v>71</v>
      </c>
      <c r="B160" s="20" t="s">
        <v>66</v>
      </c>
      <c r="C160" s="12" t="s">
        <v>21</v>
      </c>
      <c r="D160" s="12" t="s">
        <v>72</v>
      </c>
      <c r="E160" s="12">
        <v>1.9</v>
      </c>
      <c r="F160" s="21">
        <v>0</v>
      </c>
      <c r="G160" s="21">
        <f t="shared" si="3"/>
        <v>0</v>
      </c>
      <c r="H160" s="21"/>
      <c r="I160" s="2"/>
      <c r="J160" s="2"/>
    </row>
    <row r="161" spans="1:10" s="14" customFormat="1" x14ac:dyDescent="0.2">
      <c r="A161" t="s">
        <v>71</v>
      </c>
      <c r="B161" s="20" t="s">
        <v>66</v>
      </c>
      <c r="C161" s="12" t="s">
        <v>22</v>
      </c>
      <c r="D161" s="12" t="s">
        <v>72</v>
      </c>
      <c r="E161" s="12">
        <v>4.2</v>
      </c>
      <c r="F161" s="21">
        <v>0</v>
      </c>
      <c r="G161" s="21">
        <f t="shared" si="3"/>
        <v>0</v>
      </c>
      <c r="H161" s="21"/>
      <c r="I161" s="2"/>
      <c r="J161" s="2"/>
    </row>
    <row r="162" spans="1:10" s="14" customFormat="1" x14ac:dyDescent="0.2">
      <c r="A162" t="s">
        <v>73</v>
      </c>
      <c r="B162" s="20" t="s">
        <v>66</v>
      </c>
      <c r="C162" s="12" t="s">
        <v>23</v>
      </c>
      <c r="D162" s="12" t="s">
        <v>72</v>
      </c>
      <c r="E162" s="12">
        <v>3.3</v>
      </c>
      <c r="F162" s="21">
        <v>0</v>
      </c>
      <c r="G162" s="21">
        <f t="shared" si="3"/>
        <v>0</v>
      </c>
      <c r="H162" s="21"/>
      <c r="I162" s="2"/>
      <c r="J162" s="2"/>
    </row>
    <row r="163" spans="1:10" s="14" customFormat="1" x14ac:dyDescent="0.2">
      <c r="A163" t="s">
        <v>73</v>
      </c>
      <c r="B163" s="20" t="s">
        <v>66</v>
      </c>
      <c r="C163" s="12" t="s">
        <v>24</v>
      </c>
      <c r="D163" s="12" t="s">
        <v>72</v>
      </c>
      <c r="E163" s="12">
        <v>1.4</v>
      </c>
      <c r="F163" s="21">
        <v>0</v>
      </c>
      <c r="G163" s="21">
        <f t="shared" si="3"/>
        <v>0</v>
      </c>
      <c r="H163" s="21"/>
      <c r="I163" s="2"/>
      <c r="J163" s="2"/>
    </row>
    <row r="164" spans="1:10" s="14" customFormat="1" x14ac:dyDescent="0.2">
      <c r="A164" t="s">
        <v>73</v>
      </c>
      <c r="B164" s="20" t="s">
        <v>66</v>
      </c>
      <c r="C164" s="12" t="s">
        <v>25</v>
      </c>
      <c r="D164" s="12" t="s">
        <v>72</v>
      </c>
      <c r="E164" s="12">
        <v>2.4</v>
      </c>
      <c r="F164" s="21">
        <v>0</v>
      </c>
      <c r="G164" s="21">
        <f t="shared" si="3"/>
        <v>0</v>
      </c>
      <c r="H164" s="21"/>
      <c r="I164" s="2"/>
      <c r="J164" s="2"/>
    </row>
    <row r="165" spans="1:10" s="14" customFormat="1" x14ac:dyDescent="0.2">
      <c r="A165" t="s">
        <v>73</v>
      </c>
      <c r="B165" s="20" t="s">
        <v>66</v>
      </c>
      <c r="C165" s="12" t="s">
        <v>26</v>
      </c>
      <c r="D165" s="12" t="s">
        <v>72</v>
      </c>
      <c r="E165" s="12">
        <v>4.3</v>
      </c>
      <c r="F165" s="21">
        <v>0</v>
      </c>
      <c r="G165" s="21">
        <f t="shared" si="3"/>
        <v>0</v>
      </c>
      <c r="H165" s="21"/>
      <c r="I165" s="2"/>
      <c r="J165" s="2"/>
    </row>
    <row r="166" spans="1:10" s="15" customFormat="1" x14ac:dyDescent="0.2">
      <c r="B166" s="16"/>
      <c r="C166" s="16"/>
      <c r="D166" s="16"/>
      <c r="E166" s="16"/>
      <c r="F166" s="22"/>
      <c r="G166" s="22"/>
      <c r="H166" s="22"/>
      <c r="I166" s="23"/>
      <c r="J166" s="23"/>
    </row>
    <row r="167" spans="1:10" s="15" customFormat="1" x14ac:dyDescent="0.2">
      <c r="B167" s="16"/>
      <c r="C167" s="16"/>
      <c r="D167" s="16"/>
      <c r="E167" s="16"/>
      <c r="F167" s="22"/>
      <c r="G167" s="22"/>
      <c r="H167" s="22"/>
      <c r="I167" s="23"/>
      <c r="J167" s="23"/>
    </row>
    <row r="168" spans="1:10" x14ac:dyDescent="0.2">
      <c r="A168" t="s">
        <v>74</v>
      </c>
      <c r="B168" s="12" t="s">
        <v>63</v>
      </c>
      <c r="C168" s="12" t="s">
        <v>17</v>
      </c>
      <c r="D168" s="12" t="s">
        <v>19</v>
      </c>
      <c r="E168" s="12">
        <v>31.3</v>
      </c>
      <c r="F168" s="21">
        <v>0</v>
      </c>
      <c r="G168" s="21">
        <f>F168*100/E168</f>
        <v>0</v>
      </c>
      <c r="H168" s="34">
        <f>AVERAGE(G168:G175)</f>
        <v>0</v>
      </c>
      <c r="I168" s="35">
        <f>_xlfn.STDEV.S(G168:G175)</f>
        <v>0</v>
      </c>
      <c r="J168" s="35">
        <v>0</v>
      </c>
    </row>
    <row r="169" spans="1:10" x14ac:dyDescent="0.2">
      <c r="A169" t="s">
        <v>74</v>
      </c>
      <c r="B169" s="12" t="s">
        <v>63</v>
      </c>
      <c r="C169" s="12" t="s">
        <v>20</v>
      </c>
      <c r="D169" s="12" t="s">
        <v>19</v>
      </c>
      <c r="E169" s="12">
        <v>39.6</v>
      </c>
      <c r="F169" s="21">
        <v>0</v>
      </c>
      <c r="G169" s="21">
        <f t="shared" ref="G169:G227" si="4">F169*100/E169</f>
        <v>0</v>
      </c>
      <c r="H169" s="34"/>
      <c r="I169" s="35"/>
      <c r="J169" s="35"/>
    </row>
    <row r="170" spans="1:10" x14ac:dyDescent="0.2">
      <c r="A170" t="s">
        <v>74</v>
      </c>
      <c r="B170" s="12" t="s">
        <v>63</v>
      </c>
      <c r="C170" s="12" t="s">
        <v>21</v>
      </c>
      <c r="D170" s="12" t="s">
        <v>19</v>
      </c>
      <c r="E170" s="12">
        <v>29.2</v>
      </c>
      <c r="F170" s="21">
        <v>0</v>
      </c>
      <c r="G170" s="21">
        <f t="shared" si="4"/>
        <v>0</v>
      </c>
      <c r="H170" s="34"/>
      <c r="I170" s="35"/>
      <c r="J170" s="35"/>
    </row>
    <row r="171" spans="1:10" x14ac:dyDescent="0.2">
      <c r="A171" t="s">
        <v>74</v>
      </c>
      <c r="B171" s="12" t="s">
        <v>63</v>
      </c>
      <c r="C171" s="12" t="s">
        <v>22</v>
      </c>
      <c r="D171" s="12" t="s">
        <v>19</v>
      </c>
      <c r="E171" s="12">
        <v>14</v>
      </c>
      <c r="F171" s="21">
        <v>0</v>
      </c>
      <c r="G171" s="21">
        <f t="shared" si="4"/>
        <v>0</v>
      </c>
      <c r="H171" s="34"/>
      <c r="I171" s="35"/>
      <c r="J171" s="35"/>
    </row>
    <row r="172" spans="1:10" x14ac:dyDescent="0.2">
      <c r="A172" t="s">
        <v>74</v>
      </c>
      <c r="B172" s="12" t="s">
        <v>63</v>
      </c>
      <c r="C172" s="12" t="s">
        <v>23</v>
      </c>
      <c r="D172" s="12" t="s">
        <v>19</v>
      </c>
      <c r="E172" s="12"/>
      <c r="F172" s="21">
        <v>0</v>
      </c>
      <c r="G172" s="21">
        <v>0</v>
      </c>
      <c r="H172" s="34"/>
      <c r="I172" s="35"/>
      <c r="J172" s="35"/>
    </row>
    <row r="173" spans="1:10" x14ac:dyDescent="0.2">
      <c r="A173" t="s">
        <v>74</v>
      </c>
      <c r="B173" s="12" t="s">
        <v>63</v>
      </c>
      <c r="C173" s="12" t="s">
        <v>24</v>
      </c>
      <c r="D173" s="12" t="s">
        <v>19</v>
      </c>
      <c r="E173" s="12"/>
      <c r="F173" s="21">
        <v>0</v>
      </c>
      <c r="G173" s="21">
        <v>0</v>
      </c>
      <c r="H173" s="34"/>
      <c r="I173" s="35"/>
      <c r="J173" s="35"/>
    </row>
    <row r="174" spans="1:10" x14ac:dyDescent="0.2">
      <c r="A174" t="s">
        <v>74</v>
      </c>
      <c r="B174" s="12" t="s">
        <v>63</v>
      </c>
      <c r="C174" s="12" t="s">
        <v>25</v>
      </c>
      <c r="D174" s="12" t="s">
        <v>19</v>
      </c>
      <c r="E174" s="12"/>
      <c r="F174" s="21">
        <v>0</v>
      </c>
      <c r="G174" s="21">
        <v>0</v>
      </c>
      <c r="H174" s="34"/>
      <c r="I174" s="35"/>
      <c r="J174" s="35"/>
    </row>
    <row r="175" spans="1:10" x14ac:dyDescent="0.2">
      <c r="A175" t="s">
        <v>74</v>
      </c>
      <c r="B175" s="12" t="s">
        <v>63</v>
      </c>
      <c r="C175" s="12" t="s">
        <v>26</v>
      </c>
      <c r="D175" s="12" t="s">
        <v>19</v>
      </c>
      <c r="E175" s="12"/>
      <c r="F175" s="21">
        <v>0</v>
      </c>
      <c r="G175" s="21">
        <v>0</v>
      </c>
      <c r="H175" s="34"/>
      <c r="I175" s="35"/>
      <c r="J175" s="35"/>
    </row>
    <row r="176" spans="1:10" x14ac:dyDescent="0.2">
      <c r="A176" t="s">
        <v>74</v>
      </c>
      <c r="B176" s="12" t="s">
        <v>69</v>
      </c>
      <c r="C176" s="12" t="s">
        <v>17</v>
      </c>
      <c r="D176" s="12" t="s">
        <v>19</v>
      </c>
      <c r="E176" s="12">
        <v>28.8</v>
      </c>
      <c r="F176" s="21">
        <v>9.3000000000000007</v>
      </c>
      <c r="G176" s="21">
        <f t="shared" si="4"/>
        <v>32.291666666666671</v>
      </c>
      <c r="H176" s="34">
        <f>AVERAGE(G176:G183)</f>
        <v>37.741787137333823</v>
      </c>
      <c r="I176" s="35">
        <f>_xlfn.STDEV.S(G176:G183)</f>
        <v>10.992827095589776</v>
      </c>
      <c r="J176" s="36">
        <f>I176/(SQRT(8))</f>
        <v>3.8865512918513749</v>
      </c>
    </row>
    <row r="177" spans="1:10" x14ac:dyDescent="0.2">
      <c r="A177" t="s">
        <v>74</v>
      </c>
      <c r="B177" s="12" t="s">
        <v>69</v>
      </c>
      <c r="C177" s="12" t="s">
        <v>20</v>
      </c>
      <c r="D177" s="12" t="s">
        <v>19</v>
      </c>
      <c r="E177" s="12">
        <v>39.6</v>
      </c>
      <c r="F177" s="21">
        <v>13.2</v>
      </c>
      <c r="G177" s="21">
        <f t="shared" si="4"/>
        <v>33.333333333333329</v>
      </c>
      <c r="H177" s="34"/>
      <c r="I177" s="35"/>
      <c r="J177" s="35"/>
    </row>
    <row r="178" spans="1:10" x14ac:dyDescent="0.2">
      <c r="A178" t="s">
        <v>74</v>
      </c>
      <c r="B178" s="12" t="s">
        <v>69</v>
      </c>
      <c r="C178" s="12" t="s">
        <v>21</v>
      </c>
      <c r="D178" s="12" t="s">
        <v>19</v>
      </c>
      <c r="E178" s="12">
        <v>29.2</v>
      </c>
      <c r="F178" s="21">
        <v>9.5</v>
      </c>
      <c r="G178" s="21">
        <f t="shared" si="4"/>
        <v>32.534246575342465</v>
      </c>
      <c r="H178" s="34"/>
      <c r="I178" s="35"/>
      <c r="J178" s="35"/>
    </row>
    <row r="179" spans="1:10" x14ac:dyDescent="0.2">
      <c r="A179" t="s">
        <v>74</v>
      </c>
      <c r="B179" s="12" t="s">
        <v>69</v>
      </c>
      <c r="C179" s="12" t="s">
        <v>22</v>
      </c>
      <c r="D179" s="12" t="s">
        <v>19</v>
      </c>
      <c r="E179" s="12">
        <v>17</v>
      </c>
      <c r="F179" s="21">
        <v>9.4</v>
      </c>
      <c r="G179" s="21">
        <f t="shared" si="4"/>
        <v>55.294117647058826</v>
      </c>
      <c r="H179" s="34"/>
      <c r="I179" s="35"/>
      <c r="J179" s="35"/>
    </row>
    <row r="180" spans="1:10" x14ac:dyDescent="0.2">
      <c r="A180" t="s">
        <v>74</v>
      </c>
      <c r="B180" s="12" t="s">
        <v>69</v>
      </c>
      <c r="C180" s="12" t="s">
        <v>23</v>
      </c>
      <c r="D180" s="12" t="s">
        <v>19</v>
      </c>
      <c r="E180" s="12">
        <v>24.538</v>
      </c>
      <c r="F180" s="21">
        <v>13.018000000000001</v>
      </c>
      <c r="G180" s="21">
        <f t="shared" si="4"/>
        <v>53.052408509250967</v>
      </c>
      <c r="H180" s="34"/>
      <c r="I180" s="35"/>
      <c r="J180" s="35"/>
    </row>
    <row r="181" spans="1:10" x14ac:dyDescent="0.2">
      <c r="A181" t="s">
        <v>74</v>
      </c>
      <c r="B181" s="12" t="s">
        <v>69</v>
      </c>
      <c r="C181" s="12" t="s">
        <v>24</v>
      </c>
      <c r="D181" s="12" t="s">
        <v>19</v>
      </c>
      <c r="E181" s="12">
        <v>25.890999999999998</v>
      </c>
      <c r="F181" s="21">
        <v>6.1269999999999998</v>
      </c>
      <c r="G181" s="21">
        <f t="shared" si="4"/>
        <v>23.664593874319259</v>
      </c>
      <c r="H181" s="34"/>
      <c r="I181" s="35"/>
      <c r="J181" s="35"/>
    </row>
    <row r="182" spans="1:10" x14ac:dyDescent="0.2">
      <c r="A182" t="s">
        <v>74</v>
      </c>
      <c r="B182" s="12" t="s">
        <v>69</v>
      </c>
      <c r="C182" s="12" t="s">
        <v>25</v>
      </c>
      <c r="D182" s="12" t="s">
        <v>19</v>
      </c>
      <c r="E182" s="12">
        <v>30.652999999999999</v>
      </c>
      <c r="F182" s="21">
        <v>9.9809999999999999</v>
      </c>
      <c r="G182" s="21">
        <f t="shared" si="4"/>
        <v>32.561250122337128</v>
      </c>
      <c r="H182" s="34"/>
      <c r="I182" s="35"/>
      <c r="J182" s="35"/>
    </row>
    <row r="183" spans="1:10" x14ac:dyDescent="0.2">
      <c r="A183" t="s">
        <v>74</v>
      </c>
      <c r="B183" s="12" t="s">
        <v>69</v>
      </c>
      <c r="C183" s="12" t="s">
        <v>26</v>
      </c>
      <c r="D183" s="12" t="s">
        <v>19</v>
      </c>
      <c r="E183" s="12">
        <v>44.173000000000002</v>
      </c>
      <c r="F183" s="21">
        <v>17.317</v>
      </c>
      <c r="G183" s="21">
        <f t="shared" si="4"/>
        <v>39.202680370361982</v>
      </c>
      <c r="H183" s="34"/>
      <c r="I183" s="35"/>
      <c r="J183" s="35"/>
    </row>
    <row r="184" spans="1:10" x14ac:dyDescent="0.2">
      <c r="A184" t="s">
        <v>74</v>
      </c>
      <c r="B184" s="12" t="s">
        <v>70</v>
      </c>
      <c r="C184" s="12" t="s">
        <v>17</v>
      </c>
      <c r="D184" s="12" t="s">
        <v>19</v>
      </c>
      <c r="E184" s="12">
        <v>31.3</v>
      </c>
      <c r="F184" s="21">
        <v>10.6</v>
      </c>
      <c r="G184" s="21">
        <f t="shared" si="4"/>
        <v>33.865814696485621</v>
      </c>
      <c r="H184" s="34">
        <f>AVERAGE(G184:G191)</f>
        <v>40.002090706596888</v>
      </c>
      <c r="I184" s="35">
        <f>_xlfn.STDEV.S(G184:G191)</f>
        <v>13.408466620112691</v>
      </c>
      <c r="J184" s="36">
        <f>I184/(SQRT(8))</f>
        <v>4.7406088361975751</v>
      </c>
    </row>
    <row r="185" spans="1:10" x14ac:dyDescent="0.2">
      <c r="A185" t="s">
        <v>74</v>
      </c>
      <c r="B185" s="12" t="s">
        <v>70</v>
      </c>
      <c r="C185" s="12" t="s">
        <v>20</v>
      </c>
      <c r="D185" s="12" t="s">
        <v>19</v>
      </c>
      <c r="E185" s="12">
        <v>39.6</v>
      </c>
      <c r="F185" s="21">
        <v>14.8</v>
      </c>
      <c r="G185" s="21">
        <f t="shared" si="4"/>
        <v>37.37373737373737</v>
      </c>
      <c r="H185" s="34"/>
      <c r="I185" s="35"/>
      <c r="J185" s="35"/>
    </row>
    <row r="186" spans="1:10" x14ac:dyDescent="0.2">
      <c r="A186" t="s">
        <v>74</v>
      </c>
      <c r="B186" s="12" t="s">
        <v>70</v>
      </c>
      <c r="C186" s="12" t="s">
        <v>21</v>
      </c>
      <c r="D186" s="12" t="s">
        <v>19</v>
      </c>
      <c r="E186" s="12">
        <v>29.2</v>
      </c>
      <c r="F186" s="21">
        <v>11.7</v>
      </c>
      <c r="G186" s="21">
        <f t="shared" si="4"/>
        <v>40.06849315068493</v>
      </c>
      <c r="H186" s="34"/>
      <c r="I186" s="35"/>
      <c r="J186" s="35"/>
    </row>
    <row r="187" spans="1:10" x14ac:dyDescent="0.2">
      <c r="A187" t="s">
        <v>74</v>
      </c>
      <c r="B187" s="12" t="s">
        <v>70</v>
      </c>
      <c r="C187" s="12" t="s">
        <v>22</v>
      </c>
      <c r="D187" s="12" t="s">
        <v>19</v>
      </c>
      <c r="E187" s="12">
        <v>14</v>
      </c>
      <c r="F187" s="21">
        <v>8.8000000000000007</v>
      </c>
      <c r="G187" s="21">
        <f t="shared" si="4"/>
        <v>62.857142857142868</v>
      </c>
      <c r="H187" s="34"/>
      <c r="I187" s="35"/>
      <c r="J187" s="35"/>
    </row>
    <row r="188" spans="1:10" x14ac:dyDescent="0.2">
      <c r="A188" t="s">
        <v>74</v>
      </c>
      <c r="B188" s="12" t="s">
        <v>70</v>
      </c>
      <c r="C188" s="12" t="s">
        <v>23</v>
      </c>
      <c r="D188" s="12" t="s">
        <v>19</v>
      </c>
      <c r="E188" s="12">
        <v>22.437999999999999</v>
      </c>
      <c r="F188" s="21">
        <v>11.769</v>
      </c>
      <c r="G188" s="21">
        <f t="shared" si="4"/>
        <v>52.451198859078353</v>
      </c>
      <c r="H188" s="34"/>
      <c r="I188" s="35"/>
      <c r="J188" s="35"/>
    </row>
    <row r="189" spans="1:10" x14ac:dyDescent="0.2">
      <c r="A189" t="s">
        <v>74</v>
      </c>
      <c r="B189" s="12" t="s">
        <v>70</v>
      </c>
      <c r="C189" s="12" t="s">
        <v>24</v>
      </c>
      <c r="D189" s="12" t="s">
        <v>19</v>
      </c>
      <c r="E189" s="12">
        <v>28.11</v>
      </c>
      <c r="F189" s="21">
        <v>5.2809999999999997</v>
      </c>
      <c r="G189" s="21">
        <f t="shared" si="4"/>
        <v>18.786908573461403</v>
      </c>
      <c r="H189" s="34"/>
      <c r="I189" s="35"/>
      <c r="J189" s="35"/>
    </row>
    <row r="190" spans="1:10" x14ac:dyDescent="0.2">
      <c r="A190" t="s">
        <v>74</v>
      </c>
      <c r="B190" s="12" t="s">
        <v>70</v>
      </c>
      <c r="C190" s="12" t="s">
        <v>25</v>
      </c>
      <c r="D190" s="12" t="s">
        <v>19</v>
      </c>
      <c r="E190" s="12">
        <v>31.172000000000001</v>
      </c>
      <c r="F190" s="21">
        <v>9.7590000000000003</v>
      </c>
      <c r="G190" s="21">
        <f t="shared" si="4"/>
        <v>31.306942127550368</v>
      </c>
      <c r="H190" s="34"/>
      <c r="I190" s="35"/>
      <c r="J190" s="35"/>
    </row>
    <row r="191" spans="1:10" x14ac:dyDescent="0.2">
      <c r="A191" t="s">
        <v>74</v>
      </c>
      <c r="B191" s="12" t="s">
        <v>70</v>
      </c>
      <c r="C191" s="12" t="s">
        <v>26</v>
      </c>
      <c r="D191" s="12" t="s">
        <v>19</v>
      </c>
      <c r="E191" s="12">
        <v>42.093000000000004</v>
      </c>
      <c r="F191" s="21">
        <v>18.228999999999999</v>
      </c>
      <c r="G191" s="21">
        <f t="shared" si="4"/>
        <v>43.306488014634255</v>
      </c>
      <c r="H191" s="34"/>
      <c r="I191" s="35"/>
      <c r="J191" s="35"/>
    </row>
    <row r="192" spans="1:10" x14ac:dyDescent="0.2">
      <c r="A192" t="s">
        <v>74</v>
      </c>
      <c r="B192" s="12" t="s">
        <v>66</v>
      </c>
      <c r="C192" s="12" t="s">
        <v>17</v>
      </c>
      <c r="D192" s="12" t="s">
        <v>19</v>
      </c>
      <c r="E192" s="12">
        <v>31.3</v>
      </c>
      <c r="F192" s="21">
        <v>7.8</v>
      </c>
      <c r="G192" s="21">
        <f t="shared" si="4"/>
        <v>24.920127795527154</v>
      </c>
      <c r="H192" s="34">
        <f>AVERAGE(G192:G199)</f>
        <v>33.621050971509661</v>
      </c>
      <c r="I192" s="35">
        <f>_xlfn.STDEV.S(G192:G199)</f>
        <v>12.4450487291457</v>
      </c>
      <c r="J192" s="36">
        <f>I192/(SQRT(8))</f>
        <v>4.3999891742879749</v>
      </c>
    </row>
    <row r="193" spans="1:10" x14ac:dyDescent="0.2">
      <c r="A193" t="s">
        <v>74</v>
      </c>
      <c r="B193" s="12" t="s">
        <v>66</v>
      </c>
      <c r="C193" s="12" t="s">
        <v>20</v>
      </c>
      <c r="D193" s="12" t="s">
        <v>19</v>
      </c>
      <c r="E193" s="12">
        <v>39.6</v>
      </c>
      <c r="F193" s="21">
        <v>20.399999999999999</v>
      </c>
      <c r="G193" s="21">
        <f t="shared" si="4"/>
        <v>51.515151515151508</v>
      </c>
      <c r="H193" s="34"/>
      <c r="I193" s="35"/>
      <c r="J193" s="35"/>
    </row>
    <row r="194" spans="1:10" x14ac:dyDescent="0.2">
      <c r="A194" t="s">
        <v>74</v>
      </c>
      <c r="B194" s="12" t="s">
        <v>66</v>
      </c>
      <c r="C194" s="12" t="s">
        <v>21</v>
      </c>
      <c r="D194" s="12" t="s">
        <v>19</v>
      </c>
      <c r="E194" s="12">
        <v>29.2</v>
      </c>
      <c r="F194" s="21">
        <v>11.1</v>
      </c>
      <c r="G194" s="21">
        <f t="shared" si="4"/>
        <v>38.013698630136986</v>
      </c>
      <c r="H194" s="34"/>
      <c r="I194" s="35"/>
      <c r="J194" s="35"/>
    </row>
    <row r="195" spans="1:10" x14ac:dyDescent="0.2">
      <c r="A195" t="s">
        <v>74</v>
      </c>
      <c r="B195" s="12" t="s">
        <v>66</v>
      </c>
      <c r="C195" s="12" t="s">
        <v>22</v>
      </c>
      <c r="D195" s="12" t="s">
        <v>19</v>
      </c>
      <c r="E195" s="12">
        <v>14</v>
      </c>
      <c r="F195" s="21">
        <v>4.7</v>
      </c>
      <c r="G195" s="21">
        <f t="shared" si="4"/>
        <v>33.571428571428569</v>
      </c>
      <c r="H195" s="34"/>
      <c r="I195" s="35"/>
      <c r="J195" s="35"/>
    </row>
    <row r="196" spans="1:10" x14ac:dyDescent="0.2">
      <c r="A196" t="s">
        <v>74</v>
      </c>
      <c r="B196" s="12" t="s">
        <v>66</v>
      </c>
      <c r="C196" s="12" t="s">
        <v>23</v>
      </c>
      <c r="D196" s="12" t="s">
        <v>19</v>
      </c>
      <c r="E196" s="12">
        <v>21.375</v>
      </c>
      <c r="F196" s="21">
        <v>10.683999999999999</v>
      </c>
      <c r="G196" s="21">
        <f t="shared" si="4"/>
        <v>49.983625730994149</v>
      </c>
      <c r="H196" s="34"/>
      <c r="I196" s="35"/>
      <c r="J196" s="35"/>
    </row>
    <row r="197" spans="1:10" x14ac:dyDescent="0.2">
      <c r="A197" t="s">
        <v>74</v>
      </c>
      <c r="B197" s="12" t="s">
        <v>66</v>
      </c>
      <c r="C197" s="12" t="s">
        <v>24</v>
      </c>
      <c r="D197" s="12" t="s">
        <v>19</v>
      </c>
      <c r="E197" s="12">
        <v>29.1</v>
      </c>
      <c r="F197" s="21">
        <v>5.1079999999999997</v>
      </c>
      <c r="G197" s="21">
        <f t="shared" si="4"/>
        <v>17.553264604810995</v>
      </c>
      <c r="H197" s="34"/>
      <c r="I197" s="35"/>
      <c r="J197" s="35"/>
    </row>
    <row r="198" spans="1:10" x14ac:dyDescent="0.2">
      <c r="A198" t="s">
        <v>74</v>
      </c>
      <c r="B198" s="12" t="s">
        <v>66</v>
      </c>
      <c r="C198" s="12" t="s">
        <v>25</v>
      </c>
      <c r="D198" s="12" t="s">
        <v>19</v>
      </c>
      <c r="E198" s="12">
        <v>29.573</v>
      </c>
      <c r="F198" s="21">
        <v>6.4580000000000002</v>
      </c>
      <c r="G198" s="21">
        <f t="shared" si="4"/>
        <v>21.837486896831571</v>
      </c>
      <c r="H198" s="34"/>
      <c r="I198" s="35"/>
      <c r="J198" s="35"/>
    </row>
    <row r="199" spans="1:10" x14ac:dyDescent="0.2">
      <c r="A199" t="s">
        <v>74</v>
      </c>
      <c r="B199" s="12" t="s">
        <v>66</v>
      </c>
      <c r="C199" s="12" t="s">
        <v>26</v>
      </c>
      <c r="D199" s="12" t="s">
        <v>19</v>
      </c>
      <c r="E199" s="12">
        <v>35.593000000000004</v>
      </c>
      <c r="F199" s="21">
        <v>11.238</v>
      </c>
      <c r="G199" s="21">
        <f t="shared" si="4"/>
        <v>31.573624027196356</v>
      </c>
      <c r="H199" s="21"/>
    </row>
    <row r="200" spans="1:10" x14ac:dyDescent="0.2">
      <c r="A200" t="s">
        <v>74</v>
      </c>
      <c r="B200" s="12" t="s">
        <v>63</v>
      </c>
      <c r="C200" s="12" t="s">
        <v>17</v>
      </c>
      <c r="D200" s="12" t="s">
        <v>67</v>
      </c>
      <c r="E200" s="12">
        <v>10.7</v>
      </c>
      <c r="F200" s="21">
        <v>0</v>
      </c>
      <c r="G200" s="21">
        <f t="shared" si="4"/>
        <v>0</v>
      </c>
      <c r="H200" s="21">
        <f>AVERAGE(G200:G207)</f>
        <v>0</v>
      </c>
      <c r="I200" s="2">
        <f>_xlfn.STDEV.S(G200:G207)</f>
        <v>0</v>
      </c>
      <c r="J200" s="2">
        <v>0</v>
      </c>
    </row>
    <row r="201" spans="1:10" x14ac:dyDescent="0.2">
      <c r="A201" t="s">
        <v>74</v>
      </c>
      <c r="B201" s="12" t="s">
        <v>63</v>
      </c>
      <c r="C201" s="12" t="s">
        <v>20</v>
      </c>
      <c r="D201" s="12" t="s">
        <v>67</v>
      </c>
      <c r="E201" s="12">
        <v>25</v>
      </c>
      <c r="F201" s="21">
        <v>0</v>
      </c>
      <c r="G201" s="21">
        <f t="shared" si="4"/>
        <v>0</v>
      </c>
      <c r="H201" s="21"/>
    </row>
    <row r="202" spans="1:10" x14ac:dyDescent="0.2">
      <c r="A202" t="s">
        <v>74</v>
      </c>
      <c r="B202" s="12" t="s">
        <v>63</v>
      </c>
      <c r="C202" s="12" t="s">
        <v>21</v>
      </c>
      <c r="D202" s="12" t="s">
        <v>67</v>
      </c>
      <c r="E202" s="12">
        <v>17.399999999999999</v>
      </c>
      <c r="F202" s="21">
        <v>0</v>
      </c>
      <c r="G202" s="21">
        <f t="shared" si="4"/>
        <v>0</v>
      </c>
      <c r="H202" s="21"/>
    </row>
    <row r="203" spans="1:10" x14ac:dyDescent="0.2">
      <c r="A203" t="s">
        <v>74</v>
      </c>
      <c r="B203" s="12" t="s">
        <v>63</v>
      </c>
      <c r="C203" s="12" t="s">
        <v>22</v>
      </c>
      <c r="D203" s="12" t="s">
        <v>67</v>
      </c>
      <c r="E203" s="12">
        <v>14.3</v>
      </c>
      <c r="F203" s="21">
        <v>0</v>
      </c>
      <c r="G203" s="21">
        <f t="shared" si="4"/>
        <v>0</v>
      </c>
      <c r="H203" s="21"/>
    </row>
    <row r="204" spans="1:10" x14ac:dyDescent="0.2">
      <c r="A204" t="s">
        <v>74</v>
      </c>
      <c r="B204" s="12" t="s">
        <v>63</v>
      </c>
      <c r="C204" s="12" t="s">
        <v>23</v>
      </c>
      <c r="D204" s="12" t="s">
        <v>67</v>
      </c>
      <c r="E204" s="12"/>
      <c r="F204" s="21">
        <v>0</v>
      </c>
      <c r="G204" s="21">
        <v>0</v>
      </c>
      <c r="H204" s="21"/>
    </row>
    <row r="205" spans="1:10" x14ac:dyDescent="0.2">
      <c r="A205" t="s">
        <v>74</v>
      </c>
      <c r="B205" s="12" t="s">
        <v>63</v>
      </c>
      <c r="C205" s="12" t="s">
        <v>24</v>
      </c>
      <c r="D205" s="12" t="s">
        <v>67</v>
      </c>
      <c r="E205" s="12"/>
      <c r="F205" s="21">
        <v>0</v>
      </c>
      <c r="G205" s="21">
        <v>0</v>
      </c>
      <c r="H205" s="21"/>
    </row>
    <row r="206" spans="1:10" x14ac:dyDescent="0.2">
      <c r="A206" t="s">
        <v>74</v>
      </c>
      <c r="B206" s="12" t="s">
        <v>63</v>
      </c>
      <c r="C206" s="12" t="s">
        <v>25</v>
      </c>
      <c r="D206" s="12" t="s">
        <v>67</v>
      </c>
      <c r="E206" s="12"/>
      <c r="F206" s="21">
        <v>0</v>
      </c>
      <c r="G206" s="21">
        <v>0</v>
      </c>
      <c r="H206" s="21"/>
    </row>
    <row r="207" spans="1:10" x14ac:dyDescent="0.2">
      <c r="A207" t="s">
        <v>74</v>
      </c>
      <c r="B207" s="12" t="s">
        <v>63</v>
      </c>
      <c r="C207" s="12" t="s">
        <v>26</v>
      </c>
      <c r="D207" s="12" t="s">
        <v>67</v>
      </c>
      <c r="E207" s="12"/>
      <c r="F207" s="21">
        <v>0</v>
      </c>
      <c r="G207" s="21">
        <v>0</v>
      </c>
      <c r="H207" s="21"/>
    </row>
    <row r="208" spans="1:10" x14ac:dyDescent="0.2">
      <c r="A208" t="s">
        <v>74</v>
      </c>
      <c r="B208" s="12" t="s">
        <v>69</v>
      </c>
      <c r="C208" s="12" t="s">
        <v>17</v>
      </c>
      <c r="D208" s="12" t="s">
        <v>67</v>
      </c>
      <c r="E208" s="12">
        <v>10.7</v>
      </c>
      <c r="F208" s="21">
        <v>0</v>
      </c>
      <c r="G208" s="21">
        <f t="shared" si="4"/>
        <v>0</v>
      </c>
      <c r="H208" s="21">
        <f>AVERAGE(G208:G215)</f>
        <v>0</v>
      </c>
      <c r="I208" s="2">
        <f>_xlfn.STDEV.S(G208:G215)</f>
        <v>0</v>
      </c>
      <c r="J208" s="2">
        <v>0</v>
      </c>
    </row>
    <row r="209" spans="1:10" x14ac:dyDescent="0.2">
      <c r="A209" t="s">
        <v>74</v>
      </c>
      <c r="B209" s="12" t="s">
        <v>69</v>
      </c>
      <c r="C209" s="12" t="s">
        <v>20</v>
      </c>
      <c r="D209" s="12" t="s">
        <v>67</v>
      </c>
      <c r="E209" s="12">
        <v>25</v>
      </c>
      <c r="F209" s="21">
        <v>0</v>
      </c>
      <c r="G209" s="21">
        <f t="shared" si="4"/>
        <v>0</v>
      </c>
      <c r="H209" s="21"/>
    </row>
    <row r="210" spans="1:10" x14ac:dyDescent="0.2">
      <c r="A210" t="s">
        <v>74</v>
      </c>
      <c r="B210" s="12" t="s">
        <v>69</v>
      </c>
      <c r="C210" s="12" t="s">
        <v>21</v>
      </c>
      <c r="D210" s="12" t="s">
        <v>67</v>
      </c>
      <c r="E210" s="12">
        <v>17.399999999999999</v>
      </c>
      <c r="F210" s="21">
        <v>0</v>
      </c>
      <c r="G210" s="21">
        <f t="shared" si="4"/>
        <v>0</v>
      </c>
      <c r="H210" s="21"/>
    </row>
    <row r="211" spans="1:10" x14ac:dyDescent="0.2">
      <c r="A211" t="s">
        <v>74</v>
      </c>
      <c r="B211" s="12" t="s">
        <v>69</v>
      </c>
      <c r="C211" s="12" t="s">
        <v>22</v>
      </c>
      <c r="D211" s="12" t="s">
        <v>67</v>
      </c>
      <c r="E211" s="12">
        <v>14.3</v>
      </c>
      <c r="F211" s="21">
        <v>0</v>
      </c>
      <c r="G211" s="21">
        <f t="shared" si="4"/>
        <v>0</v>
      </c>
      <c r="H211" s="21"/>
    </row>
    <row r="212" spans="1:10" x14ac:dyDescent="0.2">
      <c r="A212" t="s">
        <v>74</v>
      </c>
      <c r="B212" s="12" t="s">
        <v>69</v>
      </c>
      <c r="C212" s="12" t="s">
        <v>23</v>
      </c>
      <c r="D212" s="12" t="s">
        <v>67</v>
      </c>
      <c r="E212" s="12"/>
      <c r="F212" s="21">
        <v>0</v>
      </c>
      <c r="G212" s="21">
        <v>0</v>
      </c>
      <c r="H212" s="21"/>
    </row>
    <row r="213" spans="1:10" x14ac:dyDescent="0.2">
      <c r="A213" t="s">
        <v>74</v>
      </c>
      <c r="B213" s="12" t="s">
        <v>69</v>
      </c>
      <c r="C213" s="12" t="s">
        <v>24</v>
      </c>
      <c r="D213" s="12" t="s">
        <v>67</v>
      </c>
      <c r="E213" s="12"/>
      <c r="F213" s="21">
        <v>0</v>
      </c>
      <c r="G213" s="21">
        <v>0</v>
      </c>
      <c r="H213" s="21"/>
    </row>
    <row r="214" spans="1:10" x14ac:dyDescent="0.2">
      <c r="A214" t="s">
        <v>74</v>
      </c>
      <c r="B214" s="12" t="s">
        <v>69</v>
      </c>
      <c r="C214" s="12" t="s">
        <v>25</v>
      </c>
      <c r="D214" s="12" t="s">
        <v>67</v>
      </c>
      <c r="E214" s="12"/>
      <c r="F214" s="21">
        <v>0</v>
      </c>
      <c r="G214" s="21">
        <v>0</v>
      </c>
      <c r="H214" s="21"/>
    </row>
    <row r="215" spans="1:10" x14ac:dyDescent="0.2">
      <c r="A215" t="s">
        <v>74</v>
      </c>
      <c r="B215" s="12" t="s">
        <v>69</v>
      </c>
      <c r="C215" s="12" t="s">
        <v>26</v>
      </c>
      <c r="D215" s="12" t="s">
        <v>67</v>
      </c>
      <c r="E215" s="12"/>
      <c r="F215" s="21">
        <v>0</v>
      </c>
      <c r="G215" s="21">
        <v>0</v>
      </c>
      <c r="H215" s="21"/>
    </row>
    <row r="216" spans="1:10" x14ac:dyDescent="0.2">
      <c r="A216" t="s">
        <v>74</v>
      </c>
      <c r="B216" s="12" t="s">
        <v>70</v>
      </c>
      <c r="C216" s="12" t="s">
        <v>17</v>
      </c>
      <c r="D216" s="12" t="s">
        <v>67</v>
      </c>
      <c r="E216" s="12">
        <v>10.7</v>
      </c>
      <c r="F216" s="21">
        <v>0</v>
      </c>
      <c r="G216" s="21">
        <f t="shared" si="4"/>
        <v>0</v>
      </c>
      <c r="H216" s="21">
        <f>AVERAGE(G216:G223)</f>
        <v>0</v>
      </c>
      <c r="I216" s="2">
        <f>_xlfn.STDEV.S(G216:G223)</f>
        <v>0</v>
      </c>
      <c r="J216" s="2">
        <v>0</v>
      </c>
    </row>
    <row r="217" spans="1:10" x14ac:dyDescent="0.2">
      <c r="A217" t="s">
        <v>74</v>
      </c>
      <c r="B217" s="12" t="s">
        <v>70</v>
      </c>
      <c r="C217" s="12" t="s">
        <v>20</v>
      </c>
      <c r="D217" s="12" t="s">
        <v>67</v>
      </c>
      <c r="E217" s="12">
        <v>25</v>
      </c>
      <c r="F217" s="21">
        <v>0</v>
      </c>
      <c r="G217" s="21">
        <f t="shared" si="4"/>
        <v>0</v>
      </c>
      <c r="H217" s="21"/>
    </row>
    <row r="218" spans="1:10" x14ac:dyDescent="0.2">
      <c r="A218" t="s">
        <v>74</v>
      </c>
      <c r="B218" s="12" t="s">
        <v>70</v>
      </c>
      <c r="C218" s="12" t="s">
        <v>21</v>
      </c>
      <c r="D218" s="12" t="s">
        <v>67</v>
      </c>
      <c r="E218" s="12">
        <v>17.399999999999999</v>
      </c>
      <c r="F218" s="21">
        <v>0</v>
      </c>
      <c r="G218" s="21">
        <f t="shared" si="4"/>
        <v>0</v>
      </c>
      <c r="H218" s="21"/>
    </row>
    <row r="219" spans="1:10" x14ac:dyDescent="0.2">
      <c r="A219" t="s">
        <v>74</v>
      </c>
      <c r="B219" s="12" t="s">
        <v>70</v>
      </c>
      <c r="C219" s="12" t="s">
        <v>22</v>
      </c>
      <c r="D219" s="12" t="s">
        <v>67</v>
      </c>
      <c r="E219" s="12">
        <v>14.3</v>
      </c>
      <c r="F219" s="21">
        <v>0</v>
      </c>
      <c r="G219" s="21">
        <f t="shared" si="4"/>
        <v>0</v>
      </c>
      <c r="H219" s="21"/>
    </row>
    <row r="220" spans="1:10" x14ac:dyDescent="0.2">
      <c r="A220" t="s">
        <v>74</v>
      </c>
      <c r="B220" s="12" t="s">
        <v>70</v>
      </c>
      <c r="C220" s="12" t="s">
        <v>23</v>
      </c>
      <c r="D220" s="12" t="s">
        <v>67</v>
      </c>
      <c r="E220" s="12"/>
      <c r="F220" s="21">
        <v>0</v>
      </c>
      <c r="G220" s="21">
        <v>0</v>
      </c>
      <c r="H220" s="21"/>
    </row>
    <row r="221" spans="1:10" x14ac:dyDescent="0.2">
      <c r="A221" t="s">
        <v>74</v>
      </c>
      <c r="B221" s="12" t="s">
        <v>70</v>
      </c>
      <c r="C221" s="12" t="s">
        <v>24</v>
      </c>
      <c r="D221" s="12" t="s">
        <v>67</v>
      </c>
      <c r="E221" s="12"/>
      <c r="F221" s="21">
        <v>0</v>
      </c>
      <c r="G221" s="21">
        <v>0</v>
      </c>
      <c r="H221" s="21"/>
    </row>
    <row r="222" spans="1:10" x14ac:dyDescent="0.2">
      <c r="A222" t="s">
        <v>74</v>
      </c>
      <c r="B222" s="12" t="s">
        <v>70</v>
      </c>
      <c r="C222" s="12" t="s">
        <v>25</v>
      </c>
      <c r="D222" s="12" t="s">
        <v>67</v>
      </c>
      <c r="E222" s="12"/>
      <c r="F222" s="21">
        <v>0</v>
      </c>
      <c r="G222" s="21">
        <v>0</v>
      </c>
      <c r="H222" s="21"/>
    </row>
    <row r="223" spans="1:10" x14ac:dyDescent="0.2">
      <c r="A223" t="s">
        <v>74</v>
      </c>
      <c r="B223" s="12" t="s">
        <v>70</v>
      </c>
      <c r="C223" s="12" t="s">
        <v>26</v>
      </c>
      <c r="D223" s="12" t="s">
        <v>67</v>
      </c>
      <c r="E223" s="12"/>
      <c r="F223" s="37">
        <v>0</v>
      </c>
      <c r="G223" s="21">
        <v>0</v>
      </c>
      <c r="H223" s="21"/>
    </row>
    <row r="224" spans="1:10" x14ac:dyDescent="0.2">
      <c r="A224" t="s">
        <v>74</v>
      </c>
      <c r="B224" s="20" t="s">
        <v>66</v>
      </c>
      <c r="C224" s="12" t="s">
        <v>17</v>
      </c>
      <c r="D224" s="12" t="s">
        <v>67</v>
      </c>
      <c r="E224" s="12">
        <v>10.7</v>
      </c>
      <c r="F224" s="37">
        <v>0</v>
      </c>
      <c r="G224" s="21">
        <f t="shared" si="4"/>
        <v>0</v>
      </c>
      <c r="H224" s="34">
        <f>AVERAGE(G224:G231)</f>
        <v>0</v>
      </c>
      <c r="I224" s="35">
        <f>_xlfn.STDEV.S(G224:G231)</f>
        <v>0</v>
      </c>
      <c r="J224" s="35">
        <v>0</v>
      </c>
    </row>
    <row r="225" spans="1:10" x14ac:dyDescent="0.2">
      <c r="A225" t="s">
        <v>74</v>
      </c>
      <c r="B225" s="20" t="s">
        <v>66</v>
      </c>
      <c r="C225" s="12" t="s">
        <v>20</v>
      </c>
      <c r="D225" s="12" t="s">
        <v>67</v>
      </c>
      <c r="E225" s="12">
        <v>25</v>
      </c>
      <c r="F225" s="37">
        <v>0</v>
      </c>
      <c r="G225" s="21">
        <f t="shared" si="4"/>
        <v>0</v>
      </c>
      <c r="H225" s="34"/>
      <c r="I225" s="35"/>
      <c r="J225" s="35"/>
    </row>
    <row r="226" spans="1:10" x14ac:dyDescent="0.2">
      <c r="A226" t="s">
        <v>74</v>
      </c>
      <c r="B226" s="20" t="s">
        <v>66</v>
      </c>
      <c r="C226" s="12" t="s">
        <v>21</v>
      </c>
      <c r="D226" s="12" t="s">
        <v>67</v>
      </c>
      <c r="E226" s="12">
        <v>17.399999999999999</v>
      </c>
      <c r="F226" s="37">
        <v>0</v>
      </c>
      <c r="G226" s="21">
        <f t="shared" si="4"/>
        <v>0</v>
      </c>
      <c r="H226" s="34"/>
      <c r="I226" s="35"/>
      <c r="J226" s="35"/>
    </row>
    <row r="227" spans="1:10" x14ac:dyDescent="0.2">
      <c r="A227" t="s">
        <v>74</v>
      </c>
      <c r="B227" s="20" t="s">
        <v>66</v>
      </c>
      <c r="C227" s="12" t="s">
        <v>22</v>
      </c>
      <c r="D227" s="12" t="s">
        <v>67</v>
      </c>
      <c r="E227" s="12">
        <v>14.3</v>
      </c>
      <c r="F227" s="37">
        <v>0</v>
      </c>
      <c r="G227" s="21">
        <f t="shared" si="4"/>
        <v>0</v>
      </c>
      <c r="H227" s="34"/>
      <c r="I227" s="35"/>
      <c r="J227" s="35"/>
    </row>
    <row r="228" spans="1:10" x14ac:dyDescent="0.2">
      <c r="A228" t="s">
        <v>74</v>
      </c>
      <c r="B228" s="20" t="s">
        <v>66</v>
      </c>
      <c r="C228" s="12" t="s">
        <v>23</v>
      </c>
      <c r="D228" s="12" t="s">
        <v>67</v>
      </c>
      <c r="E228" s="12"/>
      <c r="F228" s="37">
        <v>0</v>
      </c>
      <c r="G228" s="21">
        <v>0</v>
      </c>
      <c r="H228" s="34"/>
      <c r="I228" s="35"/>
      <c r="J228" s="35"/>
    </row>
    <row r="229" spans="1:10" x14ac:dyDescent="0.2">
      <c r="A229" t="s">
        <v>74</v>
      </c>
      <c r="B229" s="20" t="s">
        <v>66</v>
      </c>
      <c r="C229" s="12" t="s">
        <v>24</v>
      </c>
      <c r="D229" s="12" t="s">
        <v>67</v>
      </c>
      <c r="E229" s="12"/>
      <c r="F229" s="21">
        <v>0</v>
      </c>
      <c r="G229" s="21">
        <v>0</v>
      </c>
      <c r="H229" s="21"/>
    </row>
    <row r="230" spans="1:10" x14ac:dyDescent="0.2">
      <c r="A230" t="s">
        <v>74</v>
      </c>
      <c r="B230" s="20" t="s">
        <v>66</v>
      </c>
      <c r="C230" s="12" t="s">
        <v>25</v>
      </c>
      <c r="D230" s="12" t="s">
        <v>67</v>
      </c>
      <c r="E230" s="12"/>
      <c r="F230" s="21">
        <v>0</v>
      </c>
      <c r="G230" s="21">
        <v>0</v>
      </c>
      <c r="H230" s="21"/>
    </row>
    <row r="231" spans="1:10" x14ac:dyDescent="0.2">
      <c r="A231" t="s">
        <v>74</v>
      </c>
      <c r="B231" s="20" t="s">
        <v>66</v>
      </c>
      <c r="C231" s="12" t="s">
        <v>26</v>
      </c>
      <c r="D231" s="12" t="s">
        <v>67</v>
      </c>
      <c r="E231" s="12"/>
      <c r="F231" s="21">
        <v>0</v>
      </c>
      <c r="G231" s="21">
        <v>0</v>
      </c>
      <c r="H231" s="21"/>
    </row>
    <row r="232" spans="1:10" s="18" customFormat="1" x14ac:dyDescent="0.2">
      <c r="B232" s="19"/>
      <c r="C232" s="19"/>
      <c r="D232" s="19"/>
      <c r="E232" s="19"/>
      <c r="F232" s="29"/>
      <c r="G232" s="30"/>
      <c r="H232" s="30"/>
      <c r="I232" s="31"/>
      <c r="J232" s="31"/>
    </row>
    <row r="233" spans="1:10" s="18" customFormat="1" x14ac:dyDescent="0.2">
      <c r="B233" s="19"/>
      <c r="C233" s="19"/>
      <c r="D233" s="19"/>
      <c r="E233" s="19"/>
      <c r="F233" s="29"/>
      <c r="G233" s="30"/>
      <c r="H233" s="30"/>
      <c r="I233" s="31"/>
      <c r="J233" s="31"/>
    </row>
    <row r="234" spans="1:10" x14ac:dyDescent="0.2">
      <c r="A234" t="s">
        <v>75</v>
      </c>
      <c r="B234" s="12" t="s">
        <v>63</v>
      </c>
      <c r="C234" s="12" t="s">
        <v>17</v>
      </c>
      <c r="D234" s="12" t="s">
        <v>19</v>
      </c>
      <c r="F234" s="21">
        <v>0</v>
      </c>
      <c r="G234" s="32">
        <v>0</v>
      </c>
      <c r="H234" s="34">
        <f>AVERAGE(G234:G241)</f>
        <v>0</v>
      </c>
      <c r="I234" s="35">
        <f>_xlfn.STDEV.S(G234:G241)</f>
        <v>0</v>
      </c>
      <c r="J234" s="35">
        <v>0</v>
      </c>
    </row>
    <row r="235" spans="1:10" x14ac:dyDescent="0.2">
      <c r="A235" t="s">
        <v>75</v>
      </c>
      <c r="B235" s="12" t="s">
        <v>63</v>
      </c>
      <c r="C235" s="12" t="s">
        <v>20</v>
      </c>
      <c r="D235" s="12" t="s">
        <v>19</v>
      </c>
      <c r="F235" s="21">
        <v>0</v>
      </c>
      <c r="G235" s="32">
        <v>0</v>
      </c>
      <c r="H235" s="35"/>
      <c r="I235" s="35"/>
      <c r="J235" s="35"/>
    </row>
    <row r="236" spans="1:10" x14ac:dyDescent="0.2">
      <c r="A236" t="s">
        <v>75</v>
      </c>
      <c r="B236" s="12" t="s">
        <v>63</v>
      </c>
      <c r="C236" s="12" t="s">
        <v>21</v>
      </c>
      <c r="D236" s="12" t="s">
        <v>19</v>
      </c>
      <c r="F236" s="21">
        <v>0</v>
      </c>
      <c r="G236" s="32">
        <v>0</v>
      </c>
      <c r="H236" s="35"/>
      <c r="I236" s="35"/>
      <c r="J236" s="35"/>
    </row>
    <row r="237" spans="1:10" x14ac:dyDescent="0.2">
      <c r="A237" t="s">
        <v>75</v>
      </c>
      <c r="B237" s="12" t="s">
        <v>63</v>
      </c>
      <c r="C237" s="12" t="s">
        <v>22</v>
      </c>
      <c r="D237" s="12" t="s">
        <v>19</v>
      </c>
      <c r="F237" s="21">
        <v>0</v>
      </c>
      <c r="G237" s="32">
        <v>0</v>
      </c>
      <c r="H237" s="35"/>
      <c r="I237" s="35"/>
      <c r="J237" s="35"/>
    </row>
    <row r="238" spans="1:10" x14ac:dyDescent="0.2">
      <c r="A238" t="s">
        <v>75</v>
      </c>
      <c r="B238" s="12" t="s">
        <v>63</v>
      </c>
      <c r="C238" s="12" t="s">
        <v>23</v>
      </c>
      <c r="D238" s="12" t="s">
        <v>19</v>
      </c>
      <c r="F238" s="21">
        <v>0</v>
      </c>
      <c r="G238" s="32">
        <v>0</v>
      </c>
      <c r="H238" s="35"/>
      <c r="I238" s="35"/>
      <c r="J238" s="35"/>
    </row>
    <row r="239" spans="1:10" x14ac:dyDescent="0.2">
      <c r="A239" t="s">
        <v>75</v>
      </c>
      <c r="B239" s="12" t="s">
        <v>63</v>
      </c>
      <c r="C239" s="12" t="s">
        <v>24</v>
      </c>
      <c r="D239" s="12" t="s">
        <v>19</v>
      </c>
      <c r="F239" s="21">
        <v>0</v>
      </c>
      <c r="G239" s="32">
        <v>0</v>
      </c>
      <c r="H239" s="35"/>
      <c r="I239" s="35"/>
      <c r="J239" s="35"/>
    </row>
    <row r="240" spans="1:10" x14ac:dyDescent="0.2">
      <c r="A240" t="s">
        <v>75</v>
      </c>
      <c r="B240" s="12" t="s">
        <v>63</v>
      </c>
      <c r="C240" s="12" t="s">
        <v>25</v>
      </c>
      <c r="D240" s="12" t="s">
        <v>19</v>
      </c>
      <c r="F240" s="21">
        <v>0</v>
      </c>
      <c r="G240" s="32">
        <v>0</v>
      </c>
      <c r="H240" s="35"/>
      <c r="I240" s="35"/>
      <c r="J240" s="35"/>
    </row>
    <row r="241" spans="1:10" x14ac:dyDescent="0.2">
      <c r="A241" t="s">
        <v>75</v>
      </c>
      <c r="B241" s="12" t="s">
        <v>63</v>
      </c>
      <c r="C241" s="12" t="s">
        <v>26</v>
      </c>
      <c r="D241" s="12" t="s">
        <v>19</v>
      </c>
      <c r="F241" s="21">
        <v>0</v>
      </c>
      <c r="G241" s="32">
        <v>0</v>
      </c>
      <c r="H241" s="35"/>
      <c r="I241" s="35"/>
      <c r="J241" s="35"/>
    </row>
    <row r="242" spans="1:10" x14ac:dyDescent="0.2">
      <c r="A242" t="s">
        <v>75</v>
      </c>
      <c r="B242" s="12" t="s">
        <v>64</v>
      </c>
      <c r="C242" s="12" t="s">
        <v>17</v>
      </c>
      <c r="D242" s="12" t="s">
        <v>19</v>
      </c>
      <c r="F242" s="21">
        <v>0</v>
      </c>
      <c r="G242" s="32">
        <v>0</v>
      </c>
      <c r="H242" s="35">
        <f>AVERAGE(G242:G249)</f>
        <v>0.29493087557603687</v>
      </c>
      <c r="I242" s="35">
        <f>STDEV(G242:G249)</f>
        <v>0.83419048840440635</v>
      </c>
      <c r="J242" s="36">
        <f>I242/(SQRT(8))</f>
        <v>0.29493087557603687</v>
      </c>
    </row>
    <row r="243" spans="1:10" x14ac:dyDescent="0.2">
      <c r="A243" t="s">
        <v>75</v>
      </c>
      <c r="B243" s="12" t="s">
        <v>64</v>
      </c>
      <c r="C243" s="12" t="s">
        <v>20</v>
      </c>
      <c r="D243" s="12" t="s">
        <v>19</v>
      </c>
      <c r="F243" s="21">
        <v>0</v>
      </c>
      <c r="G243" s="32">
        <v>0</v>
      </c>
      <c r="H243" s="35"/>
      <c r="I243" s="35"/>
      <c r="J243" s="35"/>
    </row>
    <row r="244" spans="1:10" x14ac:dyDescent="0.2">
      <c r="A244" t="s">
        <v>75</v>
      </c>
      <c r="B244" s="12" t="s">
        <v>64</v>
      </c>
      <c r="C244" s="12" t="s">
        <v>21</v>
      </c>
      <c r="D244" s="12" t="s">
        <v>19</v>
      </c>
      <c r="F244" s="21">
        <v>0</v>
      </c>
      <c r="G244" s="32">
        <v>0</v>
      </c>
      <c r="H244" s="35"/>
      <c r="I244" s="35"/>
      <c r="J244" s="35"/>
    </row>
    <row r="245" spans="1:10" x14ac:dyDescent="0.2">
      <c r="A245" t="s">
        <v>75</v>
      </c>
      <c r="B245" s="12" t="s">
        <v>64</v>
      </c>
      <c r="C245" s="12" t="s">
        <v>22</v>
      </c>
      <c r="D245" s="12" t="s">
        <v>19</v>
      </c>
      <c r="E245" s="12">
        <v>21.7</v>
      </c>
      <c r="F245" s="21">
        <v>0.51200000000000001</v>
      </c>
      <c r="G245" s="21">
        <f>F245*100/E245</f>
        <v>2.3594470046082949</v>
      </c>
      <c r="H245" s="35"/>
      <c r="I245" s="35"/>
      <c r="J245" s="35"/>
    </row>
    <row r="246" spans="1:10" x14ac:dyDescent="0.2">
      <c r="A246" t="s">
        <v>75</v>
      </c>
      <c r="B246" s="12" t="s">
        <v>64</v>
      </c>
      <c r="C246" s="12" t="s">
        <v>23</v>
      </c>
      <c r="D246" s="12" t="s">
        <v>19</v>
      </c>
      <c r="F246" s="21">
        <v>0</v>
      </c>
      <c r="G246" s="32">
        <v>0</v>
      </c>
      <c r="H246" s="35"/>
      <c r="I246" s="35"/>
      <c r="J246" s="35"/>
    </row>
    <row r="247" spans="1:10" x14ac:dyDescent="0.2">
      <c r="A247" t="s">
        <v>75</v>
      </c>
      <c r="B247" s="12" t="s">
        <v>64</v>
      </c>
      <c r="C247" s="12" t="s">
        <v>24</v>
      </c>
      <c r="D247" s="12" t="s">
        <v>19</v>
      </c>
      <c r="F247" s="21">
        <v>0</v>
      </c>
      <c r="G247" s="32">
        <v>0</v>
      </c>
      <c r="H247" s="35"/>
      <c r="I247" s="35"/>
      <c r="J247" s="35"/>
    </row>
    <row r="248" spans="1:10" x14ac:dyDescent="0.2">
      <c r="A248" t="s">
        <v>75</v>
      </c>
      <c r="B248" s="12" t="s">
        <v>64</v>
      </c>
      <c r="C248" s="12" t="s">
        <v>25</v>
      </c>
      <c r="D248" s="12" t="s">
        <v>19</v>
      </c>
      <c r="F248" s="21">
        <v>0</v>
      </c>
      <c r="G248" s="32">
        <v>0</v>
      </c>
      <c r="H248" s="35"/>
      <c r="I248" s="35"/>
      <c r="J248" s="35"/>
    </row>
    <row r="249" spans="1:10" x14ac:dyDescent="0.2">
      <c r="A249" t="s">
        <v>75</v>
      </c>
      <c r="B249" s="12" t="s">
        <v>64</v>
      </c>
      <c r="C249" s="12" t="s">
        <v>26</v>
      </c>
      <c r="D249" s="12" t="s">
        <v>19</v>
      </c>
      <c r="F249" s="21">
        <v>0</v>
      </c>
      <c r="G249" s="32">
        <v>0</v>
      </c>
      <c r="H249" s="35"/>
      <c r="I249" s="35"/>
      <c r="J249" s="35"/>
    </row>
    <row r="250" spans="1:10" x14ac:dyDescent="0.2">
      <c r="A250" t="s">
        <v>75</v>
      </c>
      <c r="B250" s="12" t="s">
        <v>65</v>
      </c>
      <c r="C250" s="12" t="s">
        <v>17</v>
      </c>
      <c r="D250" s="12" t="s">
        <v>19</v>
      </c>
      <c r="F250" s="21">
        <v>0</v>
      </c>
      <c r="G250" s="32">
        <v>0</v>
      </c>
      <c r="H250" s="35">
        <f>AVERAGE(G250:G257)</f>
        <v>0.31048387096774199</v>
      </c>
      <c r="I250" s="35">
        <f>STDEV(G250:G257)</f>
        <v>0.87818100244135755</v>
      </c>
      <c r="J250" s="36">
        <f>I250/(SQRT(8))</f>
        <v>0.31048387096774194</v>
      </c>
    </row>
    <row r="251" spans="1:10" x14ac:dyDescent="0.2">
      <c r="A251" t="s">
        <v>75</v>
      </c>
      <c r="B251" s="12" t="s">
        <v>65</v>
      </c>
      <c r="C251" s="12" t="s">
        <v>20</v>
      </c>
      <c r="D251" s="12" t="s">
        <v>19</v>
      </c>
      <c r="F251" s="21">
        <v>0</v>
      </c>
      <c r="G251" s="32">
        <v>0</v>
      </c>
      <c r="H251" s="35"/>
      <c r="I251" s="35"/>
      <c r="J251" s="35"/>
    </row>
    <row r="252" spans="1:10" x14ac:dyDescent="0.2">
      <c r="A252" t="s">
        <v>75</v>
      </c>
      <c r="B252" s="12" t="s">
        <v>65</v>
      </c>
      <c r="C252" s="12" t="s">
        <v>21</v>
      </c>
      <c r="D252" s="12" t="s">
        <v>19</v>
      </c>
      <c r="F252" s="21">
        <v>0</v>
      </c>
      <c r="G252" s="32">
        <v>0</v>
      </c>
      <c r="H252" s="35"/>
      <c r="I252" s="35"/>
      <c r="J252" s="35"/>
    </row>
    <row r="253" spans="1:10" x14ac:dyDescent="0.2">
      <c r="A253" t="s">
        <v>75</v>
      </c>
      <c r="B253" s="12" t="s">
        <v>65</v>
      </c>
      <c r="C253" s="12" t="s">
        <v>22</v>
      </c>
      <c r="D253" s="12" t="s">
        <v>19</v>
      </c>
      <c r="E253" s="12">
        <v>21.7</v>
      </c>
      <c r="F253" s="21">
        <v>0.53900000000000003</v>
      </c>
      <c r="G253" s="21">
        <f>F253*100/E253</f>
        <v>2.4838709677419359</v>
      </c>
      <c r="H253" s="35"/>
      <c r="I253" s="35"/>
      <c r="J253" s="35"/>
    </row>
    <row r="254" spans="1:10" x14ac:dyDescent="0.2">
      <c r="A254" t="s">
        <v>75</v>
      </c>
      <c r="B254" s="12" t="s">
        <v>65</v>
      </c>
      <c r="C254" s="12" t="s">
        <v>23</v>
      </c>
      <c r="D254" s="12" t="s">
        <v>19</v>
      </c>
      <c r="F254" s="21">
        <v>0</v>
      </c>
      <c r="G254" s="32">
        <v>0</v>
      </c>
    </row>
    <row r="255" spans="1:10" x14ac:dyDescent="0.2">
      <c r="A255" t="s">
        <v>75</v>
      </c>
      <c r="B255" s="12" t="s">
        <v>65</v>
      </c>
      <c r="C255" s="12" t="s">
        <v>24</v>
      </c>
      <c r="D255" s="12" t="s">
        <v>19</v>
      </c>
      <c r="F255" s="21">
        <v>0</v>
      </c>
      <c r="G255" s="32">
        <v>0</v>
      </c>
    </row>
    <row r="256" spans="1:10" x14ac:dyDescent="0.2">
      <c r="A256" t="s">
        <v>75</v>
      </c>
      <c r="B256" s="12" t="s">
        <v>65</v>
      </c>
      <c r="C256" s="12" t="s">
        <v>25</v>
      </c>
      <c r="D256" s="12" t="s">
        <v>19</v>
      </c>
      <c r="F256" s="21">
        <v>0</v>
      </c>
      <c r="G256" s="32">
        <v>0</v>
      </c>
    </row>
    <row r="257" spans="1:7" x14ac:dyDescent="0.2">
      <c r="A257" t="s">
        <v>75</v>
      </c>
      <c r="B257" s="12" t="s">
        <v>65</v>
      </c>
      <c r="C257" s="12" t="s">
        <v>26</v>
      </c>
      <c r="D257" s="12" t="s">
        <v>19</v>
      </c>
      <c r="F257" s="21">
        <v>0</v>
      </c>
      <c r="G257" s="32">
        <v>0</v>
      </c>
    </row>
    <row r="258" spans="1:7" x14ac:dyDescent="0.2">
      <c r="A258" t="s">
        <v>75</v>
      </c>
      <c r="B258" s="12" t="s">
        <v>63</v>
      </c>
      <c r="C258" s="12" t="s">
        <v>17</v>
      </c>
      <c r="D258" s="12" t="s">
        <v>67</v>
      </c>
      <c r="F258" s="21">
        <v>0</v>
      </c>
      <c r="G258" s="32">
        <v>0</v>
      </c>
    </row>
    <row r="259" spans="1:7" x14ac:dyDescent="0.2">
      <c r="A259" t="s">
        <v>75</v>
      </c>
      <c r="B259" s="12" t="s">
        <v>63</v>
      </c>
      <c r="C259" s="12" t="s">
        <v>20</v>
      </c>
      <c r="D259" s="12" t="s">
        <v>67</v>
      </c>
      <c r="F259" s="21">
        <v>0</v>
      </c>
      <c r="G259" s="32">
        <v>0</v>
      </c>
    </row>
    <row r="260" spans="1:7" x14ac:dyDescent="0.2">
      <c r="A260" t="s">
        <v>75</v>
      </c>
      <c r="B260" s="12" t="s">
        <v>63</v>
      </c>
      <c r="C260" s="12" t="s">
        <v>21</v>
      </c>
      <c r="D260" s="12" t="s">
        <v>67</v>
      </c>
      <c r="F260" s="21">
        <v>0</v>
      </c>
      <c r="G260" s="32">
        <v>0</v>
      </c>
    </row>
    <row r="261" spans="1:7" x14ac:dyDescent="0.2">
      <c r="A261" t="s">
        <v>75</v>
      </c>
      <c r="B261" s="12" t="s">
        <v>63</v>
      </c>
      <c r="C261" s="12" t="s">
        <v>22</v>
      </c>
      <c r="D261" s="12" t="s">
        <v>67</v>
      </c>
      <c r="F261" s="21">
        <v>0</v>
      </c>
      <c r="G261" s="32">
        <v>0</v>
      </c>
    </row>
    <row r="262" spans="1:7" x14ac:dyDescent="0.2">
      <c r="A262" t="s">
        <v>75</v>
      </c>
      <c r="B262" s="12" t="s">
        <v>63</v>
      </c>
      <c r="C262" s="12" t="s">
        <v>23</v>
      </c>
      <c r="D262" s="12" t="s">
        <v>67</v>
      </c>
      <c r="F262" s="21">
        <v>0</v>
      </c>
      <c r="G262" s="32">
        <v>0</v>
      </c>
    </row>
    <row r="263" spans="1:7" x14ac:dyDescent="0.2">
      <c r="A263" t="s">
        <v>75</v>
      </c>
      <c r="B263" s="12" t="s">
        <v>63</v>
      </c>
      <c r="C263" s="12" t="s">
        <v>24</v>
      </c>
      <c r="D263" s="12" t="s">
        <v>67</v>
      </c>
      <c r="F263" s="21">
        <v>0</v>
      </c>
      <c r="G263" s="32">
        <v>0</v>
      </c>
    </row>
    <row r="264" spans="1:7" x14ac:dyDescent="0.2">
      <c r="A264" t="s">
        <v>75</v>
      </c>
      <c r="B264" s="12" t="s">
        <v>63</v>
      </c>
      <c r="C264" s="12" t="s">
        <v>25</v>
      </c>
      <c r="D264" s="12" t="s">
        <v>67</v>
      </c>
      <c r="F264" s="21">
        <v>0</v>
      </c>
      <c r="G264" s="32">
        <v>0</v>
      </c>
    </row>
    <row r="265" spans="1:7" x14ac:dyDescent="0.2">
      <c r="A265" t="s">
        <v>75</v>
      </c>
      <c r="B265" s="12" t="s">
        <v>63</v>
      </c>
      <c r="C265" s="12" t="s">
        <v>26</v>
      </c>
      <c r="D265" s="12" t="s">
        <v>67</v>
      </c>
      <c r="F265" s="21">
        <v>0</v>
      </c>
      <c r="G265" s="32">
        <v>0</v>
      </c>
    </row>
    <row r="266" spans="1:7" x14ac:dyDescent="0.2">
      <c r="A266" t="s">
        <v>75</v>
      </c>
      <c r="B266" s="12" t="s">
        <v>64</v>
      </c>
      <c r="C266" s="12" t="s">
        <v>17</v>
      </c>
      <c r="D266" s="12" t="s">
        <v>67</v>
      </c>
      <c r="F266" s="21">
        <v>0</v>
      </c>
      <c r="G266" s="32">
        <v>0</v>
      </c>
    </row>
    <row r="267" spans="1:7" x14ac:dyDescent="0.2">
      <c r="A267" t="s">
        <v>75</v>
      </c>
      <c r="B267" s="12" t="s">
        <v>64</v>
      </c>
      <c r="C267" s="12" t="s">
        <v>20</v>
      </c>
      <c r="D267" s="12" t="s">
        <v>67</v>
      </c>
      <c r="F267" s="21">
        <v>0</v>
      </c>
      <c r="G267" s="32">
        <v>0</v>
      </c>
    </row>
    <row r="268" spans="1:7" x14ac:dyDescent="0.2">
      <c r="A268" t="s">
        <v>75</v>
      </c>
      <c r="B268" s="12" t="s">
        <v>64</v>
      </c>
      <c r="C268" s="12" t="s">
        <v>21</v>
      </c>
      <c r="D268" s="12" t="s">
        <v>67</v>
      </c>
      <c r="F268" s="21">
        <v>0</v>
      </c>
      <c r="G268" s="32">
        <v>0</v>
      </c>
    </row>
    <row r="269" spans="1:7" x14ac:dyDescent="0.2">
      <c r="A269" t="s">
        <v>75</v>
      </c>
      <c r="B269" s="12" t="s">
        <v>64</v>
      </c>
      <c r="C269" s="12" t="s">
        <v>22</v>
      </c>
      <c r="D269" s="12" t="s">
        <v>67</v>
      </c>
      <c r="F269" s="21">
        <v>0</v>
      </c>
      <c r="G269" s="32">
        <v>0</v>
      </c>
    </row>
    <row r="270" spans="1:7" x14ac:dyDescent="0.2">
      <c r="A270" t="s">
        <v>75</v>
      </c>
      <c r="B270" s="12" t="s">
        <v>64</v>
      </c>
      <c r="C270" s="12" t="s">
        <v>23</v>
      </c>
      <c r="D270" s="12" t="s">
        <v>67</v>
      </c>
      <c r="F270" s="21">
        <v>0</v>
      </c>
      <c r="G270" s="32">
        <v>0</v>
      </c>
    </row>
    <row r="271" spans="1:7" x14ac:dyDescent="0.2">
      <c r="A271" t="s">
        <v>75</v>
      </c>
      <c r="B271" s="12" t="s">
        <v>64</v>
      </c>
      <c r="C271" s="12" t="s">
        <v>24</v>
      </c>
      <c r="D271" s="12" t="s">
        <v>67</v>
      </c>
      <c r="F271" s="21">
        <v>0</v>
      </c>
      <c r="G271" s="32">
        <v>0</v>
      </c>
    </row>
    <row r="272" spans="1:7" x14ac:dyDescent="0.2">
      <c r="A272" t="s">
        <v>75</v>
      </c>
      <c r="B272" s="12" t="s">
        <v>64</v>
      </c>
      <c r="C272" s="12" t="s">
        <v>25</v>
      </c>
      <c r="D272" s="12" t="s">
        <v>67</v>
      </c>
      <c r="F272" s="21">
        <v>0</v>
      </c>
      <c r="G272" s="32">
        <v>0</v>
      </c>
    </row>
    <row r="273" spans="1:11" x14ac:dyDescent="0.2">
      <c r="A273" t="s">
        <v>75</v>
      </c>
      <c r="B273" s="12" t="s">
        <v>64</v>
      </c>
      <c r="C273" s="12" t="s">
        <v>26</v>
      </c>
      <c r="D273" s="12" t="s">
        <v>67</v>
      </c>
      <c r="F273" s="21">
        <v>0</v>
      </c>
      <c r="G273" s="32">
        <v>0</v>
      </c>
    </row>
    <row r="274" spans="1:11" x14ac:dyDescent="0.2">
      <c r="A274" t="s">
        <v>75</v>
      </c>
      <c r="B274" s="12" t="s">
        <v>65</v>
      </c>
      <c r="C274" s="12" t="s">
        <v>17</v>
      </c>
      <c r="D274" s="12" t="s">
        <v>67</v>
      </c>
      <c r="F274" s="21">
        <v>0</v>
      </c>
      <c r="G274" s="32">
        <v>0</v>
      </c>
    </row>
    <row r="275" spans="1:11" x14ac:dyDescent="0.2">
      <c r="A275" t="s">
        <v>75</v>
      </c>
      <c r="B275" s="12" t="s">
        <v>65</v>
      </c>
      <c r="C275" s="12" t="s">
        <v>20</v>
      </c>
      <c r="D275" s="12" t="s">
        <v>67</v>
      </c>
      <c r="F275" s="21">
        <v>0</v>
      </c>
      <c r="G275" s="32">
        <v>0</v>
      </c>
    </row>
    <row r="276" spans="1:11" x14ac:dyDescent="0.2">
      <c r="A276" t="s">
        <v>75</v>
      </c>
      <c r="B276" s="12" t="s">
        <v>65</v>
      </c>
      <c r="C276" s="12" t="s">
        <v>21</v>
      </c>
      <c r="D276" s="12" t="s">
        <v>67</v>
      </c>
      <c r="F276" s="21">
        <v>0</v>
      </c>
      <c r="G276" s="32">
        <v>0</v>
      </c>
    </row>
    <row r="277" spans="1:11" x14ac:dyDescent="0.2">
      <c r="A277" t="s">
        <v>75</v>
      </c>
      <c r="B277" s="12" t="s">
        <v>65</v>
      </c>
      <c r="C277" s="12" t="s">
        <v>22</v>
      </c>
      <c r="D277" s="12" t="s">
        <v>67</v>
      </c>
      <c r="F277" s="21">
        <v>0</v>
      </c>
      <c r="G277" s="32">
        <v>0</v>
      </c>
    </row>
    <row r="278" spans="1:11" x14ac:dyDescent="0.2">
      <c r="A278" t="s">
        <v>75</v>
      </c>
      <c r="B278" s="12" t="s">
        <v>65</v>
      </c>
      <c r="C278" s="12" t="s">
        <v>23</v>
      </c>
      <c r="D278" s="12" t="s">
        <v>67</v>
      </c>
      <c r="F278" s="21">
        <v>0</v>
      </c>
      <c r="G278" s="32">
        <v>0</v>
      </c>
    </row>
    <row r="279" spans="1:11" x14ac:dyDescent="0.2">
      <c r="A279" t="s">
        <v>75</v>
      </c>
      <c r="B279" s="12" t="s">
        <v>65</v>
      </c>
      <c r="C279" s="12" t="s">
        <v>24</v>
      </c>
      <c r="D279" s="12" t="s">
        <v>67</v>
      </c>
      <c r="F279" s="21">
        <v>0</v>
      </c>
      <c r="G279" s="32">
        <v>0</v>
      </c>
    </row>
    <row r="280" spans="1:11" x14ac:dyDescent="0.2">
      <c r="A280" t="s">
        <v>75</v>
      </c>
      <c r="B280" s="12" t="s">
        <v>65</v>
      </c>
      <c r="C280" s="12" t="s">
        <v>25</v>
      </c>
      <c r="D280" s="12" t="s">
        <v>67</v>
      </c>
      <c r="F280" s="21">
        <v>0</v>
      </c>
      <c r="G280" s="32">
        <v>0</v>
      </c>
    </row>
    <row r="281" spans="1:11" x14ac:dyDescent="0.2">
      <c r="A281" t="s">
        <v>75</v>
      </c>
      <c r="B281" s="12" t="s">
        <v>65</v>
      </c>
      <c r="C281" s="12" t="s">
        <v>26</v>
      </c>
      <c r="D281" s="12" t="s">
        <v>67</v>
      </c>
      <c r="F281" s="21">
        <v>0</v>
      </c>
      <c r="G281" s="32">
        <v>0</v>
      </c>
    </row>
    <row r="282" spans="1:11" x14ac:dyDescent="0.2">
      <c r="A282" s="18"/>
      <c r="B282" s="18"/>
      <c r="C282" s="18"/>
      <c r="D282" s="18"/>
      <c r="E282" s="18"/>
      <c r="F282" s="31"/>
      <c r="G282" s="31"/>
      <c r="H282" s="31"/>
      <c r="I282" s="31"/>
      <c r="J282" s="31"/>
      <c r="K282" s="18"/>
    </row>
    <row r="283" spans="1:11" x14ac:dyDescent="0.2">
      <c r="A283" s="18"/>
      <c r="B283" s="18"/>
      <c r="C283" s="18"/>
      <c r="D283" s="18"/>
      <c r="E283" s="18"/>
      <c r="F283" s="31"/>
      <c r="G283" s="31"/>
      <c r="H283" s="31"/>
      <c r="I283" s="31"/>
      <c r="J283" s="31"/>
      <c r="K283" s="18"/>
    </row>
    <row r="284" spans="1:11" x14ac:dyDescent="0.2">
      <c r="A284" t="s">
        <v>76</v>
      </c>
      <c r="B284" s="12" t="s">
        <v>63</v>
      </c>
      <c r="C284" s="12" t="s">
        <v>17</v>
      </c>
      <c r="D284" s="12" t="s">
        <v>72</v>
      </c>
      <c r="F284" s="21">
        <v>0</v>
      </c>
      <c r="G284" s="32">
        <v>0</v>
      </c>
      <c r="H284" s="21">
        <f>AVERAGE(G284:G291)</f>
        <v>0</v>
      </c>
      <c r="I284" s="2">
        <f>_xlfn.STDEV.S(G284:G291)</f>
        <v>0</v>
      </c>
      <c r="J284" s="28">
        <f>I284/(SQRT(8))</f>
        <v>0</v>
      </c>
    </row>
    <row r="285" spans="1:11" x14ac:dyDescent="0.2">
      <c r="A285" t="s">
        <v>76</v>
      </c>
      <c r="B285" s="12" t="s">
        <v>63</v>
      </c>
      <c r="C285" s="12" t="s">
        <v>20</v>
      </c>
      <c r="D285" s="12" t="s">
        <v>72</v>
      </c>
      <c r="F285" s="21">
        <v>0</v>
      </c>
      <c r="G285" s="32">
        <v>0</v>
      </c>
    </row>
    <row r="286" spans="1:11" x14ac:dyDescent="0.2">
      <c r="A286" t="s">
        <v>76</v>
      </c>
      <c r="B286" s="12" t="s">
        <v>63</v>
      </c>
      <c r="C286" s="12" t="s">
        <v>21</v>
      </c>
      <c r="D286" s="12" t="s">
        <v>72</v>
      </c>
      <c r="F286" s="21">
        <v>0</v>
      </c>
      <c r="G286" s="21">
        <v>0</v>
      </c>
    </row>
    <row r="287" spans="1:11" x14ac:dyDescent="0.2">
      <c r="A287" t="s">
        <v>76</v>
      </c>
      <c r="B287" s="12" t="s">
        <v>63</v>
      </c>
      <c r="C287" s="12" t="s">
        <v>22</v>
      </c>
      <c r="D287" s="12" t="s">
        <v>72</v>
      </c>
      <c r="F287" s="21">
        <v>0</v>
      </c>
      <c r="G287" s="21">
        <v>0</v>
      </c>
    </row>
    <row r="288" spans="1:11" x14ac:dyDescent="0.2">
      <c r="A288" s="17" t="s">
        <v>77</v>
      </c>
      <c r="B288" s="12" t="s">
        <v>63</v>
      </c>
      <c r="C288" s="12" t="s">
        <v>23</v>
      </c>
      <c r="D288" s="12" t="s">
        <v>72</v>
      </c>
      <c r="F288" s="21">
        <v>0</v>
      </c>
      <c r="G288" s="21">
        <v>0</v>
      </c>
    </row>
    <row r="289" spans="1:10" x14ac:dyDescent="0.2">
      <c r="A289" s="17" t="s">
        <v>77</v>
      </c>
      <c r="B289" s="12" t="s">
        <v>63</v>
      </c>
      <c r="C289" s="12" t="s">
        <v>24</v>
      </c>
      <c r="D289" s="12" t="s">
        <v>72</v>
      </c>
      <c r="F289" s="21">
        <v>0</v>
      </c>
      <c r="G289" s="21">
        <v>0</v>
      </c>
    </row>
    <row r="290" spans="1:10" x14ac:dyDescent="0.2">
      <c r="A290" s="17" t="s">
        <v>77</v>
      </c>
      <c r="B290" s="12" t="s">
        <v>63</v>
      </c>
      <c r="C290" s="12" t="s">
        <v>25</v>
      </c>
      <c r="D290" s="12" t="s">
        <v>72</v>
      </c>
      <c r="F290" s="21">
        <v>0</v>
      </c>
      <c r="G290" s="21">
        <v>0</v>
      </c>
    </row>
    <row r="291" spans="1:10" x14ac:dyDescent="0.2">
      <c r="A291" s="17" t="s">
        <v>77</v>
      </c>
      <c r="B291" s="12" t="s">
        <v>63</v>
      </c>
      <c r="C291" s="12" t="s">
        <v>26</v>
      </c>
      <c r="D291" s="12" t="s">
        <v>72</v>
      </c>
      <c r="F291" s="21">
        <v>0</v>
      </c>
      <c r="G291" s="21">
        <v>0</v>
      </c>
    </row>
    <row r="292" spans="1:10" x14ac:dyDescent="0.2">
      <c r="A292" t="s">
        <v>76</v>
      </c>
      <c r="B292" s="12" t="s">
        <v>69</v>
      </c>
      <c r="C292" s="12" t="s">
        <v>17</v>
      </c>
      <c r="D292" s="12" t="s">
        <v>72</v>
      </c>
      <c r="F292" s="21">
        <v>0</v>
      </c>
      <c r="G292" s="21">
        <v>0</v>
      </c>
      <c r="H292" s="21">
        <f>AVERAGE(G292:G299)</f>
        <v>0</v>
      </c>
      <c r="I292" s="2">
        <f>_xlfn.STDEV.S(G292:G299)</f>
        <v>0</v>
      </c>
      <c r="J292" s="28">
        <f>I292/(SQRT(8))</f>
        <v>0</v>
      </c>
    </row>
    <row r="293" spans="1:10" x14ac:dyDescent="0.2">
      <c r="A293" t="s">
        <v>76</v>
      </c>
      <c r="B293" s="12" t="s">
        <v>69</v>
      </c>
      <c r="C293" s="12" t="s">
        <v>20</v>
      </c>
      <c r="D293" s="12" t="s">
        <v>72</v>
      </c>
      <c r="F293" s="21">
        <v>0</v>
      </c>
      <c r="G293" s="21">
        <v>0</v>
      </c>
    </row>
    <row r="294" spans="1:10" x14ac:dyDescent="0.2">
      <c r="A294" t="s">
        <v>76</v>
      </c>
      <c r="B294" s="12" t="s">
        <v>69</v>
      </c>
      <c r="C294" s="12" t="s">
        <v>21</v>
      </c>
      <c r="D294" s="12" t="s">
        <v>72</v>
      </c>
      <c r="F294" s="21">
        <v>0</v>
      </c>
      <c r="G294" s="21">
        <v>0</v>
      </c>
    </row>
    <row r="295" spans="1:10" x14ac:dyDescent="0.2">
      <c r="A295" t="s">
        <v>76</v>
      </c>
      <c r="B295" s="12" t="s">
        <v>69</v>
      </c>
      <c r="C295" s="12" t="s">
        <v>22</v>
      </c>
      <c r="D295" s="12" t="s">
        <v>72</v>
      </c>
      <c r="F295" s="21">
        <v>0</v>
      </c>
      <c r="G295" s="21">
        <v>0</v>
      </c>
    </row>
    <row r="296" spans="1:10" x14ac:dyDescent="0.2">
      <c r="A296" s="17" t="s">
        <v>77</v>
      </c>
      <c r="B296" s="12" t="s">
        <v>69</v>
      </c>
      <c r="C296" s="12" t="s">
        <v>23</v>
      </c>
      <c r="D296" s="12" t="s">
        <v>72</v>
      </c>
      <c r="F296" s="21">
        <v>0</v>
      </c>
      <c r="G296" s="21">
        <v>0</v>
      </c>
    </row>
    <row r="297" spans="1:10" x14ac:dyDescent="0.2">
      <c r="A297" s="17" t="s">
        <v>77</v>
      </c>
      <c r="B297" s="12" t="s">
        <v>69</v>
      </c>
      <c r="C297" s="12" t="s">
        <v>24</v>
      </c>
      <c r="D297" s="12" t="s">
        <v>72</v>
      </c>
      <c r="F297" s="21">
        <v>0</v>
      </c>
      <c r="G297" s="21">
        <v>0</v>
      </c>
    </row>
    <row r="298" spans="1:10" x14ac:dyDescent="0.2">
      <c r="A298" s="17" t="s">
        <v>77</v>
      </c>
      <c r="B298" s="12" t="s">
        <v>69</v>
      </c>
      <c r="C298" s="12" t="s">
        <v>25</v>
      </c>
      <c r="D298" s="12" t="s">
        <v>72</v>
      </c>
      <c r="F298" s="21">
        <v>0</v>
      </c>
      <c r="G298" s="21">
        <v>0</v>
      </c>
    </row>
    <row r="299" spans="1:10" x14ac:dyDescent="0.2">
      <c r="A299" s="17" t="s">
        <v>77</v>
      </c>
      <c r="B299" s="12" t="s">
        <v>69</v>
      </c>
      <c r="C299" s="12" t="s">
        <v>26</v>
      </c>
      <c r="D299" s="12" t="s">
        <v>72</v>
      </c>
      <c r="F299" s="21">
        <v>0</v>
      </c>
      <c r="G299" s="21">
        <v>0</v>
      </c>
    </row>
    <row r="300" spans="1:10" x14ac:dyDescent="0.2">
      <c r="A300" t="s">
        <v>76</v>
      </c>
      <c r="B300" s="12" t="s">
        <v>70</v>
      </c>
      <c r="C300" s="12" t="s">
        <v>17</v>
      </c>
      <c r="D300" s="12" t="s">
        <v>72</v>
      </c>
      <c r="F300" s="21">
        <v>0</v>
      </c>
      <c r="G300" s="21">
        <v>0</v>
      </c>
      <c r="H300" s="34">
        <f>AVERAGE(G300:G307)</f>
        <v>0</v>
      </c>
      <c r="I300" s="35">
        <f>_xlfn.STDEV.S(G300:G307)</f>
        <v>0</v>
      </c>
      <c r="J300" s="36">
        <f>I300/(SQRT(8))</f>
        <v>0</v>
      </c>
    </row>
    <row r="301" spans="1:10" x14ac:dyDescent="0.2">
      <c r="A301" t="s">
        <v>76</v>
      </c>
      <c r="B301" s="12" t="s">
        <v>70</v>
      </c>
      <c r="C301" s="12" t="s">
        <v>20</v>
      </c>
      <c r="D301" s="12" t="s">
        <v>72</v>
      </c>
      <c r="F301" s="21">
        <v>0</v>
      </c>
      <c r="G301" s="21">
        <v>0</v>
      </c>
      <c r="H301" s="35"/>
      <c r="I301" s="35"/>
      <c r="J301" s="35"/>
    </row>
    <row r="302" spans="1:10" x14ac:dyDescent="0.2">
      <c r="A302" t="s">
        <v>76</v>
      </c>
      <c r="B302" s="12" t="s">
        <v>70</v>
      </c>
      <c r="C302" s="12" t="s">
        <v>21</v>
      </c>
      <c r="D302" s="12" t="s">
        <v>72</v>
      </c>
      <c r="F302" s="21">
        <v>0</v>
      </c>
      <c r="G302" s="21">
        <v>0</v>
      </c>
      <c r="H302" s="35"/>
      <c r="I302" s="35"/>
      <c r="J302" s="35"/>
    </row>
    <row r="303" spans="1:10" x14ac:dyDescent="0.2">
      <c r="A303" t="s">
        <v>76</v>
      </c>
      <c r="B303" s="12" t="s">
        <v>70</v>
      </c>
      <c r="C303" s="12" t="s">
        <v>22</v>
      </c>
      <c r="D303" s="12" t="s">
        <v>72</v>
      </c>
      <c r="F303" s="21">
        <v>0</v>
      </c>
      <c r="G303" s="21">
        <v>0</v>
      </c>
    </row>
    <row r="304" spans="1:10" x14ac:dyDescent="0.2">
      <c r="A304" s="17" t="s">
        <v>77</v>
      </c>
      <c r="B304" s="12" t="s">
        <v>70</v>
      </c>
      <c r="C304" s="12" t="s">
        <v>23</v>
      </c>
      <c r="D304" s="12" t="s">
        <v>72</v>
      </c>
      <c r="F304" s="21">
        <v>0</v>
      </c>
      <c r="G304" s="21">
        <v>0</v>
      </c>
    </row>
    <row r="305" spans="1:10" x14ac:dyDescent="0.2">
      <c r="A305" s="17" t="s">
        <v>77</v>
      </c>
      <c r="B305" s="12" t="s">
        <v>70</v>
      </c>
      <c r="C305" s="12" t="s">
        <v>24</v>
      </c>
      <c r="D305" s="12" t="s">
        <v>72</v>
      </c>
      <c r="F305" s="21">
        <v>0</v>
      </c>
      <c r="G305" s="21">
        <v>0</v>
      </c>
    </row>
    <row r="306" spans="1:10" x14ac:dyDescent="0.2">
      <c r="A306" s="17" t="s">
        <v>77</v>
      </c>
      <c r="B306" s="12" t="s">
        <v>70</v>
      </c>
      <c r="C306" s="12" t="s">
        <v>25</v>
      </c>
      <c r="D306" s="12" t="s">
        <v>72</v>
      </c>
      <c r="F306" s="21">
        <v>0</v>
      </c>
      <c r="G306" s="21">
        <v>0</v>
      </c>
    </row>
    <row r="307" spans="1:10" x14ac:dyDescent="0.2">
      <c r="A307" s="17" t="s">
        <v>77</v>
      </c>
      <c r="B307" s="12" t="s">
        <v>70</v>
      </c>
      <c r="C307" s="12" t="s">
        <v>26</v>
      </c>
      <c r="D307" s="12" t="s">
        <v>72</v>
      </c>
      <c r="F307" s="21">
        <v>0</v>
      </c>
      <c r="G307" s="21">
        <v>0</v>
      </c>
    </row>
    <row r="308" spans="1:10" x14ac:dyDescent="0.2">
      <c r="A308" t="s">
        <v>76</v>
      </c>
      <c r="B308" s="12" t="s">
        <v>66</v>
      </c>
      <c r="C308" s="12" t="s">
        <v>17</v>
      </c>
      <c r="D308" s="12" t="s">
        <v>72</v>
      </c>
      <c r="F308" s="21">
        <v>0</v>
      </c>
      <c r="G308" s="21">
        <v>0</v>
      </c>
      <c r="H308" s="21">
        <f>AVERAGE(G308:G315)</f>
        <v>0</v>
      </c>
      <c r="I308" s="2">
        <f>_xlfn.STDEV.S(G308:G315)</f>
        <v>0</v>
      </c>
      <c r="J308" s="28">
        <f>I308/(SQRT(8))</f>
        <v>0</v>
      </c>
    </row>
    <row r="309" spans="1:10" x14ac:dyDescent="0.2">
      <c r="A309" t="s">
        <v>76</v>
      </c>
      <c r="B309" s="12" t="s">
        <v>66</v>
      </c>
      <c r="C309" s="12" t="s">
        <v>20</v>
      </c>
      <c r="D309" s="12" t="s">
        <v>72</v>
      </c>
      <c r="F309" s="21">
        <v>0</v>
      </c>
      <c r="G309" s="21">
        <v>0</v>
      </c>
    </row>
    <row r="310" spans="1:10" x14ac:dyDescent="0.2">
      <c r="A310" t="s">
        <v>76</v>
      </c>
      <c r="B310" s="12" t="s">
        <v>66</v>
      </c>
      <c r="C310" s="12" t="s">
        <v>21</v>
      </c>
      <c r="D310" s="12" t="s">
        <v>72</v>
      </c>
      <c r="F310" s="21">
        <v>0</v>
      </c>
      <c r="G310" s="21">
        <v>0</v>
      </c>
    </row>
    <row r="311" spans="1:10" x14ac:dyDescent="0.2">
      <c r="A311" t="s">
        <v>76</v>
      </c>
      <c r="B311" s="12" t="s">
        <v>66</v>
      </c>
      <c r="C311" s="12" t="s">
        <v>22</v>
      </c>
      <c r="D311" s="12" t="s">
        <v>72</v>
      </c>
      <c r="F311" s="21">
        <v>0</v>
      </c>
      <c r="G311" s="21">
        <v>0</v>
      </c>
    </row>
    <row r="312" spans="1:10" x14ac:dyDescent="0.2">
      <c r="A312" s="17" t="s">
        <v>77</v>
      </c>
      <c r="B312" s="12" t="s">
        <v>66</v>
      </c>
      <c r="C312" s="12" t="s">
        <v>23</v>
      </c>
      <c r="D312" s="12" t="s">
        <v>72</v>
      </c>
      <c r="F312" s="21">
        <v>0</v>
      </c>
      <c r="G312" s="21">
        <v>0</v>
      </c>
    </row>
    <row r="313" spans="1:10" x14ac:dyDescent="0.2">
      <c r="A313" s="17" t="s">
        <v>77</v>
      </c>
      <c r="B313" s="12" t="s">
        <v>66</v>
      </c>
      <c r="C313" s="12" t="s">
        <v>24</v>
      </c>
      <c r="D313" s="12" t="s">
        <v>72</v>
      </c>
      <c r="F313" s="21">
        <v>0</v>
      </c>
      <c r="G313" s="21">
        <v>0</v>
      </c>
    </row>
    <row r="314" spans="1:10" x14ac:dyDescent="0.2">
      <c r="A314" s="17" t="s">
        <v>77</v>
      </c>
      <c r="B314" s="12" t="s">
        <v>66</v>
      </c>
      <c r="C314" s="12" t="s">
        <v>25</v>
      </c>
      <c r="D314" s="12" t="s">
        <v>72</v>
      </c>
      <c r="F314" s="21">
        <v>0</v>
      </c>
      <c r="G314" s="21">
        <v>0</v>
      </c>
    </row>
    <row r="315" spans="1:10" x14ac:dyDescent="0.2">
      <c r="A315" s="17" t="s">
        <v>77</v>
      </c>
      <c r="B315" s="12" t="s">
        <v>66</v>
      </c>
      <c r="C315" s="12" t="s">
        <v>26</v>
      </c>
      <c r="D315" s="12" t="s">
        <v>72</v>
      </c>
      <c r="F315" s="21">
        <v>0</v>
      </c>
      <c r="G315" s="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README</vt:lpstr>
      <vt:lpstr>PAM_readings</vt:lpstr>
      <vt:lpstr>Tissue_damage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</dc:creator>
  <cp:lastModifiedBy>Ana Carolina</cp:lastModifiedBy>
  <dcterms:created xsi:type="dcterms:W3CDTF">2024-01-17T23:11:38Z</dcterms:created>
  <dcterms:modified xsi:type="dcterms:W3CDTF">2024-01-18T00:17:07Z</dcterms:modified>
</cp:coreProperties>
</file>