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B44F" lockStructure="1"/>
  <bookViews>
    <workbookView xWindow="705" yWindow="15" windowWidth="13995" windowHeight="13920" tabRatio="848" activeTab="1"/>
  </bookViews>
  <sheets>
    <sheet name="ФИ-Почетна" sheetId="26" r:id="rId1"/>
    <sheet name="Биланс на успех - функција" sheetId="23" r:id="rId2"/>
    <sheet name="Income Statement" sheetId="25" r:id="rId3"/>
  </sheets>
  <externalReferences>
    <externalReference r:id="rId4"/>
  </externalReferences>
  <definedNames>
    <definedName name="Excel_BuiltIn_Print_Area_1" localSheetId="0">[1]БС!#REF!</definedName>
    <definedName name="Excel_BuiltIn_Print_Area_1">[1]БС!#REF!</definedName>
    <definedName name="_xlnm.Print_Area" localSheetId="2">'Income Statement'!$A$1:$E$62</definedName>
    <definedName name="_xlnm.Print_Area" localSheetId="1">'Биланс на успех - функција'!$A$1:$E$60</definedName>
    <definedName name="_xlnm.Print_Area" localSheetId="0">'ФИ-Почетна'!$A$1:$H$33</definedName>
    <definedName name="_xlnm.Print_Titles" localSheetId="2">'Income Statement'!$9:$10</definedName>
    <definedName name="_xlnm.Print_Titles" localSheetId="1">'Биланс на успех - функција'!$41:$42</definedName>
    <definedName name="table452a_4">#REF!</definedName>
    <definedName name="table452b_4">#REF!</definedName>
  </definedNames>
  <calcPr calcId="145621" iterate="1"/>
</workbook>
</file>

<file path=xl/calcChain.xml><?xml version="1.0" encoding="utf-8"?>
<calcChain xmlns="http://schemas.openxmlformats.org/spreadsheetml/2006/main">
  <c r="C26" i="23" l="1"/>
  <c r="D26" i="23" l="1"/>
  <c r="C22" i="23"/>
  <c r="C11" i="23"/>
  <c r="C15" i="23" s="1"/>
  <c r="C21" i="23" l="1"/>
  <c r="E55" i="23" l="1"/>
  <c r="E55" i="25" s="1"/>
  <c r="E54" i="23"/>
  <c r="E53" i="23"/>
  <c r="E53" i="25" s="1"/>
  <c r="E52" i="23"/>
  <c r="E52" i="25" s="1"/>
  <c r="E3" i="25"/>
  <c r="C3" i="23"/>
  <c r="C3" i="25"/>
  <c r="C2" i="23"/>
  <c r="C4" i="25"/>
  <c r="C4" i="23"/>
  <c r="C2" i="25"/>
  <c r="C1" i="23"/>
  <c r="C43" i="25"/>
  <c r="D43" i="25"/>
  <c r="C44" i="25"/>
  <c r="D44" i="25"/>
  <c r="C45" i="25"/>
  <c r="D45" i="25"/>
  <c r="C46" i="25"/>
  <c r="D46" i="25"/>
  <c r="C47" i="25"/>
  <c r="D47" i="25"/>
  <c r="C48" i="25"/>
  <c r="D48" i="25"/>
  <c r="C49" i="25"/>
  <c r="D49" i="25"/>
  <c r="C50" i="25"/>
  <c r="D50" i="25"/>
  <c r="C51" i="25"/>
  <c r="D51" i="25"/>
  <c r="C52" i="25"/>
  <c r="D52" i="25"/>
  <c r="C53" i="25"/>
  <c r="D53" i="25"/>
  <c r="C54" i="25"/>
  <c r="D54" i="25"/>
  <c r="E54" i="25"/>
  <c r="C55" i="25"/>
  <c r="D55" i="25"/>
  <c r="C56" i="25"/>
  <c r="D56" i="25"/>
  <c r="C12" i="25"/>
  <c r="D12" i="25"/>
  <c r="C13" i="25"/>
  <c r="D13" i="25"/>
  <c r="C14" i="25"/>
  <c r="D14" i="25"/>
  <c r="C16" i="25"/>
  <c r="D16" i="25"/>
  <c r="C17" i="25"/>
  <c r="D17" i="25"/>
  <c r="C18" i="25"/>
  <c r="D18" i="25"/>
  <c r="C19" i="25"/>
  <c r="D19" i="25"/>
  <c r="C20" i="25"/>
  <c r="D20" i="25"/>
  <c r="C23" i="25"/>
  <c r="D23" i="25"/>
  <c r="C24" i="25"/>
  <c r="D24" i="25"/>
  <c r="C25" i="25"/>
  <c r="D25" i="25"/>
  <c r="C27" i="25"/>
  <c r="D27" i="25"/>
  <c r="C28" i="25"/>
  <c r="D28" i="25"/>
  <c r="C29" i="25"/>
  <c r="D29" i="25"/>
  <c r="C31" i="25"/>
  <c r="D31" i="25"/>
  <c r="C33" i="25"/>
  <c r="D33" i="25"/>
  <c r="C35" i="25"/>
  <c r="D35" i="25"/>
  <c r="C37" i="25"/>
  <c r="D37" i="25"/>
  <c r="D3" i="25"/>
  <c r="D57" i="23"/>
  <c r="D57" i="25" s="1"/>
  <c r="C57" i="23"/>
  <c r="E56" i="23"/>
  <c r="E56" i="25" s="1"/>
  <c r="E51" i="23"/>
  <c r="E51" i="25" s="1"/>
  <c r="E50" i="23"/>
  <c r="E50" i="25" s="1"/>
  <c r="E49" i="23"/>
  <c r="E49" i="25" s="1"/>
  <c r="E48" i="23"/>
  <c r="E48" i="25" s="1"/>
  <c r="E47" i="23"/>
  <c r="E47" i="25" s="1"/>
  <c r="E46" i="23"/>
  <c r="E46" i="25" s="1"/>
  <c r="E45" i="23"/>
  <c r="E45" i="25" s="1"/>
  <c r="E44" i="23"/>
  <c r="E44" i="25" s="1"/>
  <c r="E43" i="23"/>
  <c r="E43" i="25" s="1"/>
  <c r="E37" i="23"/>
  <c r="E37" i="25"/>
  <c r="E35" i="23"/>
  <c r="E35" i="25"/>
  <c r="E33" i="23"/>
  <c r="E33" i="25"/>
  <c r="E31" i="23"/>
  <c r="E31" i="25"/>
  <c r="E29" i="23"/>
  <c r="E29" i="25" s="1"/>
  <c r="E28" i="23"/>
  <c r="E28" i="25" s="1"/>
  <c r="E27" i="23"/>
  <c r="E27" i="25" s="1"/>
  <c r="D26" i="25"/>
  <c r="C26" i="25"/>
  <c r="E25" i="23"/>
  <c r="E25" i="25" s="1"/>
  <c r="E24" i="23"/>
  <c r="E24" i="25" s="1"/>
  <c r="E23" i="23"/>
  <c r="E23" i="25" s="1"/>
  <c r="D22" i="23"/>
  <c r="D22" i="25" s="1"/>
  <c r="C22" i="25"/>
  <c r="E20" i="23"/>
  <c r="E20" i="25" s="1"/>
  <c r="E19" i="23"/>
  <c r="E19" i="25" s="1"/>
  <c r="E18" i="23"/>
  <c r="E18" i="25" s="1"/>
  <c r="E17" i="23"/>
  <c r="E17" i="25" s="1"/>
  <c r="E16" i="23"/>
  <c r="E16" i="25" s="1"/>
  <c r="E14" i="23"/>
  <c r="E14" i="25" s="1"/>
  <c r="E13" i="23"/>
  <c r="E13" i="25" s="1"/>
  <c r="E12" i="23"/>
  <c r="E12" i="25" s="1"/>
  <c r="D11" i="23"/>
  <c r="D15" i="23" s="1"/>
  <c r="C15" i="25"/>
  <c r="E57" i="23" l="1"/>
  <c r="E57" i="25" s="1"/>
  <c r="E11" i="23"/>
  <c r="E11" i="25" s="1"/>
  <c r="C11" i="25"/>
  <c r="E22" i="23"/>
  <c r="E22" i="25" s="1"/>
  <c r="E15" i="23"/>
  <c r="E15" i="25" s="1"/>
  <c r="E26" i="23"/>
  <c r="E26" i="25" s="1"/>
  <c r="D11" i="25"/>
  <c r="C57" i="25"/>
  <c r="D21" i="23"/>
  <c r="D15" i="25"/>
  <c r="E21" i="23" l="1"/>
  <c r="E21" i="25" s="1"/>
  <c r="C21" i="25"/>
  <c r="C30" i="23"/>
  <c r="D30" i="23"/>
  <c r="D21" i="25"/>
  <c r="C30" i="25" l="1"/>
  <c r="C32" i="23"/>
  <c r="E30" i="23"/>
  <c r="E30" i="25" s="1"/>
  <c r="D32" i="23"/>
  <c r="D30" i="25"/>
  <c r="C34" i="23" l="1"/>
  <c r="E32" i="23"/>
  <c r="E32" i="25" s="1"/>
  <c r="C32" i="25"/>
  <c r="D34" i="23"/>
  <c r="D32" i="25"/>
  <c r="C34" i="25" l="1"/>
  <c r="E34" i="23"/>
  <c r="E34" i="25" s="1"/>
  <c r="C38" i="23"/>
  <c r="C36" i="23"/>
  <c r="D34" i="25"/>
  <c r="D38" i="23"/>
  <c r="D36" i="23"/>
  <c r="D36" i="25" s="1"/>
  <c r="D38" i="25" l="1"/>
  <c r="C38" i="25"/>
  <c r="E38" i="23"/>
  <c r="E38" i="25" s="1"/>
  <c r="E36" i="23"/>
  <c r="E36" i="25" s="1"/>
  <c r="C36" i="25"/>
</calcChain>
</file>

<file path=xl/sharedStrings.xml><?xml version="1.0" encoding="utf-8"?>
<sst xmlns="http://schemas.openxmlformats.org/spreadsheetml/2006/main" count="168" uniqueCount="137">
  <si>
    <t>Приходи од продажба</t>
  </si>
  <si>
    <t>Останати оперативни приходи</t>
  </si>
  <si>
    <t>Трошоци за вработените</t>
  </si>
  <si>
    <t>Финансиски приходи</t>
  </si>
  <si>
    <t>Финансиски расходи</t>
  </si>
  <si>
    <t>Данок од добивка</t>
  </si>
  <si>
    <t>Малцински интерес</t>
  </si>
  <si>
    <t>Other operating revenues</t>
  </si>
  <si>
    <t>Other operating expenses</t>
  </si>
  <si>
    <t>Operating profit</t>
  </si>
  <si>
    <t>Net profit minority shareholders</t>
  </si>
  <si>
    <t>Промени на залихите на готови производи и производството во тек</t>
  </si>
  <si>
    <t>Приходи од продажба на домашен пазар</t>
  </si>
  <si>
    <t>Приходи од продажба на странски пазар</t>
  </si>
  <si>
    <t>Sales revenues</t>
  </si>
  <si>
    <t>Добивка/ загуба од редовно работење пред оданочување</t>
  </si>
  <si>
    <t>Profit from ordinary activities before taxation</t>
  </si>
  <si>
    <t>Corporate tax</t>
  </si>
  <si>
    <t>Нето добивка/загуба по оданочување</t>
  </si>
  <si>
    <t>Биланс на успех</t>
  </si>
  <si>
    <t>Претходна година</t>
  </si>
  <si>
    <t>Индекси</t>
  </si>
  <si>
    <t>Позиција</t>
  </si>
  <si>
    <t>Р.Б.</t>
  </si>
  <si>
    <t>Податоците се во 000 денари</t>
  </si>
  <si>
    <t>Previous Period</t>
  </si>
  <si>
    <t>Curent Period</t>
  </si>
  <si>
    <t>Income Statement</t>
  </si>
  <si>
    <t>Company</t>
  </si>
  <si>
    <t>Indexes</t>
  </si>
  <si>
    <t>Reporting period</t>
  </si>
  <si>
    <t>curent year / previous year</t>
  </si>
  <si>
    <t>Year to date</t>
  </si>
  <si>
    <t>Position</t>
  </si>
  <si>
    <t>In 000 MKD</t>
  </si>
  <si>
    <t>Тековна година</t>
  </si>
  <si>
    <t>кумулативно од почетокот на годината</t>
  </si>
  <si>
    <t>во однос на прет-ходна година</t>
  </si>
  <si>
    <t>ОПЕРАТИВНА ДОБИВКА / ЗАГУБА</t>
  </si>
  <si>
    <t xml:space="preserve">     Revenues from domestic market</t>
  </si>
  <si>
    <t xml:space="preserve">     Revenues from foreign markets</t>
  </si>
  <si>
    <t>да</t>
  </si>
  <si>
    <t>не</t>
  </si>
  <si>
    <t>Consolidated report</t>
  </si>
  <si>
    <t>Набавна вредност на трговски стоки</t>
  </si>
  <si>
    <t>10а</t>
  </si>
  <si>
    <t>Резервирања за трошоци и ризици</t>
  </si>
  <si>
    <t>Приходи од вложувања, заеми и камати и курсни разлики</t>
  </si>
  <si>
    <t>Останати приходи од финансирање</t>
  </si>
  <si>
    <t>Расходи по основ на камати, курсни разлики и слични расходи</t>
  </si>
  <si>
    <t>Останати расходи од финансирање</t>
  </si>
  <si>
    <t>Трошоци за суровини и други материјали</t>
  </si>
  <si>
    <t>Набавна вредност на продадени материјали, резервни делови, ситен инвентар, амбалажа и автогуми</t>
  </si>
  <si>
    <t>Услуги со карактер на материјални трошоци</t>
  </si>
  <si>
    <t xml:space="preserve">Останати трошоци од работењето </t>
  </si>
  <si>
    <t xml:space="preserve">Амортизација на материјалните и нематеријалните средства </t>
  </si>
  <si>
    <t>Удел во добивката на придружените друштва</t>
  </si>
  <si>
    <t>Удел во загубата на придружените друштва</t>
  </si>
  <si>
    <t>Добивка/ загуба од прекинато работење пред оданочување</t>
  </si>
  <si>
    <t>Добивка/ загуба од редовно работење</t>
  </si>
  <si>
    <t>Нето добивка/загуба која им припаѓа на акционерите на друштвото</t>
  </si>
  <si>
    <t>Нето останата сеопфатна добивка/загуба</t>
  </si>
  <si>
    <t>Вкупна сеопфатна добивка/загуба</t>
  </si>
  <si>
    <t>(консолидација и ревизија)</t>
  </si>
  <si>
    <t>(тековна година)</t>
  </si>
  <si>
    <t>(период)</t>
  </si>
  <si>
    <t>01.01 - 31.03</t>
  </si>
  <si>
    <t>01.01 - 30.06</t>
  </si>
  <si>
    <t>01.01 - 30.09</t>
  </si>
  <si>
    <t>01.01 - 31.12</t>
  </si>
  <si>
    <t>Финансиски извештаи</t>
  </si>
  <si>
    <t>Друштво:</t>
  </si>
  <si>
    <t>ЕМБС:</t>
  </si>
  <si>
    <t>Консолидиран</t>
  </si>
  <si>
    <t>Ревидиран</t>
  </si>
  <si>
    <t>Период:</t>
  </si>
  <si>
    <t>Година:</t>
  </si>
  <si>
    <t>Содржина:</t>
  </si>
  <si>
    <t>БУ: Биланс на успех</t>
  </si>
  <si>
    <t>Период на известување:</t>
  </si>
  <si>
    <t>Извештајот е консолидиран:</t>
  </si>
  <si>
    <t>1а</t>
  </si>
  <si>
    <t>1б</t>
  </si>
  <si>
    <t>Трошоци на продадени производи и услуги</t>
  </si>
  <si>
    <t>БРУТО ДОБИВКА</t>
  </si>
  <si>
    <t>Административни трошоци</t>
  </si>
  <si>
    <t>Трошоци за продажба и маркетинг (дистрибуција)</t>
  </si>
  <si>
    <t>10б</t>
  </si>
  <si>
    <t>10в</t>
  </si>
  <si>
    <t>11а</t>
  </si>
  <si>
    <t>11б</t>
  </si>
  <si>
    <t>11в</t>
  </si>
  <si>
    <t>Анализа на оперативната добивка/загуба по природата на трошоците</t>
  </si>
  <si>
    <t>Вредносно усогласување (обезвреднување) на нетековни и тековни средства и останати оперативни расходи</t>
  </si>
  <si>
    <t xml:space="preserve">Вредносно усогласување (обезвреднување) на нетековни средства </t>
  </si>
  <si>
    <t>Вредносно усогласување (обезвреднување) на тековни средства</t>
  </si>
  <si>
    <t>Останати расходи од работењето</t>
  </si>
  <si>
    <t>1a</t>
  </si>
  <si>
    <t>1b</t>
  </si>
  <si>
    <t>Cost of goods sold</t>
  </si>
  <si>
    <t>Gross Profit</t>
  </si>
  <si>
    <t>Analysis of the operating profit by nature of costs</t>
  </si>
  <si>
    <t>Changes in inventories of finished goods and work in progress</t>
  </si>
  <si>
    <t>Service costs</t>
  </si>
  <si>
    <t>Sales and Marketing Cost</t>
  </si>
  <si>
    <t>Impairement and Other operating Costs</t>
  </si>
  <si>
    <t>Provisions</t>
  </si>
  <si>
    <t>Total Financial Revenue</t>
  </si>
  <si>
    <t>Other Financial Revenue</t>
  </si>
  <si>
    <t>Income From Associated Companies</t>
  </si>
  <si>
    <t xml:space="preserve">Financial revenues from investment, loans granted and interest and exchange rate gains </t>
  </si>
  <si>
    <t>Total Financial Expenses</t>
  </si>
  <si>
    <t>Losses from Associates</t>
  </si>
  <si>
    <t>Administrative Costs</t>
  </si>
  <si>
    <t xml:space="preserve">Financial expenses from interests and exchange rate losses </t>
  </si>
  <si>
    <t>Other financial expenses</t>
  </si>
  <si>
    <t>Profit from ordinary activities</t>
  </si>
  <si>
    <t>TOTAL COMPREHENSIVE INCOME</t>
  </si>
  <si>
    <t>Total other comprehensive income</t>
  </si>
  <si>
    <t>Net profit</t>
  </si>
  <si>
    <t>Net Profit from Discountinued activities</t>
  </si>
  <si>
    <t>Net profit Majority shareholders</t>
  </si>
  <si>
    <t>10b</t>
  </si>
  <si>
    <t>10c</t>
  </si>
  <si>
    <t>11a</t>
  </si>
  <si>
    <t>11b</t>
  </si>
  <si>
    <t>11c</t>
  </si>
  <si>
    <t>Cost of trading goods sold</t>
  </si>
  <si>
    <t>Cost of consumed materials and other supplies</t>
  </si>
  <si>
    <t>Cost of materials, spare parts and other inventory sold</t>
  </si>
  <si>
    <t>Services</t>
  </si>
  <si>
    <t>Other Expenditures</t>
  </si>
  <si>
    <t>Impairment losses of current assets</t>
  </si>
  <si>
    <t>Amortization And Depreciation</t>
  </si>
  <si>
    <t>Impairment losses of Non-current assets</t>
  </si>
  <si>
    <t>(Извештај за сеопфатна добивка)</t>
  </si>
  <si>
    <t>Топлификација АД Скопје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</si>
</sst>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6"/>
      <name val="Arial"/>
      <family val="2"/>
      <charset val="204"/>
    </font>
    <font>
      <u/>
      <sz val="12"/>
      <color indexed="12"/>
      <name val="Arial"/>
      <family val="2"/>
      <charset val="204"/>
    </font>
    <font>
      <b/>
      <sz val="8"/>
      <name val="Arial"/>
      <family val="2"/>
      <charset val="204"/>
    </font>
    <font>
      <b/>
      <sz val="13"/>
      <name val="Arial"/>
      <family val="2"/>
      <charset val="204"/>
    </font>
    <font>
      <sz val="10"/>
      <color indexed="22"/>
      <name val="Arial"/>
      <family val="2"/>
      <charset val="204"/>
    </font>
    <font>
      <b/>
      <i/>
      <sz val="22"/>
      <name val="Arial"/>
      <family val="2"/>
      <charset val="204"/>
    </font>
    <font>
      <b/>
      <sz val="22"/>
      <name val="Arial"/>
      <family val="2"/>
      <charset val="204"/>
    </font>
    <font>
      <i/>
      <sz val="14"/>
      <name val="Arial"/>
      <family val="2"/>
      <charset val="204"/>
    </font>
    <font>
      <sz val="10"/>
      <name val="Courier New"/>
      <family val="3"/>
      <charset val="204"/>
    </font>
    <font>
      <sz val="8"/>
      <color indexed="8"/>
      <name val="Arial"/>
      <family val="2"/>
      <charset val="204"/>
    </font>
    <font>
      <sz val="10"/>
      <name val="Tahoma"/>
      <family val="2"/>
      <charset val="204"/>
    </font>
    <font>
      <u/>
      <sz val="10"/>
      <color theme="1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double">
        <color indexed="64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double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indexed="64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indexed="64"/>
      </bottom>
      <diagonal/>
    </border>
    <border>
      <left/>
      <right/>
      <top style="thin">
        <color theme="0" tint="-0.24994659260841701"/>
      </top>
      <bottom style="double">
        <color indexed="64"/>
      </bottom>
      <diagonal/>
    </border>
    <border>
      <left/>
      <right style="double">
        <color indexed="64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/>
      <top style="double">
        <color indexed="64"/>
      </top>
      <bottom style="thin">
        <color theme="0" tint="-0.24994659260841701"/>
      </bottom>
      <diagonal/>
    </border>
    <border>
      <left/>
      <right/>
      <top style="double">
        <color indexed="64"/>
      </top>
      <bottom style="thin">
        <color theme="0" tint="-0.24994659260841701"/>
      </bottom>
      <diagonal/>
    </border>
    <border>
      <left/>
      <right style="double">
        <color indexed="64"/>
      </right>
      <top style="double">
        <color indexed="64"/>
      </top>
      <bottom style="thin">
        <color theme="0" tint="-0.24994659260841701"/>
      </bottom>
      <diagonal/>
    </border>
  </borders>
  <cellStyleXfs count="1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/>
    <xf numFmtId="0" fontId="5" fillId="0" borderId="0"/>
    <xf numFmtId="0" fontId="18" fillId="0" borderId="0"/>
    <xf numFmtId="0" fontId="1" fillId="5" borderId="1" applyBorder="0">
      <alignment vertical="center" wrapText="1"/>
    </xf>
    <xf numFmtId="0" fontId="17" fillId="6" borderId="0" applyBorder="0">
      <alignment vertical="center" wrapText="1"/>
    </xf>
  </cellStyleXfs>
  <cellXfs count="155">
    <xf numFmtId="0" fontId="0" fillId="0" borderId="0" xfId="0"/>
    <xf numFmtId="3" fontId="5" fillId="3" borderId="2" xfId="0" applyNumberFormat="1" applyFont="1" applyFill="1" applyBorder="1" applyAlignment="1" applyProtection="1">
      <alignment horizontal="right" vertical="center"/>
      <protection locked="0"/>
    </xf>
    <xf numFmtId="3" fontId="3" fillId="3" borderId="2" xfId="0" applyNumberFormat="1" applyFont="1" applyFill="1" applyBorder="1" applyAlignment="1" applyProtection="1">
      <alignment horizontal="right" vertical="center"/>
      <protection locked="0"/>
    </xf>
    <xf numFmtId="3" fontId="5" fillId="4" borderId="2" xfId="0" applyNumberFormat="1" applyFont="1" applyFill="1" applyBorder="1" applyAlignment="1" applyProtection="1">
      <alignment horizontal="right" vertical="center"/>
      <protection locked="0"/>
    </xf>
    <xf numFmtId="3" fontId="3" fillId="0" borderId="2" xfId="0" applyNumberFormat="1" applyFont="1" applyFill="1" applyBorder="1" applyAlignment="1" applyProtection="1">
      <alignment horizontal="right" vertical="center"/>
      <protection locked="0"/>
    </xf>
    <xf numFmtId="0" fontId="3" fillId="0" borderId="16" xfId="5" applyFont="1" applyBorder="1" applyAlignment="1" applyProtection="1">
      <alignment vertical="center"/>
      <protection locked="0"/>
    </xf>
    <xf numFmtId="0" fontId="3" fillId="0" borderId="17" xfId="5" applyFont="1" applyBorder="1" applyAlignment="1" applyProtection="1">
      <alignment horizontal="left" vertical="center"/>
      <protection locked="0"/>
    </xf>
    <xf numFmtId="0" fontId="3" fillId="0" borderId="16" xfId="5" applyFont="1" applyBorder="1" applyAlignment="1" applyProtection="1">
      <alignment horizontal="left" vertical="center"/>
      <protection locked="0"/>
    </xf>
    <xf numFmtId="0" fontId="5" fillId="2" borderId="0" xfId="5" applyFill="1" applyProtection="1"/>
    <xf numFmtId="0" fontId="5" fillId="3" borderId="0" xfId="5" applyFont="1" applyFill="1" applyAlignment="1" applyProtection="1">
      <alignment horizontal="right"/>
    </xf>
    <xf numFmtId="0" fontId="5" fillId="2" borderId="0" xfId="5" applyFont="1" applyFill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right" vertical="top" wrapText="1"/>
    </xf>
    <xf numFmtId="0" fontId="5" fillId="2" borderId="0" xfId="0" applyFont="1" applyFill="1" applyProtection="1"/>
    <xf numFmtId="0" fontId="3" fillId="3" borderId="0" xfId="0" applyFont="1" applyFill="1" applyAlignment="1" applyProtection="1">
      <alignment horizontal="left" vertical="top" wrapText="1"/>
    </xf>
    <xf numFmtId="0" fontId="5" fillId="3" borderId="0" xfId="0" applyFont="1" applyFill="1" applyBorder="1" applyAlignment="1" applyProtection="1">
      <alignment horizontal="center" vertical="top" wrapText="1"/>
    </xf>
    <xf numFmtId="49" fontId="3" fillId="3" borderId="0" xfId="0" applyNumberFormat="1" applyFont="1" applyFill="1" applyBorder="1" applyAlignment="1" applyProtection="1">
      <alignment horizontal="left" vertical="top" wrapText="1"/>
    </xf>
    <xf numFmtId="0" fontId="5" fillId="3" borderId="0" xfId="0" applyFont="1" applyFill="1" applyAlignment="1" applyProtection="1">
      <alignment horizontal="right"/>
    </xf>
    <xf numFmtId="0" fontId="3" fillId="3" borderId="0" xfId="0" applyFont="1" applyFill="1" applyAlignment="1" applyProtection="1">
      <alignment horizontal="left"/>
    </xf>
    <xf numFmtId="0" fontId="5" fillId="3" borderId="0" xfId="0" applyFont="1" applyFill="1" applyBorder="1" applyProtection="1"/>
    <xf numFmtId="0" fontId="12" fillId="2" borderId="0" xfId="0" applyFont="1" applyFill="1" applyProtection="1"/>
    <xf numFmtId="0" fontId="3" fillId="3" borderId="0" xfId="0" applyFont="1" applyFill="1" applyProtection="1"/>
    <xf numFmtId="0" fontId="3" fillId="3" borderId="2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left" vertical="top" wrapText="1"/>
    </xf>
    <xf numFmtId="3" fontId="5" fillId="3" borderId="2" xfId="0" applyNumberFormat="1" applyFont="1" applyFill="1" applyBorder="1" applyAlignment="1" applyProtection="1">
      <alignment horizontal="right" vertical="center"/>
    </xf>
    <xf numFmtId="0" fontId="6" fillId="3" borderId="2" xfId="0" applyFont="1" applyFill="1" applyBorder="1" applyAlignment="1" applyProtection="1">
      <alignment horizontal="left" vertical="top" wrapText="1"/>
    </xf>
    <xf numFmtId="3" fontId="5" fillId="4" borderId="2" xfId="0" applyNumberFormat="1" applyFont="1" applyFill="1" applyBorder="1" applyAlignment="1" applyProtection="1">
      <alignment horizontal="right" vertical="center"/>
    </xf>
    <xf numFmtId="0" fontId="2" fillId="3" borderId="2" xfId="0" applyFont="1" applyFill="1" applyBorder="1" applyAlignment="1" applyProtection="1">
      <alignment horizontal="left" vertical="top" wrapText="1"/>
    </xf>
    <xf numFmtId="0" fontId="3" fillId="0" borderId="2" xfId="0" applyFont="1" applyFill="1" applyBorder="1" applyProtection="1"/>
    <xf numFmtId="3" fontId="3" fillId="0" borderId="2" xfId="0" applyNumberFormat="1" applyFont="1" applyFill="1" applyBorder="1" applyAlignment="1" applyProtection="1">
      <alignment horizontal="right" vertical="center"/>
    </xf>
    <xf numFmtId="0" fontId="7" fillId="3" borderId="2" xfId="0" applyFont="1" applyFill="1" applyBorder="1" applyAlignment="1" applyProtection="1">
      <alignment horizontal="left"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3" fillId="3" borderId="2" xfId="0" applyFont="1" applyFill="1" applyBorder="1" applyAlignment="1" applyProtection="1">
      <alignment horizontal="left" vertical="top" wrapText="1"/>
    </xf>
    <xf numFmtId="3" fontId="3" fillId="3" borderId="2" xfId="0" applyNumberFormat="1" applyFont="1" applyFill="1" applyBorder="1" applyAlignment="1" applyProtection="1">
      <alignment horizontal="right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7" fillId="3" borderId="2" xfId="5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0" fontId="3" fillId="3" borderId="0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Protection="1"/>
    <xf numFmtId="0" fontId="3" fillId="2" borderId="0" xfId="0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5" fillId="3" borderId="0" xfId="5" applyFont="1" applyFill="1" applyAlignment="1" applyProtection="1">
      <alignment horizontal="right" vertical="top" wrapText="1"/>
    </xf>
    <xf numFmtId="0" fontId="3" fillId="3" borderId="0" xfId="5" applyFont="1" applyFill="1" applyBorder="1" applyAlignment="1" applyProtection="1">
      <alignment horizontal="center"/>
    </xf>
    <xf numFmtId="0" fontId="5" fillId="3" borderId="0" xfId="5" applyFont="1" applyFill="1" applyProtection="1"/>
    <xf numFmtId="0" fontId="5" fillId="3" borderId="0" xfId="5" applyFont="1" applyFill="1" applyBorder="1" applyProtection="1"/>
    <xf numFmtId="49" fontId="3" fillId="3" borderId="0" xfId="5" applyNumberFormat="1" applyFont="1" applyFill="1" applyBorder="1" applyAlignment="1" applyProtection="1">
      <alignment horizontal="left" vertical="top" wrapText="1"/>
    </xf>
    <xf numFmtId="0" fontId="3" fillId="3" borderId="0" xfId="5" applyFont="1" applyFill="1" applyBorder="1" applyAlignment="1" applyProtection="1">
      <alignment horizontal="left"/>
    </xf>
    <xf numFmtId="0" fontId="5" fillId="3" borderId="0" xfId="5" applyFont="1" applyFill="1" applyBorder="1" applyAlignment="1" applyProtection="1">
      <alignment horizontal="right" vertical="top" wrapText="1"/>
    </xf>
    <xf numFmtId="0" fontId="8" fillId="3" borderId="0" xfId="5" applyFont="1" applyFill="1" applyAlignment="1" applyProtection="1">
      <alignment vertical="center" wrapText="1"/>
    </xf>
    <xf numFmtId="0" fontId="2" fillId="3" borderId="0" xfId="5" applyFont="1" applyFill="1" applyProtection="1"/>
    <xf numFmtId="0" fontId="2" fillId="3" borderId="0" xfId="5" applyFont="1" applyFill="1" applyAlignment="1" applyProtection="1">
      <alignment horizontal="center" vertical="center" wrapText="1"/>
    </xf>
    <xf numFmtId="0" fontId="2" fillId="2" borderId="0" xfId="5" applyFont="1" applyFill="1" applyProtection="1"/>
    <xf numFmtId="0" fontId="3" fillId="3" borderId="2" xfId="5" applyFont="1" applyFill="1" applyBorder="1" applyAlignment="1" applyProtection="1">
      <alignment horizontal="center" vertical="center" wrapText="1"/>
    </xf>
    <xf numFmtId="0" fontId="5" fillId="2" borderId="0" xfId="5" applyFont="1" applyFill="1" applyAlignment="1" applyProtection="1">
      <alignment horizontal="center" vertical="center"/>
    </xf>
    <xf numFmtId="0" fontId="10" fillId="3" borderId="2" xfId="5" applyFont="1" applyFill="1" applyBorder="1" applyAlignment="1" applyProtection="1">
      <alignment horizontal="center" vertical="center" wrapText="1"/>
    </xf>
    <xf numFmtId="0" fontId="5" fillId="3" borderId="2" xfId="5" applyFont="1" applyFill="1" applyBorder="1" applyAlignment="1" applyProtection="1">
      <alignment horizontal="center" vertical="center" wrapText="1"/>
    </xf>
    <xf numFmtId="0" fontId="5" fillId="3" borderId="2" xfId="5" applyFont="1" applyFill="1" applyBorder="1" applyAlignment="1" applyProtection="1">
      <alignment horizontal="left" vertical="top" wrapText="1"/>
    </xf>
    <xf numFmtId="0" fontId="3" fillId="3" borderId="2" xfId="5" applyFont="1" applyFill="1" applyBorder="1" applyAlignment="1" applyProtection="1">
      <alignment horizontal="left" vertical="top" wrapText="1"/>
    </xf>
    <xf numFmtId="0" fontId="5" fillId="3" borderId="0" xfId="5" applyFont="1" applyFill="1" applyBorder="1" applyAlignment="1" applyProtection="1">
      <alignment horizontal="center" vertical="center" wrapText="1"/>
    </xf>
    <xf numFmtId="0" fontId="5" fillId="3" borderId="0" xfId="5" applyFill="1" applyBorder="1" applyProtection="1"/>
    <xf numFmtId="3" fontId="5" fillId="3" borderId="0" xfId="5" applyNumberFormat="1" applyFont="1" applyFill="1" applyBorder="1" applyAlignment="1" applyProtection="1">
      <alignment horizontal="right" vertical="center"/>
    </xf>
    <xf numFmtId="3" fontId="3" fillId="3" borderId="0" xfId="5" applyNumberFormat="1" applyFont="1" applyFill="1" applyBorder="1" applyAlignment="1" applyProtection="1">
      <alignment horizontal="right" vertical="center"/>
    </xf>
    <xf numFmtId="0" fontId="5" fillId="3" borderId="0" xfId="5" applyFont="1" applyFill="1" applyBorder="1" applyAlignment="1" applyProtection="1">
      <alignment horizontal="left" vertical="top" wrapText="1"/>
    </xf>
    <xf numFmtId="0" fontId="2" fillId="3" borderId="0" xfId="5" applyFont="1" applyFill="1" applyBorder="1" applyAlignment="1" applyProtection="1">
      <alignment horizontal="left" vertical="top" wrapText="1"/>
    </xf>
    <xf numFmtId="0" fontId="5" fillId="2" borderId="0" xfId="5" applyFont="1" applyFill="1" applyBorder="1" applyProtection="1"/>
    <xf numFmtId="0" fontId="5" fillId="2" borderId="0" xfId="5" applyFont="1" applyFill="1" applyBorder="1" applyAlignment="1" applyProtection="1">
      <alignment horizontal="left" vertical="top" wrapText="1"/>
    </xf>
    <xf numFmtId="0" fontId="5" fillId="2" borderId="0" xfId="5" applyFill="1" applyBorder="1" applyProtection="1"/>
    <xf numFmtId="0" fontId="2" fillId="2" borderId="0" xfId="5" applyFont="1" applyFill="1" applyBorder="1" applyAlignment="1" applyProtection="1">
      <alignment horizontal="left" vertical="top" wrapText="1"/>
    </xf>
    <xf numFmtId="0" fontId="5" fillId="3" borderId="2" xfId="0" applyFont="1" applyFill="1" applyBorder="1" applyAlignment="1" applyProtection="1">
      <alignment horizontal="left" vertical="top" wrapText="1"/>
      <protection locked="0"/>
    </xf>
    <xf numFmtId="0" fontId="6" fillId="3" borderId="2" xfId="0" applyFont="1" applyFill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3" fillId="0" borderId="2" xfId="0" applyFont="1" applyFill="1" applyBorder="1" applyProtection="1">
      <protection locked="0"/>
    </xf>
    <xf numFmtId="0" fontId="7" fillId="3" borderId="2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3" fillId="3" borderId="2" xfId="0" applyFont="1" applyFill="1" applyBorder="1" applyAlignment="1" applyProtection="1">
      <alignment horizontal="left" vertical="top" wrapText="1"/>
      <protection locked="0"/>
    </xf>
    <xf numFmtId="0" fontId="7" fillId="3" borderId="2" xfId="5" applyFont="1" applyFill="1" applyBorder="1" applyAlignment="1" applyProtection="1">
      <alignment horizontal="left" vertical="top" wrapText="1"/>
      <protection locked="0"/>
    </xf>
    <xf numFmtId="0" fontId="7" fillId="0" borderId="2" xfId="5" applyFont="1" applyFill="1" applyBorder="1" applyAlignment="1" applyProtection="1">
      <alignment horizontal="left" vertical="top" wrapText="1"/>
      <protection locked="0"/>
    </xf>
    <xf numFmtId="0" fontId="5" fillId="0" borderId="2" xfId="5" applyFont="1" applyFill="1" applyBorder="1" applyAlignment="1" applyProtection="1">
      <alignment horizontal="left" vertical="top" wrapText="1"/>
      <protection locked="0"/>
    </xf>
    <xf numFmtId="0" fontId="5" fillId="0" borderId="0" xfId="5" applyProtection="1"/>
    <xf numFmtId="0" fontId="20" fillId="0" borderId="0" xfId="5" applyFont="1" applyProtection="1"/>
    <xf numFmtId="0" fontId="5" fillId="0" borderId="5" xfId="5" applyBorder="1" applyProtection="1"/>
    <xf numFmtId="0" fontId="5" fillId="0" borderId="0" xfId="5" applyBorder="1" applyProtection="1"/>
    <xf numFmtId="0" fontId="5" fillId="0" borderId="6" xfId="5" applyBorder="1" applyProtection="1"/>
    <xf numFmtId="0" fontId="5" fillId="0" borderId="0" xfId="5" applyAlignment="1" applyProtection="1">
      <alignment vertical="center"/>
    </xf>
    <xf numFmtId="0" fontId="5" fillId="0" borderId="5" xfId="5" applyBorder="1" applyAlignment="1" applyProtection="1">
      <alignment vertical="center"/>
    </xf>
    <xf numFmtId="0" fontId="5" fillId="0" borderId="0" xfId="5" applyBorder="1" applyAlignment="1" applyProtection="1">
      <alignment vertical="center"/>
    </xf>
    <xf numFmtId="0" fontId="5" fillId="0" borderId="6" xfId="5" applyBorder="1" applyAlignment="1" applyProtection="1">
      <alignment vertical="center"/>
    </xf>
    <xf numFmtId="0" fontId="20" fillId="0" borderId="0" xfId="5" applyFont="1" applyAlignment="1" applyProtection="1">
      <alignment vertical="center"/>
    </xf>
    <xf numFmtId="0" fontId="5" fillId="0" borderId="0" xfId="5" applyFont="1" applyAlignment="1" applyProtection="1">
      <alignment vertical="center"/>
    </xf>
    <xf numFmtId="0" fontId="5" fillId="0" borderId="0" xfId="5" applyAlignment="1" applyProtection="1">
      <alignment horizontal="left" vertical="center"/>
    </xf>
    <xf numFmtId="0" fontId="5" fillId="0" borderId="0" xfId="5" applyFont="1" applyProtection="1"/>
    <xf numFmtId="0" fontId="14" fillId="0" borderId="0" xfId="5" applyFont="1" applyAlignment="1" applyProtection="1">
      <alignment vertical="top" wrapText="1"/>
    </xf>
    <xf numFmtId="0" fontId="14" fillId="0" borderId="0" xfId="5" applyFont="1" applyAlignment="1" applyProtection="1">
      <alignment vertical="top"/>
    </xf>
    <xf numFmtId="0" fontId="5" fillId="0" borderId="18" xfId="5" applyBorder="1" applyAlignment="1" applyProtection="1">
      <alignment vertical="center"/>
    </xf>
    <xf numFmtId="0" fontId="5" fillId="0" borderId="19" xfId="5" applyFont="1" applyBorder="1" applyAlignment="1" applyProtection="1">
      <alignment vertical="center"/>
    </xf>
    <xf numFmtId="0" fontId="3" fillId="0" borderId="20" xfId="5" applyFont="1" applyBorder="1" applyAlignment="1" applyProtection="1">
      <alignment horizontal="left" vertical="center"/>
    </xf>
    <xf numFmtId="0" fontId="3" fillId="0" borderId="21" xfId="5" applyFont="1" applyBorder="1" applyAlignment="1" applyProtection="1">
      <alignment horizontal="left" vertical="center"/>
    </xf>
    <xf numFmtId="0" fontId="19" fillId="0" borderId="0" xfId="3" applyAlignment="1" applyProtection="1">
      <alignment horizontal="left" vertical="center" indent="2"/>
    </xf>
    <xf numFmtId="0" fontId="3" fillId="0" borderId="20" xfId="5" applyFont="1" applyBorder="1" applyAlignment="1" applyProtection="1">
      <alignment vertical="center"/>
    </xf>
    <xf numFmtId="0" fontId="3" fillId="0" borderId="21" xfId="5" applyFont="1" applyBorder="1" applyAlignment="1" applyProtection="1">
      <alignment vertical="center"/>
    </xf>
    <xf numFmtId="0" fontId="5" fillId="0" borderId="19" xfId="5" applyBorder="1" applyAlignment="1" applyProtection="1">
      <alignment vertical="center"/>
    </xf>
    <xf numFmtId="0" fontId="5" fillId="0" borderId="22" xfId="5" applyFont="1" applyBorder="1" applyAlignment="1" applyProtection="1">
      <alignment vertical="center"/>
    </xf>
    <xf numFmtId="0" fontId="5" fillId="0" borderId="23" xfId="5" applyFont="1" applyBorder="1" applyAlignment="1" applyProtection="1">
      <alignment vertical="center"/>
    </xf>
    <xf numFmtId="0" fontId="5" fillId="0" borderId="24" xfId="5" applyBorder="1" applyAlignment="1" applyProtection="1">
      <alignment horizontal="left" vertical="center"/>
    </xf>
    <xf numFmtId="0" fontId="5" fillId="0" borderId="25" xfId="5" applyBorder="1" applyAlignment="1" applyProtection="1">
      <alignment horizontal="left" vertical="center"/>
    </xf>
    <xf numFmtId="0" fontId="5" fillId="0" borderId="26" xfId="5" applyBorder="1" applyAlignment="1" applyProtection="1">
      <alignment horizontal="left" vertical="center"/>
    </xf>
    <xf numFmtId="0" fontId="15" fillId="0" borderId="0" xfId="5" applyFont="1" applyAlignment="1" applyProtection="1">
      <alignment vertical="center"/>
    </xf>
    <xf numFmtId="0" fontId="5" fillId="0" borderId="7" xfId="5" applyBorder="1" applyProtection="1"/>
    <xf numFmtId="0" fontId="5" fillId="0" borderId="8" xfId="5" applyBorder="1" applyProtection="1"/>
    <xf numFmtId="0" fontId="5" fillId="0" borderId="9" xfId="5" applyBorder="1" applyProtection="1"/>
    <xf numFmtId="0" fontId="11" fillId="0" borderId="3" xfId="5" applyFont="1" applyBorder="1" applyAlignment="1" applyProtection="1">
      <alignment horizontal="center" vertical="top"/>
    </xf>
    <xf numFmtId="0" fontId="11" fillId="0" borderId="4" xfId="5" applyFont="1" applyBorder="1" applyAlignment="1" applyProtection="1">
      <alignment horizontal="center" vertical="top"/>
    </xf>
    <xf numFmtId="0" fontId="11" fillId="0" borderId="10" xfId="5" applyFont="1" applyBorder="1" applyAlignment="1" applyProtection="1">
      <alignment horizontal="center" vertical="top"/>
    </xf>
    <xf numFmtId="0" fontId="11" fillId="0" borderId="0" xfId="5" applyFont="1" applyAlignment="1" applyProtection="1">
      <alignment horizontal="center" vertical="top"/>
    </xf>
    <xf numFmtId="0" fontId="19" fillId="0" borderId="0" xfId="3" applyAlignment="1" applyProtection="1">
      <alignment horizontal="left" vertical="center"/>
    </xf>
    <xf numFmtId="0" fontId="13" fillId="0" borderId="5" xfId="5" applyFont="1" applyBorder="1" applyAlignment="1" applyProtection="1">
      <alignment horizontal="center" vertical="center"/>
    </xf>
    <xf numFmtId="0" fontId="13" fillId="0" borderId="0" xfId="5" applyFont="1" applyBorder="1" applyAlignment="1" applyProtection="1">
      <alignment horizontal="center" vertical="center"/>
    </xf>
    <xf numFmtId="0" fontId="13" fillId="0" borderId="6" xfId="5" applyFont="1" applyBorder="1" applyAlignment="1" applyProtection="1">
      <alignment horizontal="center" vertical="center"/>
    </xf>
    <xf numFmtId="0" fontId="4" fillId="0" borderId="0" xfId="5" applyFont="1" applyAlignment="1" applyProtection="1">
      <alignment horizontal="left" vertical="center"/>
    </xf>
    <xf numFmtId="49" fontId="3" fillId="0" borderId="27" xfId="5" applyNumberFormat="1" applyFont="1" applyBorder="1" applyAlignment="1" applyProtection="1">
      <alignment horizontal="left" vertical="center"/>
      <protection locked="0"/>
    </xf>
    <xf numFmtId="49" fontId="3" fillId="0" borderId="28" xfId="5" applyNumberFormat="1" applyFont="1" applyBorder="1" applyAlignment="1" applyProtection="1">
      <alignment horizontal="left" vertical="center"/>
      <protection locked="0"/>
    </xf>
    <xf numFmtId="49" fontId="3" fillId="0" borderId="29" xfId="5" applyNumberFormat="1" applyFont="1" applyBorder="1" applyAlignment="1" applyProtection="1">
      <alignment horizontal="left" vertical="center"/>
      <protection locked="0"/>
    </xf>
    <xf numFmtId="0" fontId="3" fillId="0" borderId="0" xfId="5" applyFont="1" applyAlignment="1" applyProtection="1">
      <alignment horizontal="left" vertical="center" indent="1"/>
    </xf>
    <xf numFmtId="0" fontId="3" fillId="0" borderId="16" xfId="5" applyFont="1" applyBorder="1" applyAlignment="1" applyProtection="1">
      <alignment horizontal="left" vertical="center"/>
      <protection locked="0"/>
    </xf>
    <xf numFmtId="0" fontId="3" fillId="0" borderId="20" xfId="5" applyFont="1" applyBorder="1" applyAlignment="1" applyProtection="1">
      <alignment horizontal="left" vertical="center"/>
      <protection locked="0"/>
    </xf>
    <xf numFmtId="0" fontId="3" fillId="0" borderId="21" xfId="5" applyFont="1" applyBorder="1" applyAlignment="1" applyProtection="1">
      <alignment horizontal="left" vertical="center"/>
      <protection locked="0"/>
    </xf>
    <xf numFmtId="0" fontId="19" fillId="0" borderId="0" xfId="3" applyAlignment="1" applyProtection="1">
      <alignment horizontal="left" vertical="center" indent="2"/>
    </xf>
    <xf numFmtId="0" fontId="5" fillId="0" borderId="0" xfId="5" applyAlignment="1" applyProtection="1">
      <alignment horizontal="left" vertical="center"/>
    </xf>
    <xf numFmtId="0" fontId="19" fillId="0" borderId="0" xfId="3" applyBorder="1" applyAlignment="1" applyProtection="1">
      <alignment horizontal="left" vertical="center" indent="2"/>
    </xf>
    <xf numFmtId="0" fontId="19" fillId="0" borderId="6" xfId="3" applyBorder="1" applyAlignment="1" applyProtection="1">
      <alignment horizontal="left" vertical="center" indent="2"/>
    </xf>
    <xf numFmtId="0" fontId="9" fillId="0" borderId="0" xfId="1" applyBorder="1" applyAlignment="1" applyProtection="1">
      <alignment horizontal="left" vertical="center"/>
      <protection locked="0"/>
    </xf>
    <xf numFmtId="0" fontId="9" fillId="0" borderId="6" xfId="1" applyBorder="1" applyAlignment="1" applyProtection="1">
      <alignment horizontal="left" vertical="center"/>
      <protection locked="0"/>
    </xf>
    <xf numFmtId="49" fontId="3" fillId="3" borderId="0" xfId="0" applyNumberFormat="1" applyFont="1" applyFill="1" applyAlignment="1" applyProtection="1">
      <alignment horizontal="left" vertical="top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8" fillId="3" borderId="0" xfId="5" applyFont="1" applyFill="1" applyAlignment="1" applyProtection="1">
      <alignment horizontal="center" vertical="center" wrapText="1"/>
    </xf>
    <xf numFmtId="0" fontId="5" fillId="3" borderId="0" xfId="5" applyFont="1" applyFill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3" borderId="15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 vertical="center" wrapText="1"/>
    </xf>
    <xf numFmtId="0" fontId="5" fillId="3" borderId="2" xfId="5" applyFont="1" applyFill="1" applyBorder="1" applyAlignment="1" applyProtection="1">
      <alignment horizontal="center" vertical="center" wrapText="1"/>
    </xf>
    <xf numFmtId="0" fontId="3" fillId="3" borderId="2" xfId="5" applyFont="1" applyFill="1" applyBorder="1" applyAlignment="1" applyProtection="1">
      <alignment horizontal="center" vertical="center" wrapText="1"/>
    </xf>
    <xf numFmtId="49" fontId="3" fillId="3" borderId="0" xfId="5" applyNumberFormat="1" applyFont="1" applyFill="1" applyBorder="1" applyAlignment="1" applyProtection="1">
      <alignment horizontal="left" vertical="top" wrapText="1"/>
    </xf>
    <xf numFmtId="0" fontId="3" fillId="3" borderId="0" xfId="5" applyFont="1" applyFill="1" applyBorder="1" applyAlignment="1" applyProtection="1">
      <alignment horizontal="left" vertical="top" wrapText="1"/>
    </xf>
    <xf numFmtId="0" fontId="3" fillId="3" borderId="11" xfId="5" applyFont="1" applyFill="1" applyBorder="1" applyAlignment="1" applyProtection="1">
      <alignment horizontal="center" vertical="center" wrapText="1"/>
    </xf>
    <xf numFmtId="0" fontId="3" fillId="3" borderId="12" xfId="5" applyFont="1" applyFill="1" applyBorder="1" applyAlignment="1" applyProtection="1">
      <alignment horizontal="center" vertical="center" wrapText="1"/>
    </xf>
    <xf numFmtId="0" fontId="3" fillId="3" borderId="13" xfId="5" applyFont="1" applyFill="1" applyBorder="1" applyAlignment="1" applyProtection="1">
      <alignment horizontal="center" vertical="center" wrapText="1"/>
    </xf>
    <xf numFmtId="0" fontId="2" fillId="3" borderId="8" xfId="5" applyFont="1" applyFill="1" applyBorder="1" applyAlignment="1" applyProtection="1">
      <alignment horizontal="center" vertical="center" wrapText="1"/>
    </xf>
    <xf numFmtId="0" fontId="5" fillId="2" borderId="3" xfId="5" applyFont="1" applyFill="1" applyBorder="1" applyAlignment="1" applyProtection="1">
      <alignment horizontal="center" vertical="center" wrapText="1"/>
    </xf>
    <xf numFmtId="0" fontId="5" fillId="2" borderId="4" xfId="5" applyFont="1" applyFill="1" applyBorder="1" applyAlignment="1" applyProtection="1">
      <alignment horizontal="center" vertical="center" wrapText="1"/>
    </xf>
  </cellXfs>
  <cellStyles count="11">
    <cellStyle name="Hyperlink" xfId="1" builtinId="8"/>
    <cellStyle name="Hyperlink 2" xfId="2"/>
    <cellStyle name="Hyperlink 2 2" xfId="3"/>
    <cellStyle name="Hyperlink 2 3" xfId="4"/>
    <cellStyle name="Normal" xfId="0" builtinId="0"/>
    <cellStyle name="Normal 2" xfId="5"/>
    <cellStyle name="Normal 3" xfId="6"/>
    <cellStyle name="Normal 4" xfId="7"/>
    <cellStyle name="Normal 5" xfId="8"/>
    <cellStyle name="Style 1" xfId="9"/>
    <cellStyle name="Style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lovni%20operacii\Aleksandar%20Ajevski\Finasisko%20izvestuvanje%20-%20KOTIRANI\&#1058;&#1077;&#1089;&#1090;%20-%20&#1090;&#1088;&#1080;&#1075;&#1083;&#1072;&#1074;%20&#1086;&#1089;&#1080;&#1075;&#1091;&#1088;&#1091;&#1074;&#1072;&#1114;&#10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И-Почетна"/>
      <sheetName val="БС"/>
      <sheetName val="БУ"/>
      <sheetName val="ПТ"/>
      <sheetName val="П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98"/>
  <sheetViews>
    <sheetView showGridLines="0" workbookViewId="0">
      <selection activeCell="C23" sqref="C23"/>
    </sheetView>
  </sheetViews>
  <sheetFormatPr defaultRowHeight="12.75" x14ac:dyDescent="0.2"/>
  <cols>
    <col min="1" max="1" width="9.140625" style="80"/>
    <col min="2" max="2" width="17.7109375" style="80" customWidth="1"/>
    <col min="3" max="3" width="16.42578125" style="80" customWidth="1"/>
    <col min="4" max="9" width="9.140625" style="80"/>
    <col min="10" max="17" width="9.140625" style="85"/>
    <col min="18" max="249" width="9.140625" style="80"/>
    <col min="250" max="250" width="12.42578125" style="80" customWidth="1"/>
    <col min="251" max="251" width="23.42578125" style="80" customWidth="1"/>
    <col min="252" max="252" width="21.28515625" style="80" customWidth="1"/>
    <col min="253" max="253" width="22.140625" style="80" customWidth="1"/>
    <col min="254" max="16384" width="9.140625" style="80"/>
  </cols>
  <sheetData>
    <row r="1" spans="1:250" ht="19.5" customHeight="1" thickTop="1" x14ac:dyDescent="0.2">
      <c r="A1" s="112"/>
      <c r="B1" s="113"/>
      <c r="C1" s="113"/>
      <c r="D1" s="113"/>
      <c r="E1" s="113"/>
      <c r="F1" s="113"/>
      <c r="G1" s="113"/>
      <c r="H1" s="114"/>
      <c r="I1" s="115"/>
      <c r="J1" s="115"/>
      <c r="K1" s="115"/>
      <c r="L1" s="115"/>
      <c r="M1" s="115"/>
      <c r="N1" s="115"/>
      <c r="O1" s="115"/>
      <c r="P1" s="115"/>
      <c r="Q1" s="115"/>
      <c r="R1" s="115"/>
      <c r="IP1" s="81"/>
    </row>
    <row r="2" spans="1:250" ht="19.5" customHeight="1" x14ac:dyDescent="0.2">
      <c r="A2" s="82"/>
      <c r="B2" s="83"/>
      <c r="C2" s="83"/>
      <c r="D2" s="83"/>
      <c r="E2" s="83"/>
      <c r="F2" s="83"/>
      <c r="G2" s="83"/>
      <c r="H2" s="84"/>
      <c r="T2" s="81"/>
      <c r="U2" s="81"/>
      <c r="V2" s="81"/>
      <c r="W2" s="81"/>
      <c r="X2" s="81"/>
      <c r="Y2" s="81"/>
      <c r="IP2" s="81"/>
    </row>
    <row r="3" spans="1:250" ht="19.5" customHeight="1" x14ac:dyDescent="0.2">
      <c r="A3" s="82"/>
      <c r="B3" s="83"/>
      <c r="C3" s="83"/>
      <c r="D3" s="83"/>
      <c r="E3" s="83"/>
      <c r="F3" s="83"/>
      <c r="G3" s="83"/>
      <c r="H3" s="84"/>
      <c r="T3" s="81" t="s">
        <v>63</v>
      </c>
      <c r="U3" s="81" t="s">
        <v>64</v>
      </c>
      <c r="V3" s="81" t="s">
        <v>65</v>
      </c>
      <c r="W3" s="81"/>
      <c r="X3" s="81"/>
      <c r="Y3" s="81"/>
      <c r="IP3" s="81"/>
    </row>
    <row r="4" spans="1:250" s="85" customFormat="1" ht="17.25" customHeight="1" x14ac:dyDescent="0.2">
      <c r="A4" s="86"/>
      <c r="B4" s="87"/>
      <c r="C4" s="87"/>
      <c r="D4" s="87"/>
      <c r="E4" s="87"/>
      <c r="F4" s="87"/>
      <c r="G4" s="87"/>
      <c r="H4" s="88"/>
      <c r="T4" s="89" t="s">
        <v>41</v>
      </c>
      <c r="U4" s="89">
        <v>2011</v>
      </c>
      <c r="V4" s="89" t="s">
        <v>66</v>
      </c>
      <c r="W4" s="89"/>
      <c r="X4" s="89"/>
      <c r="Y4" s="89"/>
      <c r="IP4" s="89"/>
    </row>
    <row r="5" spans="1:250" s="85" customFormat="1" ht="17.25" customHeight="1" x14ac:dyDescent="0.2">
      <c r="A5" s="86"/>
      <c r="B5" s="87"/>
      <c r="C5" s="87"/>
      <c r="D5" s="87"/>
      <c r="E5" s="87"/>
      <c r="F5" s="87"/>
      <c r="G5" s="87"/>
      <c r="H5" s="88"/>
      <c r="T5" s="89" t="s">
        <v>42</v>
      </c>
      <c r="U5" s="89">
        <v>2012</v>
      </c>
      <c r="V5" s="89" t="s">
        <v>67</v>
      </c>
      <c r="W5" s="89"/>
      <c r="X5" s="89"/>
      <c r="Y5" s="89"/>
      <c r="IP5" s="89"/>
    </row>
    <row r="6" spans="1:250" s="85" customFormat="1" ht="17.25" customHeight="1" x14ac:dyDescent="0.2">
      <c r="A6" s="86"/>
      <c r="B6" s="87"/>
      <c r="C6" s="87"/>
      <c r="D6" s="87"/>
      <c r="E6" s="87"/>
      <c r="F6" s="87"/>
      <c r="G6" s="87"/>
      <c r="H6" s="88"/>
      <c r="J6" s="116"/>
      <c r="K6" s="116"/>
      <c r="L6" s="116"/>
      <c r="M6" s="116"/>
      <c r="N6" s="116"/>
      <c r="O6" s="116"/>
      <c r="P6" s="116"/>
      <c r="Q6" s="116"/>
      <c r="T6" s="89"/>
      <c r="U6" s="89">
        <v>2013</v>
      </c>
      <c r="V6" s="89" t="s">
        <v>68</v>
      </c>
      <c r="W6" s="89"/>
      <c r="X6" s="89"/>
      <c r="Y6" s="89"/>
      <c r="IP6" s="89"/>
    </row>
    <row r="7" spans="1:250" s="85" customFormat="1" ht="17.25" customHeight="1" x14ac:dyDescent="0.2">
      <c r="A7" s="86"/>
      <c r="B7" s="87"/>
      <c r="C7" s="87"/>
      <c r="D7" s="87"/>
      <c r="E7" s="87"/>
      <c r="F7" s="87"/>
      <c r="G7" s="87"/>
      <c r="H7" s="88"/>
      <c r="J7" s="116"/>
      <c r="K7" s="116"/>
      <c r="L7" s="116"/>
      <c r="M7" s="116"/>
      <c r="N7" s="116"/>
      <c r="O7" s="116"/>
      <c r="P7" s="116"/>
      <c r="Q7" s="116"/>
      <c r="T7" s="89"/>
      <c r="U7" s="89">
        <v>2014</v>
      </c>
      <c r="V7" s="89" t="s">
        <v>69</v>
      </c>
      <c r="W7" s="89"/>
      <c r="X7" s="89"/>
      <c r="Y7" s="89"/>
      <c r="IM7" s="90"/>
      <c r="IN7" s="90"/>
      <c r="IO7" s="90"/>
      <c r="IP7" s="89"/>
    </row>
    <row r="8" spans="1:250" ht="19.5" customHeight="1" x14ac:dyDescent="0.2">
      <c r="A8" s="86"/>
      <c r="B8" s="87"/>
      <c r="C8" s="87"/>
      <c r="D8" s="87"/>
      <c r="E8" s="87"/>
      <c r="F8" s="87"/>
      <c r="G8" s="87"/>
      <c r="H8" s="88"/>
      <c r="I8" s="85"/>
      <c r="J8" s="116"/>
      <c r="K8" s="116"/>
      <c r="L8" s="116"/>
      <c r="M8" s="116"/>
      <c r="N8" s="116"/>
      <c r="O8" s="116"/>
      <c r="P8" s="116"/>
      <c r="Q8" s="91"/>
      <c r="R8" s="85"/>
      <c r="U8" s="81">
        <v>2015</v>
      </c>
      <c r="V8" s="81"/>
      <c r="W8" s="81"/>
      <c r="X8" s="81"/>
      <c r="Y8" s="81"/>
      <c r="IM8" s="92"/>
      <c r="IN8" s="92"/>
      <c r="IO8" s="92"/>
      <c r="IP8" s="81"/>
    </row>
    <row r="9" spans="1:250" ht="19.5" customHeight="1" x14ac:dyDescent="0.2">
      <c r="A9" s="117" t="s">
        <v>70</v>
      </c>
      <c r="B9" s="118"/>
      <c r="C9" s="118"/>
      <c r="D9" s="118"/>
      <c r="E9" s="118"/>
      <c r="F9" s="118"/>
      <c r="G9" s="118"/>
      <c r="H9" s="119"/>
      <c r="I9" s="93"/>
      <c r="J9" s="116"/>
      <c r="K9" s="116"/>
      <c r="L9" s="116"/>
      <c r="M9" s="116"/>
      <c r="N9" s="116"/>
      <c r="O9" s="116"/>
      <c r="P9" s="116"/>
      <c r="Q9" s="116"/>
      <c r="R9" s="94"/>
      <c r="U9" s="81">
        <v>2016</v>
      </c>
      <c r="V9" s="81"/>
      <c r="W9" s="81"/>
      <c r="X9" s="81"/>
      <c r="Y9" s="81"/>
      <c r="IM9" s="92"/>
      <c r="IN9" s="92"/>
      <c r="IO9" s="92"/>
      <c r="IP9" s="81"/>
    </row>
    <row r="10" spans="1:250" ht="19.5" customHeight="1" x14ac:dyDescent="0.2">
      <c r="A10" s="117"/>
      <c r="B10" s="118"/>
      <c r="C10" s="118"/>
      <c r="D10" s="118"/>
      <c r="E10" s="118"/>
      <c r="F10" s="118"/>
      <c r="G10" s="118"/>
      <c r="H10" s="119"/>
      <c r="J10" s="116"/>
      <c r="K10" s="116"/>
      <c r="L10" s="116"/>
      <c r="M10" s="116"/>
      <c r="N10" s="116"/>
      <c r="O10" s="116"/>
      <c r="P10" s="116"/>
      <c r="Q10" s="116"/>
      <c r="U10" s="81">
        <v>2017</v>
      </c>
      <c r="V10" s="81"/>
      <c r="W10" s="89"/>
      <c r="X10" s="81"/>
      <c r="Y10" s="81"/>
      <c r="IM10" s="92"/>
      <c r="IN10" s="92"/>
      <c r="IO10" s="92"/>
      <c r="IP10" s="81"/>
    </row>
    <row r="11" spans="1:250" ht="19.5" customHeight="1" x14ac:dyDescent="0.2">
      <c r="A11" s="82"/>
      <c r="B11" s="83"/>
      <c r="C11" s="83"/>
      <c r="D11" s="83"/>
      <c r="E11" s="83"/>
      <c r="F11" s="83"/>
      <c r="G11" s="83"/>
      <c r="H11" s="84"/>
      <c r="J11" s="116"/>
      <c r="K11" s="116"/>
      <c r="L11" s="116"/>
      <c r="M11" s="116"/>
      <c r="N11" s="116"/>
      <c r="O11" s="116"/>
      <c r="P11" s="116"/>
      <c r="Q11" s="116"/>
      <c r="U11" s="81">
        <v>2018</v>
      </c>
      <c r="V11" s="81"/>
      <c r="W11" s="89"/>
      <c r="X11" s="81"/>
      <c r="Y11" s="81"/>
      <c r="IM11" s="92"/>
      <c r="IN11" s="92"/>
      <c r="IO11" s="92"/>
      <c r="IP11" s="81"/>
    </row>
    <row r="12" spans="1:250" ht="19.5" customHeight="1" x14ac:dyDescent="0.2">
      <c r="A12" s="82"/>
      <c r="B12" s="83"/>
      <c r="C12" s="83"/>
      <c r="D12" s="83"/>
      <c r="E12" s="83"/>
      <c r="F12" s="83"/>
      <c r="G12" s="83"/>
      <c r="H12" s="84"/>
      <c r="J12" s="116"/>
      <c r="K12" s="116"/>
      <c r="L12" s="116"/>
      <c r="M12" s="116"/>
      <c r="N12" s="116"/>
      <c r="O12" s="116"/>
      <c r="P12" s="116"/>
      <c r="Q12" s="116"/>
      <c r="U12" s="81">
        <v>2019</v>
      </c>
      <c r="V12" s="81"/>
      <c r="W12" s="89"/>
      <c r="X12" s="81"/>
      <c r="Y12" s="81"/>
      <c r="IM12" s="92"/>
      <c r="IN12" s="92"/>
      <c r="IO12" s="92"/>
      <c r="IP12" s="81"/>
    </row>
    <row r="13" spans="1:250" ht="19.5" customHeight="1" x14ac:dyDescent="0.2">
      <c r="A13" s="82"/>
      <c r="B13" s="83"/>
      <c r="C13" s="83"/>
      <c r="D13" s="83"/>
      <c r="E13" s="83"/>
      <c r="F13" s="83"/>
      <c r="G13" s="83"/>
      <c r="H13" s="84"/>
      <c r="J13" s="116"/>
      <c r="K13" s="116"/>
      <c r="L13" s="116"/>
      <c r="M13" s="116"/>
      <c r="N13" s="116"/>
      <c r="O13" s="116"/>
      <c r="P13" s="116"/>
      <c r="Q13" s="116"/>
      <c r="U13" s="81">
        <v>2020</v>
      </c>
      <c r="V13" s="89"/>
      <c r="W13" s="89"/>
      <c r="X13" s="81"/>
      <c r="Y13" s="81"/>
      <c r="IM13" s="92"/>
      <c r="IN13" s="92"/>
      <c r="IO13" s="92"/>
      <c r="IP13" s="81"/>
    </row>
    <row r="14" spans="1:250" ht="19.5" customHeight="1" x14ac:dyDescent="0.2">
      <c r="A14" s="82"/>
      <c r="B14" s="83"/>
      <c r="C14" s="83"/>
      <c r="D14" s="83"/>
      <c r="E14" s="83"/>
      <c r="F14" s="83"/>
      <c r="G14" s="83"/>
      <c r="H14" s="84"/>
      <c r="J14" s="116"/>
      <c r="K14" s="116"/>
      <c r="L14" s="116"/>
      <c r="M14" s="116"/>
      <c r="N14" s="116"/>
      <c r="O14" s="116"/>
      <c r="P14" s="116"/>
      <c r="Q14" s="116"/>
      <c r="U14" s="81">
        <v>2021</v>
      </c>
      <c r="V14" s="89"/>
      <c r="W14" s="89"/>
      <c r="X14" s="81"/>
      <c r="Y14" s="81"/>
      <c r="IM14" s="92"/>
      <c r="IN14" s="92"/>
      <c r="IO14" s="92"/>
      <c r="IP14" s="81"/>
    </row>
    <row r="15" spans="1:250" s="85" customFormat="1" ht="19.5" customHeight="1" x14ac:dyDescent="0.2">
      <c r="A15" s="86"/>
      <c r="B15" s="87"/>
      <c r="C15" s="87"/>
      <c r="D15" s="87"/>
      <c r="E15" s="87"/>
      <c r="F15" s="87"/>
      <c r="G15" s="87"/>
      <c r="H15" s="88"/>
      <c r="J15" s="116"/>
      <c r="K15" s="116"/>
      <c r="L15" s="116"/>
      <c r="M15" s="116"/>
      <c r="N15" s="116"/>
      <c r="O15" s="116"/>
      <c r="P15" s="116"/>
      <c r="Q15" s="116"/>
      <c r="U15" s="81">
        <v>2026</v>
      </c>
      <c r="V15" s="89"/>
      <c r="W15" s="81"/>
      <c r="X15" s="89"/>
      <c r="Y15" s="89"/>
      <c r="IM15" s="90"/>
      <c r="IN15" s="90"/>
      <c r="IO15" s="90"/>
      <c r="IP15" s="89"/>
    </row>
    <row r="16" spans="1:250" s="85" customFormat="1" ht="19.5" customHeight="1" x14ac:dyDescent="0.2">
      <c r="A16" s="86"/>
      <c r="B16" s="87"/>
      <c r="C16" s="87"/>
      <c r="D16" s="87"/>
      <c r="E16" s="87"/>
      <c r="F16" s="87"/>
      <c r="G16" s="87"/>
      <c r="H16" s="88"/>
      <c r="I16" s="80"/>
      <c r="J16" s="116"/>
      <c r="K16" s="116"/>
      <c r="L16" s="116"/>
      <c r="M16" s="116"/>
      <c r="N16" s="116"/>
      <c r="O16" s="116"/>
      <c r="P16" s="116"/>
      <c r="Q16" s="116"/>
      <c r="U16" s="81">
        <v>2027</v>
      </c>
      <c r="V16" s="81"/>
      <c r="W16" s="81"/>
      <c r="X16" s="89"/>
      <c r="Y16" s="89"/>
      <c r="IM16" s="90"/>
      <c r="IN16" s="90"/>
      <c r="IO16" s="90"/>
      <c r="IP16" s="89"/>
    </row>
    <row r="17" spans="1:250" s="85" customFormat="1" ht="19.5" customHeight="1" thickBot="1" x14ac:dyDescent="0.25">
      <c r="A17" s="86"/>
      <c r="B17" s="87"/>
      <c r="C17" s="87"/>
      <c r="D17" s="87"/>
      <c r="E17" s="87"/>
      <c r="F17" s="87"/>
      <c r="G17" s="87"/>
      <c r="H17" s="88"/>
      <c r="I17" s="80"/>
      <c r="J17" s="120"/>
      <c r="K17" s="120"/>
      <c r="L17" s="120"/>
      <c r="M17" s="120"/>
      <c r="N17" s="120"/>
      <c r="O17" s="120"/>
      <c r="P17" s="120"/>
      <c r="Q17" s="120"/>
      <c r="U17" s="81">
        <v>2028</v>
      </c>
      <c r="V17" s="81"/>
      <c r="W17" s="81"/>
      <c r="X17" s="89"/>
      <c r="Y17" s="89"/>
      <c r="IM17" s="90"/>
      <c r="IN17" s="90"/>
      <c r="IO17" s="90"/>
      <c r="IP17" s="89"/>
    </row>
    <row r="18" spans="1:250" s="85" customFormat="1" ht="19.5" customHeight="1" thickTop="1" x14ac:dyDescent="0.2">
      <c r="A18" s="86"/>
      <c r="B18" s="95" t="s">
        <v>71</v>
      </c>
      <c r="C18" s="121" t="s">
        <v>136</v>
      </c>
      <c r="D18" s="122"/>
      <c r="E18" s="122"/>
      <c r="F18" s="122"/>
      <c r="G18" s="123"/>
      <c r="H18" s="88"/>
      <c r="I18" s="80"/>
      <c r="J18" s="124"/>
      <c r="K18" s="124"/>
      <c r="L18" s="124"/>
      <c r="M18" s="124"/>
      <c r="N18" s="124"/>
      <c r="O18" s="124"/>
      <c r="P18" s="124"/>
      <c r="Q18" s="124"/>
      <c r="U18" s="81">
        <v>2029</v>
      </c>
      <c r="V18" s="81"/>
      <c r="W18" s="81"/>
      <c r="X18" s="89"/>
      <c r="Y18" s="89"/>
      <c r="IM18" s="90"/>
      <c r="IN18" s="90"/>
      <c r="IO18" s="90"/>
      <c r="IP18" s="89"/>
    </row>
    <row r="19" spans="1:250" s="85" customFormat="1" ht="19.5" customHeight="1" x14ac:dyDescent="0.2">
      <c r="A19" s="82"/>
      <c r="B19" s="96" t="s">
        <v>72</v>
      </c>
      <c r="C19" s="125">
        <v>4061799</v>
      </c>
      <c r="D19" s="126"/>
      <c r="E19" s="126"/>
      <c r="F19" s="126"/>
      <c r="G19" s="127"/>
      <c r="H19" s="84"/>
      <c r="I19" s="80"/>
      <c r="J19" s="128"/>
      <c r="K19" s="128"/>
      <c r="L19" s="128"/>
      <c r="M19" s="128"/>
      <c r="N19" s="128"/>
      <c r="O19" s="128"/>
      <c r="P19" s="128"/>
      <c r="Q19" s="128"/>
      <c r="R19" s="80"/>
      <c r="U19" s="81">
        <v>2030</v>
      </c>
      <c r="V19" s="81"/>
      <c r="W19" s="81"/>
      <c r="X19" s="89"/>
      <c r="Y19" s="89"/>
      <c r="IM19" s="90"/>
      <c r="IN19" s="90"/>
      <c r="IO19" s="90"/>
      <c r="IP19" s="89"/>
    </row>
    <row r="20" spans="1:250" s="85" customFormat="1" ht="19.5" customHeight="1" x14ac:dyDescent="0.2">
      <c r="A20" s="82"/>
      <c r="B20" s="96" t="s">
        <v>73</v>
      </c>
      <c r="C20" s="7" t="s">
        <v>42</v>
      </c>
      <c r="D20" s="97"/>
      <c r="E20" s="97"/>
      <c r="F20" s="97"/>
      <c r="G20" s="98"/>
      <c r="H20" s="84"/>
      <c r="I20" s="80"/>
      <c r="J20" s="99"/>
      <c r="K20" s="99"/>
      <c r="L20" s="99"/>
      <c r="M20" s="99"/>
      <c r="N20" s="99"/>
      <c r="O20" s="99"/>
      <c r="P20" s="99"/>
      <c r="Q20" s="99"/>
      <c r="R20" s="80"/>
      <c r="U20" s="81"/>
      <c r="V20" s="81"/>
      <c r="W20" s="81"/>
      <c r="X20" s="89"/>
      <c r="Y20" s="89"/>
      <c r="IM20" s="90"/>
      <c r="IN20" s="90"/>
      <c r="IO20" s="90"/>
      <c r="IP20" s="89"/>
    </row>
    <row r="21" spans="1:250" s="85" customFormat="1" ht="19.5" customHeight="1" x14ac:dyDescent="0.2">
      <c r="A21" s="82"/>
      <c r="B21" s="96" t="s">
        <v>74</v>
      </c>
      <c r="C21" s="5" t="s">
        <v>42</v>
      </c>
      <c r="D21" s="100"/>
      <c r="E21" s="100"/>
      <c r="F21" s="100"/>
      <c r="G21" s="101"/>
      <c r="H21" s="84"/>
      <c r="I21" s="80"/>
      <c r="J21" s="128"/>
      <c r="K21" s="128"/>
      <c r="L21" s="128"/>
      <c r="M21" s="128"/>
      <c r="N21" s="128"/>
      <c r="O21" s="128"/>
      <c r="P21" s="128"/>
      <c r="Q21" s="128"/>
      <c r="R21" s="80"/>
      <c r="U21" s="81">
        <v>2031</v>
      </c>
      <c r="V21" s="81"/>
      <c r="W21" s="81"/>
      <c r="X21" s="89"/>
      <c r="Y21" s="89"/>
      <c r="IM21" s="90"/>
      <c r="IN21" s="90"/>
      <c r="IO21" s="90"/>
      <c r="IP21" s="89"/>
    </row>
    <row r="22" spans="1:250" ht="19.5" customHeight="1" x14ac:dyDescent="0.2">
      <c r="A22" s="82"/>
      <c r="B22" s="102" t="s">
        <v>75</v>
      </c>
      <c r="C22" s="5" t="s">
        <v>68</v>
      </c>
      <c r="D22" s="100"/>
      <c r="E22" s="100"/>
      <c r="F22" s="100"/>
      <c r="G22" s="101"/>
      <c r="H22" s="84"/>
      <c r="J22" s="128"/>
      <c r="K22" s="128"/>
      <c r="L22" s="128"/>
      <c r="M22" s="128"/>
      <c r="N22" s="128"/>
      <c r="O22" s="128"/>
      <c r="P22" s="128"/>
      <c r="Q22" s="128"/>
      <c r="U22" s="81">
        <v>2032</v>
      </c>
      <c r="V22" s="81"/>
      <c r="W22" s="81"/>
      <c r="X22" s="89"/>
      <c r="Y22" s="89"/>
      <c r="IM22" s="92"/>
      <c r="IN22" s="92"/>
      <c r="IO22" s="92"/>
      <c r="IP22" s="81"/>
    </row>
    <row r="23" spans="1:250" ht="19.5" customHeight="1" x14ac:dyDescent="0.2">
      <c r="A23" s="82"/>
      <c r="B23" s="103" t="s">
        <v>76</v>
      </c>
      <c r="C23" s="6">
        <v>2017</v>
      </c>
      <c r="D23" s="100"/>
      <c r="E23" s="100"/>
      <c r="F23" s="100"/>
      <c r="G23" s="101"/>
      <c r="H23" s="84"/>
      <c r="J23" s="128"/>
      <c r="K23" s="128"/>
      <c r="L23" s="128"/>
      <c r="M23" s="128"/>
      <c r="N23" s="128"/>
      <c r="O23" s="128"/>
      <c r="P23" s="128"/>
      <c r="Q23" s="128"/>
      <c r="U23" s="81">
        <v>2033</v>
      </c>
      <c r="V23" s="81"/>
      <c r="W23" s="81"/>
      <c r="X23" s="81"/>
      <c r="Y23" s="81"/>
      <c r="IM23" s="92"/>
      <c r="IN23" s="92"/>
      <c r="IO23" s="92"/>
      <c r="IP23" s="81"/>
    </row>
    <row r="24" spans="1:250" ht="18" customHeight="1" thickBot="1" x14ac:dyDescent="0.25">
      <c r="A24" s="82"/>
      <c r="B24" s="104"/>
      <c r="C24" s="105"/>
      <c r="D24" s="106"/>
      <c r="E24" s="106"/>
      <c r="F24" s="106"/>
      <c r="G24" s="107"/>
      <c r="H24" s="84"/>
      <c r="J24" s="128"/>
      <c r="K24" s="128"/>
      <c r="L24" s="128"/>
      <c r="M24" s="128"/>
      <c r="N24" s="128"/>
      <c r="O24" s="128"/>
      <c r="P24" s="128"/>
      <c r="Q24" s="128"/>
      <c r="U24" s="81">
        <v>2037</v>
      </c>
      <c r="V24" s="81"/>
      <c r="W24" s="81"/>
      <c r="X24" s="81"/>
      <c r="Y24" s="81"/>
      <c r="IM24" s="92"/>
      <c r="IN24" s="92"/>
      <c r="IO24" s="92"/>
      <c r="IP24" s="81"/>
    </row>
    <row r="25" spans="1:250" ht="18" customHeight="1" thickTop="1" x14ac:dyDescent="0.2">
      <c r="A25" s="82"/>
      <c r="B25" s="83"/>
      <c r="C25" s="83"/>
      <c r="D25" s="83"/>
      <c r="E25" s="83"/>
      <c r="F25" s="83"/>
      <c r="G25" s="83"/>
      <c r="H25" s="84"/>
      <c r="J25" s="124"/>
      <c r="K25" s="124"/>
      <c r="L25" s="124"/>
      <c r="M25" s="124"/>
      <c r="N25" s="124"/>
      <c r="O25" s="124"/>
      <c r="P25" s="124"/>
      <c r="Q25" s="124"/>
      <c r="U25" s="81">
        <v>2038</v>
      </c>
      <c r="V25" s="81"/>
      <c r="W25" s="81"/>
      <c r="X25" s="81"/>
      <c r="Y25" s="81"/>
      <c r="IM25" s="92"/>
      <c r="IN25" s="92"/>
      <c r="IO25" s="92"/>
      <c r="IP25" s="81"/>
    </row>
    <row r="26" spans="1:250" ht="18" customHeight="1" x14ac:dyDescent="0.2">
      <c r="A26" s="82"/>
      <c r="B26" s="83"/>
      <c r="C26" s="83"/>
      <c r="D26" s="83"/>
      <c r="E26" s="83"/>
      <c r="F26" s="83"/>
      <c r="G26" s="83"/>
      <c r="H26" s="84"/>
      <c r="J26" s="128"/>
      <c r="K26" s="128"/>
      <c r="L26" s="128"/>
      <c r="M26" s="128"/>
      <c r="N26" s="128"/>
      <c r="O26" s="128"/>
      <c r="P26" s="128"/>
      <c r="Q26" s="128"/>
      <c r="U26" s="81">
        <v>2039</v>
      </c>
      <c r="V26" s="81"/>
      <c r="W26" s="81"/>
      <c r="X26" s="81"/>
      <c r="Y26" s="81"/>
      <c r="IM26" s="92"/>
      <c r="IN26" s="92"/>
      <c r="IO26" s="92"/>
      <c r="IP26" s="81"/>
    </row>
    <row r="27" spans="1:250" ht="18" customHeight="1" x14ac:dyDescent="0.2">
      <c r="A27" s="82"/>
      <c r="B27" s="108" t="s">
        <v>77</v>
      </c>
      <c r="C27" s="85"/>
      <c r="D27" s="85"/>
      <c r="E27" s="85"/>
      <c r="F27" s="85"/>
      <c r="G27" s="85"/>
      <c r="H27" s="84"/>
      <c r="J27" s="128"/>
      <c r="K27" s="128"/>
      <c r="L27" s="128"/>
      <c r="M27" s="128"/>
      <c r="N27" s="128"/>
      <c r="O27" s="128"/>
      <c r="P27" s="128"/>
      <c r="Q27" s="128"/>
      <c r="U27" s="81">
        <v>2040</v>
      </c>
      <c r="V27" s="81"/>
      <c r="W27" s="81"/>
      <c r="X27" s="81"/>
      <c r="Y27" s="81"/>
      <c r="IM27" s="92"/>
      <c r="IN27" s="92"/>
      <c r="IO27" s="92"/>
      <c r="IP27" s="81"/>
    </row>
    <row r="28" spans="1:250" ht="18" customHeight="1" x14ac:dyDescent="0.2">
      <c r="A28" s="82"/>
      <c r="B28" s="130"/>
      <c r="C28" s="130"/>
      <c r="D28" s="130"/>
      <c r="E28" s="130"/>
      <c r="F28" s="130"/>
      <c r="G28" s="130"/>
      <c r="H28" s="131"/>
      <c r="J28" s="128"/>
      <c r="K28" s="128"/>
      <c r="L28" s="128"/>
      <c r="M28" s="128"/>
      <c r="N28" s="128"/>
      <c r="O28" s="128"/>
      <c r="P28" s="128"/>
      <c r="Q28" s="128"/>
      <c r="U28" s="81">
        <v>2041</v>
      </c>
      <c r="V28" s="81"/>
      <c r="W28" s="81"/>
      <c r="X28" s="81"/>
      <c r="Y28" s="81"/>
      <c r="IM28" s="92"/>
      <c r="IN28" s="92"/>
      <c r="IO28" s="92"/>
      <c r="IP28" s="81"/>
    </row>
    <row r="29" spans="1:250" ht="18.75" customHeight="1" x14ac:dyDescent="0.2">
      <c r="A29" s="82"/>
      <c r="B29" s="130"/>
      <c r="C29" s="130"/>
      <c r="D29" s="130"/>
      <c r="E29" s="130"/>
      <c r="F29" s="130"/>
      <c r="G29" s="130"/>
      <c r="H29" s="131"/>
      <c r="J29" s="128"/>
      <c r="K29" s="128"/>
      <c r="L29" s="128"/>
      <c r="M29" s="128"/>
      <c r="N29" s="128"/>
      <c r="O29" s="128"/>
      <c r="P29" s="128"/>
      <c r="Q29" s="128"/>
      <c r="U29" s="81">
        <v>2042</v>
      </c>
      <c r="V29" s="81"/>
      <c r="W29" s="81"/>
      <c r="X29" s="81"/>
      <c r="Y29" s="81"/>
      <c r="IM29" s="92"/>
      <c r="IN29" s="92"/>
      <c r="IO29" s="92"/>
      <c r="IP29" s="81"/>
    </row>
    <row r="30" spans="1:250" ht="18" customHeight="1" x14ac:dyDescent="0.2">
      <c r="A30" s="82"/>
      <c r="B30" s="132" t="s">
        <v>78</v>
      </c>
      <c r="C30" s="132"/>
      <c r="D30" s="132"/>
      <c r="E30" s="132"/>
      <c r="F30" s="132"/>
      <c r="G30" s="132"/>
      <c r="H30" s="133"/>
      <c r="J30" s="129"/>
      <c r="K30" s="129"/>
      <c r="L30" s="129"/>
      <c r="M30" s="129"/>
      <c r="N30" s="129"/>
      <c r="O30" s="129"/>
      <c r="P30" s="129"/>
      <c r="Q30" s="129"/>
      <c r="U30" s="81">
        <v>2043</v>
      </c>
      <c r="V30" s="81"/>
      <c r="W30" s="81"/>
      <c r="X30" s="81"/>
      <c r="Y30" s="81"/>
      <c r="IM30" s="92"/>
      <c r="IN30" s="92"/>
      <c r="IO30" s="92"/>
      <c r="IP30" s="81"/>
    </row>
    <row r="31" spans="1:250" ht="18" customHeight="1" x14ac:dyDescent="0.2">
      <c r="A31" s="82"/>
      <c r="B31" s="130"/>
      <c r="C31" s="130"/>
      <c r="D31" s="130"/>
      <c r="E31" s="130"/>
      <c r="F31" s="130"/>
      <c r="G31" s="130"/>
      <c r="H31" s="131"/>
      <c r="J31" s="129"/>
      <c r="K31" s="129"/>
      <c r="L31" s="129"/>
      <c r="M31" s="129"/>
      <c r="N31" s="129"/>
      <c r="O31" s="129"/>
      <c r="P31" s="129"/>
      <c r="Q31" s="129"/>
      <c r="U31" s="81">
        <v>2044</v>
      </c>
      <c r="V31" s="81"/>
      <c r="W31" s="81"/>
      <c r="X31" s="81"/>
      <c r="Y31" s="81"/>
      <c r="IM31" s="92"/>
      <c r="IN31" s="92"/>
      <c r="IO31" s="92"/>
      <c r="IP31" s="81"/>
    </row>
    <row r="32" spans="1:250" ht="18" customHeight="1" x14ac:dyDescent="0.2">
      <c r="A32" s="82"/>
      <c r="B32" s="130"/>
      <c r="C32" s="130"/>
      <c r="D32" s="130"/>
      <c r="E32" s="130"/>
      <c r="F32" s="130"/>
      <c r="G32" s="130"/>
      <c r="H32" s="131"/>
      <c r="U32" s="81">
        <v>2045</v>
      </c>
      <c r="V32" s="81"/>
      <c r="W32" s="81"/>
      <c r="X32" s="81"/>
      <c r="Y32" s="81"/>
      <c r="IM32" s="92"/>
      <c r="IN32" s="92"/>
      <c r="IO32" s="92"/>
      <c r="IP32" s="81"/>
    </row>
    <row r="33" spans="1:250" ht="18" customHeight="1" thickBot="1" x14ac:dyDescent="0.25">
      <c r="A33" s="109"/>
      <c r="B33" s="110"/>
      <c r="C33" s="110"/>
      <c r="D33" s="110"/>
      <c r="E33" s="110"/>
      <c r="F33" s="110"/>
      <c r="G33" s="110"/>
      <c r="H33" s="111"/>
      <c r="J33" s="129"/>
      <c r="K33" s="129"/>
      <c r="L33" s="129"/>
      <c r="M33" s="129"/>
      <c r="N33" s="129"/>
      <c r="O33" s="129"/>
      <c r="P33" s="129"/>
      <c r="Q33" s="129"/>
      <c r="U33" s="81">
        <v>2046</v>
      </c>
      <c r="V33" s="81"/>
      <c r="W33" s="81"/>
      <c r="X33" s="81"/>
      <c r="Y33" s="81"/>
      <c r="IM33" s="92"/>
      <c r="IN33" s="92"/>
      <c r="IO33" s="92"/>
      <c r="IP33" s="81"/>
    </row>
    <row r="34" spans="1:250" ht="18" customHeight="1" thickTop="1" x14ac:dyDescent="0.2">
      <c r="J34" s="129"/>
      <c r="K34" s="129"/>
      <c r="L34" s="129"/>
      <c r="M34" s="129"/>
      <c r="N34" s="129"/>
      <c r="O34" s="129"/>
      <c r="P34" s="129"/>
      <c r="Q34" s="129"/>
      <c r="U34" s="81">
        <v>2047</v>
      </c>
      <c r="V34" s="81"/>
      <c r="W34" s="81"/>
      <c r="X34" s="81"/>
      <c r="Y34" s="81"/>
      <c r="IM34" s="92"/>
      <c r="IN34" s="92"/>
      <c r="IO34" s="92"/>
      <c r="IP34" s="81"/>
    </row>
    <row r="35" spans="1:250" ht="18" customHeight="1" x14ac:dyDescent="0.2">
      <c r="J35" s="129"/>
      <c r="K35" s="129"/>
      <c r="L35" s="129"/>
      <c r="M35" s="129"/>
      <c r="N35" s="129"/>
      <c r="O35" s="129"/>
      <c r="P35" s="129"/>
      <c r="Q35" s="129"/>
      <c r="U35" s="81">
        <v>2048</v>
      </c>
      <c r="V35" s="81"/>
      <c r="W35" s="81"/>
      <c r="X35" s="81"/>
      <c r="Y35" s="81"/>
      <c r="IM35" s="92"/>
      <c r="IN35" s="92"/>
      <c r="IO35" s="92"/>
      <c r="IP35" s="81"/>
    </row>
    <row r="36" spans="1:250" ht="18" customHeight="1" x14ac:dyDescent="0.2">
      <c r="J36" s="129"/>
      <c r="K36" s="129"/>
      <c r="L36" s="129"/>
      <c r="M36" s="129"/>
      <c r="N36" s="129"/>
      <c r="O36" s="129"/>
      <c r="P36" s="129"/>
      <c r="Q36" s="129"/>
      <c r="U36" s="81">
        <v>2049</v>
      </c>
      <c r="V36" s="81"/>
      <c r="W36" s="81"/>
      <c r="X36" s="81"/>
      <c r="Y36" s="81"/>
      <c r="IM36" s="92"/>
      <c r="IN36" s="92"/>
      <c r="IO36" s="92"/>
      <c r="IP36" s="81"/>
    </row>
    <row r="37" spans="1:250" ht="21" customHeight="1" x14ac:dyDescent="0.2">
      <c r="J37" s="129"/>
      <c r="K37" s="129"/>
      <c r="L37" s="129"/>
      <c r="M37" s="129"/>
      <c r="N37" s="129"/>
      <c r="O37" s="129"/>
      <c r="P37" s="129"/>
      <c r="Q37" s="129"/>
      <c r="U37" s="81">
        <v>2050</v>
      </c>
      <c r="V37" s="81"/>
      <c r="W37" s="81"/>
      <c r="X37" s="81"/>
      <c r="Y37" s="81"/>
      <c r="IM37" s="92"/>
      <c r="IN37" s="92"/>
      <c r="IO37" s="92"/>
      <c r="IP37" s="81"/>
    </row>
    <row r="38" spans="1:250" ht="18" customHeight="1" x14ac:dyDescent="0.2">
      <c r="J38" s="129"/>
      <c r="K38" s="129"/>
      <c r="L38" s="129"/>
      <c r="M38" s="129"/>
      <c r="N38" s="129"/>
      <c r="O38" s="129"/>
      <c r="P38" s="129"/>
      <c r="Q38" s="129"/>
      <c r="U38" s="81">
        <v>2051</v>
      </c>
      <c r="V38" s="81"/>
      <c r="W38" s="81"/>
      <c r="X38" s="81"/>
      <c r="Y38" s="81"/>
      <c r="IM38" s="92"/>
      <c r="IN38" s="92"/>
      <c r="IO38" s="92"/>
      <c r="IP38" s="81"/>
    </row>
    <row r="39" spans="1:250" ht="18" customHeight="1" x14ac:dyDescent="0.2">
      <c r="J39" s="129"/>
      <c r="K39" s="129"/>
      <c r="L39" s="129"/>
      <c r="M39" s="129"/>
      <c r="N39" s="129"/>
      <c r="O39" s="129"/>
      <c r="P39" s="129"/>
      <c r="Q39" s="129"/>
      <c r="U39" s="81">
        <v>2052</v>
      </c>
      <c r="V39" s="81"/>
      <c r="W39" s="81"/>
      <c r="X39" s="81"/>
      <c r="Y39" s="81"/>
      <c r="IM39" s="92"/>
      <c r="IN39" s="92"/>
      <c r="IO39" s="92"/>
      <c r="IP39" s="81"/>
    </row>
    <row r="40" spans="1:250" ht="18" customHeight="1" x14ac:dyDescent="0.2">
      <c r="J40" s="129"/>
      <c r="K40" s="129"/>
      <c r="L40" s="129"/>
      <c r="M40" s="129"/>
      <c r="N40" s="129"/>
      <c r="O40" s="129"/>
      <c r="P40" s="129"/>
      <c r="Q40" s="129"/>
      <c r="U40" s="81">
        <v>2053</v>
      </c>
      <c r="V40" s="81"/>
      <c r="W40" s="81"/>
      <c r="X40" s="81"/>
      <c r="Y40" s="81"/>
      <c r="IM40" s="92"/>
      <c r="IN40" s="92"/>
      <c r="IO40" s="92"/>
      <c r="IP40" s="81"/>
    </row>
    <row r="41" spans="1:250" ht="18" customHeight="1" x14ac:dyDescent="0.2">
      <c r="J41" s="91"/>
      <c r="K41" s="91"/>
      <c r="L41" s="91"/>
      <c r="M41" s="91"/>
      <c r="N41" s="91"/>
      <c r="O41" s="91"/>
      <c r="P41" s="91"/>
      <c r="Q41" s="91"/>
      <c r="U41" s="81">
        <v>2054</v>
      </c>
      <c r="V41" s="81"/>
      <c r="W41" s="81"/>
      <c r="X41" s="81"/>
      <c r="Y41" s="81"/>
      <c r="IM41" s="92"/>
      <c r="IN41" s="92"/>
      <c r="IO41" s="92"/>
      <c r="IP41" s="81"/>
    </row>
    <row r="42" spans="1:250" x14ac:dyDescent="0.2">
      <c r="J42" s="91"/>
      <c r="K42" s="91"/>
      <c r="L42" s="91"/>
      <c r="M42" s="91"/>
      <c r="N42" s="91"/>
      <c r="O42" s="91"/>
      <c r="P42" s="91"/>
      <c r="Q42" s="91"/>
      <c r="U42" s="81">
        <v>2055</v>
      </c>
      <c r="V42" s="81"/>
      <c r="W42" s="81"/>
      <c r="X42" s="81"/>
      <c r="Y42" s="81"/>
      <c r="IM42" s="92"/>
      <c r="IN42" s="92"/>
      <c r="IO42" s="92"/>
      <c r="IP42" s="81"/>
    </row>
    <row r="43" spans="1:250" x14ac:dyDescent="0.2">
      <c r="J43" s="91"/>
      <c r="K43" s="91"/>
      <c r="L43" s="91"/>
      <c r="M43" s="91"/>
      <c r="N43" s="91"/>
      <c r="O43" s="91"/>
      <c r="P43" s="91"/>
      <c r="Q43" s="91"/>
      <c r="U43" s="81">
        <v>2056</v>
      </c>
      <c r="V43" s="81"/>
      <c r="W43" s="81"/>
      <c r="X43" s="81"/>
      <c r="Y43" s="81"/>
      <c r="IM43" s="92"/>
      <c r="IN43" s="92"/>
      <c r="IO43" s="92"/>
      <c r="IP43" s="81"/>
    </row>
    <row r="44" spans="1:250" x14ac:dyDescent="0.2">
      <c r="J44" s="91"/>
      <c r="K44" s="91"/>
      <c r="L44" s="91"/>
      <c r="M44" s="91"/>
      <c r="N44" s="91"/>
      <c r="O44" s="91"/>
      <c r="P44" s="91"/>
      <c r="Q44" s="91"/>
      <c r="U44" s="81">
        <v>2057</v>
      </c>
      <c r="V44" s="81"/>
      <c r="W44" s="81"/>
      <c r="X44" s="81"/>
      <c r="Y44" s="81"/>
      <c r="IM44" s="92"/>
      <c r="IN44" s="92"/>
      <c r="IO44" s="92"/>
      <c r="IP44" s="81"/>
    </row>
    <row r="45" spans="1:250" x14ac:dyDescent="0.2">
      <c r="J45" s="91"/>
      <c r="K45" s="91"/>
      <c r="L45" s="91"/>
      <c r="M45" s="91"/>
      <c r="N45" s="91"/>
      <c r="O45" s="91"/>
      <c r="P45" s="91"/>
      <c r="Q45" s="91"/>
      <c r="U45" s="81">
        <v>2058</v>
      </c>
      <c r="V45" s="81"/>
      <c r="W45" s="81"/>
      <c r="X45" s="81"/>
      <c r="Y45" s="81"/>
      <c r="IM45" s="92"/>
      <c r="IN45" s="92"/>
      <c r="IO45" s="92"/>
      <c r="IP45" s="81"/>
    </row>
    <row r="46" spans="1:250" x14ac:dyDescent="0.2">
      <c r="J46" s="91"/>
      <c r="K46" s="91"/>
      <c r="L46" s="91"/>
      <c r="M46" s="91"/>
      <c r="N46" s="91"/>
      <c r="O46" s="91"/>
      <c r="P46" s="91"/>
      <c r="Q46" s="91"/>
      <c r="U46" s="81">
        <v>2059</v>
      </c>
      <c r="V46" s="81"/>
      <c r="W46" s="81"/>
      <c r="X46" s="81"/>
      <c r="Y46" s="81"/>
      <c r="IM46" s="92"/>
      <c r="IN46" s="92"/>
      <c r="IO46" s="92"/>
      <c r="IP46" s="81"/>
    </row>
    <row r="47" spans="1:250" x14ac:dyDescent="0.2">
      <c r="J47" s="91"/>
      <c r="K47" s="91"/>
      <c r="L47" s="91"/>
      <c r="M47" s="91"/>
      <c r="N47" s="91"/>
      <c r="O47" s="91"/>
      <c r="P47" s="91"/>
      <c r="Q47" s="91"/>
      <c r="U47" s="81">
        <v>2060</v>
      </c>
      <c r="V47" s="81"/>
      <c r="W47" s="81"/>
      <c r="X47" s="81"/>
      <c r="Y47" s="81"/>
      <c r="IM47" s="92"/>
      <c r="IN47" s="92"/>
      <c r="IO47" s="92"/>
      <c r="IP47" s="81"/>
    </row>
    <row r="48" spans="1:250" x14ac:dyDescent="0.2">
      <c r="J48" s="91"/>
      <c r="K48" s="91"/>
      <c r="L48" s="91"/>
      <c r="M48" s="91"/>
      <c r="N48" s="91"/>
      <c r="O48" s="91"/>
      <c r="P48" s="91"/>
      <c r="Q48" s="91"/>
      <c r="U48" s="81">
        <v>2061</v>
      </c>
      <c r="V48" s="81"/>
      <c r="W48" s="81"/>
      <c r="X48" s="81"/>
      <c r="Y48" s="81"/>
      <c r="IM48" s="92"/>
      <c r="IN48" s="92"/>
      <c r="IO48" s="92"/>
      <c r="IP48" s="81"/>
    </row>
    <row r="49" spans="21:250" x14ac:dyDescent="0.2">
      <c r="U49" s="81">
        <v>2062</v>
      </c>
      <c r="V49" s="81"/>
      <c r="W49" s="81"/>
      <c r="X49" s="81"/>
      <c r="Y49" s="81"/>
      <c r="IM49" s="92"/>
      <c r="IN49" s="92"/>
      <c r="IO49" s="92"/>
      <c r="IP49" s="81"/>
    </row>
    <row r="50" spans="21:250" x14ac:dyDescent="0.2">
      <c r="U50" s="81">
        <v>2063</v>
      </c>
      <c r="V50" s="81"/>
      <c r="W50" s="81"/>
      <c r="X50" s="81"/>
      <c r="Y50" s="81"/>
      <c r="IM50" s="92"/>
      <c r="IN50" s="92"/>
      <c r="IO50" s="92"/>
      <c r="IP50" s="81"/>
    </row>
    <row r="51" spans="21:250" x14ac:dyDescent="0.2">
      <c r="U51" s="81">
        <v>2064</v>
      </c>
      <c r="V51" s="81"/>
      <c r="W51" s="81"/>
      <c r="X51" s="81"/>
      <c r="Y51" s="81"/>
      <c r="IM51" s="92"/>
      <c r="IN51" s="92"/>
      <c r="IO51" s="92"/>
      <c r="IP51" s="81"/>
    </row>
    <row r="52" spans="21:250" x14ac:dyDescent="0.2">
      <c r="U52" s="81">
        <v>2065</v>
      </c>
      <c r="V52" s="81"/>
      <c r="W52" s="81"/>
      <c r="X52" s="81"/>
      <c r="Y52" s="81"/>
      <c r="IM52" s="92"/>
      <c r="IN52" s="92"/>
      <c r="IO52" s="92"/>
      <c r="IP52" s="81"/>
    </row>
    <row r="53" spans="21:250" x14ac:dyDescent="0.2">
      <c r="U53" s="81">
        <v>2066</v>
      </c>
      <c r="V53" s="81"/>
      <c r="W53" s="81"/>
      <c r="X53" s="81"/>
      <c r="Y53" s="81"/>
      <c r="IM53" s="92"/>
      <c r="IN53" s="92"/>
      <c r="IO53" s="92"/>
      <c r="IP53" s="81"/>
    </row>
    <row r="54" spans="21:250" x14ac:dyDescent="0.2">
      <c r="U54" s="81">
        <v>2067</v>
      </c>
      <c r="V54" s="81"/>
      <c r="W54" s="81"/>
      <c r="X54" s="81"/>
      <c r="Y54" s="81"/>
      <c r="IM54" s="92"/>
      <c r="IN54" s="92"/>
      <c r="IO54" s="92"/>
      <c r="IP54" s="81"/>
    </row>
    <row r="55" spans="21:250" x14ac:dyDescent="0.2">
      <c r="U55" s="81">
        <v>2068</v>
      </c>
      <c r="V55" s="81"/>
      <c r="W55" s="81"/>
      <c r="X55" s="81"/>
      <c r="Y55" s="81"/>
      <c r="IM55" s="92"/>
      <c r="IN55" s="92"/>
      <c r="IO55" s="92"/>
      <c r="IP55" s="81"/>
    </row>
    <row r="56" spans="21:250" x14ac:dyDescent="0.2">
      <c r="U56" s="81">
        <v>2069</v>
      </c>
      <c r="V56" s="81"/>
      <c r="W56" s="81"/>
      <c r="X56" s="81"/>
      <c r="Y56" s="81"/>
      <c r="IM56" s="92"/>
      <c r="IN56" s="92"/>
      <c r="IO56" s="92"/>
      <c r="IP56" s="81"/>
    </row>
    <row r="57" spans="21:250" x14ac:dyDescent="0.2">
      <c r="U57" s="81">
        <v>2070</v>
      </c>
      <c r="V57" s="81"/>
      <c r="W57" s="81"/>
      <c r="X57" s="81"/>
      <c r="Y57" s="81"/>
      <c r="IM57" s="92"/>
      <c r="IN57" s="92"/>
      <c r="IO57" s="92"/>
      <c r="IP57" s="81"/>
    </row>
    <row r="58" spans="21:250" x14ac:dyDescent="0.2">
      <c r="U58" s="81">
        <v>2071</v>
      </c>
      <c r="V58" s="81"/>
      <c r="W58" s="81"/>
      <c r="X58" s="81"/>
      <c r="Y58" s="81"/>
      <c r="IM58" s="92"/>
      <c r="IN58" s="92"/>
      <c r="IO58" s="92"/>
      <c r="IP58" s="81"/>
    </row>
    <row r="59" spans="21:250" x14ac:dyDescent="0.2">
      <c r="U59" s="81">
        <v>2072</v>
      </c>
      <c r="V59" s="81"/>
      <c r="W59" s="81"/>
      <c r="X59" s="81"/>
      <c r="Y59" s="81"/>
      <c r="IM59" s="92"/>
      <c r="IN59" s="92"/>
      <c r="IO59" s="92"/>
      <c r="IP59" s="81"/>
    </row>
    <row r="60" spans="21:250" x14ac:dyDescent="0.2">
      <c r="U60" s="81">
        <v>2073</v>
      </c>
      <c r="V60" s="81"/>
      <c r="W60" s="81"/>
      <c r="X60" s="81"/>
      <c r="Y60" s="81"/>
      <c r="IM60" s="92"/>
      <c r="IN60" s="92"/>
      <c r="IO60" s="92"/>
      <c r="IP60" s="81"/>
    </row>
    <row r="61" spans="21:250" x14ac:dyDescent="0.2">
      <c r="U61" s="81">
        <v>2074</v>
      </c>
      <c r="V61" s="81"/>
      <c r="W61" s="81"/>
      <c r="X61" s="81"/>
      <c r="Y61" s="81"/>
      <c r="IM61" s="92"/>
      <c r="IN61" s="92"/>
      <c r="IO61" s="92"/>
      <c r="IP61" s="81"/>
    </row>
    <row r="62" spans="21:250" x14ac:dyDescent="0.2">
      <c r="U62" s="81">
        <v>2075</v>
      </c>
      <c r="V62" s="81"/>
      <c r="W62" s="81"/>
      <c r="X62" s="81"/>
      <c r="Y62" s="81"/>
      <c r="IM62" s="92"/>
      <c r="IN62" s="92"/>
      <c r="IO62" s="92"/>
      <c r="IP62" s="81"/>
    </row>
    <row r="63" spans="21:250" x14ac:dyDescent="0.2">
      <c r="U63" s="81">
        <v>2076</v>
      </c>
      <c r="V63" s="81"/>
      <c r="W63" s="81"/>
      <c r="X63" s="81"/>
      <c r="Y63" s="81"/>
      <c r="IM63" s="92"/>
      <c r="IN63" s="92"/>
      <c r="IO63" s="92"/>
      <c r="IP63" s="81"/>
    </row>
    <row r="64" spans="21:250" x14ac:dyDescent="0.2">
      <c r="U64" s="81">
        <v>2077</v>
      </c>
      <c r="V64" s="81"/>
      <c r="W64" s="81"/>
      <c r="X64" s="81"/>
      <c r="Y64" s="81"/>
      <c r="IM64" s="92"/>
      <c r="IN64" s="92"/>
      <c r="IO64" s="92"/>
      <c r="IP64" s="81"/>
    </row>
    <row r="65" spans="21:250" x14ac:dyDescent="0.2">
      <c r="U65" s="81">
        <v>2078</v>
      </c>
      <c r="V65" s="81"/>
      <c r="W65" s="81"/>
      <c r="X65" s="81"/>
      <c r="Y65" s="81"/>
      <c r="IM65" s="92"/>
      <c r="IN65" s="92"/>
      <c r="IO65" s="92"/>
      <c r="IP65" s="81"/>
    </row>
    <row r="66" spans="21:250" x14ac:dyDescent="0.2">
      <c r="U66" s="81">
        <v>2079</v>
      </c>
      <c r="V66" s="81"/>
      <c r="W66" s="81"/>
      <c r="X66" s="81"/>
      <c r="Y66" s="81"/>
      <c r="IM66" s="92"/>
      <c r="IN66" s="92"/>
      <c r="IO66" s="92"/>
      <c r="IP66" s="81"/>
    </row>
    <row r="67" spans="21:250" x14ac:dyDescent="0.2">
      <c r="U67" s="81">
        <v>2080</v>
      </c>
      <c r="V67" s="81"/>
      <c r="W67" s="81"/>
      <c r="X67" s="81"/>
      <c r="Y67" s="81"/>
      <c r="IM67" s="92"/>
      <c r="IN67" s="92"/>
      <c r="IO67" s="92"/>
      <c r="IP67" s="81"/>
    </row>
    <row r="68" spans="21:250" x14ac:dyDescent="0.2">
      <c r="U68" s="81">
        <v>2081</v>
      </c>
      <c r="V68" s="81"/>
      <c r="W68" s="81"/>
      <c r="X68" s="81"/>
      <c r="Y68" s="81"/>
      <c r="IM68" s="92"/>
      <c r="IN68" s="92"/>
      <c r="IO68" s="92"/>
      <c r="IP68" s="81"/>
    </row>
    <row r="69" spans="21:250" x14ac:dyDescent="0.2">
      <c r="U69" s="81">
        <v>2082</v>
      </c>
      <c r="V69" s="81"/>
      <c r="W69" s="81"/>
      <c r="X69" s="81"/>
      <c r="Y69" s="81"/>
      <c r="IM69" s="92"/>
      <c r="IN69" s="92"/>
      <c r="IO69" s="92"/>
      <c r="IP69" s="81"/>
    </row>
    <row r="70" spans="21:250" x14ac:dyDescent="0.2">
      <c r="U70" s="81">
        <v>2083</v>
      </c>
      <c r="V70" s="81"/>
      <c r="W70" s="81"/>
      <c r="X70" s="81"/>
      <c r="Y70" s="81"/>
      <c r="IM70" s="92"/>
      <c r="IN70" s="92"/>
      <c r="IO70" s="92"/>
      <c r="IP70" s="81"/>
    </row>
    <row r="71" spans="21:250" x14ac:dyDescent="0.2">
      <c r="U71" s="81">
        <v>2084</v>
      </c>
      <c r="V71" s="81"/>
      <c r="W71" s="81"/>
      <c r="X71" s="81"/>
      <c r="Y71" s="81"/>
      <c r="IM71" s="92"/>
      <c r="IN71" s="92"/>
      <c r="IO71" s="92"/>
      <c r="IP71" s="81"/>
    </row>
    <row r="72" spans="21:250" x14ac:dyDescent="0.2">
      <c r="U72" s="81">
        <v>2085</v>
      </c>
      <c r="V72" s="81"/>
      <c r="W72" s="81"/>
      <c r="X72" s="81"/>
      <c r="Y72" s="81"/>
      <c r="IM72" s="92"/>
      <c r="IN72" s="92"/>
      <c r="IO72" s="92"/>
      <c r="IP72" s="81"/>
    </row>
    <row r="73" spans="21:250" x14ac:dyDescent="0.2">
      <c r="U73" s="81">
        <v>2086</v>
      </c>
      <c r="V73" s="81"/>
      <c r="W73" s="81"/>
      <c r="X73" s="81"/>
      <c r="Y73" s="81"/>
      <c r="IM73" s="92"/>
      <c r="IN73" s="92"/>
      <c r="IO73" s="92"/>
      <c r="IP73" s="81"/>
    </row>
    <row r="74" spans="21:250" x14ac:dyDescent="0.2">
      <c r="U74" s="81">
        <v>2087</v>
      </c>
      <c r="V74" s="81"/>
      <c r="W74" s="81"/>
      <c r="X74" s="81"/>
      <c r="Y74" s="81"/>
      <c r="IM74" s="92"/>
      <c r="IN74" s="92"/>
      <c r="IO74" s="92"/>
      <c r="IP74" s="81"/>
    </row>
    <row r="75" spans="21:250" x14ac:dyDescent="0.2">
      <c r="U75" s="81">
        <v>2088</v>
      </c>
      <c r="V75" s="81"/>
      <c r="W75" s="81"/>
      <c r="X75" s="81"/>
      <c r="Y75" s="81"/>
      <c r="IM75" s="92"/>
      <c r="IN75" s="92"/>
      <c r="IO75" s="92"/>
      <c r="IP75" s="81"/>
    </row>
    <row r="76" spans="21:250" x14ac:dyDescent="0.2">
      <c r="U76" s="81">
        <v>2089</v>
      </c>
      <c r="V76" s="81"/>
      <c r="W76" s="81"/>
      <c r="X76" s="81"/>
      <c r="Y76" s="81"/>
      <c r="IM76" s="92"/>
      <c r="IN76" s="92"/>
      <c r="IO76" s="92"/>
      <c r="IP76" s="81"/>
    </row>
    <row r="77" spans="21:250" x14ac:dyDescent="0.2">
      <c r="U77" s="81">
        <v>2090</v>
      </c>
      <c r="V77" s="81"/>
      <c r="W77" s="81"/>
      <c r="X77" s="81"/>
      <c r="Y77" s="81"/>
      <c r="IM77" s="92"/>
      <c r="IN77" s="92"/>
      <c r="IO77" s="92"/>
      <c r="IP77" s="81"/>
    </row>
    <row r="78" spans="21:250" x14ac:dyDescent="0.2">
      <c r="U78" s="81">
        <v>2091</v>
      </c>
      <c r="V78" s="81"/>
      <c r="W78" s="81"/>
      <c r="X78" s="81"/>
      <c r="Y78" s="81"/>
      <c r="IM78" s="92"/>
      <c r="IN78" s="92"/>
      <c r="IO78" s="92"/>
      <c r="IP78" s="81"/>
    </row>
    <row r="79" spans="21:250" x14ac:dyDescent="0.2">
      <c r="U79" s="81">
        <v>2092</v>
      </c>
      <c r="V79" s="81"/>
      <c r="W79" s="81"/>
      <c r="X79" s="81"/>
      <c r="Y79" s="81"/>
      <c r="IM79" s="92"/>
      <c r="IN79" s="92"/>
      <c r="IO79" s="92"/>
      <c r="IP79" s="81"/>
    </row>
    <row r="80" spans="21:250" x14ac:dyDescent="0.2">
      <c r="U80" s="81">
        <v>2093</v>
      </c>
      <c r="V80" s="81"/>
      <c r="W80" s="81"/>
      <c r="X80" s="81"/>
      <c r="Y80" s="81"/>
      <c r="IM80" s="92"/>
      <c r="IN80" s="92"/>
      <c r="IO80" s="92"/>
      <c r="IP80" s="81"/>
    </row>
    <row r="81" spans="21:255" x14ac:dyDescent="0.2">
      <c r="U81" s="81">
        <v>2094</v>
      </c>
      <c r="V81" s="81"/>
      <c r="W81" s="81"/>
      <c r="X81" s="81"/>
      <c r="Y81" s="81"/>
      <c r="IM81" s="92"/>
      <c r="IN81" s="92"/>
      <c r="IO81" s="92"/>
      <c r="IP81" s="81"/>
    </row>
    <row r="82" spans="21:255" x14ac:dyDescent="0.2">
      <c r="U82" s="81">
        <v>2095</v>
      </c>
      <c r="V82" s="81"/>
      <c r="W82" s="81"/>
      <c r="X82" s="81"/>
      <c r="Y82" s="81"/>
      <c r="IM82" s="92"/>
      <c r="IN82" s="92"/>
      <c r="IO82" s="92"/>
      <c r="IP82" s="81"/>
    </row>
    <row r="83" spans="21:255" x14ac:dyDescent="0.2">
      <c r="U83" s="81">
        <v>2096</v>
      </c>
      <c r="V83" s="81"/>
      <c r="W83" s="81"/>
      <c r="X83" s="81"/>
      <c r="Y83" s="81"/>
      <c r="IM83" s="92"/>
      <c r="IN83" s="92"/>
      <c r="IO83" s="92"/>
      <c r="IP83" s="81"/>
    </row>
    <row r="84" spans="21:255" x14ac:dyDescent="0.2">
      <c r="U84" s="81">
        <v>2097</v>
      </c>
      <c r="V84" s="81"/>
      <c r="W84" s="81"/>
      <c r="X84" s="81"/>
      <c r="Y84" s="81"/>
      <c r="IM84" s="92"/>
      <c r="IN84" s="92"/>
      <c r="IO84" s="92"/>
      <c r="IP84" s="81"/>
    </row>
    <row r="85" spans="21:255" x14ac:dyDescent="0.2">
      <c r="U85" s="81">
        <v>2098</v>
      </c>
      <c r="V85" s="81"/>
      <c r="W85" s="81"/>
      <c r="X85" s="81"/>
      <c r="Y85" s="81"/>
      <c r="IM85" s="92"/>
      <c r="IN85" s="92"/>
      <c r="IO85" s="92"/>
      <c r="IP85" s="81"/>
    </row>
    <row r="86" spans="21:255" x14ac:dyDescent="0.2">
      <c r="U86" s="81">
        <v>2099</v>
      </c>
      <c r="V86" s="81"/>
      <c r="W86" s="81"/>
      <c r="X86" s="81"/>
      <c r="Y86" s="81"/>
      <c r="IM86" s="92"/>
      <c r="IN86" s="92"/>
      <c r="IO86" s="92"/>
      <c r="IP86" s="81"/>
    </row>
    <row r="87" spans="21:255" x14ac:dyDescent="0.2">
      <c r="U87" s="81">
        <v>2097</v>
      </c>
      <c r="V87" s="81"/>
      <c r="W87" s="81"/>
      <c r="X87" s="81"/>
      <c r="Y87" s="81"/>
      <c r="IM87" s="92"/>
      <c r="IN87" s="92"/>
      <c r="IO87" s="92"/>
      <c r="IP87" s="92"/>
    </row>
    <row r="88" spans="21:255" x14ac:dyDescent="0.2">
      <c r="U88" s="92"/>
      <c r="V88" s="92"/>
      <c r="W88" s="92"/>
      <c r="X88" s="92"/>
      <c r="Y88" s="92"/>
      <c r="IM88" s="92"/>
      <c r="IN88" s="92"/>
      <c r="IO88" s="92"/>
      <c r="IP88" s="92"/>
      <c r="IQ88" s="92"/>
      <c r="IR88" s="92"/>
      <c r="IS88" s="92"/>
      <c r="IT88" s="92"/>
      <c r="IU88" s="92"/>
    </row>
    <row r="89" spans="21:255" x14ac:dyDescent="0.2">
      <c r="IM89" s="92"/>
      <c r="IN89" s="92"/>
      <c r="IO89" s="92"/>
      <c r="IP89" s="92"/>
      <c r="IQ89" s="92"/>
      <c r="IR89" s="92"/>
      <c r="IS89" s="92"/>
      <c r="IT89" s="92"/>
      <c r="IU89" s="92"/>
    </row>
    <row r="90" spans="21:255" x14ac:dyDescent="0.2">
      <c r="IM90" s="92"/>
      <c r="IN90" s="92"/>
      <c r="IO90" s="92"/>
      <c r="IP90" s="92"/>
      <c r="IQ90" s="92"/>
      <c r="IR90" s="92"/>
      <c r="IS90" s="92"/>
      <c r="IT90" s="92"/>
      <c r="IU90" s="92"/>
    </row>
    <row r="91" spans="21:255" x14ac:dyDescent="0.2">
      <c r="IM91" s="92"/>
      <c r="IN91" s="92"/>
      <c r="IO91" s="92"/>
      <c r="IP91" s="92"/>
      <c r="IQ91" s="92"/>
      <c r="IR91" s="92"/>
      <c r="IS91" s="92"/>
      <c r="IT91" s="92"/>
      <c r="IU91" s="92"/>
    </row>
    <row r="92" spans="21:255" x14ac:dyDescent="0.2">
      <c r="IM92" s="92"/>
      <c r="IN92" s="92"/>
      <c r="IO92" s="92"/>
      <c r="IP92" s="92"/>
      <c r="IQ92" s="92"/>
      <c r="IR92" s="92"/>
      <c r="IS92" s="92"/>
      <c r="IT92" s="92"/>
      <c r="IU92" s="92"/>
    </row>
    <row r="93" spans="21:255" x14ac:dyDescent="0.2">
      <c r="IM93" s="92"/>
      <c r="IN93" s="92"/>
      <c r="IO93" s="92"/>
      <c r="IP93" s="92"/>
      <c r="IT93" s="92"/>
      <c r="IU93" s="92"/>
    </row>
    <row r="94" spans="21:255" x14ac:dyDescent="0.2">
      <c r="IM94" s="92"/>
      <c r="IN94" s="92"/>
      <c r="IO94" s="92"/>
      <c r="IP94" s="92"/>
      <c r="IT94" s="92"/>
      <c r="IU94" s="92"/>
    </row>
    <row r="95" spans="21:255" x14ac:dyDescent="0.2">
      <c r="IM95" s="92"/>
      <c r="IN95" s="92"/>
      <c r="IO95" s="92"/>
      <c r="IP95" s="92"/>
      <c r="IT95" s="92"/>
      <c r="IU95" s="92"/>
    </row>
    <row r="96" spans="21:255" x14ac:dyDescent="0.2">
      <c r="IM96" s="92"/>
      <c r="IN96" s="92"/>
      <c r="IO96" s="92"/>
      <c r="IP96" s="92"/>
      <c r="IT96" s="92"/>
      <c r="IU96" s="92"/>
    </row>
    <row r="97" spans="247:255" x14ac:dyDescent="0.2">
      <c r="IM97" s="92"/>
      <c r="IN97" s="92"/>
      <c r="IO97" s="92"/>
      <c r="IP97" s="92"/>
      <c r="IT97" s="92"/>
      <c r="IU97" s="92"/>
    </row>
    <row r="98" spans="247:255" x14ac:dyDescent="0.2">
      <c r="IM98" s="92"/>
      <c r="IN98" s="92"/>
      <c r="IO98" s="92"/>
      <c r="IP98" s="92"/>
      <c r="IT98" s="92"/>
      <c r="IU98" s="92"/>
    </row>
  </sheetData>
  <sheetProtection password="B44F" sheet="1" objects="1" scenarios="1" selectLockedCells="1"/>
  <dataConsolidate/>
  <mergeCells count="43">
    <mergeCell ref="J36:Q36"/>
    <mergeCell ref="J37:Q37"/>
    <mergeCell ref="J38:Q38"/>
    <mergeCell ref="J39:Q39"/>
    <mergeCell ref="J40:Q40"/>
    <mergeCell ref="J27:Q27"/>
    <mergeCell ref="J35:Q35"/>
    <mergeCell ref="B28:H28"/>
    <mergeCell ref="J28:Q28"/>
    <mergeCell ref="B29:H29"/>
    <mergeCell ref="J29:Q29"/>
    <mergeCell ref="B30:H30"/>
    <mergeCell ref="J30:Q30"/>
    <mergeCell ref="B31:H31"/>
    <mergeCell ref="J31:Q31"/>
    <mergeCell ref="B32:H32"/>
    <mergeCell ref="J33:Q33"/>
    <mergeCell ref="J34:Q34"/>
    <mergeCell ref="J22:Q22"/>
    <mergeCell ref="J23:Q23"/>
    <mergeCell ref="J24:Q24"/>
    <mergeCell ref="J25:Q25"/>
    <mergeCell ref="J26:Q26"/>
    <mergeCell ref="C18:G18"/>
    <mergeCell ref="J18:Q18"/>
    <mergeCell ref="C19:G19"/>
    <mergeCell ref="J19:Q19"/>
    <mergeCell ref="J21:Q21"/>
    <mergeCell ref="J13:Q13"/>
    <mergeCell ref="J14:Q14"/>
    <mergeCell ref="J15:Q15"/>
    <mergeCell ref="J16:Q16"/>
    <mergeCell ref="J17:Q17"/>
    <mergeCell ref="A9:H10"/>
    <mergeCell ref="J9:Q9"/>
    <mergeCell ref="J10:Q10"/>
    <mergeCell ref="J11:Q11"/>
    <mergeCell ref="J12:Q12"/>
    <mergeCell ref="A1:H1"/>
    <mergeCell ref="I1:R1"/>
    <mergeCell ref="J6:Q6"/>
    <mergeCell ref="J7:Q7"/>
    <mergeCell ref="J8:P8"/>
  </mergeCells>
  <dataValidations count="5">
    <dataValidation type="list" allowBlank="1" showInputMessage="1" showErrorMessage="1" sqref="C20:C21">
      <formula1>$T$4:$T$5</formula1>
    </dataValidation>
    <dataValidation type="list" allowBlank="1" showInputMessage="1" showErrorMessage="1" sqref="C23">
      <formula1>$U$3:$U$87</formula1>
    </dataValidation>
    <dataValidation type="list" allowBlank="1" showInputMessage="1" showErrorMessage="1" sqref="C22">
      <formula1>$V$3:$V$7</formula1>
    </dataValidation>
    <dataValidation showInputMessage="1" showErrorMessage="1" sqref="C19 D19:G20"/>
    <dataValidation type="list" allowBlank="1" showInputMessage="1" showErrorMessage="1" sqref="D21:G21">
      <formula1>$T$3:$T$5</formula1>
    </dataValidation>
  </dataValidations>
  <hyperlinks>
    <hyperlink ref="B30:H30" location="'Биланс на успех - функција'!A1" display="БУ: Биланс на успех"/>
  </hyperlinks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10" workbookViewId="0">
      <selection activeCell="D52" sqref="D52"/>
    </sheetView>
  </sheetViews>
  <sheetFormatPr defaultRowHeight="12.75" x14ac:dyDescent="0.2"/>
  <cols>
    <col min="1" max="1" width="5" style="13" customWidth="1"/>
    <col min="2" max="2" width="64.85546875" style="13" customWidth="1"/>
    <col min="3" max="4" width="15.7109375" style="13" customWidth="1"/>
    <col min="5" max="5" width="10.140625" style="13" customWidth="1"/>
    <col min="6" max="16384" width="9.140625" style="13"/>
  </cols>
  <sheetData>
    <row r="1" spans="1:7" ht="13.5" customHeight="1" x14ac:dyDescent="0.2">
      <c r="A1" s="11"/>
      <c r="B1" s="12" t="s">
        <v>71</v>
      </c>
      <c r="C1" s="134" t="str">
        <f>'ФИ-Почетна'!$C$18</f>
        <v>Топлификација АД Скопје</v>
      </c>
      <c r="D1" s="134"/>
      <c r="E1" s="134"/>
    </row>
    <row r="2" spans="1:7" ht="12.75" customHeight="1" x14ac:dyDescent="0.2">
      <c r="A2" s="11"/>
      <c r="B2" s="12" t="s">
        <v>79</v>
      </c>
      <c r="C2" s="14" t="str">
        <f>'ФИ-Почетна'!$C$22</f>
        <v>01.01 - 30.09</v>
      </c>
      <c r="D2" s="15"/>
      <c r="E2" s="16"/>
    </row>
    <row r="3" spans="1:7" x14ac:dyDescent="0.2">
      <c r="A3" s="11"/>
      <c r="B3" s="17" t="s">
        <v>76</v>
      </c>
      <c r="C3" s="18">
        <f>'ФИ-Почетна'!$C$23</f>
        <v>2017</v>
      </c>
      <c r="D3" s="19"/>
      <c r="E3" s="19"/>
      <c r="G3" s="20"/>
    </row>
    <row r="4" spans="1:7" ht="15.75" customHeight="1" x14ac:dyDescent="0.2">
      <c r="A4" s="11"/>
      <c r="B4" s="17" t="s">
        <v>80</v>
      </c>
      <c r="C4" s="21" t="str">
        <f>'ФИ-Почетна'!$C$20</f>
        <v>не</v>
      </c>
      <c r="D4" s="19"/>
      <c r="E4" s="19"/>
      <c r="G4" s="20"/>
    </row>
    <row r="5" spans="1:7" ht="15.75" customHeight="1" x14ac:dyDescent="0.2">
      <c r="A5" s="11"/>
      <c r="B5" s="17"/>
      <c r="C5" s="21"/>
      <c r="D5" s="19"/>
      <c r="E5" s="19"/>
      <c r="G5" s="20"/>
    </row>
    <row r="6" spans="1:7" ht="21" customHeight="1" x14ac:dyDescent="0.2">
      <c r="A6" s="11"/>
      <c r="B6" s="138" t="s">
        <v>19</v>
      </c>
      <c r="C6" s="138"/>
      <c r="D6" s="138"/>
      <c r="E6" s="19"/>
      <c r="G6" s="20"/>
    </row>
    <row r="7" spans="1:7" ht="15.75" customHeight="1" x14ac:dyDescent="0.2">
      <c r="A7" s="11"/>
      <c r="B7" s="139" t="s">
        <v>135</v>
      </c>
      <c r="C7" s="139"/>
      <c r="D7" s="139"/>
      <c r="E7" s="19"/>
      <c r="G7" s="20"/>
    </row>
    <row r="8" spans="1:7" ht="13.5" thickBot="1" x14ac:dyDescent="0.25">
      <c r="A8" s="11"/>
      <c r="B8" s="11"/>
      <c r="C8" s="143" t="s">
        <v>24</v>
      </c>
      <c r="D8" s="143"/>
      <c r="E8" s="143"/>
      <c r="G8" s="20"/>
    </row>
    <row r="9" spans="1:7" ht="27" customHeight="1" thickTop="1" thickBot="1" x14ac:dyDescent="0.25">
      <c r="A9" s="144" t="s">
        <v>23</v>
      </c>
      <c r="B9" s="142" t="s">
        <v>22</v>
      </c>
      <c r="C9" s="22" t="s">
        <v>20</v>
      </c>
      <c r="D9" s="22" t="s">
        <v>35</v>
      </c>
      <c r="E9" s="22" t="s">
        <v>21</v>
      </c>
      <c r="G9" s="20"/>
    </row>
    <row r="10" spans="1:7" ht="52.5" thickTop="1" thickBot="1" x14ac:dyDescent="0.25">
      <c r="A10" s="144"/>
      <c r="B10" s="142"/>
      <c r="C10" s="22" t="s">
        <v>36</v>
      </c>
      <c r="D10" s="22" t="s">
        <v>36</v>
      </c>
      <c r="E10" s="22" t="s">
        <v>37</v>
      </c>
      <c r="G10" s="20"/>
    </row>
    <row r="11" spans="1:7" ht="14.25" thickTop="1" thickBot="1" x14ac:dyDescent="0.25">
      <c r="A11" s="23">
        <v>1</v>
      </c>
      <c r="B11" s="70" t="s">
        <v>0</v>
      </c>
      <c r="C11" s="1">
        <f>SUM(C12:C13)</f>
        <v>29471.703000000001</v>
      </c>
      <c r="D11" s="1">
        <f>SUM(D12:D13)</f>
        <v>49194.735999999997</v>
      </c>
      <c r="E11" s="1">
        <f>IF(C11&lt;=0,0,D11/C11*100)</f>
        <v>166.92193186121617</v>
      </c>
      <c r="G11" s="20"/>
    </row>
    <row r="12" spans="1:7" ht="14.25" thickTop="1" thickBot="1" x14ac:dyDescent="0.25">
      <c r="A12" s="23" t="s">
        <v>81</v>
      </c>
      <c r="B12" s="71" t="s">
        <v>12</v>
      </c>
      <c r="C12" s="3">
        <v>29471.703000000001</v>
      </c>
      <c r="D12" s="3">
        <v>49194.735999999997</v>
      </c>
      <c r="E12" s="1">
        <f t="shared" ref="E12:E38" si="0">IF(C12&lt;=0,0,D12/C12*100)</f>
        <v>166.92193186121617</v>
      </c>
      <c r="G12" s="20"/>
    </row>
    <row r="13" spans="1:7" ht="14.25" thickTop="1" thickBot="1" x14ac:dyDescent="0.25">
      <c r="A13" s="23" t="s">
        <v>82</v>
      </c>
      <c r="B13" s="72" t="s">
        <v>13</v>
      </c>
      <c r="C13" s="3"/>
      <c r="D13" s="3"/>
      <c r="E13" s="1">
        <f t="shared" si="0"/>
        <v>0</v>
      </c>
      <c r="G13" s="20"/>
    </row>
    <row r="14" spans="1:7" ht="14.25" thickTop="1" thickBot="1" x14ac:dyDescent="0.25">
      <c r="A14" s="23">
        <v>2</v>
      </c>
      <c r="B14" s="70" t="s">
        <v>83</v>
      </c>
      <c r="C14" s="3">
        <v>16.315000000000001</v>
      </c>
      <c r="D14" s="3">
        <v>73.174000000000007</v>
      </c>
      <c r="E14" s="1">
        <f t="shared" si="0"/>
        <v>448.50750842782713</v>
      </c>
      <c r="G14" s="20"/>
    </row>
    <row r="15" spans="1:7" ht="14.25" thickTop="1" thickBot="1" x14ac:dyDescent="0.25">
      <c r="A15" s="23">
        <v>3</v>
      </c>
      <c r="B15" s="73" t="s">
        <v>84</v>
      </c>
      <c r="C15" s="4">
        <f>C11-C14</f>
        <v>29455.388000000003</v>
      </c>
      <c r="D15" s="4">
        <f>D11-D14</f>
        <v>49121.561999999998</v>
      </c>
      <c r="E15" s="4">
        <f t="shared" si="0"/>
        <v>166.76596485505468</v>
      </c>
      <c r="G15" s="20"/>
    </row>
    <row r="16" spans="1:7" ht="14.25" thickTop="1" thickBot="1" x14ac:dyDescent="0.25">
      <c r="A16" s="23">
        <v>4</v>
      </c>
      <c r="B16" s="70" t="s">
        <v>85</v>
      </c>
      <c r="C16" s="3">
        <v>10184.895</v>
      </c>
      <c r="D16" s="3">
        <v>12909.73</v>
      </c>
      <c r="E16" s="1">
        <f t="shared" si="0"/>
        <v>126.75368769142932</v>
      </c>
      <c r="G16" s="20"/>
    </row>
    <row r="17" spans="1:8" ht="14.25" thickTop="1" thickBot="1" x14ac:dyDescent="0.25">
      <c r="A17" s="23">
        <v>5</v>
      </c>
      <c r="B17" s="70" t="s">
        <v>86</v>
      </c>
      <c r="C17" s="3"/>
      <c r="D17" s="3"/>
      <c r="E17" s="1">
        <f t="shared" si="0"/>
        <v>0</v>
      </c>
      <c r="G17" s="20"/>
    </row>
    <row r="18" spans="1:8" ht="14.25" thickTop="1" thickBot="1" x14ac:dyDescent="0.25">
      <c r="A18" s="23">
        <v>6</v>
      </c>
      <c r="B18" s="74" t="s">
        <v>46</v>
      </c>
      <c r="C18" s="3"/>
      <c r="D18" s="3"/>
      <c r="E18" s="1">
        <f t="shared" si="0"/>
        <v>0</v>
      </c>
      <c r="G18" s="20"/>
    </row>
    <row r="19" spans="1:8" ht="14.25" thickTop="1" thickBot="1" x14ac:dyDescent="0.25">
      <c r="A19" s="23">
        <v>7</v>
      </c>
      <c r="B19" s="75" t="s">
        <v>1</v>
      </c>
      <c r="C19" s="3">
        <v>16351.32</v>
      </c>
      <c r="D19" s="3">
        <v>8844.5540000000001</v>
      </c>
      <c r="E19" s="1">
        <f t="shared" si="0"/>
        <v>54.090764537664235</v>
      </c>
      <c r="G19" s="20"/>
    </row>
    <row r="20" spans="1:8" ht="27" thickTop="1" thickBot="1" x14ac:dyDescent="0.25">
      <c r="A20" s="23">
        <v>8</v>
      </c>
      <c r="B20" s="74" t="s">
        <v>93</v>
      </c>
      <c r="C20" s="3">
        <v>4512.0889999999999</v>
      </c>
      <c r="D20" s="3"/>
      <c r="E20" s="1">
        <f t="shared" si="0"/>
        <v>0</v>
      </c>
      <c r="G20" s="20"/>
    </row>
    <row r="21" spans="1:8" ht="16.5" customHeight="1" thickTop="1" thickBot="1" x14ac:dyDescent="0.25">
      <c r="A21" s="23">
        <v>9</v>
      </c>
      <c r="B21" s="76" t="s">
        <v>38</v>
      </c>
      <c r="C21" s="2">
        <f>C15-C16-C17-C18+C19-C20</f>
        <v>31109.724000000002</v>
      </c>
      <c r="D21" s="2">
        <f>D15-D16-D17-D18+D19-D20</f>
        <v>45056.385999999999</v>
      </c>
      <c r="E21" s="2">
        <f t="shared" si="0"/>
        <v>144.8305552308982</v>
      </c>
      <c r="G21" s="20"/>
    </row>
    <row r="22" spans="1:8" ht="14.25" customHeight="1" thickTop="1" thickBot="1" x14ac:dyDescent="0.25">
      <c r="A22" s="23">
        <v>10</v>
      </c>
      <c r="B22" s="74" t="s">
        <v>3</v>
      </c>
      <c r="C22" s="1">
        <f>C23+C24+C25</f>
        <v>21779.692999999999</v>
      </c>
      <c r="D22" s="1">
        <f>D23+D24+D25</f>
        <v>18519.814999999999</v>
      </c>
      <c r="E22" s="1">
        <f t="shared" si="0"/>
        <v>85.032488749956201</v>
      </c>
      <c r="G22" s="20"/>
    </row>
    <row r="23" spans="1:8" ht="14.25" thickTop="1" thickBot="1" x14ac:dyDescent="0.25">
      <c r="A23" s="23" t="s">
        <v>45</v>
      </c>
      <c r="B23" s="70" t="s">
        <v>47</v>
      </c>
      <c r="C23" s="3">
        <v>21750.514999999999</v>
      </c>
      <c r="D23" s="3">
        <v>18519.814999999999</v>
      </c>
      <c r="E23" s="1">
        <f t="shared" si="0"/>
        <v>85.146558598727424</v>
      </c>
      <c r="G23" s="20"/>
    </row>
    <row r="24" spans="1:8" ht="14.25" thickTop="1" thickBot="1" x14ac:dyDescent="0.25">
      <c r="A24" s="23" t="s">
        <v>87</v>
      </c>
      <c r="B24" s="70" t="s">
        <v>48</v>
      </c>
      <c r="C24" s="3">
        <v>29.178000000000001</v>
      </c>
      <c r="D24" s="3"/>
      <c r="E24" s="1">
        <f t="shared" si="0"/>
        <v>0</v>
      </c>
      <c r="G24" s="20"/>
    </row>
    <row r="25" spans="1:8" ht="14.25" thickTop="1" thickBot="1" x14ac:dyDescent="0.25">
      <c r="A25" s="23" t="s">
        <v>88</v>
      </c>
      <c r="B25" s="70" t="s">
        <v>56</v>
      </c>
      <c r="C25" s="3"/>
      <c r="D25" s="3"/>
      <c r="E25" s="1">
        <f t="shared" si="0"/>
        <v>0</v>
      </c>
      <c r="G25" s="20"/>
    </row>
    <row r="26" spans="1:8" ht="14.25" thickTop="1" thickBot="1" x14ac:dyDescent="0.25">
      <c r="A26" s="23">
        <v>11</v>
      </c>
      <c r="B26" s="74" t="s">
        <v>4</v>
      </c>
      <c r="C26" s="1">
        <f>SUM(C27+C28+C29)</f>
        <v>41509.873</v>
      </c>
      <c r="D26" s="1">
        <f>SUM(D27+D28+D29)</f>
        <v>53284.029000000002</v>
      </c>
      <c r="E26" s="1">
        <f t="shared" si="0"/>
        <v>128.36471217341474</v>
      </c>
      <c r="F26" s="20"/>
      <c r="G26" s="20"/>
      <c r="H26" s="20"/>
    </row>
    <row r="27" spans="1:8" ht="14.25" thickTop="1" thickBot="1" x14ac:dyDescent="0.25">
      <c r="A27" s="23" t="s">
        <v>89</v>
      </c>
      <c r="B27" s="70" t="s">
        <v>49</v>
      </c>
      <c r="C27" s="3">
        <v>41509.873</v>
      </c>
      <c r="D27" s="3">
        <v>53284.029000000002</v>
      </c>
      <c r="E27" s="1">
        <f t="shared" si="0"/>
        <v>128.36471217341474</v>
      </c>
      <c r="F27" s="20"/>
      <c r="G27" s="20"/>
      <c r="H27" s="20"/>
    </row>
    <row r="28" spans="1:8" ht="14.25" thickTop="1" thickBot="1" x14ac:dyDescent="0.25">
      <c r="A28" s="23" t="s">
        <v>90</v>
      </c>
      <c r="B28" s="70" t="s">
        <v>50</v>
      </c>
      <c r="C28" s="3"/>
      <c r="D28" s="3"/>
      <c r="E28" s="1">
        <f t="shared" si="0"/>
        <v>0</v>
      </c>
      <c r="F28" s="20"/>
      <c r="G28" s="20"/>
      <c r="H28" s="20"/>
    </row>
    <row r="29" spans="1:8" ht="14.25" thickTop="1" thickBot="1" x14ac:dyDescent="0.25">
      <c r="A29" s="23" t="s">
        <v>91</v>
      </c>
      <c r="B29" s="70" t="s">
        <v>57</v>
      </c>
      <c r="C29" s="3"/>
      <c r="D29" s="3"/>
      <c r="E29" s="1">
        <f t="shared" si="0"/>
        <v>0</v>
      </c>
      <c r="F29" s="20"/>
      <c r="G29" s="20"/>
      <c r="H29" s="20"/>
    </row>
    <row r="30" spans="1:8" ht="14.25" thickTop="1" thickBot="1" x14ac:dyDescent="0.25">
      <c r="A30" s="23">
        <v>12</v>
      </c>
      <c r="B30" s="76" t="s">
        <v>59</v>
      </c>
      <c r="C30" s="4">
        <f>C21+C22-C26</f>
        <v>11379.544000000002</v>
      </c>
      <c r="D30" s="4">
        <f>D21+D22-D26</f>
        <v>10292.171999999999</v>
      </c>
      <c r="E30" s="2">
        <f t="shared" si="0"/>
        <v>90.444502872874324</v>
      </c>
      <c r="F30" s="20"/>
      <c r="G30" s="20"/>
      <c r="H30" s="20"/>
    </row>
    <row r="31" spans="1:8" ht="14.25" thickTop="1" thickBot="1" x14ac:dyDescent="0.25">
      <c r="A31" s="23">
        <v>13</v>
      </c>
      <c r="B31" s="70" t="s">
        <v>58</v>
      </c>
      <c r="C31" s="3"/>
      <c r="D31" s="3"/>
      <c r="E31" s="1">
        <f t="shared" si="0"/>
        <v>0</v>
      </c>
      <c r="F31" s="20"/>
      <c r="G31" s="20"/>
      <c r="H31" s="20"/>
    </row>
    <row r="32" spans="1:8" ht="14.25" thickTop="1" thickBot="1" x14ac:dyDescent="0.25">
      <c r="A32" s="23">
        <v>14</v>
      </c>
      <c r="B32" s="76" t="s">
        <v>15</v>
      </c>
      <c r="C32" s="2">
        <f>C30+C31</f>
        <v>11379.544000000002</v>
      </c>
      <c r="D32" s="2">
        <f>D30+D31</f>
        <v>10292.171999999999</v>
      </c>
      <c r="E32" s="2">
        <f t="shared" si="0"/>
        <v>90.444502872874324</v>
      </c>
      <c r="F32" s="20"/>
      <c r="G32" s="20"/>
      <c r="H32" s="20"/>
    </row>
    <row r="33" spans="1:8" ht="17.25" customHeight="1" thickTop="1" thickBot="1" x14ac:dyDescent="0.25">
      <c r="A33" s="23">
        <v>15</v>
      </c>
      <c r="B33" s="74" t="s">
        <v>5</v>
      </c>
      <c r="C33" s="3"/>
      <c r="D33" s="3"/>
      <c r="E33" s="1">
        <f t="shared" si="0"/>
        <v>0</v>
      </c>
      <c r="F33" s="20"/>
      <c r="G33" s="20"/>
      <c r="H33" s="20"/>
    </row>
    <row r="34" spans="1:8" ht="17.25" customHeight="1" thickTop="1" thickBot="1" x14ac:dyDescent="0.25">
      <c r="A34" s="23">
        <v>16</v>
      </c>
      <c r="B34" s="76" t="s">
        <v>18</v>
      </c>
      <c r="C34" s="2">
        <f>C32+C33</f>
        <v>11379.544000000002</v>
      </c>
      <c r="D34" s="2">
        <f>D32+D33</f>
        <v>10292.171999999999</v>
      </c>
      <c r="E34" s="2">
        <f t="shared" si="0"/>
        <v>90.444502872874324</v>
      </c>
      <c r="F34" s="20"/>
      <c r="G34" s="20"/>
      <c r="H34" s="20"/>
    </row>
    <row r="35" spans="1:8" ht="17.25" customHeight="1" thickTop="1" thickBot="1" x14ac:dyDescent="0.25">
      <c r="A35" s="23">
        <v>17</v>
      </c>
      <c r="B35" s="74" t="s">
        <v>6</v>
      </c>
      <c r="C35" s="3"/>
      <c r="D35" s="3"/>
      <c r="E35" s="1">
        <f t="shared" si="0"/>
        <v>0</v>
      </c>
      <c r="F35" s="20"/>
      <c r="G35" s="20"/>
      <c r="H35" s="20"/>
    </row>
    <row r="36" spans="1:8" ht="16.5" customHeight="1" thickTop="1" thickBot="1" x14ac:dyDescent="0.25">
      <c r="A36" s="23">
        <v>18</v>
      </c>
      <c r="B36" s="76" t="s">
        <v>60</v>
      </c>
      <c r="C36" s="4">
        <f>C34-C35</f>
        <v>11379.544000000002</v>
      </c>
      <c r="D36" s="4">
        <f>D34-D35</f>
        <v>10292.171999999999</v>
      </c>
      <c r="E36" s="2">
        <f t="shared" si="0"/>
        <v>90.444502872874324</v>
      </c>
      <c r="F36" s="20"/>
      <c r="G36" s="20"/>
      <c r="H36" s="20"/>
    </row>
    <row r="37" spans="1:8" ht="18" customHeight="1" thickTop="1" thickBot="1" x14ac:dyDescent="0.25">
      <c r="A37" s="23">
        <v>19</v>
      </c>
      <c r="B37" s="70" t="s">
        <v>61</v>
      </c>
      <c r="C37" s="3"/>
      <c r="D37" s="3"/>
      <c r="E37" s="1">
        <f t="shared" si="0"/>
        <v>0</v>
      </c>
      <c r="F37" s="20"/>
      <c r="G37" s="20"/>
      <c r="H37" s="20"/>
    </row>
    <row r="38" spans="1:8" ht="18" customHeight="1" thickTop="1" thickBot="1" x14ac:dyDescent="0.25">
      <c r="A38" s="23">
        <v>20</v>
      </c>
      <c r="B38" s="76" t="s">
        <v>62</v>
      </c>
      <c r="C38" s="2">
        <f>C34+C37</f>
        <v>11379.544000000002</v>
      </c>
      <c r="D38" s="2">
        <f>D34+D37</f>
        <v>10292.171999999999</v>
      </c>
      <c r="E38" s="2">
        <f t="shared" si="0"/>
        <v>90.444502872874324</v>
      </c>
      <c r="F38" s="20"/>
      <c r="G38" s="20"/>
      <c r="H38" s="20"/>
    </row>
    <row r="39" spans="1:8" ht="14.25" thickTop="1" thickBot="1" x14ac:dyDescent="0.25">
      <c r="A39" s="35"/>
      <c r="B39" s="36"/>
      <c r="C39" s="36"/>
      <c r="D39" s="36"/>
      <c r="E39" s="36"/>
      <c r="F39" s="20"/>
      <c r="G39" s="20"/>
      <c r="H39" s="20"/>
    </row>
    <row r="40" spans="1:8" ht="30.75" customHeight="1" thickTop="1" thickBot="1" x14ac:dyDescent="0.25">
      <c r="A40" s="135" t="s">
        <v>92</v>
      </c>
      <c r="B40" s="136"/>
      <c r="C40" s="136"/>
      <c r="D40" s="136"/>
      <c r="E40" s="137"/>
      <c r="F40" s="20"/>
      <c r="G40" s="20"/>
      <c r="H40" s="20"/>
    </row>
    <row r="41" spans="1:8" ht="27" customHeight="1" thickTop="1" thickBot="1" x14ac:dyDescent="0.25">
      <c r="A41" s="140" t="s">
        <v>23</v>
      </c>
      <c r="B41" s="142" t="s">
        <v>22</v>
      </c>
      <c r="C41" s="22" t="s">
        <v>20</v>
      </c>
      <c r="D41" s="22" t="s">
        <v>35</v>
      </c>
      <c r="E41" s="22" t="s">
        <v>21</v>
      </c>
    </row>
    <row r="42" spans="1:8" ht="52.5" thickTop="1" thickBot="1" x14ac:dyDescent="0.25">
      <c r="A42" s="141"/>
      <c r="B42" s="142"/>
      <c r="C42" s="22" t="s">
        <v>36</v>
      </c>
      <c r="D42" s="22" t="s">
        <v>36</v>
      </c>
      <c r="E42" s="22" t="s">
        <v>37</v>
      </c>
    </row>
    <row r="43" spans="1:8" ht="14.25" customHeight="1" thickTop="1" thickBot="1" x14ac:dyDescent="0.25">
      <c r="A43" s="23">
        <v>1</v>
      </c>
      <c r="B43" s="70" t="s">
        <v>0</v>
      </c>
      <c r="C43" s="3">
        <v>29471.703000000001</v>
      </c>
      <c r="D43" s="3">
        <v>49194.735999999997</v>
      </c>
      <c r="E43" s="1">
        <f t="shared" ref="E43:E57" si="1">IF(C43&lt;=0,0,D43/C43*100)</f>
        <v>166.92193186121617</v>
      </c>
    </row>
    <row r="44" spans="1:8" ht="14.25" thickTop="1" thickBot="1" x14ac:dyDescent="0.25">
      <c r="A44" s="23">
        <v>2</v>
      </c>
      <c r="B44" s="74" t="s">
        <v>1</v>
      </c>
      <c r="C44" s="3">
        <v>16351.32</v>
      </c>
      <c r="D44" s="3">
        <v>8844.5540000000001</v>
      </c>
      <c r="E44" s="1">
        <f t="shared" si="1"/>
        <v>54.090764537664235</v>
      </c>
    </row>
    <row r="45" spans="1:8" ht="17.25" customHeight="1" thickTop="1" thickBot="1" x14ac:dyDescent="0.25">
      <c r="A45" s="23">
        <v>3</v>
      </c>
      <c r="B45" s="74" t="s">
        <v>11</v>
      </c>
      <c r="C45" s="3">
        <v>0</v>
      </c>
      <c r="D45" s="3"/>
      <c r="E45" s="1">
        <f t="shared" si="1"/>
        <v>0</v>
      </c>
    </row>
    <row r="46" spans="1:8" ht="14.25" thickTop="1" thickBot="1" x14ac:dyDescent="0.25">
      <c r="A46" s="23">
        <v>4</v>
      </c>
      <c r="B46" s="77" t="s">
        <v>44</v>
      </c>
      <c r="C46" s="3">
        <v>7.5510000000000002</v>
      </c>
      <c r="D46" s="3"/>
      <c r="E46" s="1">
        <f t="shared" si="1"/>
        <v>0</v>
      </c>
    </row>
    <row r="47" spans="1:8" ht="14.25" thickTop="1" thickBot="1" x14ac:dyDescent="0.25">
      <c r="A47" s="23">
        <v>5</v>
      </c>
      <c r="B47" s="77" t="s">
        <v>51</v>
      </c>
      <c r="C47" s="3">
        <v>723.06100000000004</v>
      </c>
      <c r="D47" s="3">
        <v>734.75699999999995</v>
      </c>
      <c r="E47" s="1">
        <f t="shared" si="1"/>
        <v>101.61756753579571</v>
      </c>
    </row>
    <row r="48" spans="1:8" ht="27" thickTop="1" thickBot="1" x14ac:dyDescent="0.25">
      <c r="A48" s="23">
        <v>6</v>
      </c>
      <c r="B48" s="77" t="s">
        <v>52</v>
      </c>
      <c r="C48" s="3">
        <v>8.7639999999999993</v>
      </c>
      <c r="D48" s="3">
        <v>73.174000000000007</v>
      </c>
      <c r="E48" s="1">
        <f t="shared" si="1"/>
        <v>834.93838429940683</v>
      </c>
    </row>
    <row r="49" spans="1:5" ht="14.25" thickTop="1" thickBot="1" x14ac:dyDescent="0.25">
      <c r="A49" s="23">
        <v>7</v>
      </c>
      <c r="B49" s="77" t="s">
        <v>53</v>
      </c>
      <c r="C49" s="3">
        <v>1412.0239999999999</v>
      </c>
      <c r="D49" s="3">
        <v>1426.807</v>
      </c>
      <c r="E49" s="1">
        <f t="shared" si="1"/>
        <v>101.04693687925985</v>
      </c>
    </row>
    <row r="50" spans="1:5" ht="14.25" thickTop="1" thickBot="1" x14ac:dyDescent="0.25">
      <c r="A50" s="23">
        <v>8</v>
      </c>
      <c r="B50" s="77" t="s">
        <v>54</v>
      </c>
      <c r="C50" s="3">
        <v>8049.81</v>
      </c>
      <c r="D50" s="3">
        <v>10748.165999999999</v>
      </c>
      <c r="E50" s="1">
        <f t="shared" si="1"/>
        <v>133.52074148333935</v>
      </c>
    </row>
    <row r="51" spans="1:5" ht="14.25" thickTop="1" thickBot="1" x14ac:dyDescent="0.25">
      <c r="A51" s="23">
        <v>9</v>
      </c>
      <c r="B51" s="78" t="s">
        <v>2</v>
      </c>
      <c r="C51" s="3">
        <v>0</v>
      </c>
      <c r="D51" s="3"/>
      <c r="E51" s="1">
        <f t="shared" si="1"/>
        <v>0</v>
      </c>
    </row>
    <row r="52" spans="1:5" ht="14.25" thickTop="1" thickBot="1" x14ac:dyDescent="0.25">
      <c r="A52" s="23">
        <v>10</v>
      </c>
      <c r="B52" s="79" t="s">
        <v>55</v>
      </c>
      <c r="C52" s="3">
        <v>0</v>
      </c>
      <c r="D52" s="3"/>
      <c r="E52" s="1">
        <f>IF(C52&lt;=0,0,D52/C52*100)</f>
        <v>0</v>
      </c>
    </row>
    <row r="53" spans="1:5" ht="15.75" customHeight="1" thickTop="1" thickBot="1" x14ac:dyDescent="0.25">
      <c r="A53" s="23">
        <v>11</v>
      </c>
      <c r="B53" s="78" t="s">
        <v>94</v>
      </c>
      <c r="C53" s="3"/>
      <c r="D53" s="3"/>
      <c r="E53" s="1">
        <f t="shared" ref="E53:E55" si="2">IF(C53&lt;=0,0,D53/C53*100)</f>
        <v>0</v>
      </c>
    </row>
    <row r="54" spans="1:5" ht="14.25" thickTop="1" thickBot="1" x14ac:dyDescent="0.25">
      <c r="A54" s="23">
        <v>12</v>
      </c>
      <c r="B54" s="79" t="s">
        <v>95</v>
      </c>
      <c r="C54" s="3"/>
      <c r="D54" s="3"/>
      <c r="E54" s="1">
        <f t="shared" si="2"/>
        <v>0</v>
      </c>
    </row>
    <row r="55" spans="1:5" ht="14.25" thickTop="1" thickBot="1" x14ac:dyDescent="0.25">
      <c r="A55" s="23">
        <v>13</v>
      </c>
      <c r="B55" s="78" t="s">
        <v>46</v>
      </c>
      <c r="C55" s="3"/>
      <c r="D55" s="3"/>
      <c r="E55" s="1">
        <f t="shared" si="2"/>
        <v>0</v>
      </c>
    </row>
    <row r="56" spans="1:5" ht="14.25" thickTop="1" thickBot="1" x14ac:dyDescent="0.25">
      <c r="A56" s="23">
        <v>14</v>
      </c>
      <c r="B56" s="79" t="s">
        <v>96</v>
      </c>
      <c r="C56" s="3">
        <v>4512.0889999999999</v>
      </c>
      <c r="D56" s="3"/>
      <c r="E56" s="1">
        <f t="shared" si="1"/>
        <v>0</v>
      </c>
    </row>
    <row r="57" spans="1:5" ht="18.75" customHeight="1" thickTop="1" thickBot="1" x14ac:dyDescent="0.25">
      <c r="A57" s="23">
        <v>15</v>
      </c>
      <c r="B57" s="76" t="s">
        <v>38</v>
      </c>
      <c r="C57" s="2">
        <f>C43+C44+C45-C46-C47-C48-C49-C50-C51-C52-C53-C54-C55-C56</f>
        <v>31109.724000000002</v>
      </c>
      <c r="D57" s="2">
        <f>D43+D44+D45-D46-D47-D48-D49-D50-D51-D52-D53-D54-D55-D56</f>
        <v>45056.385999999999</v>
      </c>
      <c r="E57" s="2">
        <f t="shared" si="1"/>
        <v>144.8305552308982</v>
      </c>
    </row>
    <row r="58" spans="1:5" ht="13.5" thickTop="1" x14ac:dyDescent="0.2">
      <c r="A58" s="19"/>
      <c r="B58" s="38"/>
      <c r="C58" s="19"/>
      <c r="D58" s="11"/>
      <c r="E58" s="11"/>
    </row>
    <row r="59" spans="1:5" x14ac:dyDescent="0.2">
      <c r="A59" s="19"/>
      <c r="B59" s="38"/>
      <c r="C59" s="19"/>
      <c r="D59" s="11"/>
      <c r="E59" s="11"/>
    </row>
    <row r="60" spans="1:5" x14ac:dyDescent="0.2">
      <c r="A60" s="19"/>
      <c r="B60" s="39"/>
      <c r="C60" s="19"/>
      <c r="D60" s="11"/>
      <c r="E60" s="11"/>
    </row>
    <row r="61" spans="1:5" x14ac:dyDescent="0.2">
      <c r="A61" s="40"/>
      <c r="B61" s="41"/>
      <c r="C61" s="40"/>
    </row>
    <row r="62" spans="1:5" x14ac:dyDescent="0.2">
      <c r="A62" s="40"/>
      <c r="B62" s="42"/>
      <c r="C62" s="40"/>
    </row>
    <row r="63" spans="1:5" x14ac:dyDescent="0.2">
      <c r="A63" s="40"/>
      <c r="B63" s="42"/>
      <c r="C63" s="40"/>
    </row>
    <row r="64" spans="1:5" x14ac:dyDescent="0.2">
      <c r="A64" s="40"/>
      <c r="B64" s="41"/>
      <c r="C64" s="40"/>
    </row>
    <row r="65" spans="1:3" x14ac:dyDescent="0.2">
      <c r="A65" s="40"/>
      <c r="B65" s="40"/>
      <c r="C65" s="40"/>
    </row>
  </sheetData>
  <sheetProtection password="B44F" sheet="1" objects="1" scenarios="1" selectLockedCells="1"/>
  <mergeCells count="9">
    <mergeCell ref="C1:E1"/>
    <mergeCell ref="A40:E40"/>
    <mergeCell ref="B6:D6"/>
    <mergeCell ref="B7:D7"/>
    <mergeCell ref="A41:A42"/>
    <mergeCell ref="B41:B42"/>
    <mergeCell ref="C8:E8"/>
    <mergeCell ref="A9:A10"/>
    <mergeCell ref="B9:B10"/>
  </mergeCells>
  <printOptions horizontalCentered="1"/>
  <pageMargins left="0.15748031496062992" right="0.15748031496062992" top="0.19685039370078741" bottom="0.31496062992125984" header="0.15748031496062992" footer="0.19685039370078741"/>
  <pageSetup paperSize="9" scale="90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69"/>
  <sheetViews>
    <sheetView zoomScale="110" workbookViewId="0">
      <selection activeCell="B6" sqref="B6:D6"/>
    </sheetView>
  </sheetViews>
  <sheetFormatPr defaultRowHeight="12.75" x14ac:dyDescent="0.2"/>
  <cols>
    <col min="1" max="1" width="5.140625" style="8" customWidth="1"/>
    <col min="2" max="2" width="55.140625" style="8" customWidth="1"/>
    <col min="3" max="4" width="17.42578125" style="8" customWidth="1"/>
    <col min="5" max="16384" width="9.140625" style="8"/>
  </cols>
  <sheetData>
    <row r="1" spans="1:6" x14ac:dyDescent="0.2">
      <c r="A1" s="45"/>
      <c r="B1" s="45"/>
      <c r="C1" s="46"/>
      <c r="D1" s="46"/>
      <c r="E1" s="46"/>
    </row>
    <row r="2" spans="1:6" x14ac:dyDescent="0.2">
      <c r="A2" s="45"/>
      <c r="B2" s="43" t="s">
        <v>28</v>
      </c>
      <c r="C2" s="147" t="str">
        <f>'ФИ-Почетна'!$C$18</f>
        <v>Топлификација АД Скопје</v>
      </c>
      <c r="D2" s="148"/>
      <c r="E2" s="148"/>
    </row>
    <row r="3" spans="1:6" x14ac:dyDescent="0.2">
      <c r="A3" s="45"/>
      <c r="B3" s="43" t="s">
        <v>30</v>
      </c>
      <c r="C3" s="48" t="str">
        <f>'ФИ-Почетна'!$C$22</f>
        <v>01.01 - 30.09</v>
      </c>
      <c r="D3" s="49" t="e">
        <f>#REF!</f>
        <v>#REF!</v>
      </c>
      <c r="E3" s="47">
        <f>'ФИ-Почетна'!$C$23</f>
        <v>2017</v>
      </c>
    </row>
    <row r="4" spans="1:6" x14ac:dyDescent="0.2">
      <c r="A4" s="45"/>
      <c r="B4" s="9" t="s">
        <v>43</v>
      </c>
      <c r="C4" s="44" t="str">
        <f>'ФИ-Почетна'!$C$20</f>
        <v>не</v>
      </c>
      <c r="D4" s="46"/>
      <c r="E4" s="46"/>
    </row>
    <row r="5" spans="1:6" x14ac:dyDescent="0.2">
      <c r="A5" s="45"/>
      <c r="B5" s="45"/>
      <c r="C5" s="46"/>
      <c r="D5" s="46"/>
      <c r="E5" s="46"/>
    </row>
    <row r="6" spans="1:6" ht="24" customHeight="1" x14ac:dyDescent="0.2">
      <c r="A6" s="45"/>
      <c r="B6" s="138" t="s">
        <v>27</v>
      </c>
      <c r="C6" s="138"/>
      <c r="D6" s="138"/>
      <c r="E6" s="50"/>
    </row>
    <row r="7" spans="1:6" ht="12.75" customHeight="1" x14ac:dyDescent="0.2">
      <c r="A7" s="45"/>
      <c r="B7" s="50"/>
      <c r="C7" s="50"/>
      <c r="D7" s="50"/>
      <c r="E7" s="50"/>
    </row>
    <row r="8" spans="1:6" s="53" customFormat="1" ht="15" customHeight="1" thickBot="1" x14ac:dyDescent="0.25">
      <c r="A8" s="51"/>
      <c r="B8" s="52"/>
      <c r="C8" s="152" t="s">
        <v>34</v>
      </c>
      <c r="D8" s="152"/>
      <c r="E8" s="152"/>
    </row>
    <row r="9" spans="1:6" s="55" customFormat="1" ht="25.5" customHeight="1" thickTop="1" thickBot="1" x14ac:dyDescent="0.25">
      <c r="A9" s="146"/>
      <c r="B9" s="146" t="s">
        <v>33</v>
      </c>
      <c r="C9" s="54" t="s">
        <v>25</v>
      </c>
      <c r="D9" s="54" t="s">
        <v>26</v>
      </c>
      <c r="E9" s="54" t="s">
        <v>29</v>
      </c>
    </row>
    <row r="10" spans="1:6" ht="46.5" thickTop="1" thickBot="1" x14ac:dyDescent="0.25">
      <c r="A10" s="146"/>
      <c r="B10" s="146"/>
      <c r="C10" s="56" t="s">
        <v>32</v>
      </c>
      <c r="D10" s="56" t="s">
        <v>32</v>
      </c>
      <c r="E10" s="56" t="s">
        <v>31</v>
      </c>
    </row>
    <row r="11" spans="1:6" ht="13.5" customHeight="1" thickTop="1" thickBot="1" x14ac:dyDescent="0.25">
      <c r="A11" s="23">
        <v>1</v>
      </c>
      <c r="B11" s="24" t="s">
        <v>14</v>
      </c>
      <c r="C11" s="25">
        <f>'Биланс на успех - функција'!C11</f>
        <v>29471.703000000001</v>
      </c>
      <c r="D11" s="25">
        <f>'Биланс на успех - функција'!D11</f>
        <v>49194.735999999997</v>
      </c>
      <c r="E11" s="25">
        <f>'Биланс на успех - функција'!E11</f>
        <v>166.92193186121617</v>
      </c>
      <c r="F11" s="10"/>
    </row>
    <row r="12" spans="1:6" ht="15.75" customHeight="1" thickTop="1" thickBot="1" x14ac:dyDescent="0.25">
      <c r="A12" s="23" t="s">
        <v>97</v>
      </c>
      <c r="B12" s="26" t="s">
        <v>39</v>
      </c>
      <c r="C12" s="27">
        <f>'Биланс на успех - функција'!C12</f>
        <v>29471.703000000001</v>
      </c>
      <c r="D12" s="27">
        <f>'Биланс на успех - функција'!D12</f>
        <v>49194.735999999997</v>
      </c>
      <c r="E12" s="25">
        <f>'Биланс на успех - функција'!E12</f>
        <v>166.92193186121617</v>
      </c>
      <c r="F12" s="10"/>
    </row>
    <row r="13" spans="1:6" ht="15.75" customHeight="1" thickTop="1" thickBot="1" x14ac:dyDescent="0.25">
      <c r="A13" s="23" t="s">
        <v>98</v>
      </c>
      <c r="B13" s="28" t="s">
        <v>40</v>
      </c>
      <c r="C13" s="27">
        <f>'Биланс на успех - функција'!C13</f>
        <v>0</v>
      </c>
      <c r="D13" s="27">
        <f>'Биланс на успех - функција'!D13</f>
        <v>0</v>
      </c>
      <c r="E13" s="25">
        <f>'Биланс на успех - функција'!E13</f>
        <v>0</v>
      </c>
      <c r="F13" s="10"/>
    </row>
    <row r="14" spans="1:6" ht="15.75" customHeight="1" thickTop="1" thickBot="1" x14ac:dyDescent="0.25">
      <c r="A14" s="23">
        <v>2</v>
      </c>
      <c r="B14" s="24" t="s">
        <v>99</v>
      </c>
      <c r="C14" s="27">
        <f>'Биланс на успех - функција'!C14</f>
        <v>16.315000000000001</v>
      </c>
      <c r="D14" s="27">
        <f>'Биланс на успех - функција'!D14</f>
        <v>73.174000000000007</v>
      </c>
      <c r="E14" s="25">
        <f>'Биланс на успех - функција'!E14</f>
        <v>448.50750842782713</v>
      </c>
      <c r="F14" s="10"/>
    </row>
    <row r="15" spans="1:6" ht="15.75" customHeight="1" thickTop="1" thickBot="1" x14ac:dyDescent="0.25">
      <c r="A15" s="23">
        <v>3</v>
      </c>
      <c r="B15" s="29" t="s">
        <v>100</v>
      </c>
      <c r="C15" s="30">
        <f>'Биланс на успех - функција'!C15</f>
        <v>29455.388000000003</v>
      </c>
      <c r="D15" s="30">
        <f>'Биланс на успех - функција'!D15</f>
        <v>49121.561999999998</v>
      </c>
      <c r="E15" s="30">
        <f>'Биланс на успех - функција'!E15</f>
        <v>166.76596485505468</v>
      </c>
      <c r="F15" s="10"/>
    </row>
    <row r="16" spans="1:6" ht="15.75" customHeight="1" thickTop="1" thickBot="1" x14ac:dyDescent="0.25">
      <c r="A16" s="23">
        <v>4</v>
      </c>
      <c r="B16" s="24" t="s">
        <v>113</v>
      </c>
      <c r="C16" s="27">
        <f>'Биланс на успех - функција'!C16</f>
        <v>10184.895</v>
      </c>
      <c r="D16" s="27">
        <f>'Биланс на успех - функција'!D16</f>
        <v>12909.73</v>
      </c>
      <c r="E16" s="25">
        <f>'Биланс на успех - функција'!E16</f>
        <v>126.75368769142932</v>
      </c>
      <c r="F16" s="10"/>
    </row>
    <row r="17" spans="1:6" ht="15.75" customHeight="1" thickTop="1" thickBot="1" x14ac:dyDescent="0.25">
      <c r="A17" s="23">
        <v>5</v>
      </c>
      <c r="B17" s="24" t="s">
        <v>104</v>
      </c>
      <c r="C17" s="27">
        <f>'Биланс на успех - функција'!C17</f>
        <v>0</v>
      </c>
      <c r="D17" s="27">
        <f>'Биланс на успех - функција'!D17</f>
        <v>0</v>
      </c>
      <c r="E17" s="25">
        <f>'Биланс на успех - функција'!E17</f>
        <v>0</v>
      </c>
      <c r="F17" s="10"/>
    </row>
    <row r="18" spans="1:6" ht="15.75" customHeight="1" thickTop="1" thickBot="1" x14ac:dyDescent="0.25">
      <c r="A18" s="23">
        <v>6</v>
      </c>
      <c r="B18" s="31" t="s">
        <v>106</v>
      </c>
      <c r="C18" s="27">
        <f>'Биланс на успех - функција'!C18</f>
        <v>0</v>
      </c>
      <c r="D18" s="27">
        <f>'Биланс на успех - функција'!D18</f>
        <v>0</v>
      </c>
      <c r="E18" s="25">
        <f>'Биланс на успех - функција'!E18</f>
        <v>0</v>
      </c>
      <c r="F18" s="10"/>
    </row>
    <row r="19" spans="1:6" ht="15.75" customHeight="1" thickTop="1" thickBot="1" x14ac:dyDescent="0.25">
      <c r="A19" s="23">
        <v>7</v>
      </c>
      <c r="B19" s="32" t="s">
        <v>7</v>
      </c>
      <c r="C19" s="27">
        <f>'Биланс на успех - функција'!C19</f>
        <v>16351.32</v>
      </c>
      <c r="D19" s="27">
        <f>'Биланс на успех - функција'!D19</f>
        <v>8844.5540000000001</v>
      </c>
      <c r="E19" s="25">
        <f>'Биланс на успех - функција'!E19</f>
        <v>54.090764537664235</v>
      </c>
      <c r="F19" s="10"/>
    </row>
    <row r="20" spans="1:6" ht="15.75" customHeight="1" thickTop="1" thickBot="1" x14ac:dyDescent="0.25">
      <c r="A20" s="23">
        <v>8</v>
      </c>
      <c r="B20" s="31" t="s">
        <v>105</v>
      </c>
      <c r="C20" s="27">
        <f>'Биланс на успех - функција'!C20</f>
        <v>4512.0889999999999</v>
      </c>
      <c r="D20" s="27">
        <f>'Биланс на успех - функција'!D20</f>
        <v>0</v>
      </c>
      <c r="E20" s="25">
        <f>'Биланс на успех - функција'!E20</f>
        <v>0</v>
      </c>
      <c r="F20" s="10"/>
    </row>
    <row r="21" spans="1:6" ht="15.75" customHeight="1" thickTop="1" thickBot="1" x14ac:dyDescent="0.25">
      <c r="A21" s="23">
        <v>9</v>
      </c>
      <c r="B21" s="33" t="s">
        <v>9</v>
      </c>
      <c r="C21" s="34">
        <f>'Биланс на успех - функција'!C21</f>
        <v>31109.724000000002</v>
      </c>
      <c r="D21" s="34">
        <f>'Биланс на успех - функција'!D21</f>
        <v>45056.385999999999</v>
      </c>
      <c r="E21" s="34">
        <f>'Биланс на успех - функција'!E21</f>
        <v>144.8305552308982</v>
      </c>
      <c r="F21" s="10"/>
    </row>
    <row r="22" spans="1:6" ht="15.75" customHeight="1" thickTop="1" thickBot="1" x14ac:dyDescent="0.25">
      <c r="A22" s="23">
        <v>10</v>
      </c>
      <c r="B22" s="31" t="s">
        <v>107</v>
      </c>
      <c r="C22" s="25">
        <f>'Биланс на успех - функција'!C22</f>
        <v>21779.692999999999</v>
      </c>
      <c r="D22" s="25">
        <f>'Биланс на успех - функција'!D22</f>
        <v>18519.814999999999</v>
      </c>
      <c r="E22" s="25">
        <f>'Биланс на успех - функција'!E22</f>
        <v>85.032488749956201</v>
      </c>
      <c r="F22" s="10"/>
    </row>
    <row r="23" spans="1:6" ht="27" thickTop="1" thickBot="1" x14ac:dyDescent="0.25">
      <c r="A23" s="23" t="s">
        <v>45</v>
      </c>
      <c r="B23" s="24" t="s">
        <v>110</v>
      </c>
      <c r="C23" s="27">
        <f>'Биланс на успех - функција'!C23</f>
        <v>21750.514999999999</v>
      </c>
      <c r="D23" s="27">
        <f>'Биланс на успех - функција'!D23</f>
        <v>18519.814999999999</v>
      </c>
      <c r="E23" s="25">
        <f>'Биланс на успех - функција'!E23</f>
        <v>85.146558598727424</v>
      </c>
      <c r="F23" s="10"/>
    </row>
    <row r="24" spans="1:6" ht="15.75" customHeight="1" thickTop="1" thickBot="1" x14ac:dyDescent="0.25">
      <c r="A24" s="23" t="s">
        <v>122</v>
      </c>
      <c r="B24" s="24" t="s">
        <v>108</v>
      </c>
      <c r="C24" s="27">
        <f>'Биланс на успех - функција'!C24</f>
        <v>29.178000000000001</v>
      </c>
      <c r="D24" s="27">
        <f>'Биланс на успех - функција'!D24</f>
        <v>0</v>
      </c>
      <c r="E24" s="25">
        <f>'Биланс на успех - функција'!E24</f>
        <v>0</v>
      </c>
      <c r="F24" s="10"/>
    </row>
    <row r="25" spans="1:6" ht="15.75" customHeight="1" thickTop="1" thickBot="1" x14ac:dyDescent="0.25">
      <c r="A25" s="23" t="s">
        <v>123</v>
      </c>
      <c r="B25" s="24" t="s">
        <v>109</v>
      </c>
      <c r="C25" s="27">
        <f>'Биланс на успех - функција'!C25</f>
        <v>0</v>
      </c>
      <c r="D25" s="27">
        <f>'Биланс на успех - функција'!D25</f>
        <v>0</v>
      </c>
      <c r="E25" s="25">
        <f>'Биланс на успех - функција'!E25</f>
        <v>0</v>
      </c>
      <c r="F25" s="10"/>
    </row>
    <row r="26" spans="1:6" ht="15" customHeight="1" thickTop="1" thickBot="1" x14ac:dyDescent="0.25">
      <c r="A26" s="23">
        <v>11</v>
      </c>
      <c r="B26" s="31" t="s">
        <v>111</v>
      </c>
      <c r="C26" s="25">
        <f>'Биланс на успех - функција'!C26</f>
        <v>41509.873</v>
      </c>
      <c r="D26" s="25">
        <f>'Биланс на успех - функција'!D26</f>
        <v>53284.029000000002</v>
      </c>
      <c r="E26" s="25">
        <f>'Биланс на успех - функција'!E26</f>
        <v>128.36471217341474</v>
      </c>
      <c r="F26" s="10"/>
    </row>
    <row r="27" spans="1:6" ht="14.25" thickTop="1" thickBot="1" x14ac:dyDescent="0.25">
      <c r="A27" s="23" t="s">
        <v>124</v>
      </c>
      <c r="B27" s="24" t="s">
        <v>114</v>
      </c>
      <c r="C27" s="27">
        <f>'Биланс на успех - функција'!C27</f>
        <v>41509.873</v>
      </c>
      <c r="D27" s="27">
        <f>'Биланс на успех - функција'!D27</f>
        <v>53284.029000000002</v>
      </c>
      <c r="E27" s="25">
        <f>'Биланс на успех - функција'!E27</f>
        <v>128.36471217341474</v>
      </c>
      <c r="F27" s="10"/>
    </row>
    <row r="28" spans="1:6" ht="18" customHeight="1" thickTop="1" thickBot="1" x14ac:dyDescent="0.25">
      <c r="A28" s="23" t="s">
        <v>125</v>
      </c>
      <c r="B28" s="24" t="s">
        <v>115</v>
      </c>
      <c r="C28" s="27">
        <f>'Биланс на успех - функција'!C28</f>
        <v>0</v>
      </c>
      <c r="D28" s="27">
        <f>'Биланс на успех - функција'!D28</f>
        <v>0</v>
      </c>
      <c r="E28" s="25">
        <f>'Биланс на успех - функција'!E28</f>
        <v>0</v>
      </c>
      <c r="F28" s="10"/>
    </row>
    <row r="29" spans="1:6" ht="18" customHeight="1" thickTop="1" thickBot="1" x14ac:dyDescent="0.25">
      <c r="A29" s="23" t="s">
        <v>126</v>
      </c>
      <c r="B29" s="24" t="s">
        <v>112</v>
      </c>
      <c r="C29" s="27">
        <f>'Биланс на успех - функција'!C29</f>
        <v>0</v>
      </c>
      <c r="D29" s="27">
        <f>'Биланс на успех - функција'!D29</f>
        <v>0</v>
      </c>
      <c r="E29" s="25">
        <f>'Биланс на успех - функција'!E29</f>
        <v>0</v>
      </c>
      <c r="F29" s="10"/>
    </row>
    <row r="30" spans="1:6" ht="18" customHeight="1" thickTop="1" thickBot="1" x14ac:dyDescent="0.25">
      <c r="A30" s="23">
        <v>12</v>
      </c>
      <c r="B30" s="33" t="s">
        <v>116</v>
      </c>
      <c r="C30" s="30">
        <f>'Биланс на успех - функција'!C30</f>
        <v>11379.544000000002</v>
      </c>
      <c r="D30" s="30">
        <f>'Биланс на успех - функција'!D30</f>
        <v>10292.171999999999</v>
      </c>
      <c r="E30" s="34">
        <f>'Биланс на успех - функција'!E30</f>
        <v>90.444502872874324</v>
      </c>
      <c r="F30" s="10"/>
    </row>
    <row r="31" spans="1:6" ht="18" customHeight="1" thickTop="1" thickBot="1" x14ac:dyDescent="0.25">
      <c r="A31" s="23">
        <v>13</v>
      </c>
      <c r="B31" s="24" t="s">
        <v>120</v>
      </c>
      <c r="C31" s="27">
        <f>'Биланс на успех - функција'!C31</f>
        <v>0</v>
      </c>
      <c r="D31" s="27">
        <f>'Биланс на успех - функција'!D31</f>
        <v>0</v>
      </c>
      <c r="E31" s="25">
        <f>'Биланс на успех - функција'!E31</f>
        <v>0</v>
      </c>
      <c r="F31" s="10"/>
    </row>
    <row r="32" spans="1:6" ht="18" customHeight="1" thickTop="1" thickBot="1" x14ac:dyDescent="0.25">
      <c r="A32" s="23">
        <v>14</v>
      </c>
      <c r="B32" s="33" t="s">
        <v>16</v>
      </c>
      <c r="C32" s="34">
        <f>'Биланс на успех - функција'!C32</f>
        <v>11379.544000000002</v>
      </c>
      <c r="D32" s="34">
        <f>'Биланс на успех - функција'!D32</f>
        <v>10292.171999999999</v>
      </c>
      <c r="E32" s="34">
        <f>'Биланс на успех - функција'!E32</f>
        <v>90.444502872874324</v>
      </c>
      <c r="F32" s="10"/>
    </row>
    <row r="33" spans="1:6" ht="18" customHeight="1" thickTop="1" thickBot="1" x14ac:dyDescent="0.25">
      <c r="A33" s="23">
        <v>15</v>
      </c>
      <c r="B33" s="31" t="s">
        <v>17</v>
      </c>
      <c r="C33" s="27">
        <f>'Биланс на успех - функција'!C33</f>
        <v>0</v>
      </c>
      <c r="D33" s="27">
        <f>'Биланс на успех - функција'!D33</f>
        <v>0</v>
      </c>
      <c r="E33" s="25">
        <f>'Биланс на успех - функција'!E33</f>
        <v>0</v>
      </c>
      <c r="F33" s="10"/>
    </row>
    <row r="34" spans="1:6" ht="18" customHeight="1" thickTop="1" thickBot="1" x14ac:dyDescent="0.25">
      <c r="A34" s="23">
        <v>16</v>
      </c>
      <c r="B34" s="33" t="s">
        <v>119</v>
      </c>
      <c r="C34" s="34">
        <f>'Биланс на успех - функција'!C34</f>
        <v>11379.544000000002</v>
      </c>
      <c r="D34" s="34">
        <f>'Биланс на успех - функција'!D34</f>
        <v>10292.171999999999</v>
      </c>
      <c r="E34" s="34">
        <f>'Биланс на успех - функција'!E34</f>
        <v>90.444502872874324</v>
      </c>
      <c r="F34" s="10"/>
    </row>
    <row r="35" spans="1:6" ht="18" customHeight="1" thickTop="1" thickBot="1" x14ac:dyDescent="0.25">
      <c r="A35" s="23">
        <v>17</v>
      </c>
      <c r="B35" s="31" t="s">
        <v>10</v>
      </c>
      <c r="C35" s="27">
        <f>'Биланс на успех - функција'!C35</f>
        <v>0</v>
      </c>
      <c r="D35" s="27">
        <f>'Биланс на успех - функција'!D35</f>
        <v>0</v>
      </c>
      <c r="E35" s="25">
        <f>'Биланс на успех - функција'!E35</f>
        <v>0</v>
      </c>
      <c r="F35" s="10"/>
    </row>
    <row r="36" spans="1:6" ht="18" customHeight="1" thickTop="1" thickBot="1" x14ac:dyDescent="0.25">
      <c r="A36" s="23">
        <v>18</v>
      </c>
      <c r="B36" s="33" t="s">
        <v>121</v>
      </c>
      <c r="C36" s="30">
        <f>'Биланс на успех - функција'!C36</f>
        <v>11379.544000000002</v>
      </c>
      <c r="D36" s="30">
        <f>'Биланс на успех - функција'!D36</f>
        <v>10292.171999999999</v>
      </c>
      <c r="E36" s="34">
        <f>'Биланс на успех - функција'!E36</f>
        <v>90.444502872874324</v>
      </c>
      <c r="F36" s="10"/>
    </row>
    <row r="37" spans="1:6" ht="18.75" customHeight="1" thickTop="1" thickBot="1" x14ac:dyDescent="0.25">
      <c r="A37" s="23">
        <v>19</v>
      </c>
      <c r="B37" s="24" t="s">
        <v>118</v>
      </c>
      <c r="C37" s="27">
        <f>'Биланс на успех - функција'!C37</f>
        <v>0</v>
      </c>
      <c r="D37" s="27">
        <f>'Биланс на успех - функција'!D37</f>
        <v>0</v>
      </c>
      <c r="E37" s="25">
        <f>'Биланс на успех - функција'!E37</f>
        <v>0</v>
      </c>
      <c r="F37" s="10"/>
    </row>
    <row r="38" spans="1:6" ht="18" customHeight="1" thickTop="1" thickBot="1" x14ac:dyDescent="0.25">
      <c r="A38" s="23">
        <v>20</v>
      </c>
      <c r="B38" s="33" t="s">
        <v>117</v>
      </c>
      <c r="C38" s="34">
        <f>'Биланс на успех - функција'!C38</f>
        <v>11379.544000000002</v>
      </c>
      <c r="D38" s="34">
        <f>'Биланс на успех - функција'!D38</f>
        <v>10292.171999999999</v>
      </c>
      <c r="E38" s="34">
        <f>'Биланс на успех - функција'!E38</f>
        <v>90.444502872874324</v>
      </c>
      <c r="F38" s="10"/>
    </row>
    <row r="39" spans="1:6" ht="18" customHeight="1" thickTop="1" thickBot="1" x14ac:dyDescent="0.25">
      <c r="A39" s="153"/>
      <c r="B39" s="154"/>
      <c r="C39" s="154"/>
      <c r="D39" s="154"/>
      <c r="E39" s="154"/>
      <c r="F39" s="10"/>
    </row>
    <row r="40" spans="1:6" ht="32.25" customHeight="1" thickTop="1" thickBot="1" x14ac:dyDescent="0.25">
      <c r="A40" s="149" t="s">
        <v>101</v>
      </c>
      <c r="B40" s="150"/>
      <c r="C40" s="150"/>
      <c r="D40" s="150"/>
      <c r="E40" s="151"/>
      <c r="F40" s="10"/>
    </row>
    <row r="41" spans="1:6" ht="24.75" customHeight="1" thickTop="1" thickBot="1" x14ac:dyDescent="0.25">
      <c r="A41" s="145"/>
      <c r="B41" s="146" t="s">
        <v>33</v>
      </c>
      <c r="C41" s="54" t="s">
        <v>25</v>
      </c>
      <c r="D41" s="54" t="s">
        <v>26</v>
      </c>
      <c r="E41" s="54" t="s">
        <v>29</v>
      </c>
      <c r="F41" s="10"/>
    </row>
    <row r="42" spans="1:6" ht="46.5" thickTop="1" thickBot="1" x14ac:dyDescent="0.25">
      <c r="A42" s="145"/>
      <c r="B42" s="146"/>
      <c r="C42" s="56" t="s">
        <v>32</v>
      </c>
      <c r="D42" s="56" t="s">
        <v>32</v>
      </c>
      <c r="E42" s="56" t="s">
        <v>31</v>
      </c>
      <c r="F42" s="10"/>
    </row>
    <row r="43" spans="1:6" ht="17.25" customHeight="1" thickTop="1" thickBot="1" x14ac:dyDescent="0.25">
      <c r="A43" s="57">
        <v>1</v>
      </c>
      <c r="B43" s="58" t="s">
        <v>14</v>
      </c>
      <c r="C43" s="27">
        <f>'Биланс на успех - функција'!C43</f>
        <v>29471.703000000001</v>
      </c>
      <c r="D43" s="27">
        <f>'Биланс на успех - функција'!D43</f>
        <v>49194.735999999997</v>
      </c>
      <c r="E43" s="25">
        <f>'Биланс на успех - функција'!E43</f>
        <v>166.92193186121617</v>
      </c>
      <c r="F43" s="10"/>
    </row>
    <row r="44" spans="1:6" ht="17.25" customHeight="1" thickTop="1" thickBot="1" x14ac:dyDescent="0.25">
      <c r="A44" s="57">
        <v>2</v>
      </c>
      <c r="B44" s="58" t="s">
        <v>7</v>
      </c>
      <c r="C44" s="27">
        <f>'Биланс на успех - функција'!C44</f>
        <v>16351.32</v>
      </c>
      <c r="D44" s="27">
        <f>'Биланс на успех - функција'!D44</f>
        <v>8844.5540000000001</v>
      </c>
      <c r="E44" s="25">
        <f>'Биланс на успех - функција'!E44</f>
        <v>54.090764537664235</v>
      </c>
      <c r="F44" s="10"/>
    </row>
    <row r="45" spans="1:6" ht="17.25" customHeight="1" thickTop="1" thickBot="1" x14ac:dyDescent="0.25">
      <c r="A45" s="57">
        <v>3</v>
      </c>
      <c r="B45" s="37" t="s">
        <v>102</v>
      </c>
      <c r="C45" s="27">
        <f>'Биланс на успех - функција'!C45</f>
        <v>0</v>
      </c>
      <c r="D45" s="27">
        <f>'Биланс на успех - функција'!D45</f>
        <v>0</v>
      </c>
      <c r="E45" s="25">
        <f>'Биланс на успех - функција'!E45</f>
        <v>0</v>
      </c>
      <c r="F45" s="10"/>
    </row>
    <row r="46" spans="1:6" ht="14.25" thickTop="1" thickBot="1" x14ac:dyDescent="0.25">
      <c r="A46" s="57">
        <v>4</v>
      </c>
      <c r="B46" s="58" t="s">
        <v>127</v>
      </c>
      <c r="C46" s="27">
        <f>'Биланс на успех - функција'!C46</f>
        <v>7.5510000000000002</v>
      </c>
      <c r="D46" s="27">
        <f>'Биланс на успех - функција'!D46</f>
        <v>0</v>
      </c>
      <c r="E46" s="25">
        <f>'Биланс на успех - функција'!E46</f>
        <v>0</v>
      </c>
      <c r="F46" s="10"/>
    </row>
    <row r="47" spans="1:6" ht="17.25" customHeight="1" thickTop="1" thickBot="1" x14ac:dyDescent="0.25">
      <c r="A47" s="57">
        <v>5</v>
      </c>
      <c r="B47" s="58" t="s">
        <v>128</v>
      </c>
      <c r="C47" s="27">
        <f>'Биланс на успех - функција'!C47</f>
        <v>723.06100000000004</v>
      </c>
      <c r="D47" s="27">
        <f>'Биланс на успех - функција'!D47</f>
        <v>734.75699999999995</v>
      </c>
      <c r="E47" s="25">
        <f>'Биланс на успех - функција'!E47</f>
        <v>101.61756753579571</v>
      </c>
      <c r="F47" s="10"/>
    </row>
    <row r="48" spans="1:6" ht="17.25" customHeight="1" thickTop="1" thickBot="1" x14ac:dyDescent="0.25">
      <c r="A48" s="57">
        <v>6</v>
      </c>
      <c r="B48" s="58" t="s">
        <v>129</v>
      </c>
      <c r="C48" s="27">
        <f>'Биланс на успех - функција'!C48</f>
        <v>8.7639999999999993</v>
      </c>
      <c r="D48" s="27">
        <f>'Биланс на успех - функција'!D48</f>
        <v>73.174000000000007</v>
      </c>
      <c r="E48" s="25">
        <f>'Биланс на успех - функција'!E48</f>
        <v>834.93838429940683</v>
      </c>
      <c r="F48" s="10"/>
    </row>
    <row r="49" spans="1:6" ht="17.25" customHeight="1" thickTop="1" thickBot="1" x14ac:dyDescent="0.25">
      <c r="A49" s="57">
        <v>7</v>
      </c>
      <c r="B49" s="58" t="s">
        <v>130</v>
      </c>
      <c r="C49" s="27">
        <f>'Биланс на успех - функција'!C49</f>
        <v>1412.0239999999999</v>
      </c>
      <c r="D49" s="27">
        <f>'Биланс на успех - функција'!D49</f>
        <v>1426.807</v>
      </c>
      <c r="E49" s="25">
        <f>'Биланс на успех - функција'!E49</f>
        <v>101.04693687925985</v>
      </c>
      <c r="F49" s="10"/>
    </row>
    <row r="50" spans="1:6" ht="17.25" customHeight="1" thickTop="1" thickBot="1" x14ac:dyDescent="0.25">
      <c r="A50" s="57">
        <v>8</v>
      </c>
      <c r="B50" s="58" t="s">
        <v>131</v>
      </c>
      <c r="C50" s="27">
        <f>'Биланс на успех - функција'!C50</f>
        <v>8049.81</v>
      </c>
      <c r="D50" s="27">
        <f>'Биланс на успех - функција'!D50</f>
        <v>10748.165999999999</v>
      </c>
      <c r="E50" s="25">
        <f>'Биланс на успех - функција'!E50</f>
        <v>133.52074148333935</v>
      </c>
      <c r="F50" s="10"/>
    </row>
    <row r="51" spans="1:6" ht="17.25" customHeight="1" thickTop="1" thickBot="1" x14ac:dyDescent="0.25">
      <c r="A51" s="57">
        <v>9</v>
      </c>
      <c r="B51" s="58" t="s">
        <v>103</v>
      </c>
      <c r="C51" s="27">
        <f>'Биланс на успех - функција'!C51</f>
        <v>0</v>
      </c>
      <c r="D51" s="27">
        <f>'Биланс на успех - функција'!D51</f>
        <v>0</v>
      </c>
      <c r="E51" s="25">
        <f>'Биланс на успех - функција'!E51</f>
        <v>0</v>
      </c>
      <c r="F51" s="10"/>
    </row>
    <row r="52" spans="1:6" ht="17.25" customHeight="1" thickTop="1" thickBot="1" x14ac:dyDescent="0.25">
      <c r="A52" s="57">
        <v>10</v>
      </c>
      <c r="B52" s="58" t="s">
        <v>133</v>
      </c>
      <c r="C52" s="27">
        <f>'Биланс на успех - функција'!C52</f>
        <v>0</v>
      </c>
      <c r="D52" s="27">
        <f>'Биланс на успех - функција'!D52</f>
        <v>0</v>
      </c>
      <c r="E52" s="25">
        <f>'Биланс на успех - функција'!E52</f>
        <v>0</v>
      </c>
      <c r="F52" s="10"/>
    </row>
    <row r="53" spans="1:6" ht="18.75" customHeight="1" thickTop="1" thickBot="1" x14ac:dyDescent="0.25">
      <c r="A53" s="57">
        <v>11</v>
      </c>
      <c r="B53" s="58" t="s">
        <v>134</v>
      </c>
      <c r="C53" s="27">
        <f>'Биланс на успех - функција'!C53</f>
        <v>0</v>
      </c>
      <c r="D53" s="27">
        <f>'Биланс на успех - функција'!D53</f>
        <v>0</v>
      </c>
      <c r="E53" s="25">
        <f>'Биланс на успех - функција'!E53</f>
        <v>0</v>
      </c>
      <c r="F53" s="10"/>
    </row>
    <row r="54" spans="1:6" ht="18.75" customHeight="1" thickTop="1" thickBot="1" x14ac:dyDescent="0.25">
      <c r="A54" s="57">
        <v>12</v>
      </c>
      <c r="B54" s="58" t="s">
        <v>132</v>
      </c>
      <c r="C54" s="27">
        <f>'Биланс на успех - функција'!C54</f>
        <v>0</v>
      </c>
      <c r="D54" s="27">
        <f>'Биланс на успех - функција'!D54</f>
        <v>0</v>
      </c>
      <c r="E54" s="25">
        <f>'Биланс на успех - функција'!E54</f>
        <v>0</v>
      </c>
      <c r="F54" s="10"/>
    </row>
    <row r="55" spans="1:6" ht="17.25" customHeight="1" thickTop="1" thickBot="1" x14ac:dyDescent="0.25">
      <c r="A55" s="57">
        <v>13</v>
      </c>
      <c r="B55" s="58" t="s">
        <v>106</v>
      </c>
      <c r="C55" s="27">
        <f>'Биланс на успех - функција'!C55</f>
        <v>0</v>
      </c>
      <c r="D55" s="27">
        <f>'Биланс на успех - функција'!D55</f>
        <v>0</v>
      </c>
      <c r="E55" s="25">
        <f>'Биланс на успех - функција'!E55</f>
        <v>0</v>
      </c>
      <c r="F55" s="10"/>
    </row>
    <row r="56" spans="1:6" ht="18" customHeight="1" thickTop="1" thickBot="1" x14ac:dyDescent="0.25">
      <c r="A56" s="57">
        <v>14</v>
      </c>
      <c r="B56" s="58" t="s">
        <v>8</v>
      </c>
      <c r="C56" s="27">
        <f>'Биланс на успех - функција'!C56</f>
        <v>4512.0889999999999</v>
      </c>
      <c r="D56" s="27">
        <f>'Биланс на успех - функција'!D56</f>
        <v>0</v>
      </c>
      <c r="E56" s="25">
        <f>'Биланс на успех - функција'!E56</f>
        <v>0</v>
      </c>
      <c r="F56" s="10"/>
    </row>
    <row r="57" spans="1:6" ht="18" customHeight="1" thickTop="1" thickBot="1" x14ac:dyDescent="0.25">
      <c r="A57" s="54">
        <v>15</v>
      </c>
      <c r="B57" s="59" t="s">
        <v>9</v>
      </c>
      <c r="C57" s="34">
        <f>'Биланс на успех - функција'!C57</f>
        <v>31109.724000000002</v>
      </c>
      <c r="D57" s="34">
        <f>'Биланс на успех - функција'!D57</f>
        <v>45056.385999999999</v>
      </c>
      <c r="E57" s="34">
        <f>'Биланс на успех - функција'!E57</f>
        <v>144.8305552308982</v>
      </c>
      <c r="F57" s="10"/>
    </row>
    <row r="58" spans="1:6" ht="18" customHeight="1" thickTop="1" x14ac:dyDescent="0.2">
      <c r="A58" s="60"/>
      <c r="B58" s="61"/>
      <c r="C58" s="62"/>
      <c r="D58" s="62"/>
      <c r="E58" s="62"/>
      <c r="F58" s="10"/>
    </row>
    <row r="59" spans="1:6" ht="18" customHeight="1" x14ac:dyDescent="0.2">
      <c r="A59" s="60"/>
      <c r="B59" s="61"/>
      <c r="C59" s="63"/>
      <c r="D59" s="63"/>
      <c r="E59" s="63"/>
      <c r="F59" s="10"/>
    </row>
    <row r="60" spans="1:6" ht="18" customHeight="1" x14ac:dyDescent="0.2">
      <c r="A60" s="46"/>
      <c r="B60" s="64"/>
      <c r="C60" s="46"/>
      <c r="D60" s="45"/>
      <c r="E60" s="45"/>
      <c r="F60" s="10"/>
    </row>
    <row r="61" spans="1:6" ht="18" customHeight="1" x14ac:dyDescent="0.2">
      <c r="A61" s="46"/>
      <c r="B61" s="65"/>
      <c r="C61" s="46"/>
      <c r="D61" s="45"/>
      <c r="E61" s="45"/>
      <c r="F61" s="10"/>
    </row>
    <row r="62" spans="1:6" ht="18" customHeight="1" x14ac:dyDescent="0.2">
      <c r="A62" s="46"/>
      <c r="B62" s="65"/>
      <c r="C62" s="46"/>
      <c r="D62" s="45"/>
      <c r="E62" s="45"/>
      <c r="F62" s="10"/>
    </row>
    <row r="63" spans="1:6" ht="18" customHeight="1" x14ac:dyDescent="0.2">
      <c r="A63" s="66"/>
      <c r="B63" s="67"/>
      <c r="C63" s="66"/>
      <c r="D63" s="10"/>
      <c r="E63" s="10"/>
      <c r="F63" s="10"/>
    </row>
    <row r="64" spans="1:6" ht="18" customHeight="1" x14ac:dyDescent="0.2">
      <c r="A64" s="66"/>
      <c r="B64" s="67"/>
      <c r="C64" s="66"/>
      <c r="D64" s="10"/>
      <c r="E64" s="10"/>
      <c r="F64" s="10"/>
    </row>
    <row r="65" spans="1:6" ht="18" customHeight="1" x14ac:dyDescent="0.2">
      <c r="A65" s="66"/>
      <c r="B65" s="67"/>
      <c r="C65" s="66"/>
      <c r="D65" s="10"/>
      <c r="E65" s="10"/>
      <c r="F65" s="10"/>
    </row>
    <row r="66" spans="1:6" x14ac:dyDescent="0.2">
      <c r="A66" s="68"/>
      <c r="B66" s="69"/>
      <c r="C66" s="68"/>
    </row>
    <row r="67" spans="1:6" x14ac:dyDescent="0.2">
      <c r="A67" s="68"/>
      <c r="B67" s="69"/>
      <c r="C67" s="68"/>
    </row>
    <row r="68" spans="1:6" x14ac:dyDescent="0.2">
      <c r="A68" s="68"/>
      <c r="B68" s="69"/>
      <c r="C68" s="68"/>
    </row>
    <row r="69" spans="1:6" x14ac:dyDescent="0.2">
      <c r="A69" s="68"/>
      <c r="B69" s="68"/>
      <c r="C69" s="68"/>
    </row>
  </sheetData>
  <sheetProtection password="B44F" sheet="1" selectLockedCells="1"/>
  <mergeCells count="9">
    <mergeCell ref="A41:A42"/>
    <mergeCell ref="B41:B42"/>
    <mergeCell ref="C2:E2"/>
    <mergeCell ref="A40:E40"/>
    <mergeCell ref="C8:E8"/>
    <mergeCell ref="B6:D6"/>
    <mergeCell ref="A9:A10"/>
    <mergeCell ref="B9:B10"/>
    <mergeCell ref="A39:E39"/>
  </mergeCells>
  <pageMargins left="0.15748031496062992" right="0.23622047244094491" top="0.35433070866141736" bottom="0.35433070866141736" header="0.15748031496062992" footer="0.1181102362204724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ФИ-Почетна</vt:lpstr>
      <vt:lpstr>Биланс на успех - функција</vt:lpstr>
      <vt:lpstr>Income Statement</vt:lpstr>
      <vt:lpstr>'Income Statement'!Print_Area</vt:lpstr>
      <vt:lpstr>'Биланс на успех - функција'!Print_Area</vt:lpstr>
      <vt:lpstr>'ФИ-Почетна'!Print_Area</vt:lpstr>
      <vt:lpstr>'Income Statement'!Print_Titles</vt:lpstr>
      <vt:lpstr>'Биланс на успех - функција'!Print_Titles</vt:lpstr>
    </vt:vector>
  </TitlesOfParts>
  <Company>MSE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Александар</dc:creator>
  <cp:lastModifiedBy>Александар Ајевски</cp:lastModifiedBy>
  <cp:lastPrinted>2014-04-09T12:39:09Z</cp:lastPrinted>
  <dcterms:created xsi:type="dcterms:W3CDTF">2008-02-12T15:15:13Z</dcterms:created>
  <dcterms:modified xsi:type="dcterms:W3CDTF">2017-11-15T14:23:02Z</dcterms:modified>
</cp:coreProperties>
</file>