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ctrlProps/ctrlProp7.xml" ContentType="application/vnd.ms-excel.controlproperties+xml"/>
  <Override PartName="/xl/ctrlProps/ctrlProp8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ctrlProps/ctrlProp9.xml" ContentType="application/vnd.ms-excel.controlproperties+xml"/>
  <Override PartName="/xl/ctrlProps/ctrlProp10.xml" ContentType="application/vnd.ms-excel.controlpropertie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ctrlProps/ctrlProp11.xml" ContentType="application/vnd.ms-excel.controlproperties+xml"/>
  <Override PartName="/xl/ctrlProps/ctrlProp12.xml" ContentType="application/vnd.ms-excel.controlpropertie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ctrlProps/ctrlProp13.xml" ContentType="application/vnd.ms-excel.controlproperties+xml"/>
  <Override PartName="/xl/ctrlProps/ctrlProp14.xml" ContentType="application/vnd.ms-excel.controlpropertie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-495" yWindow="-150" windowWidth="12120" windowHeight="9120" firstSheet="2" activeTab="5"/>
  </bookViews>
  <sheets>
    <sheet name="Податоци" sheetId="5" r:id="rId1"/>
    <sheet name="Податоци по колони" sheetId="6" state="veryHidden" r:id="rId2"/>
    <sheet name="Информации за правното лице" sheetId="1" r:id="rId3"/>
    <sheet name="Претежна дејност" sheetId="7" r:id="rId4"/>
    <sheet name="БС" sheetId="2" r:id="rId5"/>
    <sheet name="БУ" sheetId="3" r:id="rId6"/>
    <sheet name="Државна евиденција" sheetId="4" r:id="rId7"/>
    <sheet name="СПД" sheetId="8" r:id="rId8"/>
  </sheets>
  <definedNames>
    <definedName name="activities" localSheetId="3">'Претежна дејност'!$A$2:$B$1420</definedName>
    <definedName name="activities_1" localSheetId="3">'Претежна дејност'!$A$2:$B$1420</definedName>
    <definedName name="LegalEntityInfo">'Податоци по колони'!$A$3:$X$4</definedName>
    <definedName name="_xlnm.Print_Area" localSheetId="4">БС!$A$1:$E$147</definedName>
    <definedName name="_xlnm.Print_Area" localSheetId="5">БУ!$A$1:$F$134</definedName>
    <definedName name="_xlnm.Print_Area" localSheetId="6">'Државна евиденција'!$A$1:$F$146</definedName>
    <definedName name="_xlnm.Print_Area" localSheetId="1">'Податоци по колони'!$A$1:$X$4</definedName>
    <definedName name="_xlnm.Print_Area" localSheetId="3">'Претежна дејност'!$A$1:$H$997</definedName>
    <definedName name="_xlnm.Print_Area" localSheetId="7">СПД!$A$1:$E$648</definedName>
    <definedName name="_xlnm.Print_Area">СПД!$A$1:$E$648</definedName>
    <definedName name="table450a_35">СПД!$D$12:$E$627</definedName>
    <definedName name="table450a_36">БС!$B$16:$E$128</definedName>
    <definedName name="table450a_37">БУ!$C$16:$F$113</definedName>
    <definedName name="table450a_38">'Државна евиденција'!$D$15:$F$135</definedName>
    <definedName name="Матичен_број">'Информации за правното лице'!$B$4</definedName>
  </definedNames>
  <calcPr calcId="145621"/>
</workbook>
</file>

<file path=xl/calcChain.xml><?xml version="1.0" encoding="utf-8"?>
<calcChain xmlns="http://schemas.openxmlformats.org/spreadsheetml/2006/main">
  <c r="D18" i="2" l="1"/>
  <c r="D111" i="2"/>
  <c r="D101" i="2"/>
  <c r="D87" i="2"/>
  <c r="D75" i="2"/>
  <c r="D69" i="2"/>
  <c r="D68" i="2" s="1"/>
  <c r="D61" i="2"/>
  <c r="D53" i="2"/>
  <c r="D47" i="2"/>
  <c r="D42" i="2"/>
  <c r="D37" i="2"/>
  <c r="D26" i="2"/>
  <c r="D25" i="2" s="1"/>
  <c r="E52" i="3"/>
  <c r="E51" i="3"/>
  <c r="E41" i="3"/>
  <c r="E40" i="3" s="1"/>
  <c r="E30" i="3"/>
  <c r="E24" i="3" s="1"/>
  <c r="E17" i="3"/>
  <c r="E361" i="8" s="1"/>
  <c r="E628" i="8" s="1"/>
  <c r="F52" i="3"/>
  <c r="F51" i="3" s="1"/>
  <c r="F41" i="3"/>
  <c r="F40" i="3"/>
  <c r="F30" i="3"/>
  <c r="F24" i="3" s="1"/>
  <c r="F17" i="3"/>
  <c r="F132" i="4"/>
  <c r="F130" i="4"/>
  <c r="F127" i="4"/>
  <c r="F107" i="4"/>
  <c r="F99" i="4"/>
  <c r="F88" i="4"/>
  <c r="F75" i="4"/>
  <c r="F61" i="4"/>
  <c r="F55" i="4" s="1"/>
  <c r="F46" i="4"/>
  <c r="F40" i="4"/>
  <c r="F36" i="4"/>
  <c r="F31" i="4"/>
  <c r="F27" i="4"/>
  <c r="F20" i="4"/>
  <c r="E132" i="4"/>
  <c r="E130" i="4"/>
  <c r="E127" i="4"/>
  <c r="E107" i="4"/>
  <c r="E99" i="4"/>
  <c r="E88" i="4"/>
  <c r="E75" i="4"/>
  <c r="E61" i="4"/>
  <c r="E55" i="4"/>
  <c r="E46" i="4"/>
  <c r="E40" i="4"/>
  <c r="E36" i="4"/>
  <c r="E31" i="4"/>
  <c r="E27" i="4"/>
  <c r="E20" i="4"/>
  <c r="F92" i="3"/>
  <c r="F91" i="3"/>
  <c r="F106" i="3" s="1"/>
  <c r="F68" i="3"/>
  <c r="F73" i="3"/>
  <c r="E90" i="3"/>
  <c r="E92" i="3"/>
  <c r="E91" i="3"/>
  <c r="E106" i="3"/>
  <c r="E101" i="2"/>
  <c r="E111" i="2"/>
  <c r="E98" i="2"/>
  <c r="E87" i="2"/>
  <c r="E53" i="2"/>
  <c r="E61" i="2"/>
  <c r="E75" i="2"/>
  <c r="E68" i="2"/>
  <c r="E47" i="2"/>
  <c r="E37" i="2"/>
  <c r="E26" i="2"/>
  <c r="E25" i="2"/>
  <c r="E18" i="2"/>
  <c r="B14" i="1"/>
  <c r="I4" i="6" s="1"/>
  <c r="W4" i="6"/>
  <c r="X4" i="6"/>
  <c r="C3" i="8"/>
  <c r="C5" i="8"/>
  <c r="C7" i="8"/>
  <c r="A14" i="8"/>
  <c r="A15" i="8"/>
  <c r="A16" i="8"/>
  <c r="A17" i="8"/>
  <c r="A18" i="8" s="1"/>
  <c r="A19" i="8" s="1"/>
  <c r="A20" i="8" s="1"/>
  <c r="A21" i="8"/>
  <c r="A22" i="8" s="1"/>
  <c r="A23" i="8" s="1"/>
  <c r="A24" i="8" s="1"/>
  <c r="A25" i="8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  <c r="A434" i="8" s="1"/>
  <c r="A435" i="8" s="1"/>
  <c r="A436" i="8" s="1"/>
  <c r="A437" i="8" s="1"/>
  <c r="A438" i="8" s="1"/>
  <c r="A439" i="8" s="1"/>
  <c r="A440" i="8" s="1"/>
  <c r="A441" i="8" s="1"/>
  <c r="A442" i="8" s="1"/>
  <c r="A443" i="8" s="1"/>
  <c r="A444" i="8" s="1"/>
  <c r="A445" i="8" s="1"/>
  <c r="A446" i="8" s="1"/>
  <c r="A447" i="8" s="1"/>
  <c r="A448" i="8" s="1"/>
  <c r="A449" i="8" s="1"/>
  <c r="A450" i="8" s="1"/>
  <c r="A451" i="8" s="1"/>
  <c r="A452" i="8" s="1"/>
  <c r="A453" i="8" s="1"/>
  <c r="A454" i="8" s="1"/>
  <c r="A455" i="8" s="1"/>
  <c r="A456" i="8" s="1"/>
  <c r="A457" i="8" s="1"/>
  <c r="A458" i="8" s="1"/>
  <c r="A459" i="8" s="1"/>
  <c r="A460" i="8" s="1"/>
  <c r="A461" i="8" s="1"/>
  <c r="A462" i="8" s="1"/>
  <c r="A463" i="8" s="1"/>
  <c r="A464" i="8" s="1"/>
  <c r="A465" i="8" s="1"/>
  <c r="A466" i="8" s="1"/>
  <c r="A467" i="8" s="1"/>
  <c r="A468" i="8" s="1"/>
  <c r="A469" i="8" s="1"/>
  <c r="A470" i="8" s="1"/>
  <c r="A471" i="8" s="1"/>
  <c r="A472" i="8" s="1"/>
  <c r="A473" i="8" s="1"/>
  <c r="A474" i="8" s="1"/>
  <c r="A475" i="8" s="1"/>
  <c r="A476" i="8" s="1"/>
  <c r="A477" i="8" s="1"/>
  <c r="A478" i="8" s="1"/>
  <c r="A479" i="8" s="1"/>
  <c r="A480" i="8" s="1"/>
  <c r="A481" i="8" s="1"/>
  <c r="A482" i="8" s="1"/>
  <c r="A483" i="8" s="1"/>
  <c r="A484" i="8" s="1"/>
  <c r="A485" i="8" s="1"/>
  <c r="A486" i="8" s="1"/>
  <c r="A487" i="8" s="1"/>
  <c r="A488" i="8" s="1"/>
  <c r="A489" i="8" s="1"/>
  <c r="A490" i="8" s="1"/>
  <c r="A491" i="8" s="1"/>
  <c r="A492" i="8" s="1"/>
  <c r="A493" i="8" s="1"/>
  <c r="A494" i="8" s="1"/>
  <c r="A495" i="8" s="1"/>
  <c r="A496" i="8" s="1"/>
  <c r="A497" i="8" s="1"/>
  <c r="A498" i="8" s="1"/>
  <c r="A499" i="8" s="1"/>
  <c r="A500" i="8" s="1"/>
  <c r="A501" i="8" s="1"/>
  <c r="A502" i="8" s="1"/>
  <c r="A503" i="8" s="1"/>
  <c r="A504" i="8" s="1"/>
  <c r="A505" i="8" s="1"/>
  <c r="A506" i="8" s="1"/>
  <c r="A507" i="8" s="1"/>
  <c r="A508" i="8" s="1"/>
  <c r="A509" i="8" s="1"/>
  <c r="A510" i="8" s="1"/>
  <c r="A511" i="8" s="1"/>
  <c r="A512" i="8" s="1"/>
  <c r="A513" i="8" s="1"/>
  <c r="A514" i="8" s="1"/>
  <c r="A515" i="8" s="1"/>
  <c r="A516" i="8" s="1"/>
  <c r="A517" i="8" s="1"/>
  <c r="A518" i="8" s="1"/>
  <c r="A519" i="8" s="1"/>
  <c r="A520" i="8" s="1"/>
  <c r="A521" i="8" s="1"/>
  <c r="A522" i="8" s="1"/>
  <c r="A523" i="8" s="1"/>
  <c r="A524" i="8" s="1"/>
  <c r="A525" i="8" s="1"/>
  <c r="A526" i="8" s="1"/>
  <c r="A527" i="8" s="1"/>
  <c r="A528" i="8" s="1"/>
  <c r="A529" i="8" s="1"/>
  <c r="A530" i="8" s="1"/>
  <c r="A531" i="8" s="1"/>
  <c r="A532" i="8" s="1"/>
  <c r="A533" i="8" s="1"/>
  <c r="A534" i="8" s="1"/>
  <c r="A535" i="8" s="1"/>
  <c r="A536" i="8" s="1"/>
  <c r="A537" i="8" s="1"/>
  <c r="A538" i="8" s="1"/>
  <c r="A539" i="8" s="1"/>
  <c r="A540" i="8" s="1"/>
  <c r="A541" i="8" s="1"/>
  <c r="A542" i="8" s="1"/>
  <c r="A543" i="8" s="1"/>
  <c r="A544" i="8" s="1"/>
  <c r="A545" i="8" s="1"/>
  <c r="A546" i="8" s="1"/>
  <c r="A547" i="8" s="1"/>
  <c r="A548" i="8" s="1"/>
  <c r="A549" i="8" s="1"/>
  <c r="A550" i="8" s="1"/>
  <c r="A551" i="8" s="1"/>
  <c r="A552" i="8" s="1"/>
  <c r="A553" i="8" s="1"/>
  <c r="A554" i="8" s="1"/>
  <c r="A555" i="8" s="1"/>
  <c r="A556" i="8" s="1"/>
  <c r="A557" i="8" s="1"/>
  <c r="A558" i="8" s="1"/>
  <c r="A559" i="8" s="1"/>
  <c r="A560" i="8" s="1"/>
  <c r="A561" i="8" s="1"/>
  <c r="A562" i="8" s="1"/>
  <c r="A563" i="8" s="1"/>
  <c r="A564" i="8" s="1"/>
  <c r="A565" i="8" s="1"/>
  <c r="A566" i="8" s="1"/>
  <c r="A567" i="8" s="1"/>
  <c r="A568" i="8" s="1"/>
  <c r="A569" i="8" s="1"/>
  <c r="A570" i="8" s="1"/>
  <c r="A571" i="8" s="1"/>
  <c r="A572" i="8" s="1"/>
  <c r="A573" i="8" s="1"/>
  <c r="A574" i="8" s="1"/>
  <c r="A575" i="8" s="1"/>
  <c r="A576" i="8" s="1"/>
  <c r="A577" i="8" s="1"/>
  <c r="A578" i="8" s="1"/>
  <c r="A579" i="8" s="1"/>
  <c r="A580" i="8" s="1"/>
  <c r="A581" i="8" s="1"/>
  <c r="A582" i="8" s="1"/>
  <c r="A583" i="8" s="1"/>
  <c r="A584" i="8" s="1"/>
  <c r="A585" i="8" s="1"/>
  <c r="A586" i="8" s="1"/>
  <c r="A587" i="8" s="1"/>
  <c r="A588" i="8" s="1"/>
  <c r="A589" i="8" s="1"/>
  <c r="A590" i="8" s="1"/>
  <c r="A591" i="8" s="1"/>
  <c r="A592" i="8" s="1"/>
  <c r="A593" i="8" s="1"/>
  <c r="A594" i="8" s="1"/>
  <c r="A595" i="8" s="1"/>
  <c r="A596" i="8" s="1"/>
  <c r="A597" i="8" s="1"/>
  <c r="A598" i="8" s="1"/>
  <c r="A599" i="8" s="1"/>
  <c r="A600" i="8" s="1"/>
  <c r="A601" i="8" s="1"/>
  <c r="A602" i="8" s="1"/>
  <c r="A603" i="8" s="1"/>
  <c r="A604" i="8" s="1"/>
  <c r="A605" i="8" s="1"/>
  <c r="A606" i="8" s="1"/>
  <c r="A607" i="8" s="1"/>
  <c r="A608" i="8" s="1"/>
  <c r="A609" i="8" s="1"/>
  <c r="A610" i="8" s="1"/>
  <c r="A611" i="8" s="1"/>
  <c r="A612" i="8" s="1"/>
  <c r="A613" i="8" s="1"/>
  <c r="A614" i="8" s="1"/>
  <c r="A615" i="8" s="1"/>
  <c r="A616" i="8" s="1"/>
  <c r="A617" i="8" s="1"/>
  <c r="A618" i="8" s="1"/>
  <c r="A619" i="8" s="1"/>
  <c r="A620" i="8" s="1"/>
  <c r="A621" i="8" s="1"/>
  <c r="A622" i="8" s="1"/>
  <c r="A623" i="8" s="1"/>
  <c r="A624" i="8" s="1"/>
  <c r="A625" i="8" s="1"/>
  <c r="A626" i="8" s="1"/>
  <c r="A627" i="8" s="1"/>
  <c r="C3" i="4"/>
  <c r="C5" i="4"/>
  <c r="C7" i="4"/>
  <c r="B3" i="3"/>
  <c r="B5" i="3"/>
  <c r="B7" i="3"/>
  <c r="A3" i="2"/>
  <c r="A5" i="2"/>
  <c r="A7" i="2"/>
  <c r="B10" i="1"/>
  <c r="B12" i="1"/>
  <c r="B40" i="1"/>
  <c r="A4" i="6"/>
  <c r="B4" i="6"/>
  <c r="C4" i="6"/>
  <c r="D4" i="6"/>
  <c r="E4" i="6"/>
  <c r="F4" i="6"/>
  <c r="G4" i="6"/>
  <c r="H4" i="6"/>
  <c r="J4" i="6"/>
  <c r="K4" i="6"/>
  <c r="L4" i="6"/>
  <c r="M4" i="6"/>
  <c r="N4" i="6"/>
  <c r="O4" i="6"/>
  <c r="P4" i="6"/>
  <c r="Q4" i="6"/>
  <c r="R4" i="6"/>
  <c r="S4" i="6"/>
  <c r="T4" i="6"/>
  <c r="U4" i="6"/>
  <c r="V4" i="6"/>
  <c r="E107" i="3"/>
  <c r="E97" i="2"/>
  <c r="E17" i="2"/>
  <c r="E52" i="2"/>
  <c r="F107" i="3"/>
  <c r="E81" i="2"/>
  <c r="D81" i="2"/>
  <c r="F63" i="3" l="1"/>
  <c r="F67" i="3" s="1"/>
  <c r="F72" i="3" s="1"/>
  <c r="F89" i="3" s="1"/>
  <c r="D97" i="2"/>
  <c r="D127" i="2" s="1"/>
  <c r="D52" i="2"/>
  <c r="D17" i="2"/>
  <c r="E63" i="3"/>
  <c r="E67" i="3" s="1"/>
  <c r="E72" i="3" s="1"/>
  <c r="E89" i="3" s="1"/>
  <c r="E108" i="3"/>
  <c r="E111" i="3"/>
  <c r="E127" i="2"/>
  <c r="E79" i="2"/>
  <c r="D79" i="2" l="1"/>
  <c r="D128" i="2" s="1"/>
  <c r="E128" i="2"/>
</calcChain>
</file>

<file path=xl/comments1.xml><?xml version="1.0" encoding="utf-8"?>
<comments xmlns="http://schemas.openxmlformats.org/spreadsheetml/2006/main">
  <authors>
    <author xml:space="preserve"> </author>
  </authors>
  <commentList>
    <comment ref="E17" authorId="0">
      <text>
        <r>
          <rPr>
            <sz val="8"/>
            <color indexed="81"/>
            <rFont val="Tahoma"/>
            <family val="2"/>
          </rPr>
          <t>001=002+009+020+021+031</t>
        </r>
      </text>
    </comment>
    <comment ref="E18" authorId="0">
      <text>
        <r>
          <rPr>
            <sz val="8"/>
            <color indexed="81"/>
            <rFont val="Tahoma"/>
            <family val="2"/>
          </rPr>
          <t>002=003+004+005+006+007+008</t>
        </r>
      </text>
    </comment>
    <comment ref="E25" authorId="0">
      <text>
        <r>
          <rPr>
            <sz val="8"/>
            <color indexed="81"/>
            <rFont val="Tahoma"/>
            <family val="2"/>
          </rPr>
          <t>009=010+013+014+015+016+017+018+019</t>
        </r>
      </text>
    </comment>
    <comment ref="E26" authorId="0">
      <text>
        <r>
          <rPr>
            <sz val="8"/>
            <color indexed="81"/>
            <rFont val="Tahoma"/>
            <family val="2"/>
          </rPr>
          <t>010=011+012</t>
        </r>
      </text>
    </comment>
    <comment ref="E37" authorId="0">
      <text>
        <r>
          <rPr>
            <sz val="8"/>
            <color indexed="81"/>
            <rFont val="Tahoma"/>
            <family val="2"/>
          </rPr>
          <t>021=022+023+024+025+026+030</t>
        </r>
      </text>
    </comment>
    <comment ref="E42" authorId="0">
      <text>
        <r>
          <rPr>
            <sz val="8"/>
            <color indexed="81"/>
            <rFont val="Tahoma"/>
            <family val="2"/>
          </rPr>
          <t>026=027+028+029</t>
        </r>
      </text>
    </comment>
    <comment ref="E47" authorId="0">
      <text>
        <r>
          <rPr>
            <sz val="8"/>
            <color indexed="81"/>
            <rFont val="Tahoma"/>
            <family val="2"/>
          </rPr>
          <t>031=032+033+034</t>
        </r>
      </text>
    </comment>
    <comment ref="E52" authorId="0">
      <text>
        <r>
          <rPr>
            <sz val="8"/>
            <color indexed="81"/>
            <rFont val="Tahoma"/>
            <family val="2"/>
          </rPr>
          <t>036=037+045+052+059</t>
        </r>
      </text>
    </comment>
    <comment ref="E53" authorId="0">
      <text>
        <r>
          <rPr>
            <sz val="8"/>
            <color indexed="81"/>
            <rFont val="Tahoma"/>
            <family val="2"/>
          </rPr>
          <t>037=038+039+040+041+042+043</t>
        </r>
      </text>
    </comment>
    <comment ref="E61" authorId="0">
      <text>
        <r>
          <rPr>
            <sz val="8"/>
            <color indexed="81"/>
            <rFont val="Tahoma"/>
            <family val="2"/>
          </rPr>
          <t>045=046+047+048+049+050+051</t>
        </r>
      </text>
    </comment>
    <comment ref="E68" authorId="0">
      <text>
        <r>
          <rPr>
            <sz val="8"/>
            <color indexed="81"/>
            <rFont val="Tahoma"/>
            <family val="2"/>
          </rPr>
          <t>052=053+056+057+058</t>
        </r>
      </text>
    </comment>
    <comment ref="E69" authorId="0">
      <text>
        <r>
          <rPr>
            <sz val="8"/>
            <color indexed="81"/>
            <rFont val="Tahoma"/>
            <family val="2"/>
          </rPr>
          <t>053=054+055</t>
        </r>
      </text>
    </comment>
    <comment ref="E75" authorId="0">
      <text>
        <r>
          <rPr>
            <sz val="8"/>
            <color indexed="81"/>
            <rFont val="Tahoma"/>
            <family val="2"/>
          </rPr>
          <t>059=060+061</t>
        </r>
      </text>
    </comment>
    <comment ref="E79" authorId="0">
      <text>
        <r>
          <rPr>
            <sz val="8"/>
            <color indexed="81"/>
            <rFont val="Tahoma"/>
            <family val="2"/>
          </rPr>
          <t>063=001+035+036+044+062
063&gt;0
063=111</t>
        </r>
      </text>
    </comment>
    <comment ref="E80" authorId="0">
      <text>
        <r>
          <rPr>
            <sz val="8"/>
            <color indexed="81"/>
            <rFont val="Tahoma"/>
            <family val="2"/>
          </rPr>
          <t>064=112</t>
        </r>
      </text>
    </comment>
    <comment ref="E81" authorId="0">
      <text>
        <r>
          <rPr>
            <sz val="8"/>
            <color indexed="81"/>
            <rFont val="Tahoma"/>
            <family val="2"/>
          </rPr>
          <t>065=066+067-068-069+070+071+075-076+077-078
065 може да е позитивно или негативно</t>
        </r>
      </text>
    </comment>
    <comment ref="E87" authorId="0">
      <text>
        <r>
          <rPr>
            <sz val="8"/>
            <color indexed="81"/>
            <rFont val="Tahoma"/>
            <family val="2"/>
          </rPr>
          <t>071=072+073+074</t>
        </r>
      </text>
    </comment>
    <comment ref="E93" authorId="0">
      <text>
        <r>
          <rPr>
            <sz val="8"/>
            <color indexed="81"/>
            <rFont val="Tahoma"/>
            <family val="2"/>
          </rPr>
          <t>ако 255=0, тогаш 077=0
077&lt;или=255</t>
        </r>
      </text>
    </comment>
    <comment ref="E94" authorId="0">
      <text>
        <r>
          <rPr>
            <sz val="8"/>
            <color indexed="81"/>
            <rFont val="Tahoma"/>
            <family val="2"/>
          </rPr>
          <t>ако 256=0, тогаш 078=0
078&lt;или=256</t>
        </r>
      </text>
    </comment>
    <comment ref="E97" authorId="0">
      <text>
        <r>
          <rPr>
            <sz val="8"/>
            <color indexed="81"/>
            <rFont val="Tahoma"/>
            <family val="2"/>
          </rPr>
          <t>081=082+085+095</t>
        </r>
      </text>
    </comment>
    <comment ref="E98" authorId="0">
      <text>
        <r>
          <rPr>
            <sz val="8"/>
            <color indexed="81"/>
            <rFont val="Tahoma"/>
            <family val="2"/>
          </rPr>
          <t>082=083+084</t>
        </r>
      </text>
    </comment>
    <comment ref="E101" authorId="0">
      <text>
        <r>
          <rPr>
            <sz val="8"/>
            <color indexed="81"/>
            <rFont val="Tahoma"/>
            <family val="2"/>
          </rPr>
          <t>085=086+087+088+089+090+091+092+093</t>
        </r>
      </text>
    </comment>
    <comment ref="E111" authorId="0">
      <text>
        <r>
          <rPr>
            <sz val="8"/>
            <color indexed="81"/>
            <rFont val="Tahoma"/>
            <family val="2"/>
          </rPr>
          <t>095=096+097+098+099+100+101+102+103+104+105+106+107+108</t>
        </r>
      </text>
    </comment>
    <comment ref="E127" authorId="0">
      <text>
        <r>
          <rPr>
            <sz val="8"/>
            <color indexed="81"/>
            <rFont val="Tahoma"/>
            <family val="2"/>
          </rPr>
          <t>111=065+081+94+109+110
111&gt;0</t>
        </r>
      </text>
    </comment>
  </commentList>
</comments>
</file>

<file path=xl/comments2.xml><?xml version="1.0" encoding="utf-8"?>
<comments xmlns="http://schemas.openxmlformats.org/spreadsheetml/2006/main">
  <authors>
    <author xml:space="preserve"> </author>
  </authors>
  <commentList>
    <comment ref="F17" authorId="0">
      <text>
        <r>
          <rPr>
            <sz val="8"/>
            <color indexed="81"/>
            <rFont val="Tahoma"/>
            <family val="2"/>
          </rPr>
          <t>201=202+203+206</t>
        </r>
      </text>
    </comment>
    <comment ref="F24" authorId="0">
      <text>
        <r>
          <rPr>
            <sz val="8"/>
            <color indexed="81"/>
            <rFont val="Tahoma"/>
            <family val="2"/>
          </rPr>
          <t>207=208+209+210+211+212+213+218+219+220+221+222</t>
        </r>
      </text>
    </comment>
    <comment ref="F30" authorId="0">
      <text>
        <r>
          <rPr>
            <sz val="8"/>
            <color indexed="81"/>
            <rFont val="Tahoma"/>
            <family val="2"/>
          </rPr>
          <t>213=214+215+216+217
ако 257&gt;0, тогаш 213&gt;0</t>
        </r>
      </text>
    </comment>
    <comment ref="F40" authorId="0">
      <text>
        <r>
          <rPr>
            <sz val="8"/>
            <color indexed="81"/>
            <rFont val="Tahoma"/>
            <family val="2"/>
          </rPr>
          <t>223=224+229+230+231+232+233</t>
        </r>
      </text>
    </comment>
    <comment ref="F41" authorId="0">
      <text>
        <r>
          <rPr>
            <sz val="8"/>
            <color indexed="81"/>
            <rFont val="Tahoma"/>
            <family val="2"/>
          </rPr>
          <t>224=225+226+227+228</t>
        </r>
      </text>
    </comment>
    <comment ref="F51" authorId="0">
      <text>
        <r>
          <rPr>
            <sz val="8"/>
            <color indexed="81"/>
            <rFont val="Tahoma"/>
            <family val="2"/>
          </rPr>
          <t>234=235+239+240+241+242+243</t>
        </r>
      </text>
    </comment>
    <comment ref="F52" authorId="0">
      <text>
        <r>
          <rPr>
            <sz val="8"/>
            <color indexed="81"/>
            <rFont val="Tahoma"/>
            <family val="2"/>
          </rPr>
          <t>235=236+237+238</t>
        </r>
      </text>
    </comment>
    <comment ref="F63" authorId="0">
      <text>
        <r>
          <rPr>
            <sz val="8"/>
            <color indexed="81"/>
            <rFont val="Tahoma"/>
            <family val="2"/>
          </rPr>
          <t>ако (201+223+224)&gt;(204-205+ 207 +234+245) , тогаш 246=(201+223+224)-(204-205+ 207 +234+245)
ако 247&gt;0, тогаш 246=0 (освен за статусни промени)</t>
        </r>
      </text>
    </comment>
    <comment ref="F64" authorId="0">
      <text>
        <r>
          <rPr>
            <sz val="8"/>
            <color indexed="81"/>
            <rFont val="Tahoma"/>
            <family val="2"/>
          </rPr>
          <t>ако (201+223+224)&gt;(204-205+ 207 +234+245) , тогаш 246=(201+223+224)-(204-205+ 207 +234+245)
ако 247&gt;0, тогаш 246=0 (освен за статусни промени)</t>
        </r>
      </text>
    </comment>
    <comment ref="F67" authorId="0">
      <text>
        <r>
          <rPr>
            <sz val="8"/>
            <color indexed="81"/>
            <rFont val="Tahoma"/>
            <family val="2"/>
          </rPr>
          <t>aкo (246+248)&gt;0 и ако 249=0 тогаш 250=246+248
aкo (246-249)&gt;0 и ако 248=0 тогаш 250=246-249
ако 251&gt;0, тогаш 250=0  (освен за статусни промени)</t>
        </r>
      </text>
    </comment>
    <comment ref="F68" authorId="0">
      <text>
        <r>
          <rPr>
            <sz val="8"/>
            <color indexed="81"/>
            <rFont val="Tahoma"/>
            <family val="2"/>
          </rPr>
          <t>aкo (247+249)&gt;0 и ако 248=0 тогаш 251=247+249
aкo (247-248)&gt;0 и ако 249=0 тогаш 251=247-248
ако 250&gt;0, тогаш 251=0 (освен за статусни промени)</t>
        </r>
      </text>
    </comment>
    <comment ref="F72" authorId="0">
      <text>
        <r>
          <rPr>
            <sz val="8"/>
            <color indexed="81"/>
            <rFont val="Tahoma"/>
            <family val="2"/>
          </rPr>
          <t>ако 255&gt;0, а 256=0 тогаш 255=250-252+253-254
ако 256&gt;0, тогаш 255=0  (освен за статусни промени)</t>
        </r>
      </text>
    </comment>
    <comment ref="F73" authorId="0">
      <text>
        <r>
          <rPr>
            <sz val="8"/>
            <color indexed="81"/>
            <rFont val="Tahoma"/>
            <family val="2"/>
          </rPr>
          <t>ако 256&gt;0 а 255=0 тогаш 256=251+252-253+254
ако 255&gt;0, тогаш 256=0 (освен за статусни промени)</t>
        </r>
      </text>
    </comment>
    <comment ref="F74" authorId="0">
      <text>
        <r>
          <rPr>
            <sz val="8"/>
            <color indexed="81"/>
            <rFont val="Tahoma"/>
            <family val="2"/>
          </rPr>
          <t>ако 213&gt;0 тогаш 257&gt;0</t>
        </r>
      </text>
    </comment>
    <comment ref="F75" authorId="0">
      <text>
        <r>
          <rPr>
            <sz val="8"/>
            <color indexed="81"/>
            <rFont val="Tahoma"/>
            <family val="2"/>
          </rPr>
          <t>258(месеци на работење) од 1 до 12</t>
        </r>
      </text>
    </comment>
    <comment ref="F89" authorId="0">
      <text>
        <r>
          <rPr>
            <sz val="8"/>
            <color indexed="81"/>
            <rFont val="Tahoma"/>
            <family val="2"/>
          </rPr>
          <t>269=255</t>
        </r>
      </text>
    </comment>
    <comment ref="E90" authorId="0">
      <text>
        <r>
          <rPr>
            <sz val="8"/>
            <color indexed="81"/>
            <rFont val="Tahoma"/>
            <family val="2"/>
          </rPr>
          <t>270=256</t>
        </r>
      </text>
    </comment>
    <comment ref="F90" authorId="0">
      <text>
        <r>
          <rPr>
            <sz val="8"/>
            <color indexed="81"/>
            <rFont val="Tahoma"/>
            <family val="2"/>
          </rPr>
          <t>270=256</t>
        </r>
      </text>
    </comment>
    <comment ref="E91" authorId="0">
      <text>
        <r>
          <rPr>
            <sz val="8"/>
            <color indexed="81"/>
            <rFont val="Tahoma"/>
            <family val="2"/>
          </rPr>
          <t>ако (273+275+277+279+281+283)&gt;(274+276+278+280+282+284) тогаш 271=(273+275+277+279+281+283) - (274+276+278+280+282+284)
ako 272&gt;0 тогаш 271=0  (освен за статусни промени)</t>
        </r>
      </text>
    </comment>
    <comment ref="F91" authorId="0">
      <text>
        <r>
          <rPr>
            <sz val="8"/>
            <color indexed="81"/>
            <rFont val="Tahoma"/>
            <family val="2"/>
          </rPr>
          <t>ако (273+275+277+279+281+283)&gt;(274+276+278+280+282+284) тогаш 271=(273+275+277+279+281+283) - (274+276+278+280+282+284)
ako 272&gt;0 тогаш 271=0  (освен за статусни промени)</t>
        </r>
      </text>
    </comment>
    <comment ref="E92" authorId="0">
      <text>
        <r>
          <rPr>
            <sz val="8"/>
            <color indexed="81"/>
            <rFont val="Tahoma"/>
            <family val="2"/>
          </rPr>
          <t>ако (273+275+277+279+281+283)&gt;(274+276+278+280+282+284) тогаш 271=(273+275+277+279+281+283) - (274+276+278+280+282+284)
ako 272&gt;0 тогаш 271=0  (освен за статусни промени)</t>
        </r>
      </text>
    </comment>
    <comment ref="F92" authorId="0">
      <text>
        <r>
          <rPr>
            <sz val="8"/>
            <color indexed="81"/>
            <rFont val="Tahoma"/>
            <family val="2"/>
          </rPr>
          <t>ако (273+275+277+279+281+283)&gt;(274+276+278+280+282+284) тогаш 271=(273+275+277+279+281+283) - (274+276+278+280+282+284)
ako 272&gt;0 тогаш 271=0  (освен за статусни промени)</t>
        </r>
      </text>
    </comment>
    <comment ref="E106" authorId="0">
      <text>
        <r>
          <rPr>
            <sz val="8"/>
            <color indexed="81"/>
            <rFont val="Tahoma"/>
            <family val="2"/>
          </rPr>
          <t>ако 271&gt; 285 и ако 272=0 тогаш 286=(271-285) 
ако 287&gt;0 тогаш 286=0  (освен за статусни промени)</t>
        </r>
      </text>
    </comment>
    <comment ref="F106" authorId="0">
      <text>
        <r>
          <rPr>
            <sz val="8"/>
            <color indexed="81"/>
            <rFont val="Tahoma"/>
            <family val="2"/>
          </rPr>
          <t>ако 271&gt; 285 и ако 272=0 тогаш 286=(271-285) 
ако 287&gt;0 тогаш 286=0  (освен за статусни промени)</t>
        </r>
      </text>
    </comment>
    <comment ref="E107" authorId="0">
      <text>
        <r>
          <rPr>
            <sz val="8"/>
            <color indexed="81"/>
            <rFont val="Tahoma"/>
            <family val="2"/>
          </rPr>
          <t>ако 286&gt;0 тогаш 287=0 Освен за статусни промени)
ако 285&gt; 271 и ако 272=0, тогаш 287=285-271
ако (272+285) &gt;0  и ако 271=0 тогаш 287=272+285</t>
        </r>
      </text>
    </comment>
    <comment ref="F107" authorId="0">
      <text>
        <r>
          <rPr>
            <sz val="8"/>
            <color indexed="81"/>
            <rFont val="Tahoma"/>
            <family val="2"/>
          </rPr>
          <t>ако 286&gt;0 тогаш 287=0 Освен за статусни промени)
ако 285&gt; 271 и ако 272=0, тогаш 287=285-271
ако (272+285) &gt;0  и ако 271=0 тогаш 287=272+285</t>
        </r>
      </text>
    </comment>
    <comment ref="E108" authorId="0">
      <text>
        <r>
          <rPr>
            <sz val="8"/>
            <color indexed="81"/>
            <rFont val="Tahoma"/>
            <family val="2"/>
          </rPr>
          <t>ако (269+286) &gt;0  и ако 270=0 тогаш 288=269+286
ако 286&gt;270 тогаш 288=286-270</t>
        </r>
      </text>
    </comment>
    <comment ref="F108" authorId="0">
      <text>
        <r>
          <rPr>
            <sz val="8"/>
            <color indexed="81"/>
            <rFont val="Tahoma"/>
            <family val="2"/>
          </rPr>
          <t>ако (269+286) &gt;0  и ако 270=0 тогаш 288=269+286
ако 286&gt;270 тогаш 288=286-270</t>
        </r>
      </text>
    </comment>
    <comment ref="E111" authorId="0">
      <text>
        <r>
          <rPr>
            <sz val="8"/>
            <color indexed="81"/>
            <rFont val="Tahoma"/>
            <family val="2"/>
          </rPr>
          <t>ако (270+287)&gt;0 и ако 286=0 тогаш 291=270+287
ако 270&gt;286 и ако 287=0 тогаш 291=270-286
ако 287&gt;269 и ако 270=0 тогаш 291=287-269</t>
        </r>
      </text>
    </comment>
    <comment ref="F111" authorId="0">
      <text>
        <r>
          <rPr>
            <sz val="8"/>
            <color indexed="81"/>
            <rFont val="Tahoma"/>
            <family val="2"/>
          </rPr>
          <t>ако (270+287)&gt;0 и ако 286=0 тогаш 291=270+287
ако 270&gt;286 и ако 287=0 тогаш 291=270-286
ако 287&gt;269 и ако 270=0 тогаш 291=287-269</t>
        </r>
      </text>
    </comment>
  </commentList>
</comments>
</file>

<file path=xl/comments3.xml><?xml version="1.0" encoding="utf-8"?>
<comments xmlns="http://schemas.openxmlformats.org/spreadsheetml/2006/main">
  <authors>
    <author xml:space="preserve"> </author>
  </authors>
  <commentList>
    <comment ref="E20" authorId="0">
      <text>
        <r>
          <rPr>
            <sz val="8"/>
            <color indexed="81"/>
            <rFont val="Tahoma"/>
            <family val="2"/>
          </rPr>
          <t>604&lt;=004 БС</t>
        </r>
      </text>
    </comment>
    <comment ref="F20" authorId="0">
      <text>
        <r>
          <rPr>
            <sz val="8"/>
            <color indexed="81"/>
            <rFont val="Tahoma"/>
            <family val="2"/>
          </rPr>
          <t>604&lt;=004 БС</t>
        </r>
      </text>
    </comment>
    <comment ref="E27" authorId="0">
      <text>
        <r>
          <rPr>
            <sz val="8"/>
            <color indexed="81"/>
            <rFont val="Tahoma"/>
            <family val="2"/>
          </rPr>
          <t>610&lt;=012 БС</t>
        </r>
      </text>
    </comment>
    <comment ref="F27" authorId="0">
      <text>
        <r>
          <rPr>
            <sz val="8"/>
            <color indexed="81"/>
            <rFont val="Tahoma"/>
            <family val="2"/>
          </rPr>
          <t>610&lt;=012 БС</t>
        </r>
      </text>
    </comment>
    <comment ref="E31" authorId="0">
      <text>
        <r>
          <rPr>
            <sz val="8"/>
            <color indexed="81"/>
            <rFont val="Tahoma"/>
            <family val="2"/>
          </rPr>
          <t>614&lt;=012 БС</t>
        </r>
      </text>
    </comment>
    <comment ref="F31" authorId="0">
      <text>
        <r>
          <rPr>
            <sz val="8"/>
            <color indexed="81"/>
            <rFont val="Tahoma"/>
            <family val="2"/>
          </rPr>
          <t>614&lt;=012 БС</t>
        </r>
      </text>
    </comment>
    <comment ref="E36" authorId="0">
      <text>
        <r>
          <rPr>
            <sz val="8"/>
            <color indexed="81"/>
            <rFont val="Tahoma"/>
            <family val="2"/>
          </rPr>
          <t>619&lt;=016 БС</t>
        </r>
      </text>
    </comment>
    <comment ref="F36" authorId="0">
      <text>
        <r>
          <rPr>
            <sz val="8"/>
            <color indexed="81"/>
            <rFont val="Tahoma"/>
            <family val="2"/>
          </rPr>
          <t>619&lt;=016 БС</t>
        </r>
      </text>
    </comment>
    <comment ref="E40" authorId="0">
      <text>
        <r>
          <rPr>
            <sz val="8"/>
            <color indexed="81"/>
            <rFont val="Tahoma"/>
            <family val="2"/>
          </rPr>
          <t>623&lt;=016 БС</t>
        </r>
      </text>
    </comment>
    <comment ref="F40" authorId="0">
      <text>
        <r>
          <rPr>
            <sz val="8"/>
            <color indexed="81"/>
            <rFont val="Tahoma"/>
            <family val="2"/>
          </rPr>
          <t>623&lt;=016 БС</t>
        </r>
      </text>
    </comment>
    <comment ref="E46" authorId="0">
      <text>
        <r>
          <rPr>
            <sz val="8"/>
            <color indexed="81"/>
            <rFont val="Tahoma"/>
            <family val="2"/>
          </rPr>
          <t>628&lt;=202 БУ</t>
        </r>
      </text>
    </comment>
    <comment ref="F46" authorId="0">
      <text>
        <r>
          <rPr>
            <sz val="8"/>
            <color indexed="81"/>
            <rFont val="Tahoma"/>
            <family val="2"/>
          </rPr>
          <t>628&lt;=202 БУ</t>
        </r>
      </text>
    </comment>
    <comment ref="E47" authorId="0">
      <text>
        <r>
          <rPr>
            <sz val="8"/>
            <color indexed="81"/>
            <rFont val="Tahoma"/>
            <family val="2"/>
          </rPr>
          <t>629&lt;=202 БУ</t>
        </r>
      </text>
    </comment>
    <comment ref="F47" authorId="0">
      <text>
        <r>
          <rPr>
            <sz val="8"/>
            <color indexed="81"/>
            <rFont val="Tahoma"/>
            <family val="2"/>
          </rPr>
          <t>629&lt;=202 БУ</t>
        </r>
      </text>
    </comment>
    <comment ref="E48" authorId="0">
      <text>
        <r>
          <rPr>
            <sz val="8"/>
            <color indexed="81"/>
            <rFont val="Tahoma"/>
            <family val="2"/>
          </rPr>
          <t>630&lt;=202 БУ</t>
        </r>
      </text>
    </comment>
    <comment ref="F48" authorId="0">
      <text>
        <r>
          <rPr>
            <sz val="8"/>
            <color indexed="81"/>
            <rFont val="Tahoma"/>
            <family val="2"/>
          </rPr>
          <t>630&lt;=202 БУ</t>
        </r>
      </text>
    </comment>
    <comment ref="E49" authorId="0">
      <text>
        <r>
          <rPr>
            <sz val="8"/>
            <color indexed="81"/>
            <rFont val="Tahoma"/>
            <family val="2"/>
          </rPr>
          <t>631&lt;=202 БУ</t>
        </r>
      </text>
    </comment>
    <comment ref="F49" authorId="0">
      <text>
        <r>
          <rPr>
            <sz val="8"/>
            <color indexed="81"/>
            <rFont val="Tahoma"/>
            <family val="2"/>
          </rPr>
          <t>631&lt;=202 БУ</t>
        </r>
      </text>
    </comment>
    <comment ref="E50" authorId="0">
      <text>
        <r>
          <rPr>
            <sz val="8"/>
            <color indexed="81"/>
            <rFont val="Tahoma"/>
            <family val="2"/>
          </rPr>
          <t>632&lt;=202 БУ</t>
        </r>
      </text>
    </comment>
    <comment ref="F50" authorId="0">
      <text>
        <r>
          <rPr>
            <sz val="8"/>
            <color indexed="81"/>
            <rFont val="Tahoma"/>
            <family val="2"/>
          </rPr>
          <t>632&lt;=202 БУ</t>
        </r>
      </text>
    </comment>
    <comment ref="E51" authorId="0">
      <text>
        <r>
          <rPr>
            <sz val="8"/>
            <color indexed="81"/>
            <rFont val="Tahoma"/>
            <family val="2"/>
          </rPr>
          <t>633&lt;=206 БУ</t>
        </r>
      </text>
    </comment>
    <comment ref="F51" authorId="0">
      <text>
        <r>
          <rPr>
            <sz val="8"/>
            <color indexed="81"/>
            <rFont val="Tahoma"/>
            <family val="2"/>
          </rPr>
          <t>633&lt;=206 БУ</t>
        </r>
      </text>
    </comment>
    <comment ref="E52" authorId="0">
      <text>
        <r>
          <rPr>
            <sz val="8"/>
            <color indexed="81"/>
            <rFont val="Tahoma"/>
            <family val="2"/>
          </rPr>
          <t>634&lt;=202 БУ</t>
        </r>
      </text>
    </comment>
    <comment ref="F52" authorId="0">
      <text>
        <r>
          <rPr>
            <sz val="8"/>
            <color indexed="81"/>
            <rFont val="Tahoma"/>
            <family val="2"/>
          </rPr>
          <t>634&lt;=202 БУ</t>
        </r>
      </text>
    </comment>
    <comment ref="E53" authorId="0">
      <text>
        <r>
          <rPr>
            <sz val="8"/>
            <color indexed="81"/>
            <rFont val="Tahoma"/>
            <family val="2"/>
          </rPr>
          <t>635&lt;=202 БУ</t>
        </r>
      </text>
    </comment>
    <comment ref="F53" authorId="0">
      <text>
        <r>
          <rPr>
            <sz val="8"/>
            <color indexed="81"/>
            <rFont val="Tahoma"/>
            <family val="2"/>
          </rPr>
          <t>635&lt;=202 БУ</t>
        </r>
      </text>
    </comment>
    <comment ref="E54" authorId="0">
      <text>
        <r>
          <rPr>
            <sz val="8"/>
            <color indexed="81"/>
            <rFont val="Tahoma"/>
            <family val="2"/>
          </rPr>
          <t>636&lt;=202 БУ</t>
        </r>
      </text>
    </comment>
    <comment ref="F54" authorId="0">
      <text>
        <r>
          <rPr>
            <sz val="8"/>
            <color indexed="81"/>
            <rFont val="Tahoma"/>
            <family val="2"/>
          </rPr>
          <t>636&lt;=202 БУ</t>
        </r>
      </text>
    </comment>
    <comment ref="E56" authorId="0">
      <text>
        <r>
          <rPr>
            <sz val="8"/>
            <color indexed="81"/>
            <rFont val="Tahoma"/>
            <family val="2"/>
          </rPr>
          <t>638&lt;=203 БУ</t>
        </r>
      </text>
    </comment>
    <comment ref="F56" authorId="0">
      <text>
        <r>
          <rPr>
            <sz val="8"/>
            <color indexed="81"/>
            <rFont val="Tahoma"/>
            <family val="2"/>
          </rPr>
          <t>638&lt;=203 БУ</t>
        </r>
      </text>
    </comment>
    <comment ref="E57" authorId="0">
      <text>
        <r>
          <rPr>
            <sz val="8"/>
            <color indexed="81"/>
            <rFont val="Tahoma"/>
            <family val="2"/>
          </rPr>
          <t>639&lt;=203 БУ</t>
        </r>
      </text>
    </comment>
    <comment ref="F57" authorId="0">
      <text>
        <r>
          <rPr>
            <sz val="8"/>
            <color indexed="81"/>
            <rFont val="Tahoma"/>
            <family val="2"/>
          </rPr>
          <t>639&lt;=203 БУ</t>
        </r>
      </text>
    </comment>
    <comment ref="E58" authorId="0">
      <text>
        <r>
          <rPr>
            <sz val="8"/>
            <color indexed="81"/>
            <rFont val="Tahoma"/>
            <family val="2"/>
          </rPr>
          <t>640&lt;=203 БУ</t>
        </r>
      </text>
    </comment>
    <comment ref="F58" authorId="0">
      <text>
        <r>
          <rPr>
            <sz val="8"/>
            <color indexed="81"/>
            <rFont val="Tahoma"/>
            <family val="2"/>
          </rPr>
          <t>640&lt;=203 БУ</t>
        </r>
      </text>
    </comment>
    <comment ref="E59" authorId="0">
      <text>
        <r>
          <rPr>
            <sz val="8"/>
            <color indexed="81"/>
            <rFont val="Tahoma"/>
            <family val="2"/>
          </rPr>
          <t>641&lt;=203 БУ</t>
        </r>
      </text>
    </comment>
    <comment ref="F59" authorId="0">
      <text>
        <r>
          <rPr>
            <sz val="8"/>
            <color indexed="81"/>
            <rFont val="Tahoma"/>
            <family val="2"/>
          </rPr>
          <t>641&lt;=203 БУ</t>
        </r>
      </text>
    </comment>
    <comment ref="E60" authorId="0">
      <text>
        <r>
          <rPr>
            <sz val="8"/>
            <color indexed="81"/>
            <rFont val="Tahoma"/>
            <family val="2"/>
          </rPr>
          <t>642&lt;=203 БУ</t>
        </r>
      </text>
    </comment>
    <comment ref="F60" authorId="0">
      <text>
        <r>
          <rPr>
            <sz val="8"/>
            <color indexed="81"/>
            <rFont val="Tahoma"/>
            <family val="2"/>
          </rPr>
          <t>642&lt;=203 БУ</t>
        </r>
      </text>
    </comment>
    <comment ref="E61" authorId="0">
      <text>
        <r>
          <rPr>
            <sz val="8"/>
            <color indexed="81"/>
            <rFont val="Tahoma"/>
            <family val="2"/>
          </rPr>
          <t>643&lt;=203 БУ</t>
        </r>
      </text>
    </comment>
    <comment ref="F61" authorId="0">
      <text>
        <r>
          <rPr>
            <sz val="8"/>
            <color indexed="81"/>
            <rFont val="Tahoma"/>
            <family val="2"/>
          </rPr>
          <t>643&lt;=203 БУ</t>
        </r>
      </text>
    </comment>
    <comment ref="E62" authorId="0">
      <text>
        <r>
          <rPr>
            <sz val="8"/>
            <color indexed="81"/>
            <rFont val="Tahoma"/>
            <family val="2"/>
          </rPr>
          <t>644&lt;=203 БУ</t>
        </r>
      </text>
    </comment>
    <comment ref="F62" authorId="0">
      <text>
        <r>
          <rPr>
            <sz val="8"/>
            <color indexed="81"/>
            <rFont val="Tahoma"/>
            <family val="2"/>
          </rPr>
          <t>644&lt;=203 БУ</t>
        </r>
      </text>
    </comment>
    <comment ref="E63" authorId="0">
      <text>
        <r>
          <rPr>
            <sz val="8"/>
            <color indexed="81"/>
            <rFont val="Tahoma"/>
            <family val="2"/>
          </rPr>
          <t>645&lt;=203 БУ</t>
        </r>
      </text>
    </comment>
    <comment ref="F63" authorId="0">
      <text>
        <r>
          <rPr>
            <sz val="8"/>
            <color indexed="81"/>
            <rFont val="Tahoma"/>
            <family val="2"/>
          </rPr>
          <t>645&lt;=203 БУ</t>
        </r>
      </text>
    </comment>
    <comment ref="E64" authorId="0">
      <text>
        <r>
          <rPr>
            <sz val="8"/>
            <color indexed="81"/>
            <rFont val="Tahoma"/>
            <family val="2"/>
          </rPr>
          <t>646&lt;=203 БУ</t>
        </r>
      </text>
    </comment>
    <comment ref="F64" authorId="0">
      <text>
        <r>
          <rPr>
            <sz val="8"/>
            <color indexed="81"/>
            <rFont val="Tahoma"/>
            <family val="2"/>
          </rPr>
          <t>646&lt;=203 БУ</t>
        </r>
      </text>
    </comment>
    <comment ref="E65" authorId="0">
      <text>
        <r>
          <rPr>
            <sz val="8"/>
            <color indexed="81"/>
            <rFont val="Tahoma"/>
            <family val="2"/>
          </rPr>
          <t>647&lt;=203 БУ</t>
        </r>
      </text>
    </comment>
    <comment ref="F65" authorId="0">
      <text>
        <r>
          <rPr>
            <sz val="8"/>
            <color indexed="81"/>
            <rFont val="Tahoma"/>
            <family val="2"/>
          </rPr>
          <t>647&lt;=203 БУ</t>
        </r>
      </text>
    </comment>
    <comment ref="E66" authorId="0">
      <text>
        <r>
          <rPr>
            <sz val="8"/>
            <color indexed="81"/>
            <rFont val="Tahoma"/>
            <family val="2"/>
          </rPr>
          <t>648&lt;=203 БУ</t>
        </r>
      </text>
    </comment>
    <comment ref="F66" authorId="0">
      <text>
        <r>
          <rPr>
            <sz val="8"/>
            <color indexed="81"/>
            <rFont val="Tahoma"/>
            <family val="2"/>
          </rPr>
          <t>648&lt;=203 БУ</t>
        </r>
      </text>
    </comment>
    <comment ref="E67" authorId="0">
      <text>
        <r>
          <rPr>
            <sz val="8"/>
            <color indexed="81"/>
            <rFont val="Tahoma"/>
            <family val="2"/>
          </rPr>
          <t>649&lt;=203 БУ</t>
        </r>
      </text>
    </comment>
    <comment ref="F67" authorId="0">
      <text>
        <r>
          <rPr>
            <sz val="8"/>
            <color indexed="81"/>
            <rFont val="Tahoma"/>
            <family val="2"/>
          </rPr>
          <t>649&lt;=203 БУ</t>
        </r>
      </text>
    </comment>
    <comment ref="E68" authorId="0">
      <text>
        <r>
          <rPr>
            <sz val="8"/>
            <color indexed="81"/>
            <rFont val="Tahoma"/>
            <family val="2"/>
          </rPr>
          <t>650&lt;=203 БУ</t>
        </r>
      </text>
    </comment>
    <comment ref="F68" authorId="0">
      <text>
        <r>
          <rPr>
            <sz val="8"/>
            <color indexed="81"/>
            <rFont val="Tahoma"/>
            <family val="2"/>
          </rPr>
          <t>650&lt;=203 БУ</t>
        </r>
      </text>
    </comment>
    <comment ref="E69" authorId="0">
      <text>
        <r>
          <rPr>
            <sz val="8"/>
            <color indexed="81"/>
            <rFont val="Tahoma"/>
            <family val="2"/>
          </rPr>
          <t>651&lt;=203 БУ</t>
        </r>
      </text>
    </comment>
    <comment ref="F69" authorId="0">
      <text>
        <r>
          <rPr>
            <sz val="8"/>
            <color indexed="81"/>
            <rFont val="Tahoma"/>
            <family val="2"/>
          </rPr>
          <t>651&lt;=203 БУ</t>
        </r>
      </text>
    </comment>
    <comment ref="E70" authorId="0">
      <text>
        <r>
          <rPr>
            <sz val="8"/>
            <color indexed="81"/>
            <rFont val="Tahoma"/>
            <family val="2"/>
          </rPr>
          <t>652&lt;=203 БУ</t>
        </r>
      </text>
    </comment>
    <comment ref="F70" authorId="0">
      <text>
        <r>
          <rPr>
            <sz val="8"/>
            <color indexed="81"/>
            <rFont val="Tahoma"/>
            <family val="2"/>
          </rPr>
          <t>652&lt;=203 БУ</t>
        </r>
      </text>
    </comment>
    <comment ref="E71" authorId="0">
      <text>
        <r>
          <rPr>
            <sz val="8"/>
            <color indexed="81"/>
            <rFont val="Tahoma"/>
            <family val="2"/>
          </rPr>
          <t>653&lt;=203 БУ</t>
        </r>
      </text>
    </comment>
    <comment ref="F71" authorId="0">
      <text>
        <r>
          <rPr>
            <sz val="8"/>
            <color indexed="81"/>
            <rFont val="Tahoma"/>
            <family val="2"/>
          </rPr>
          <t>653&lt;=203 БУ</t>
        </r>
      </text>
    </comment>
    <comment ref="E76" authorId="0">
      <text>
        <r>
          <rPr>
            <sz val="8"/>
            <color indexed="81"/>
            <rFont val="Tahoma"/>
            <family val="2"/>
          </rPr>
          <t>657&lt;=208 БУ</t>
        </r>
      </text>
    </comment>
    <comment ref="F76" authorId="0">
      <text>
        <r>
          <rPr>
            <sz val="8"/>
            <color indexed="81"/>
            <rFont val="Tahoma"/>
            <family val="2"/>
          </rPr>
          <t>657&lt;=208 БУ</t>
        </r>
      </text>
    </comment>
    <comment ref="E77" authorId="0">
      <text>
        <r>
          <rPr>
            <sz val="8"/>
            <color indexed="81"/>
            <rFont val="Tahoma"/>
            <family val="2"/>
          </rPr>
          <t>658&lt;=208 БУ</t>
        </r>
      </text>
    </comment>
    <comment ref="F77" authorId="0">
      <text>
        <r>
          <rPr>
            <sz val="8"/>
            <color indexed="81"/>
            <rFont val="Tahoma"/>
            <family val="2"/>
          </rPr>
          <t>658&lt;=208 БУ</t>
        </r>
      </text>
    </comment>
    <comment ref="E78" authorId="0">
      <text>
        <r>
          <rPr>
            <sz val="8"/>
            <color indexed="81"/>
            <rFont val="Tahoma"/>
            <family val="2"/>
          </rPr>
          <t>659&lt;=208 БУ</t>
        </r>
      </text>
    </comment>
    <comment ref="F78" authorId="0">
      <text>
        <r>
          <rPr>
            <sz val="8"/>
            <color indexed="81"/>
            <rFont val="Tahoma"/>
            <family val="2"/>
          </rPr>
          <t>659&lt;=208 БУ</t>
        </r>
      </text>
    </comment>
    <comment ref="E79" authorId="0">
      <text>
        <r>
          <rPr>
            <sz val="8"/>
            <color indexed="81"/>
            <rFont val="Tahoma"/>
            <family val="2"/>
          </rPr>
          <t>660&lt;=208 БУ</t>
        </r>
      </text>
    </comment>
    <comment ref="F79" authorId="0">
      <text>
        <r>
          <rPr>
            <sz val="8"/>
            <color indexed="81"/>
            <rFont val="Tahoma"/>
            <family val="2"/>
          </rPr>
          <t>660&lt;=208 БУ</t>
        </r>
      </text>
    </comment>
    <comment ref="E80" authorId="0">
      <text>
        <r>
          <rPr>
            <sz val="8"/>
            <color indexed="81"/>
            <rFont val="Tahoma"/>
            <family val="2"/>
          </rPr>
          <t>661&lt;=208 БУ</t>
        </r>
      </text>
    </comment>
    <comment ref="F80" authorId="0">
      <text>
        <r>
          <rPr>
            <sz val="8"/>
            <color indexed="81"/>
            <rFont val="Tahoma"/>
            <family val="2"/>
          </rPr>
          <t>661&lt;=208 БУ</t>
        </r>
      </text>
    </comment>
    <comment ref="E81" authorId="0">
      <text>
        <r>
          <rPr>
            <sz val="8"/>
            <color indexed="81"/>
            <rFont val="Tahoma"/>
            <family val="2"/>
          </rPr>
          <t>662&lt;=208 БУ</t>
        </r>
      </text>
    </comment>
    <comment ref="F81" authorId="0">
      <text>
        <r>
          <rPr>
            <sz val="8"/>
            <color indexed="81"/>
            <rFont val="Tahoma"/>
            <family val="2"/>
          </rPr>
          <t>662&lt;=208 БУ</t>
        </r>
      </text>
    </comment>
    <comment ref="E82" authorId="0">
      <text>
        <r>
          <rPr>
            <sz val="8"/>
            <color indexed="81"/>
            <rFont val="Tahoma"/>
            <family val="2"/>
          </rPr>
          <t>663&lt;=208 БУ</t>
        </r>
      </text>
    </comment>
    <comment ref="F82" authorId="0">
      <text>
        <r>
          <rPr>
            <sz val="8"/>
            <color indexed="81"/>
            <rFont val="Tahoma"/>
            <family val="2"/>
          </rPr>
          <t>663&lt;=208 БУ</t>
        </r>
      </text>
    </comment>
    <comment ref="E83" authorId="0">
      <text>
        <r>
          <rPr>
            <sz val="8"/>
            <color indexed="81"/>
            <rFont val="Tahoma"/>
            <family val="2"/>
          </rPr>
          <t>664&lt;=208 БУ</t>
        </r>
      </text>
    </comment>
    <comment ref="F83" authorId="0">
      <text>
        <r>
          <rPr>
            <sz val="8"/>
            <color indexed="81"/>
            <rFont val="Tahoma"/>
            <family val="2"/>
          </rPr>
          <t>664&lt;=208 БУ</t>
        </r>
      </text>
    </comment>
    <comment ref="E84" authorId="0">
      <text>
        <r>
          <rPr>
            <sz val="8"/>
            <color indexed="81"/>
            <rFont val="Tahoma"/>
            <family val="2"/>
          </rPr>
          <t>665&lt;=208 БУ</t>
        </r>
      </text>
    </comment>
    <comment ref="F84" authorId="0">
      <text>
        <r>
          <rPr>
            <sz val="8"/>
            <color indexed="81"/>
            <rFont val="Tahoma"/>
            <family val="2"/>
          </rPr>
          <t>665&lt;=208 БУ</t>
        </r>
      </text>
    </comment>
    <comment ref="E85" authorId="0">
      <text>
        <r>
          <rPr>
            <sz val="8"/>
            <color indexed="81"/>
            <rFont val="Tahoma"/>
            <family val="2"/>
          </rPr>
          <t>666&lt;=208 БУ</t>
        </r>
      </text>
    </comment>
    <comment ref="F85" authorId="0">
      <text>
        <r>
          <rPr>
            <sz val="8"/>
            <color indexed="81"/>
            <rFont val="Tahoma"/>
            <family val="2"/>
          </rPr>
          <t>666&lt;=208 БУ</t>
        </r>
      </text>
    </comment>
    <comment ref="E86" authorId="0">
      <text>
        <r>
          <rPr>
            <sz val="8"/>
            <color indexed="81"/>
            <rFont val="Tahoma"/>
            <family val="2"/>
          </rPr>
          <t>667&lt;=208 БУ</t>
        </r>
      </text>
    </comment>
    <comment ref="F86" authorId="0">
      <text>
        <r>
          <rPr>
            <sz val="8"/>
            <color indexed="81"/>
            <rFont val="Tahoma"/>
            <family val="2"/>
          </rPr>
          <t>667&lt;=208 БУ</t>
        </r>
      </text>
    </comment>
    <comment ref="E87" authorId="0">
      <text>
        <r>
          <rPr>
            <sz val="8"/>
            <color indexed="81"/>
            <rFont val="Tahoma"/>
            <family val="2"/>
          </rPr>
          <t>668&lt;=208 БУ</t>
        </r>
      </text>
    </comment>
    <comment ref="F87" authorId="0">
      <text>
        <r>
          <rPr>
            <sz val="8"/>
            <color indexed="81"/>
            <rFont val="Tahoma"/>
            <family val="2"/>
          </rPr>
          <t>668&lt;=208 БУ</t>
        </r>
      </text>
    </comment>
    <comment ref="E89" authorId="0">
      <text>
        <r>
          <rPr>
            <sz val="8"/>
            <color indexed="81"/>
            <rFont val="Tahoma"/>
            <family val="2"/>
          </rPr>
          <t>670&lt;=211 БУ</t>
        </r>
      </text>
    </comment>
    <comment ref="F89" authorId="0">
      <text>
        <r>
          <rPr>
            <sz val="8"/>
            <color indexed="81"/>
            <rFont val="Tahoma"/>
            <family val="2"/>
          </rPr>
          <t>670&lt;=211 БУ</t>
        </r>
      </text>
    </comment>
    <comment ref="E90" authorId="0">
      <text>
        <r>
          <rPr>
            <sz val="8"/>
            <color indexed="81"/>
            <rFont val="Tahoma"/>
            <family val="2"/>
          </rPr>
          <t>671&lt;=211 БУ</t>
        </r>
      </text>
    </comment>
    <comment ref="F90" authorId="0">
      <text>
        <r>
          <rPr>
            <sz val="8"/>
            <color indexed="81"/>
            <rFont val="Tahoma"/>
            <family val="2"/>
          </rPr>
          <t>671&lt;=211 БУ</t>
        </r>
      </text>
    </comment>
    <comment ref="E91" authorId="0">
      <text>
        <r>
          <rPr>
            <sz val="8"/>
            <color indexed="81"/>
            <rFont val="Tahoma"/>
            <family val="2"/>
          </rPr>
          <t>672&lt;=211 БУ</t>
        </r>
      </text>
    </comment>
    <comment ref="F91" authorId="0">
      <text>
        <r>
          <rPr>
            <sz val="8"/>
            <color indexed="81"/>
            <rFont val="Tahoma"/>
            <family val="2"/>
          </rPr>
          <t>672&lt;=211 БУ</t>
        </r>
      </text>
    </comment>
    <comment ref="E92" authorId="0">
      <text>
        <r>
          <rPr>
            <sz val="8"/>
            <color indexed="81"/>
            <rFont val="Tahoma"/>
            <family val="2"/>
          </rPr>
          <t>673&lt;=211 БУ</t>
        </r>
      </text>
    </comment>
    <comment ref="F92" authorId="0">
      <text>
        <r>
          <rPr>
            <sz val="8"/>
            <color indexed="81"/>
            <rFont val="Tahoma"/>
            <family val="2"/>
          </rPr>
          <t>673&lt;=211 БУ</t>
        </r>
      </text>
    </comment>
    <comment ref="E93" authorId="0">
      <text>
        <r>
          <rPr>
            <sz val="8"/>
            <color indexed="81"/>
            <rFont val="Tahoma"/>
            <family val="2"/>
          </rPr>
          <t>674&lt;=211 БУ</t>
        </r>
      </text>
    </comment>
    <comment ref="F93" authorId="0">
      <text>
        <r>
          <rPr>
            <sz val="8"/>
            <color indexed="81"/>
            <rFont val="Tahoma"/>
            <family val="2"/>
          </rPr>
          <t>674&lt;=211 БУ</t>
        </r>
      </text>
    </comment>
    <comment ref="E94" authorId="0">
      <text>
        <r>
          <rPr>
            <sz val="8"/>
            <color indexed="81"/>
            <rFont val="Tahoma"/>
            <family val="2"/>
          </rPr>
          <t>675&lt;=211 БУ</t>
        </r>
      </text>
    </comment>
    <comment ref="F94" authorId="0">
      <text>
        <r>
          <rPr>
            <sz val="8"/>
            <color indexed="81"/>
            <rFont val="Tahoma"/>
            <family val="2"/>
          </rPr>
          <t>675&lt;=211 БУ</t>
        </r>
      </text>
    </comment>
    <comment ref="E95" authorId="0">
      <text>
        <r>
          <rPr>
            <sz val="8"/>
            <color indexed="81"/>
            <rFont val="Tahoma"/>
            <family val="2"/>
          </rPr>
          <t>676&lt;=211 БУ</t>
        </r>
      </text>
    </comment>
    <comment ref="F95" authorId="0">
      <text>
        <r>
          <rPr>
            <sz val="8"/>
            <color indexed="81"/>
            <rFont val="Tahoma"/>
            <family val="2"/>
          </rPr>
          <t>676&lt;=211 БУ</t>
        </r>
      </text>
    </comment>
    <comment ref="E96" authorId="0">
      <text>
        <r>
          <rPr>
            <sz val="8"/>
            <color indexed="81"/>
            <rFont val="Tahoma"/>
            <family val="2"/>
          </rPr>
          <t>677&lt;=211 БУ</t>
        </r>
      </text>
    </comment>
    <comment ref="F96" authorId="0">
      <text>
        <r>
          <rPr>
            <sz val="8"/>
            <color indexed="81"/>
            <rFont val="Tahoma"/>
            <family val="2"/>
          </rPr>
          <t>677&lt;=211 БУ</t>
        </r>
      </text>
    </comment>
    <comment ref="E97" authorId="0">
      <text>
        <r>
          <rPr>
            <sz val="8"/>
            <color indexed="81"/>
            <rFont val="Tahoma"/>
            <family val="2"/>
          </rPr>
          <t>678&lt;=211 БУ</t>
        </r>
      </text>
    </comment>
    <comment ref="F97" authorId="0">
      <text>
        <r>
          <rPr>
            <sz val="8"/>
            <color indexed="81"/>
            <rFont val="Tahoma"/>
            <family val="2"/>
          </rPr>
          <t>678&lt;=211 БУ</t>
        </r>
      </text>
    </comment>
    <comment ref="E98" authorId="0">
      <text>
        <r>
          <rPr>
            <sz val="8"/>
            <color indexed="81"/>
            <rFont val="Tahoma"/>
            <family val="2"/>
          </rPr>
          <t>679&lt;=211 БУ</t>
        </r>
      </text>
    </comment>
    <comment ref="F98" authorId="0">
      <text>
        <r>
          <rPr>
            <sz val="8"/>
            <color indexed="81"/>
            <rFont val="Tahoma"/>
            <family val="2"/>
          </rPr>
          <t>679&lt;=211 БУ</t>
        </r>
      </text>
    </comment>
    <comment ref="E101" authorId="0">
      <text>
        <r>
          <rPr>
            <sz val="8"/>
            <color indexed="81"/>
            <rFont val="Tahoma"/>
            <family val="2"/>
          </rPr>
          <t>682&lt;=217 БУ</t>
        </r>
      </text>
    </comment>
    <comment ref="F101" authorId="0">
      <text>
        <r>
          <rPr>
            <sz val="8"/>
            <color indexed="81"/>
            <rFont val="Tahoma"/>
            <family val="2"/>
          </rPr>
          <t>682&lt;=217 БУ</t>
        </r>
      </text>
    </comment>
    <comment ref="E102" authorId="0">
      <text>
        <r>
          <rPr>
            <sz val="8"/>
            <color indexed="81"/>
            <rFont val="Tahoma"/>
            <family val="2"/>
          </rPr>
          <t>683&lt;=217 БУ</t>
        </r>
      </text>
    </comment>
    <comment ref="F102" authorId="0">
      <text>
        <r>
          <rPr>
            <sz val="8"/>
            <color indexed="81"/>
            <rFont val="Tahoma"/>
            <family val="2"/>
          </rPr>
          <t>683&lt;=217 БУ</t>
        </r>
      </text>
    </comment>
    <comment ref="E103" authorId="0">
      <text>
        <r>
          <rPr>
            <sz val="8"/>
            <color indexed="81"/>
            <rFont val="Tahoma"/>
            <family val="2"/>
          </rPr>
          <t>684&lt;=217 БУ</t>
        </r>
      </text>
    </comment>
    <comment ref="F103" authorId="0">
      <text>
        <r>
          <rPr>
            <sz val="8"/>
            <color indexed="81"/>
            <rFont val="Tahoma"/>
            <family val="2"/>
          </rPr>
          <t>684&lt;=217 БУ</t>
        </r>
      </text>
    </comment>
    <comment ref="E104" authorId="0">
      <text>
        <r>
          <rPr>
            <sz val="8"/>
            <color indexed="81"/>
            <rFont val="Tahoma"/>
            <family val="2"/>
          </rPr>
          <t>685&lt;=217 БУ</t>
        </r>
      </text>
    </comment>
    <comment ref="F104" authorId="0">
      <text>
        <r>
          <rPr>
            <sz val="8"/>
            <color indexed="81"/>
            <rFont val="Tahoma"/>
            <family val="2"/>
          </rPr>
          <t>685&lt;=217 БУ</t>
        </r>
      </text>
    </comment>
    <comment ref="E105" authorId="0">
      <text>
        <r>
          <rPr>
            <sz val="8"/>
            <color indexed="81"/>
            <rFont val="Tahoma"/>
            <family val="2"/>
          </rPr>
          <t>686&lt;=217 БУ</t>
        </r>
      </text>
    </comment>
    <comment ref="F105" authorId="0">
      <text>
        <r>
          <rPr>
            <sz val="8"/>
            <color indexed="81"/>
            <rFont val="Tahoma"/>
            <family val="2"/>
          </rPr>
          <t>686&lt;=217 БУ</t>
        </r>
      </text>
    </comment>
    <comment ref="E108" authorId="0">
      <text>
        <r>
          <rPr>
            <sz val="8"/>
            <color indexed="81"/>
            <rFont val="Tahoma"/>
            <family val="2"/>
          </rPr>
          <t>689&lt;=217 БУ</t>
        </r>
      </text>
    </comment>
    <comment ref="F108" authorId="0">
      <text>
        <r>
          <rPr>
            <sz val="8"/>
            <color indexed="81"/>
            <rFont val="Tahoma"/>
            <family val="2"/>
          </rPr>
          <t>689&lt;=217 БУ</t>
        </r>
      </text>
    </comment>
    <comment ref="E109" authorId="0">
      <text>
        <r>
          <rPr>
            <sz val="8"/>
            <color indexed="81"/>
            <rFont val="Tahoma"/>
            <family val="2"/>
          </rPr>
          <t>690&lt;=217 БУ</t>
        </r>
      </text>
    </comment>
    <comment ref="F109" authorId="0">
      <text>
        <r>
          <rPr>
            <sz val="8"/>
            <color indexed="81"/>
            <rFont val="Tahoma"/>
            <family val="2"/>
          </rPr>
          <t>690&lt;=217 БУ</t>
        </r>
      </text>
    </comment>
    <comment ref="E110" authorId="0">
      <text>
        <r>
          <rPr>
            <sz val="8"/>
            <color indexed="81"/>
            <rFont val="Tahoma"/>
            <family val="2"/>
          </rPr>
          <t>691&lt;=217 БУ</t>
        </r>
      </text>
    </comment>
    <comment ref="F110" authorId="0">
      <text>
        <r>
          <rPr>
            <sz val="8"/>
            <color indexed="81"/>
            <rFont val="Tahoma"/>
            <family val="2"/>
          </rPr>
          <t>691&lt;=217 БУ</t>
        </r>
      </text>
    </comment>
    <comment ref="E111" authorId="0">
      <text>
        <r>
          <rPr>
            <sz val="8"/>
            <color indexed="81"/>
            <rFont val="Tahoma"/>
            <family val="2"/>
          </rPr>
          <t>692&lt;=217 БУ</t>
        </r>
      </text>
    </comment>
    <comment ref="F111" authorId="0">
      <text>
        <r>
          <rPr>
            <sz val="8"/>
            <color indexed="81"/>
            <rFont val="Tahoma"/>
            <family val="2"/>
          </rPr>
          <t>692&lt;=217 БУ</t>
        </r>
      </text>
    </comment>
    <comment ref="E112" authorId="0">
      <text>
        <r>
          <rPr>
            <sz val="8"/>
            <color indexed="81"/>
            <rFont val="Tahoma"/>
            <family val="2"/>
          </rPr>
          <t>693&lt;=217 БУ</t>
        </r>
      </text>
    </comment>
    <comment ref="F112" authorId="0">
      <text>
        <r>
          <rPr>
            <sz val="8"/>
            <color indexed="81"/>
            <rFont val="Tahoma"/>
            <family val="2"/>
          </rPr>
          <t>693&lt;=217 БУ</t>
        </r>
      </text>
    </comment>
    <comment ref="E113" authorId="0">
      <text>
        <r>
          <rPr>
            <sz val="8"/>
            <color indexed="81"/>
            <rFont val="Tahoma"/>
            <family val="2"/>
          </rPr>
          <t>694&lt;=217 БУ</t>
        </r>
      </text>
    </comment>
    <comment ref="F113" authorId="0">
      <text>
        <r>
          <rPr>
            <sz val="8"/>
            <color indexed="81"/>
            <rFont val="Tahoma"/>
            <family val="2"/>
          </rPr>
          <t>694&lt;=217 БУ</t>
        </r>
      </text>
    </comment>
    <comment ref="E114" authorId="0">
      <text>
        <r>
          <rPr>
            <sz val="8"/>
            <color indexed="81"/>
            <rFont val="Tahoma"/>
            <family val="2"/>
          </rPr>
          <t>695&lt;=217 БУ</t>
        </r>
      </text>
    </comment>
    <comment ref="F114" authorId="0">
      <text>
        <r>
          <rPr>
            <sz val="8"/>
            <color indexed="81"/>
            <rFont val="Tahoma"/>
            <family val="2"/>
          </rPr>
          <t>695&lt;=217 БУ</t>
        </r>
      </text>
    </comment>
    <comment ref="E115" authorId="0">
      <text>
        <r>
          <rPr>
            <sz val="8"/>
            <color indexed="81"/>
            <rFont val="Tahoma"/>
            <family val="2"/>
          </rPr>
          <t>696&lt;=217 БУ</t>
        </r>
      </text>
    </comment>
    <comment ref="F115" authorId="0">
      <text>
        <r>
          <rPr>
            <sz val="8"/>
            <color indexed="81"/>
            <rFont val="Tahoma"/>
            <family val="2"/>
          </rPr>
          <t>696&lt;=217 БУ</t>
        </r>
      </text>
    </comment>
    <comment ref="E116" authorId="0">
      <text>
        <r>
          <rPr>
            <sz val="8"/>
            <color indexed="81"/>
            <rFont val="Tahoma"/>
            <family val="2"/>
          </rPr>
          <t>697&lt;=217 БУ</t>
        </r>
      </text>
    </comment>
    <comment ref="F116" authorId="0">
      <text>
        <r>
          <rPr>
            <sz val="8"/>
            <color indexed="81"/>
            <rFont val="Tahoma"/>
            <family val="2"/>
          </rPr>
          <t>697&lt;=217 БУ</t>
        </r>
      </text>
    </comment>
    <comment ref="E117" authorId="0">
      <text>
        <r>
          <rPr>
            <sz val="8"/>
            <color indexed="81"/>
            <rFont val="Tahoma"/>
            <family val="2"/>
          </rPr>
          <t>698&lt;=217 БУ</t>
        </r>
      </text>
    </comment>
    <comment ref="F117" authorId="0">
      <text>
        <r>
          <rPr>
            <sz val="8"/>
            <color indexed="81"/>
            <rFont val="Tahoma"/>
            <family val="2"/>
          </rPr>
          <t>698&lt;=217 БУ</t>
        </r>
      </text>
    </comment>
    <comment ref="E118" authorId="0">
      <text>
        <r>
          <rPr>
            <sz val="8"/>
            <color indexed="81"/>
            <rFont val="Tahoma"/>
            <family val="2"/>
          </rPr>
          <t>699&lt;=212 БУ</t>
        </r>
      </text>
    </comment>
    <comment ref="F118" authorId="0">
      <text>
        <r>
          <rPr>
            <sz val="8"/>
            <color indexed="81"/>
            <rFont val="Tahoma"/>
            <family val="2"/>
          </rPr>
          <t>699&lt;=212 БУ</t>
        </r>
      </text>
    </comment>
    <comment ref="E119" authorId="0">
      <text>
        <r>
          <rPr>
            <sz val="8"/>
            <color indexed="81"/>
            <rFont val="Tahoma"/>
            <family val="2"/>
          </rPr>
          <t>700&lt;=212 БУ</t>
        </r>
      </text>
    </comment>
    <comment ref="F119" authorId="0">
      <text>
        <r>
          <rPr>
            <sz val="8"/>
            <color indexed="81"/>
            <rFont val="Tahoma"/>
            <family val="2"/>
          </rPr>
          <t>700&lt;=212 БУ</t>
        </r>
      </text>
    </comment>
    <comment ref="E120" authorId="0">
      <text>
        <r>
          <rPr>
            <sz val="8"/>
            <color indexed="81"/>
            <rFont val="Tahoma"/>
            <family val="2"/>
          </rPr>
          <t>701&lt;=212 БУ</t>
        </r>
      </text>
    </comment>
    <comment ref="F120" authorId="0">
      <text>
        <r>
          <rPr>
            <sz val="8"/>
            <color indexed="81"/>
            <rFont val="Tahoma"/>
            <family val="2"/>
          </rPr>
          <t>701&lt;=212 БУ</t>
        </r>
      </text>
    </comment>
    <comment ref="E121" authorId="0">
      <text>
        <r>
          <rPr>
            <sz val="8"/>
            <color indexed="81"/>
            <rFont val="Tahoma"/>
            <family val="2"/>
          </rPr>
          <t>702&lt;=212 БУ</t>
        </r>
      </text>
    </comment>
    <comment ref="F121" authorId="0">
      <text>
        <r>
          <rPr>
            <sz val="8"/>
            <color indexed="81"/>
            <rFont val="Tahoma"/>
            <family val="2"/>
          </rPr>
          <t>702&lt;=212 БУ</t>
        </r>
      </text>
    </comment>
    <comment ref="E122" authorId="0">
      <text>
        <r>
          <rPr>
            <sz val="8"/>
            <color indexed="81"/>
            <rFont val="Tahoma"/>
            <family val="2"/>
          </rPr>
          <t>703&lt;=212 БУ</t>
        </r>
      </text>
    </comment>
    <comment ref="F122" authorId="0">
      <text>
        <r>
          <rPr>
            <sz val="8"/>
            <color indexed="81"/>
            <rFont val="Tahoma"/>
            <family val="2"/>
          </rPr>
          <t>703&lt;=212 БУ</t>
        </r>
      </text>
    </comment>
    <comment ref="E123" authorId="0">
      <text>
        <r>
          <rPr>
            <sz val="8"/>
            <color indexed="81"/>
            <rFont val="Tahoma"/>
            <family val="2"/>
          </rPr>
          <t>704&lt;=212 БУ</t>
        </r>
      </text>
    </comment>
    <comment ref="F123" authorId="0">
      <text>
        <r>
          <rPr>
            <sz val="8"/>
            <color indexed="81"/>
            <rFont val="Tahoma"/>
            <family val="2"/>
          </rPr>
          <t>704&lt;=212 БУ</t>
        </r>
      </text>
    </comment>
    <comment ref="E124" authorId="0">
      <text>
        <r>
          <rPr>
            <sz val="8"/>
            <color indexed="81"/>
            <rFont val="Tahoma"/>
            <family val="2"/>
          </rPr>
          <t>705&lt;=212 БУ</t>
        </r>
      </text>
    </comment>
    <comment ref="F124" authorId="0">
      <text>
        <r>
          <rPr>
            <sz val="8"/>
            <color indexed="81"/>
            <rFont val="Tahoma"/>
            <family val="2"/>
          </rPr>
          <t>705&lt;=212 БУ</t>
        </r>
      </text>
    </comment>
    <comment ref="E125" authorId="0">
      <text>
        <r>
          <rPr>
            <sz val="8"/>
            <color indexed="81"/>
            <rFont val="Tahoma"/>
            <family val="2"/>
          </rPr>
          <t>706&lt;=212 БУ</t>
        </r>
      </text>
    </comment>
    <comment ref="F125" authorId="0">
      <text>
        <r>
          <rPr>
            <sz val="8"/>
            <color indexed="81"/>
            <rFont val="Tahoma"/>
            <family val="2"/>
          </rPr>
          <t>706&lt;=212 БУ</t>
        </r>
      </text>
    </comment>
    <comment ref="E126" authorId="0">
      <text>
        <r>
          <rPr>
            <sz val="8"/>
            <color indexed="81"/>
            <rFont val="Tahoma"/>
            <family val="2"/>
          </rPr>
          <t>707&lt;=212 БУ</t>
        </r>
      </text>
    </comment>
    <comment ref="F126" authorId="0">
      <text>
        <r>
          <rPr>
            <sz val="8"/>
            <color indexed="81"/>
            <rFont val="Tahoma"/>
            <family val="2"/>
          </rPr>
          <t>707&lt;=212 БУ</t>
        </r>
      </text>
    </comment>
    <comment ref="E128" authorId="0">
      <text>
        <r>
          <rPr>
            <sz val="8"/>
            <color indexed="81"/>
            <rFont val="Tahoma"/>
            <family val="2"/>
          </rPr>
          <t>709&lt;=222 БУ</t>
        </r>
      </text>
    </comment>
    <comment ref="F128" authorId="0">
      <text>
        <r>
          <rPr>
            <sz val="8"/>
            <color indexed="81"/>
            <rFont val="Tahoma"/>
            <family val="2"/>
          </rPr>
          <t>709&lt;=222 БУ</t>
        </r>
      </text>
    </comment>
    <comment ref="E129" authorId="0">
      <text>
        <r>
          <rPr>
            <sz val="8"/>
            <color indexed="81"/>
            <rFont val="Tahoma"/>
            <family val="2"/>
          </rPr>
          <t>710&lt;=222 БУ</t>
        </r>
      </text>
    </comment>
    <comment ref="F129" authorId="0">
      <text>
        <r>
          <rPr>
            <sz val="8"/>
            <color indexed="81"/>
            <rFont val="Tahoma"/>
            <family val="2"/>
          </rPr>
          <t>710&lt;=222 БУ</t>
        </r>
      </text>
    </comment>
    <comment ref="E131" authorId="0">
      <text>
        <r>
          <rPr>
            <sz val="8"/>
            <color indexed="81"/>
            <rFont val="Tahoma"/>
            <family val="2"/>
          </rPr>
          <t>712&lt;=242 БУ</t>
        </r>
      </text>
    </comment>
    <comment ref="F131" authorId="0">
      <text>
        <r>
          <rPr>
            <sz val="8"/>
            <color indexed="81"/>
            <rFont val="Tahoma"/>
            <family val="2"/>
          </rPr>
          <t>712&lt;=242 БУ</t>
        </r>
      </text>
    </comment>
  </commentList>
</comments>
</file>

<file path=xl/comments4.xml><?xml version="1.0" encoding="utf-8"?>
<comments xmlns="http://schemas.openxmlformats.org/spreadsheetml/2006/main">
  <authors>
    <author xml:space="preserve"> </author>
  </authors>
  <commentList>
    <comment ref="E628" authorId="0">
      <text>
        <r>
          <rPr>
            <sz val="8"/>
            <color indexed="81"/>
            <rFont val="Tahoma"/>
            <family val="2"/>
            <charset val="204"/>
          </rPr>
          <t>Вкупни приходи = 201+223</t>
        </r>
      </text>
    </comment>
  </commentList>
</comments>
</file>

<file path=xl/sharedStrings.xml><?xml version="1.0" encoding="utf-8"?>
<sst xmlns="http://schemas.openxmlformats.org/spreadsheetml/2006/main" count="4147" uniqueCount="2675">
  <si>
    <t>Производство на основни хемикалии, ѓубрива и азотни соединенија, пластика и синтетички каучук во примарни облици</t>
  </si>
  <si>
    <t>20.11</t>
  </si>
  <si>
    <t>Производство на индустриски гас</t>
  </si>
  <si>
    <t>20.12</t>
  </si>
  <si>
    <t>Производство на бои и пигменти</t>
  </si>
  <si>
    <t>20.13</t>
  </si>
  <si>
    <t>20.14</t>
  </si>
  <si>
    <t>20.15</t>
  </si>
  <si>
    <t>20.16</t>
  </si>
  <si>
    <t>20.17</t>
  </si>
  <si>
    <t>20.2</t>
  </si>
  <si>
    <t>Производство на пестициди и други агрохемиски производи</t>
  </si>
  <si>
    <t>20.3</t>
  </si>
  <si>
    <t>20.4</t>
  </si>
  <si>
    <t>Производство на сапуни и детергенти, препарати за чистење и полирање, парфеми и тоалетни препарати</t>
  </si>
  <si>
    <t>20.41</t>
  </si>
  <si>
    <t>20.42</t>
  </si>
  <si>
    <t>20.5</t>
  </si>
  <si>
    <t>Производство на други хемиски производи</t>
  </si>
  <si>
    <t>Производство на лепаци</t>
  </si>
  <si>
    <t>20.53</t>
  </si>
  <si>
    <t>20.59</t>
  </si>
  <si>
    <t>20.6</t>
  </si>
  <si>
    <t>Производство на вештачки влакна</t>
  </si>
  <si>
    <t>20.60</t>
  </si>
  <si>
    <t>21</t>
  </si>
  <si>
    <t xml:space="preserve">Производство на основни фармацевтски производи и фармацевтски препарати </t>
  </si>
  <si>
    <t>21.1</t>
  </si>
  <si>
    <t xml:space="preserve">Производство на основни фармацевтски производи </t>
  </si>
  <si>
    <t>21.10</t>
  </si>
  <si>
    <t>21.2</t>
  </si>
  <si>
    <t>21.20</t>
  </si>
  <si>
    <t>22</t>
  </si>
  <si>
    <t xml:space="preserve">Производство на производи од гума и производи од пластични маси </t>
  </si>
  <si>
    <t>22.1</t>
  </si>
  <si>
    <t>Производство на производи од гума</t>
  </si>
  <si>
    <t>Производство на надворешни и внатрешни гуми за возила; протектирање на гуми за возила (надворешни гуми)</t>
  </si>
  <si>
    <t>22.19</t>
  </si>
  <si>
    <t>22.2</t>
  </si>
  <si>
    <t xml:space="preserve">Производство на производи од пластични маси </t>
  </si>
  <si>
    <t>Производство на магнетски и оптички медиуми</t>
  </si>
  <si>
    <t>26.80</t>
  </si>
  <si>
    <t>27</t>
  </si>
  <si>
    <t>Општо средно образование</t>
  </si>
  <si>
    <t>80.30</t>
  </si>
  <si>
    <t>Дејност на школите за возачи</t>
  </si>
  <si>
    <t>Ветеринарни дејности</t>
  </si>
  <si>
    <t>85.20</t>
  </si>
  <si>
    <t>Осигурување на живот</t>
  </si>
  <si>
    <t>Реосигурување</t>
  </si>
  <si>
    <t>Пензиски фондови</t>
  </si>
  <si>
    <t>Недефинирана</t>
  </si>
  <si>
    <t>Мал</t>
  </si>
  <si>
    <t>Производство на јаболковина и вина од друго овошје</t>
  </si>
  <si>
    <t>Производство на други недестилирани ферментирани пијалаци</t>
  </si>
  <si>
    <t>Производство на пиво</t>
  </si>
  <si>
    <t>Производство на слад</t>
  </si>
  <si>
    <t>Агенција</t>
  </si>
  <si>
    <t>Берза</t>
  </si>
  <si>
    <t>Деловно здружение</t>
  </si>
  <si>
    <t>ПЛ неусогласено со ЗТД</t>
  </si>
  <si>
    <t>Подружница на странско друштво</t>
  </si>
  <si>
    <t>Финансиска организација</t>
  </si>
  <si>
    <t>Комора</t>
  </si>
  <si>
    <t>Код на дејноста</t>
  </si>
  <si>
    <t>Дејност</t>
  </si>
  <si>
    <t>01.21</t>
  </si>
  <si>
    <t>Одгледување на овци и кози</t>
  </si>
  <si>
    <t>01.23</t>
  </si>
  <si>
    <t>Одгледување на свињи</t>
  </si>
  <si>
    <t>01.24</t>
  </si>
  <si>
    <t>Техничко испитување и анализа</t>
  </si>
  <si>
    <t>74.30</t>
  </si>
  <si>
    <t>10.20</t>
  </si>
  <si>
    <t>12.00</t>
  </si>
  <si>
    <t>Вадење на руди на железо</t>
  </si>
  <si>
    <t>13.10</t>
  </si>
  <si>
    <t>90.01</t>
  </si>
  <si>
    <t>90.03</t>
  </si>
  <si>
    <t>058</t>
  </si>
  <si>
    <t>059</t>
  </si>
  <si>
    <t>060</t>
  </si>
  <si>
    <t>061</t>
  </si>
  <si>
    <t>062</t>
  </si>
  <si>
    <t>063</t>
  </si>
  <si>
    <t xml:space="preserve">Производство на механизирани рачни алати </t>
  </si>
  <si>
    <t>28.25</t>
  </si>
  <si>
    <t>Производство на разладна и вентилациска опрема која не е за примена во домаќинството</t>
  </si>
  <si>
    <t>28.29</t>
  </si>
  <si>
    <t xml:space="preserve">Производство на други машини за општа намена, неспомнати на друго место </t>
  </si>
  <si>
    <t>28.3</t>
  </si>
  <si>
    <t>Производство на машини за земјоделството и шумарството</t>
  </si>
  <si>
    <t>28.4</t>
  </si>
  <si>
    <t>Производство на алатни машини за обработка на метали и машински средства (алати)</t>
  </si>
  <si>
    <t>28.41</t>
  </si>
  <si>
    <t>Производство на алатни машини за обработка на метал</t>
  </si>
  <si>
    <t>28.49</t>
  </si>
  <si>
    <t xml:space="preserve">Производство на други алатни машини  </t>
  </si>
  <si>
    <t>28.9</t>
  </si>
  <si>
    <t xml:space="preserve">Производство на други машини за специјални (посебни) потреби  </t>
  </si>
  <si>
    <t>28.91</t>
  </si>
  <si>
    <t>28.92</t>
  </si>
  <si>
    <t>Производство на машини за рударство, каменоломи и градежништво</t>
  </si>
  <si>
    <t>28.93</t>
  </si>
  <si>
    <t xml:space="preserve">Производство на машини за индустријата за храна, пијалаци и тутун </t>
  </si>
  <si>
    <t>28.94</t>
  </si>
  <si>
    <t>28.95</t>
  </si>
  <si>
    <t>28.96</t>
  </si>
  <si>
    <t xml:space="preserve"> Производство на машини за обработка на пластика и гума</t>
  </si>
  <si>
    <t>28.99</t>
  </si>
  <si>
    <t>Производство на други специјализирани машини, неспомнати на друго место</t>
  </si>
  <si>
    <t>29</t>
  </si>
  <si>
    <t>Производство на моторни возила, приколки и полуприколки</t>
  </si>
  <si>
    <t>29.1</t>
  </si>
  <si>
    <t>29.10</t>
  </si>
  <si>
    <t>29.2</t>
  </si>
  <si>
    <t>Производство на каросерии за моторни возила,  производство на приколки и полуприколки</t>
  </si>
  <si>
    <t>29.20</t>
  </si>
  <si>
    <t>Производство на каросерии за моторни возила, приколки и полуприколки</t>
  </si>
  <si>
    <t>29.3</t>
  </si>
  <si>
    <t>Претпријатие регистрирано во странство</t>
  </si>
  <si>
    <t>Претставништво на странска фирма во земјата</t>
  </si>
  <si>
    <t>Амбасада</t>
  </si>
  <si>
    <t>Конзулат</t>
  </si>
  <si>
    <t>Канцеларија</t>
  </si>
  <si>
    <t>Неспоменати Меѓународни организации</t>
  </si>
  <si>
    <t>Други неспоменати органи за државна власт</t>
  </si>
  <si>
    <t>Јавни установи</t>
  </si>
  <si>
    <t>Друга јавна установа</t>
  </si>
  <si>
    <t>Други јавни претпријатија</t>
  </si>
  <si>
    <t>Агенции, берзи и други организации основани со посебен закон</t>
  </si>
  <si>
    <t>29.31</t>
  </si>
  <si>
    <t>29.32</t>
  </si>
  <si>
    <t>Производство на машини за металургијата</t>
  </si>
  <si>
    <t>Производство на машини за индустријата за текстил, облека и кожа</t>
  </si>
  <si>
    <t>UnitAddress</t>
  </si>
  <si>
    <t>UnitPlace</t>
  </si>
  <si>
    <t>BusinessYear</t>
  </si>
  <si>
    <t>OperationID</t>
  </si>
  <si>
    <t>AccountType</t>
  </si>
  <si>
    <t>StatutoryChange</t>
  </si>
  <si>
    <t>UnitMunicipality</t>
  </si>
  <si>
    <t>Извршна власт</t>
  </si>
  <si>
    <t>Судска власт</t>
  </si>
  <si>
    <t>Приватна здраствена организација</t>
  </si>
  <si>
    <t>Народна банка</t>
  </si>
  <si>
    <t>Уставен суд</t>
  </si>
  <si>
    <t>Спортска установа</t>
  </si>
  <si>
    <t>Установа за информирање</t>
  </si>
  <si>
    <t>Самостојни извршители на дејност</t>
  </si>
  <si>
    <t>Останати самостојни извршители на дејност</t>
  </si>
  <si>
    <t>Претпријатија регистрирани во странство</t>
  </si>
  <si>
    <t>Претставништва на странски фирми во земјата (без правно својство)</t>
  </si>
  <si>
    <t>Дејности на деловни организации, организации на работодавци и струковни организации врз база на зачленување</t>
  </si>
  <si>
    <t>94.11</t>
  </si>
  <si>
    <t>Дејности на деловни организации и организации на работодавци врз база на зачленување</t>
  </si>
  <si>
    <t>94.12</t>
  </si>
  <si>
    <t>Дејности на струковни организации врз база на зачленување</t>
  </si>
  <si>
    <t>94.2</t>
  </si>
  <si>
    <t>Дејности на синдикатите</t>
  </si>
  <si>
    <t>94.20</t>
  </si>
  <si>
    <t>94.9</t>
  </si>
  <si>
    <t>Дејности на други организации врз база на зачленување</t>
  </si>
  <si>
    <t>94.91</t>
  </si>
  <si>
    <t>Дејности на верски организации</t>
  </si>
  <si>
    <t>94.92</t>
  </si>
  <si>
    <t>Дејности на политички организации</t>
  </si>
  <si>
    <t>94.99</t>
  </si>
  <si>
    <t>Дејности на други организации врз база на зачленување, неспомнати на друго место</t>
  </si>
  <si>
    <t>95</t>
  </si>
  <si>
    <t>Поправка на компјутери и предмети за лична употреба и за домаќинства</t>
  </si>
  <si>
    <t>95.1</t>
  </si>
  <si>
    <t>Поправка на компјутери  и опрема за комуникации</t>
  </si>
  <si>
    <t>95.11</t>
  </si>
  <si>
    <t xml:space="preserve">Поправка на компјутери и периферна (дополнителна компјутерска) опрема </t>
  </si>
  <si>
    <t>95.12</t>
  </si>
  <si>
    <t>Поправка на опрема за комуникации</t>
  </si>
  <si>
    <t>95.2</t>
  </si>
  <si>
    <t>Поправка на предмети за лична употреба и за домаќинствата</t>
  </si>
  <si>
    <t>95.21</t>
  </si>
  <si>
    <t>Поправка на електронски уреди за широка потрошувачка</t>
  </si>
  <si>
    <t>95.22</t>
  </si>
  <si>
    <t>Поправка на апарати за домаќинства како и опрема за домови и градини</t>
  </si>
  <si>
    <t>95.23</t>
  </si>
  <si>
    <t>Поправка на обувки и производи од кожа</t>
  </si>
  <si>
    <t>95.24</t>
  </si>
  <si>
    <t>Поправка на мебел и покуќнина</t>
  </si>
  <si>
    <t>95.25</t>
  </si>
  <si>
    <t xml:space="preserve">Поправка на рачни часовници, саати и накит </t>
  </si>
  <si>
    <t>95.29</t>
  </si>
  <si>
    <t>Поправка на други предмети за лична употреба и за домаќинствата</t>
  </si>
  <si>
    <t>96</t>
  </si>
  <si>
    <t>Други лични услужни дејности</t>
  </si>
  <si>
    <t>96.0</t>
  </si>
  <si>
    <t>96.01</t>
  </si>
  <si>
    <t>Перење и хемиско чистење на текстилни и крзнени производи</t>
  </si>
  <si>
    <t>96.02</t>
  </si>
  <si>
    <t>Фризерски салони и салони за разубавување</t>
  </si>
  <si>
    <t>96.03</t>
  </si>
  <si>
    <t>Погребни и слични дејности</t>
  </si>
  <si>
    <t>96.04</t>
  </si>
  <si>
    <t>Дејности за нега и одржување на телото</t>
  </si>
  <si>
    <t>96.09</t>
  </si>
  <si>
    <t>Останати лични услужни дејности, неспомнати на друго место</t>
  </si>
  <si>
    <t>97</t>
  </si>
  <si>
    <t>Дејности на домаќинствата кои вработуваат послуга (домашен персонал)</t>
  </si>
  <si>
    <t>97.0</t>
  </si>
  <si>
    <t>Одгледување на зачински, ароматични и лековити растенија и на растенија за употреба во фармацијата</t>
  </si>
  <si>
    <t>01.29</t>
  </si>
  <si>
    <t>Одгледување на останати повеќегодишни посеви</t>
  </si>
  <si>
    <t>01.3</t>
  </si>
  <si>
    <t>Одгледување на саден материјал</t>
  </si>
  <si>
    <t>01.4</t>
  </si>
  <si>
    <t>Одгледување на животни</t>
  </si>
  <si>
    <t>01.41</t>
  </si>
  <si>
    <t>Одгледување на молзни крави</t>
  </si>
  <si>
    <t>Одгледување на други говеда и биволи</t>
  </si>
  <si>
    <t>01.43</t>
  </si>
  <si>
    <t>Одгледување на коњи и останати сродни животни</t>
  </si>
  <si>
    <t>01.44</t>
  </si>
  <si>
    <t>Одгледување на камили и лами</t>
  </si>
  <si>
    <t>01.45</t>
  </si>
  <si>
    <t>01.46</t>
  </si>
  <si>
    <t>01.47</t>
  </si>
  <si>
    <t>01.49</t>
  </si>
  <si>
    <t>01.5</t>
  </si>
  <si>
    <t>Мешовито фармерство</t>
  </si>
  <si>
    <t>01.6</t>
  </si>
  <si>
    <t>Помошни дејности во земјоделството и дејности кои се извршуваат после собраните посеви</t>
  </si>
  <si>
    <t>01.61</t>
  </si>
  <si>
    <t>Помошни дејности за одгледување на посеви</t>
  </si>
  <si>
    <t>01.62</t>
  </si>
  <si>
    <t>Помошни дејности за одгледување на животни</t>
  </si>
  <si>
    <t>01.63</t>
  </si>
  <si>
    <t>Дејности кои се извршуваат после собраните посеви</t>
  </si>
  <si>
    <t>01.64</t>
  </si>
  <si>
    <t xml:space="preserve">Доработка на семе </t>
  </si>
  <si>
    <t>01.7</t>
  </si>
  <si>
    <t>Лов, траперство и соодветни услужни дејности</t>
  </si>
  <si>
    <t>01.70</t>
  </si>
  <si>
    <t xml:space="preserve">Трговија на мало со електрични апарати за домаќинствата во специјализирани продавници </t>
  </si>
  <si>
    <t>47.59</t>
  </si>
  <si>
    <t>Обработка и отстранување на безопасен отпад</t>
  </si>
  <si>
    <t>38.22</t>
  </si>
  <si>
    <t>Обработка и отстранување на опасен отпад</t>
  </si>
  <si>
    <t>38.3</t>
  </si>
  <si>
    <t>Обновување на материјали</t>
  </si>
  <si>
    <t>38.31</t>
  </si>
  <si>
    <t>Демонтирање на крш</t>
  </si>
  <si>
    <t>38.32</t>
  </si>
  <si>
    <t>Обновување на посебно издвоени материјали</t>
  </si>
  <si>
    <t>39</t>
  </si>
  <si>
    <t>Дејности за санација и останати услуги на управување со отпад</t>
  </si>
  <si>
    <t>39.0</t>
  </si>
  <si>
    <t xml:space="preserve">Дејности за санација  и останати услуги на управување со отпад </t>
  </si>
  <si>
    <t>39.00</t>
  </si>
  <si>
    <t>Дејности за санација и останати услуги за управување со отпад</t>
  </si>
  <si>
    <t>41</t>
  </si>
  <si>
    <t>Изградба на згради</t>
  </si>
  <si>
    <t>41.1</t>
  </si>
  <si>
    <t>Развој на градежни проекти</t>
  </si>
  <si>
    <t>41.10</t>
  </si>
  <si>
    <t>41.2</t>
  </si>
  <si>
    <t>Изградба на станбени и нестанбени згради</t>
  </si>
  <si>
    <t>41.20</t>
  </si>
  <si>
    <t>42</t>
  </si>
  <si>
    <t xml:space="preserve">Нискоградба </t>
  </si>
  <si>
    <t>42.1</t>
  </si>
  <si>
    <t xml:space="preserve">Изградба на патишта и железници </t>
  </si>
  <si>
    <t>42.11</t>
  </si>
  <si>
    <t xml:space="preserve">Изградба на патишта и автопати </t>
  </si>
  <si>
    <t>42.12</t>
  </si>
  <si>
    <t>Изградба на железници и подземни железници</t>
  </si>
  <si>
    <t>42.13</t>
  </si>
  <si>
    <t>Архитектонски дејности и инженерство; техничко испитување и анализа</t>
  </si>
  <si>
    <t>71.1</t>
  </si>
  <si>
    <t>Архитектонски дејности и инженерство и со нив поврзано техничко советување</t>
  </si>
  <si>
    <t>71.11</t>
  </si>
  <si>
    <t>Архитектонски дејности</t>
  </si>
  <si>
    <t>71.12</t>
  </si>
  <si>
    <t>Инженерство и со него поврзано техничко советување</t>
  </si>
  <si>
    <t>71.2</t>
  </si>
  <si>
    <t>71.20</t>
  </si>
  <si>
    <t>72</t>
  </si>
  <si>
    <t>Научно истражување и развој</t>
  </si>
  <si>
    <t>72.1</t>
  </si>
  <si>
    <t>Производство на други хемиски производи, неспомнати на друго место</t>
  </si>
  <si>
    <t>25.11</t>
  </si>
  <si>
    <t>25.12</t>
  </si>
  <si>
    <t>Производство на други производи од гума</t>
  </si>
  <si>
    <t>25.21</t>
  </si>
  <si>
    <t>26.11</t>
  </si>
  <si>
    <t>Производство на рамно стакло</t>
  </si>
  <si>
    <t>26.12</t>
  </si>
  <si>
    <t>Обликување и обработка на рамно стакло</t>
  </si>
  <si>
    <t>Производство на стаклени влакна</t>
  </si>
  <si>
    <t>Производство и обработка на друго стакло, вклучувајќи и техничка стаклена стока</t>
  </si>
  <si>
    <t>Производство на керамички санитарни уреди</t>
  </si>
  <si>
    <t>Производство на кожна облека</t>
  </si>
  <si>
    <t>Производство на друга горна облека</t>
  </si>
  <si>
    <t>Производство на долна облека</t>
  </si>
  <si>
    <t>19.10</t>
  </si>
  <si>
    <t>Производство на куфери, рачни торби и слични предмети, седла и сарачки производи</t>
  </si>
  <si>
    <t>19.20</t>
  </si>
  <si>
    <t>Производство на обувки</t>
  </si>
  <si>
    <t>26.40</t>
  </si>
  <si>
    <t>26.51</t>
  </si>
  <si>
    <t>Производство на цемент</t>
  </si>
  <si>
    <t>26.52</t>
  </si>
  <si>
    <t>Производство на производи од бетон за градежни цели</t>
  </si>
  <si>
    <t>Производство на производи од гипс за градежни цели</t>
  </si>
  <si>
    <t>Производство на готова бетонска смеса</t>
  </si>
  <si>
    <t>Производство на малтер</t>
  </si>
  <si>
    <t>Производство на влакнест цемент</t>
  </si>
  <si>
    <t>26.70</t>
  </si>
  <si>
    <t>52.21</t>
  </si>
  <si>
    <t>52.22</t>
  </si>
  <si>
    <t>52.23</t>
  </si>
  <si>
    <t>52.24</t>
  </si>
  <si>
    <t>Аптеки</t>
  </si>
  <si>
    <t>35.11</t>
  </si>
  <si>
    <t>35.12</t>
  </si>
  <si>
    <t>35.30</t>
  </si>
  <si>
    <t>Производство на мотоцикли</t>
  </si>
  <si>
    <t>Производство на музички инструменти</t>
  </si>
  <si>
    <t>Производство на друг технички и индустриски текстил</t>
  </si>
  <si>
    <t>13.99</t>
  </si>
  <si>
    <t>Производство на останати текстили, неспомнато на друго место</t>
  </si>
  <si>
    <t>14</t>
  </si>
  <si>
    <t>Производство на облека</t>
  </si>
  <si>
    <t>14.1</t>
  </si>
  <si>
    <t>Производство на облека, освен облека од крзно</t>
  </si>
  <si>
    <t>Производство на работна облека</t>
  </si>
  <si>
    <t>14.14</t>
  </si>
  <si>
    <t>14.19</t>
  </si>
  <si>
    <t>Производство на други предмети и прибори за облека</t>
  </si>
  <si>
    <t>14.2</t>
  </si>
  <si>
    <t>Производство на предмети од крзно</t>
  </si>
  <si>
    <r>
      <t xml:space="preserve">Биланс на состојбата        </t>
    </r>
    <r>
      <rPr>
        <sz val="11"/>
        <rFont val="Arial"/>
        <family val="2"/>
        <charset val="204"/>
      </rPr>
      <t>на ден _________ 20____ год.</t>
    </r>
  </si>
  <si>
    <t xml:space="preserve">           На ден _____________20____год.</t>
  </si>
  <si>
    <t>На ден _____________20____год.</t>
  </si>
  <si>
    <r>
      <t xml:space="preserve">Биланс на успехот     </t>
    </r>
    <r>
      <rPr>
        <sz val="11"/>
        <rFont val="Arial"/>
        <family val="2"/>
        <charset val="204"/>
      </rPr>
      <t>во периодот од _______ до _______ 20___ год.</t>
    </r>
  </si>
  <si>
    <t xml:space="preserve">Други финансиско-услужни дејности, освен осигурување и пензиски фондови </t>
  </si>
  <si>
    <t>64.91</t>
  </si>
  <si>
    <t>64.92</t>
  </si>
  <si>
    <t>Друго кредитно посредување</t>
  </si>
  <si>
    <t>64.99</t>
  </si>
  <si>
    <t>Други финансиско-услужни дејности, освен осигурување и пензиски фондови, неспомнати на друго место</t>
  </si>
  <si>
    <t>65</t>
  </si>
  <si>
    <t>Осигурување, реосигурување и пензиски фондови, освен задолжително социјално осигурување</t>
  </si>
  <si>
    <t>65.1</t>
  </si>
  <si>
    <t>Осигурување</t>
  </si>
  <si>
    <t>65.12</t>
  </si>
  <si>
    <t>Неживотно осигурување</t>
  </si>
  <si>
    <t>65.2</t>
  </si>
  <si>
    <t>65.20</t>
  </si>
  <si>
    <t>65.3</t>
  </si>
  <si>
    <t>65.30</t>
  </si>
  <si>
    <t>66</t>
  </si>
  <si>
    <t xml:space="preserve">Помошни дејности кај финансиските услуги и дејностите во осигурувањето </t>
  </si>
  <si>
    <t>Производство на зачини и други додатоци</t>
  </si>
  <si>
    <t>Производство на алуминиум</t>
  </si>
  <si>
    <t>Производство на бакар</t>
  </si>
  <si>
    <t>Производство на други обоени метали</t>
  </si>
  <si>
    <t>27.51</t>
  </si>
  <si>
    <t>Леење на железо</t>
  </si>
  <si>
    <t>27.52</t>
  </si>
  <si>
    <t>Леење на челик</t>
  </si>
  <si>
    <t>Леење на лесни метали</t>
  </si>
  <si>
    <t>Леење на други обоени метали</t>
  </si>
  <si>
    <t>28.11</t>
  </si>
  <si>
    <t>Производство на метални конструкции и делови на конструкции</t>
  </si>
  <si>
    <t>28.12</t>
  </si>
  <si>
    <t>28.21</t>
  </si>
  <si>
    <t>Производство на цистерни, резервоари и садови од метал</t>
  </si>
  <si>
    <t>28.22</t>
  </si>
  <si>
    <t>17.11</t>
  </si>
  <si>
    <t>17.12</t>
  </si>
  <si>
    <t>17.21</t>
  </si>
  <si>
    <t>17.22</t>
  </si>
  <si>
    <t>17.23</t>
  </si>
  <si>
    <t>17.24</t>
  </si>
  <si>
    <t>Производство на јажиња, конопи, плетенки и мрежи</t>
  </si>
  <si>
    <t>Производство на дрвена амбалажа</t>
  </si>
  <si>
    <t>20.51</t>
  </si>
  <si>
    <t>20.52</t>
  </si>
  <si>
    <t>Производство на хартија и картон</t>
  </si>
  <si>
    <t xml:space="preserve">Агенции за недвижен имот                                                                                                                                                                                </t>
  </si>
  <si>
    <t>68.32</t>
  </si>
  <si>
    <t>45</t>
  </si>
  <si>
    <t>Трговија на големо и на мало со моторни возила и мотоцикли и поправка на моторни возила и мотоцикли</t>
  </si>
  <si>
    <t>45.1</t>
  </si>
  <si>
    <t>Трговија со моторни возила</t>
  </si>
  <si>
    <t xml:space="preserve">Трговија со автомобили и моторни возила од лесна категорија </t>
  </si>
  <si>
    <t>45.19</t>
  </si>
  <si>
    <t xml:space="preserve">Градски и приградски патнички копнен транспорт </t>
  </si>
  <si>
    <t>49.32</t>
  </si>
  <si>
    <t>Такси служба</t>
  </si>
  <si>
    <t>49.39</t>
  </si>
  <si>
    <t>Друг патнички копнен транспорт, неспомнат на друго место</t>
  </si>
  <si>
    <t>49.4</t>
  </si>
  <si>
    <t xml:space="preserve">Товарен патен транспорт и услуги за преселување </t>
  </si>
  <si>
    <t>49.41</t>
  </si>
  <si>
    <t>Товарен патен транспорт</t>
  </si>
  <si>
    <t>49.42</t>
  </si>
  <si>
    <t xml:space="preserve">Услуги за преселување </t>
  </si>
  <si>
    <t>49.5</t>
  </si>
  <si>
    <t xml:space="preserve">Цевоводен транспорт </t>
  </si>
  <si>
    <t>49.50</t>
  </si>
  <si>
    <t>50</t>
  </si>
  <si>
    <t>Воден транспорт</t>
  </si>
  <si>
    <t>50.1</t>
  </si>
  <si>
    <t xml:space="preserve">Поморски и крајбрежен патнички воден транспорт </t>
  </si>
  <si>
    <t>50.2</t>
  </si>
  <si>
    <t xml:space="preserve">Поморски и крајбрежен товарен воден транспорт </t>
  </si>
  <si>
    <t>50.3</t>
  </si>
  <si>
    <t>Внатрешен патнички воден транспорт</t>
  </si>
  <si>
    <t>50.30</t>
  </si>
  <si>
    <t>50.4</t>
  </si>
  <si>
    <t>Внатрешен товарен воден транспорт</t>
  </si>
  <si>
    <t>50.40</t>
  </si>
  <si>
    <t>51</t>
  </si>
  <si>
    <t>Воздухопловен транспорт</t>
  </si>
  <si>
    <t>51.1</t>
  </si>
  <si>
    <t>Патнички воздухопловен  транспорт</t>
  </si>
  <si>
    <t>51.10</t>
  </si>
  <si>
    <t>51.2</t>
  </si>
  <si>
    <t>Товарен воздухопловен транспорт и вселенски транспорт</t>
  </si>
  <si>
    <t>Товарен воздухопловен транспорт</t>
  </si>
  <si>
    <t>Вселенски транспорт</t>
  </si>
  <si>
    <t>52</t>
  </si>
  <si>
    <t>Складирање и помошни дејности во превозот</t>
  </si>
  <si>
    <t>52.1</t>
  </si>
  <si>
    <t>Складирање на стока</t>
  </si>
  <si>
    <t>52.10</t>
  </si>
  <si>
    <t>52.2</t>
  </si>
  <si>
    <t>Придружни дејности во превозот</t>
  </si>
  <si>
    <t>Услужни дејности поврзани со копнениот превоз</t>
  </si>
  <si>
    <t>Услужни дејности поврзани со водниот превоз</t>
  </si>
  <si>
    <t>Услужни дејности поврзани со воздухопловниот превоз</t>
  </si>
  <si>
    <t>52.29</t>
  </si>
  <si>
    <t>Останати придружни дејности во превозот</t>
  </si>
  <si>
    <t>53</t>
  </si>
  <si>
    <t>Поштенски и курирски дејности</t>
  </si>
  <si>
    <t>53.1</t>
  </si>
  <si>
    <t>Дејности  за давање на универзални поштенски услуги</t>
  </si>
  <si>
    <t>53.10</t>
  </si>
  <si>
    <t>53.2</t>
  </si>
  <si>
    <t>Дејности за давање на останати поштенски и курирски услуги</t>
  </si>
  <si>
    <t>53.20</t>
  </si>
  <si>
    <t>55</t>
  </si>
  <si>
    <t>Објекти за сместување</t>
  </si>
  <si>
    <t>55.1</t>
  </si>
  <si>
    <t>Хотели и слични објекти за сместување</t>
  </si>
  <si>
    <t>55.2</t>
  </si>
  <si>
    <t>Одморалишта и останати објекти за пократок престој</t>
  </si>
  <si>
    <t>55.20</t>
  </si>
  <si>
    <t>55.3</t>
  </si>
  <si>
    <t>Кампови, автокампови и простори за кампирање</t>
  </si>
  <si>
    <t>55.30</t>
  </si>
  <si>
    <t>55.9</t>
  </si>
  <si>
    <t>Друг вид на сместување</t>
  </si>
  <si>
    <t>55.90</t>
  </si>
  <si>
    <t>56</t>
  </si>
  <si>
    <t xml:space="preserve">Дејности за подготовка на оброци и служење на храна </t>
  </si>
  <si>
    <t>56.1</t>
  </si>
  <si>
    <t>Ресторани и останати објекти за подготовка и послужување на храна</t>
  </si>
  <si>
    <t>56.10</t>
  </si>
  <si>
    <t>56.2</t>
  </si>
  <si>
    <t xml:space="preserve">Услуги на доставување на храна и пијалаци за посебни прилики (кетеринг) и останати сервиси во врска со  храната </t>
  </si>
  <si>
    <t>56.21</t>
  </si>
  <si>
    <t>Услуги на доставување на храна и пијалаци за посебни прилики (кетеринг)</t>
  </si>
  <si>
    <t>56.29</t>
  </si>
  <si>
    <t xml:space="preserve">Останати услуги за подготвување и служење на храна </t>
  </si>
  <si>
    <t>56.3</t>
  </si>
  <si>
    <t xml:space="preserve">Подготовка и послужување на пијалаци </t>
  </si>
  <si>
    <t>56.30</t>
  </si>
  <si>
    <t>58</t>
  </si>
  <si>
    <t>Издавачка дејност</t>
  </si>
  <si>
    <t>58.1</t>
  </si>
  <si>
    <t xml:space="preserve">Издавање на книги, периодични изданија и останати издавачки дејности </t>
  </si>
  <si>
    <t>58.11</t>
  </si>
  <si>
    <t>Издавање на книги</t>
  </si>
  <si>
    <t>58.12</t>
  </si>
  <si>
    <t xml:space="preserve">Издавање на именици и списоци на адреси </t>
  </si>
  <si>
    <t>58.13</t>
  </si>
  <si>
    <t xml:space="preserve">Издавање на весници </t>
  </si>
  <si>
    <t>58.14</t>
  </si>
  <si>
    <t>08.11</t>
  </si>
  <si>
    <t xml:space="preserve">Вадење на декоративен камен и камен за градежништвото, варовник, суров гипс, креда и шкрилци </t>
  </si>
  <si>
    <t>08.12</t>
  </si>
  <si>
    <t>Вадење на чакал и песок; глина и каолин</t>
  </si>
  <si>
    <t>08.9</t>
  </si>
  <si>
    <t>Рударство и вадење на други руди и камен, неспоменати на друго место</t>
  </si>
  <si>
    <t>08.91</t>
  </si>
  <si>
    <t>Вадење на хемиски минерали и минерални ѓубрива</t>
  </si>
  <si>
    <t>08.92</t>
  </si>
  <si>
    <t>Вадење на тресет</t>
  </si>
  <si>
    <t>08.93</t>
  </si>
  <si>
    <t>Производство на фурнир и други плочи од дрво</t>
  </si>
  <si>
    <t>16.22</t>
  </si>
  <si>
    <t>Производство на паркет</t>
  </si>
  <si>
    <t>16.23</t>
  </si>
  <si>
    <t xml:space="preserve">Производство на друга градежна столарија и подови </t>
  </si>
  <si>
    <t>16.24</t>
  </si>
  <si>
    <t>16.29</t>
  </si>
  <si>
    <t>Производство на останати производи од дрво; производство на предмети од плута, слама и плетарски материјал</t>
  </si>
  <si>
    <t>17</t>
  </si>
  <si>
    <t>Производство на хартија и производи од хартија</t>
  </si>
  <si>
    <t>17.1</t>
  </si>
  <si>
    <t>Производство на целулоза (пулпа), хартија и картон</t>
  </si>
  <si>
    <t>Производство на целулоза (пулпа)</t>
  </si>
  <si>
    <t>17.2</t>
  </si>
  <si>
    <t>Производство на предмети од хартија и картон</t>
  </si>
  <si>
    <t>Производство на брановидна хартија и картон и на амбалажа од хартија и картон</t>
  </si>
  <si>
    <t>Производство на предмети за санитарни и тоалетни потреби за домаќинствата</t>
  </si>
  <si>
    <t>Производство на канцелариски материјал од хартија</t>
  </si>
  <si>
    <t>Производство на ѕидни тапети</t>
  </si>
  <si>
    <t>17.29</t>
  </si>
  <si>
    <t>Производство на други предмети од хартија и картон</t>
  </si>
  <si>
    <t>18</t>
  </si>
  <si>
    <t>Печатење и репродукција на снимени медиуми (записи)</t>
  </si>
  <si>
    <t>18.1</t>
  </si>
  <si>
    <t>Печатење и услужни дејности во врска со печатење</t>
  </si>
  <si>
    <t>18.11</t>
  </si>
  <si>
    <t>18.12</t>
  </si>
  <si>
    <t>Друго печатење</t>
  </si>
  <si>
    <t>18.13</t>
  </si>
  <si>
    <t>Услужни дејности во врска со печатењето и објавувањето</t>
  </si>
  <si>
    <t>18.14</t>
  </si>
  <si>
    <t xml:space="preserve">Книговезни и сродни услуги </t>
  </si>
  <si>
    <t>18.2</t>
  </si>
  <si>
    <t>Репродукција на снимени медиуми</t>
  </si>
  <si>
    <t>18.20</t>
  </si>
  <si>
    <t xml:space="preserve">Репродукција на снимени медиуми </t>
  </si>
  <si>
    <t>19</t>
  </si>
  <si>
    <t>Производство на кокс и рафинирани нафтени производи</t>
  </si>
  <si>
    <t>19.1</t>
  </si>
  <si>
    <t>Трговија со делови и прибор за моторни возила</t>
  </si>
  <si>
    <t xml:space="preserve">Трговија на големо со делови и прибор за моторни возила </t>
  </si>
  <si>
    <t xml:space="preserve">Трговија на мало со делови и прибор за моторни возила </t>
  </si>
  <si>
    <t>45.4</t>
  </si>
  <si>
    <t xml:space="preserve">Трговија со мотоцикли и делови и прибор за мотоцикли, одржување и поправка на мотоцикли </t>
  </si>
  <si>
    <t>45.40</t>
  </si>
  <si>
    <t xml:space="preserve">Трговија на големо, освен трговија со моторни возила и мотоцикли </t>
  </si>
  <si>
    <t>46.1</t>
  </si>
  <si>
    <t>Трговија на големо со надомест или врз основа на договор</t>
  </si>
  <si>
    <t>46.11</t>
  </si>
  <si>
    <t>Посредување во трговијата со земјоделски суровини, живи животни, текстилни суровини и полупроизводи</t>
  </si>
  <si>
    <t>46.12</t>
  </si>
  <si>
    <t>Посредување во трговијата со горива, руди, метали и индустриски хемикалии</t>
  </si>
  <si>
    <t>46.13</t>
  </si>
  <si>
    <t>Посредување во трговијата со дрво, дрвена граѓа и градежен материјал</t>
  </si>
  <si>
    <t>46.14</t>
  </si>
  <si>
    <t>Посредување во трговијата со машини, индустриска опрема, бродови и воздухопловни средства</t>
  </si>
  <si>
    <t>46.15</t>
  </si>
  <si>
    <t>Одгледување на тропско и суптропско овошје</t>
  </si>
  <si>
    <t>Одгледување на агруми</t>
  </si>
  <si>
    <t xml:space="preserve">Одгледување на јаболчесто и коскесто овошје </t>
  </si>
  <si>
    <t>Одгледување на јагодесто, јаткасто и друго овошје</t>
  </si>
  <si>
    <t>01.26</t>
  </si>
  <si>
    <t xml:space="preserve">Одгледување на маслодајни плодови </t>
  </si>
  <si>
    <t>01.27</t>
  </si>
  <si>
    <t>Одгледување на растенија за производство на пијалаци</t>
  </si>
  <si>
    <t>01.28</t>
  </si>
  <si>
    <t>Трговија со останати моторни возила</t>
  </si>
  <si>
    <t>45.2</t>
  </si>
  <si>
    <t>45.20</t>
  </si>
  <si>
    <t>45.3</t>
  </si>
  <si>
    <t>Дејности на новинските агенции</t>
  </si>
  <si>
    <t>63.99</t>
  </si>
  <si>
    <t>Останати информативни услужни дејности, неспомнати на друго место</t>
  </si>
  <si>
    <t>64</t>
  </si>
  <si>
    <t>Финансиско-услужни дејности, освен осигурување и пензиски фондови</t>
  </si>
  <si>
    <t>64.1</t>
  </si>
  <si>
    <t>Монетарно посредување</t>
  </si>
  <si>
    <t>Централна банка</t>
  </si>
  <si>
    <t>64.19</t>
  </si>
  <si>
    <t>Друго монетарно посредување</t>
  </si>
  <si>
    <t>64.2</t>
  </si>
  <si>
    <t>Дејности на холдинг-друштвата</t>
  </si>
  <si>
    <t>64.3</t>
  </si>
  <si>
    <t>Трустови, останати фондови и слични финансиски субјекти</t>
  </si>
  <si>
    <t>64.30</t>
  </si>
  <si>
    <t>64.9</t>
  </si>
  <si>
    <t xml:space="preserve">Останати помошни дејности кај финансиските услуги, освен осигурување и пензиски фондови </t>
  </si>
  <si>
    <t>66.2</t>
  </si>
  <si>
    <t>Помошни дејности во осигурувањето и пензиските фондови</t>
  </si>
  <si>
    <t>66.21</t>
  </si>
  <si>
    <t>Процена на ризици и штети</t>
  </si>
  <si>
    <t>66.22</t>
  </si>
  <si>
    <t xml:space="preserve">Дејности на застапници во осигурување и осигурителни посредници </t>
  </si>
  <si>
    <t>66.29</t>
  </si>
  <si>
    <t>66.3</t>
  </si>
  <si>
    <t>Дејности на управување со фондови</t>
  </si>
  <si>
    <t>66.30</t>
  </si>
  <si>
    <t>68</t>
  </si>
  <si>
    <t>Дејности во врска со недвижен имот</t>
  </si>
  <si>
    <t>68.1</t>
  </si>
  <si>
    <t xml:space="preserve">Купување и продажба на сопствен недвижен имот                                                                                                                                                           </t>
  </si>
  <si>
    <t>68.10</t>
  </si>
  <si>
    <t>68.2</t>
  </si>
  <si>
    <t xml:space="preserve">Издавање и управување со сопствен недвижен имот или недвижен имот земен под закуп (лизинг)                                                                                                                                                                  </t>
  </si>
  <si>
    <t>68.20</t>
  </si>
  <si>
    <t>68.3</t>
  </si>
  <si>
    <t xml:space="preserve">Управување со недвижен имот со надомест или врз база на договор                                                                                                                                          </t>
  </si>
  <si>
    <t>68.31</t>
  </si>
  <si>
    <t>Останати дејности на чистење на згради и објекти</t>
  </si>
  <si>
    <t>81.29</t>
  </si>
  <si>
    <t xml:space="preserve">Останати услуги на чистење, неспомнати на друго место </t>
  </si>
  <si>
    <t>81.3</t>
  </si>
  <si>
    <t xml:space="preserve">Услужни дејности за уредување и одржување на животната средина </t>
  </si>
  <si>
    <t>81.30</t>
  </si>
  <si>
    <t>82</t>
  </si>
  <si>
    <t>Канцелариско-административни и помошни дејности и деловно-помошни дејности</t>
  </si>
  <si>
    <t>82.1</t>
  </si>
  <si>
    <t xml:space="preserve">Канцелариско-административни и помошни дејности </t>
  </si>
  <si>
    <t>82.11</t>
  </si>
  <si>
    <t xml:space="preserve">Комбинирани канцелариски и административни услужни дејности </t>
  </si>
  <si>
    <t>82.19</t>
  </si>
  <si>
    <t>Фотокопирање, подготовка на документи и останати специјализирани канцелариски помошни дејности</t>
  </si>
  <si>
    <t>82.2</t>
  </si>
  <si>
    <t>Дејности на повикувачки центри</t>
  </si>
  <si>
    <t>82.20</t>
  </si>
  <si>
    <t>82.3</t>
  </si>
  <si>
    <t xml:space="preserve">Организација на состаноци и деловни саеми </t>
  </si>
  <si>
    <t>82.30</t>
  </si>
  <si>
    <t>82.9</t>
  </si>
  <si>
    <t>Деловни помошни услужни дејности, неспомнати на друго место</t>
  </si>
  <si>
    <t>82.91</t>
  </si>
  <si>
    <t xml:space="preserve">Дејности на агенциите за собирање и наплата на сметки и кредитни канцеларии </t>
  </si>
  <si>
    <t>82.92</t>
  </si>
  <si>
    <t>Дејности на пакување</t>
  </si>
  <si>
    <t>82.99</t>
  </si>
  <si>
    <t>Останати деловни помошни услужни дејности, неспомнати на друго место</t>
  </si>
  <si>
    <t>84</t>
  </si>
  <si>
    <t>Јавна управа и одбрана; задолжително социјално осигурување</t>
  </si>
  <si>
    <t>84.1</t>
  </si>
  <si>
    <t xml:space="preserve">Државна управа, економска и социјална политика на земјата </t>
  </si>
  <si>
    <t>84.11</t>
  </si>
  <si>
    <t xml:space="preserve">Општи дејности на јавната управа </t>
  </si>
  <si>
    <t>84.12</t>
  </si>
  <si>
    <t xml:space="preserve">Регулирање на дејностите на институциите кои обезбедуваат здравствена заштита, образование и култура и други социјални услуги, исклучувајќи го задолжителното социјално осигурување </t>
  </si>
  <si>
    <t>84.13</t>
  </si>
  <si>
    <t>Управување и давање помош за поуспешно деловно работење</t>
  </si>
  <si>
    <t>84.2</t>
  </si>
  <si>
    <t>Обезбедување на услуги на земјата во целина</t>
  </si>
  <si>
    <t>84.21</t>
  </si>
  <si>
    <t>84.22</t>
  </si>
  <si>
    <t>84.23</t>
  </si>
  <si>
    <t>Судски и правосудни дејности</t>
  </si>
  <si>
    <t>84.24</t>
  </si>
  <si>
    <t>Правни и сметководствени дејности</t>
  </si>
  <si>
    <t>69.1</t>
  </si>
  <si>
    <t>Правни работи</t>
  </si>
  <si>
    <t>69.10</t>
  </si>
  <si>
    <t>69.2</t>
  </si>
  <si>
    <t xml:space="preserve">Сметководствени, книговодствени и ревизорски работи; даночно советување                                                                                          </t>
  </si>
  <si>
    <t>69.20</t>
  </si>
  <si>
    <t>70</t>
  </si>
  <si>
    <t xml:space="preserve">Управувачки дејности; советување во врска со управувањето                                                                                                                                                           </t>
  </si>
  <si>
    <t>70.1</t>
  </si>
  <si>
    <t>Управувачки дејности</t>
  </si>
  <si>
    <t>70.10</t>
  </si>
  <si>
    <t>70.2</t>
  </si>
  <si>
    <t xml:space="preserve">Дејности во врска со советување во управувањето  </t>
  </si>
  <si>
    <t>70.21</t>
  </si>
  <si>
    <t>Односи со јавноста и дејности на информирање</t>
  </si>
  <si>
    <t>70.22</t>
  </si>
  <si>
    <t>46</t>
  </si>
  <si>
    <t>47</t>
  </si>
  <si>
    <t>24.52</t>
  </si>
  <si>
    <t>Производство на парфеми и тоалетни препарати</t>
  </si>
  <si>
    <t>Производство на експлозиви</t>
  </si>
  <si>
    <t>Производство на етерични масла</t>
  </si>
  <si>
    <t>V. ОДЛОЖЕНО ПЛАЌАЊЕ НА ТРОШОЦИ И ПРИХОДИ ВО ИДНИТЕ  ПЕРИОДИ (ПВР)</t>
  </si>
  <si>
    <t>109</t>
  </si>
  <si>
    <t>VI. ОБВРСКИ ПО ОСНОВ НА НЕТЕКОВНИ СРЕДСТВА (ИЛИ ГРУПИ ЗА ОТУЃУВАЊЕ) КОИ СЕ ЧУВААТ ЗА ПРОДАЖБА И ПРЕКИНАТИ РАБОТЕЊА</t>
  </si>
  <si>
    <t>110</t>
  </si>
  <si>
    <t>ВКУПНО ПАСИВА :                      ГЛАВНИНА, РЕЗЕРВИ И ОБВРСКИ (065+081+094+109+110)</t>
  </si>
  <si>
    <t>111</t>
  </si>
  <si>
    <t>В. ВОНБИЛАНСНА ЕВИДЕНЦИЈА-ПАСИВА</t>
  </si>
  <si>
    <t>112</t>
  </si>
  <si>
    <t>Број на белешка</t>
  </si>
  <si>
    <t>I. ПРИХОДИ ОД РАБОТЕЊЕТО (202+203+206)</t>
  </si>
  <si>
    <t>Приходи од продажба</t>
  </si>
  <si>
    <t>Останати приходи</t>
  </si>
  <si>
    <t>Промена на вредноста на залихи на  готови производи и недовршено производство</t>
  </si>
  <si>
    <t>Залихи на  готови производи и недовршено производство на почетокот на годината</t>
  </si>
  <si>
    <t>Залихи на  готови производи и недовршено производство на крајот на годината</t>
  </si>
  <si>
    <t>Капитализирано сопствени производство и услуги</t>
  </si>
  <si>
    <t>II. РАСХОДИ ОД РАБОТЕЊЕТО (208+209+210+211+212+213+218+219+220+221+222)</t>
  </si>
  <si>
    <t>Трошоци за суровини и други материјали</t>
  </si>
  <si>
    <t>Набавна вредност на продадените стоки</t>
  </si>
  <si>
    <t>Набавна вредност на продадените материјали, резервни делови, ситен инвентар, амбалажа и автогуми</t>
  </si>
  <si>
    <t>Услуги со карактер на материјални трошоци</t>
  </si>
  <si>
    <t>Трошоци за вработени (214+215+216+217)</t>
  </si>
  <si>
    <t>Плати и надоместоци на плата (нето)</t>
  </si>
  <si>
    <t>Трошоци за даноци на плати и надоместоци на плата</t>
  </si>
  <si>
    <t>Придонеси од задолжително социјално осигурување</t>
  </si>
  <si>
    <t>Останати трошоци за вработените</t>
  </si>
  <si>
    <t>Амортизација на материјалните и нематеријалните средства</t>
  </si>
  <si>
    <t xml:space="preserve">Вредносно усогласување (обезвреднување)  на тековните средства </t>
  </si>
  <si>
    <t>Резервирања за трошоци и ризици</t>
  </si>
  <si>
    <t>Останати трошоци од работењето</t>
  </si>
  <si>
    <t>III. ФИНАНСИСКИ ПРИХОДИ (224+229+230+231+232+233)</t>
  </si>
  <si>
    <t>Финансиски приходи од односи со поврзани друштва (225+226+227+228)</t>
  </si>
  <si>
    <t>Приходи од вложувања во поврзани друштва</t>
  </si>
  <si>
    <t>Приходи по основ на камати од работење со поврзани  друштва</t>
  </si>
  <si>
    <t>Приходи по основ на курсни разлики од работење со поврзани  друштва</t>
  </si>
  <si>
    <t>Останати финансиски приходи од работење со поврзани  друштва</t>
  </si>
  <si>
    <t>Приходи од вложувања во неповрзани друштва</t>
  </si>
  <si>
    <t>Приходи по основ на камати од работење со неповрзани  друштва</t>
  </si>
  <si>
    <t>Приходи по основ на курсни разлики од работење со неповрзани  друштва</t>
  </si>
  <si>
    <t>Нереализирани добивки (приходи) од финансиски средства</t>
  </si>
  <si>
    <t>Останати финансиски приходи</t>
  </si>
  <si>
    <t>IV. ФИНАНСИСКИ РАСХОДИ (235+239+240+241+242+243)</t>
  </si>
  <si>
    <t>Финансиски расходи од односи со поврзани друштва (236+237+238)</t>
  </si>
  <si>
    <t>Расходи по основ на камати од работење со поврзани  друштва</t>
  </si>
  <si>
    <t>Расходи по основ на курсни разлики од работење со поврзани  друштва</t>
  </si>
  <si>
    <t>Останати финансиски расходи од поврзани  друштва</t>
  </si>
  <si>
    <t>Расходи по основ на камати од работење со неповрзани  друштва</t>
  </si>
  <si>
    <t>Расходи по основ на курсни разлики од работење со неповрзани  друштва</t>
  </si>
  <si>
    <t>Нереализирани загуба (расходи) од финансиски средства</t>
  </si>
  <si>
    <t>Вредносно усогласување на финансиски средства и вложувања</t>
  </si>
  <si>
    <t>Останати финансиски расходи</t>
  </si>
  <si>
    <t>Удел во добивката на придружените друштва</t>
  </si>
  <si>
    <t>Удел во загуба на придружените друштва</t>
  </si>
  <si>
    <t>Добивка од редовното работење (201+223+244)-(204-205+207+234+245)</t>
  </si>
  <si>
    <t>Загуба од редовното работење               (204-205+207+234+245)-(201+223+244)</t>
  </si>
  <si>
    <t>Нето добивка од прекинати работења</t>
  </si>
  <si>
    <t>Нето загуба од прекинати работења</t>
  </si>
  <si>
    <t xml:space="preserve"> Добивка пред оданочување (246+248) или (246-249)</t>
  </si>
  <si>
    <t xml:space="preserve"> Загуба пред оданочување (247+249) или (247-248)</t>
  </si>
  <si>
    <t xml:space="preserve"> Данок на добивка</t>
  </si>
  <si>
    <t>Одложени даночни приходи</t>
  </si>
  <si>
    <t>Одложени даночни расходи</t>
  </si>
  <si>
    <t>НЕТО ДОБИВКА ЗА ДЕЛОВНАТА ГОДИНА (250-252+253-254)</t>
  </si>
  <si>
    <t>НЕТО ЗАГУБА ЗА ДЕЛОВНАТА ГОДИНА (251+252-253+254)</t>
  </si>
  <si>
    <t xml:space="preserve"> Просечен број на вработени врз основа на часови на работа во пресметковниот период (во апсолутен износ)</t>
  </si>
  <si>
    <t xml:space="preserve"> Број на месеци на работење (во апсолутен износ)</t>
  </si>
  <si>
    <t>ДОБИВКА/ЗАГУБА  ЗА ПЕРИОД</t>
  </si>
  <si>
    <t>Добивка која им припаѓа на имателите на акции на матичното друштво</t>
  </si>
  <si>
    <t>Добивка која им припаѓа на неконтролирано учество</t>
  </si>
  <si>
    <t>Загуба која се однесува на имателите на акции на матичното друштво</t>
  </si>
  <si>
    <t>Загуба која се однесува на неконтролирано учество</t>
  </si>
  <si>
    <t>ЗАРАБОТУВАЧКА ПО АКЦИЈА</t>
  </si>
  <si>
    <t>Вкупна основна заработувачка по акција</t>
  </si>
  <si>
    <t>Вкупна разводнета заработувачка по акција</t>
  </si>
  <si>
    <t>Основна заработувачка по акција од прекинато работење</t>
  </si>
  <si>
    <t>Разводнета заработувачка по акција од прекинато работење</t>
  </si>
  <si>
    <t>1.</t>
  </si>
  <si>
    <t>2.</t>
  </si>
  <si>
    <t>3.</t>
  </si>
  <si>
    <t>4.</t>
  </si>
  <si>
    <t>4.а.</t>
  </si>
  <si>
    <t>4.б.</t>
  </si>
  <si>
    <t>5.</t>
  </si>
  <si>
    <t>6.</t>
  </si>
  <si>
    <t>7.</t>
  </si>
  <si>
    <t>8.</t>
  </si>
  <si>
    <t>9.</t>
  </si>
  <si>
    <t>10.</t>
  </si>
  <si>
    <t>11.</t>
  </si>
  <si>
    <t>12.</t>
  </si>
  <si>
    <t>12.а.</t>
  </si>
  <si>
    <t>12.б.</t>
  </si>
  <si>
    <t>12.в.</t>
  </si>
  <si>
    <t>12.г.</t>
  </si>
  <si>
    <t>13.</t>
  </si>
  <si>
    <t>14.</t>
  </si>
  <si>
    <t>15.</t>
  </si>
  <si>
    <t>16.</t>
  </si>
  <si>
    <t>17.</t>
  </si>
  <si>
    <t>18.</t>
  </si>
  <si>
    <t>19.</t>
  </si>
  <si>
    <t>19.а.</t>
  </si>
  <si>
    <t>19.б.</t>
  </si>
  <si>
    <t>19.в.</t>
  </si>
  <si>
    <t>19.г.</t>
  </si>
  <si>
    <t>20.</t>
  </si>
  <si>
    <t>21.</t>
  </si>
  <si>
    <t>22.</t>
  </si>
  <si>
    <t>23.</t>
  </si>
  <si>
    <t>24.</t>
  </si>
  <si>
    <t>25.</t>
  </si>
  <si>
    <t>26.</t>
  </si>
  <si>
    <t>26.а.</t>
  </si>
  <si>
    <t>26.б.</t>
  </si>
  <si>
    <t>26.в.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</si>
  <si>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</si>
  <si>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</si>
  <si>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</si>
  <si>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</si>
  <si>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</si>
  <si>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</si>
  <si>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</si>
  <si>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</si>
  <si>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</si>
  <si>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</si>
  <si>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37.</t>
  </si>
  <si>
    <t>38.</t>
  </si>
  <si>
    <t>39.</t>
  </si>
  <si>
    <t>40.</t>
  </si>
  <si>
    <t>41.</t>
  </si>
  <si>
    <t>42.</t>
  </si>
  <si>
    <t>43.</t>
  </si>
  <si>
    <t>44.</t>
  </si>
  <si>
    <t>45.</t>
  </si>
  <si>
    <t>46.</t>
  </si>
  <si>
    <t>47.</t>
  </si>
  <si>
    <t>47.а.</t>
  </si>
  <si>
    <t>47.б.</t>
  </si>
  <si>
    <t>47.в.</t>
  </si>
  <si>
    <t>47.г.</t>
  </si>
  <si>
    <t>48.</t>
  </si>
  <si>
    <t>48.а.</t>
  </si>
  <si>
    <t>48.б.</t>
  </si>
  <si>
    <t>48.в.</t>
  </si>
  <si>
    <t>48.г.</t>
  </si>
  <si>
    <t>ИЗВЕШТАЈ ЗА СЕОПФАТНА ДОБИВКА</t>
  </si>
  <si>
    <t xml:space="preserve"> Добивка за годината</t>
  </si>
  <si>
    <t>Загуба за годината</t>
  </si>
  <si>
    <t>Останата сеопфатна добивка (273+275+277+279+281+283) - (274+276+278+280+282+284)</t>
  </si>
  <si>
    <t>Останата сеопфатна загуба (274+276+278+280+282+284) - (273+275+277+279+281+283)</t>
  </si>
  <si>
    <t>Добивки кои произлегуваат од преведување од странско работење</t>
  </si>
  <si>
    <t>Загуби кои произлегуваат од преведување од странско работење</t>
  </si>
  <si>
    <t>Добивки од повторно мерење на финансиски средства расположливи за продажба</t>
  </si>
  <si>
    <t>Загуби од повторно мерење на финансиски средства расположливи за продажба</t>
  </si>
  <si>
    <t>Ефективен дел од добивки од хеџинг инструменти за хеџирање на парични текови</t>
  </si>
  <si>
    <t>Ефективен дел од загуби од хеџинг инструменти за хеџирање на парични текови</t>
  </si>
  <si>
    <t>Актуарски добивки на дефинирани планови за користи на вработените</t>
  </si>
  <si>
    <t>Актуарски загуби на дефинирани планови за користи на вработените</t>
  </si>
  <si>
    <t>Удел во останата сеопфатна добивка на придружени друштва (само за потреби на консолидација)</t>
  </si>
  <si>
    <t>Удел во останата сеопфатна загуби на придружени друштва (само за потреби на консолидација)</t>
  </si>
  <si>
    <t>Данок на добивка на компоненти на останата сеопфатна добивка</t>
  </si>
  <si>
    <t xml:space="preserve">Нето останата сеопфатна добивка               (271-285) </t>
  </si>
  <si>
    <t xml:space="preserve">Нето останата сеопфатна загуби                (285-271) или (272+285) </t>
  </si>
  <si>
    <t>Вкупна сеопфатна добивка за годината (269+286) или  (286-270)</t>
  </si>
  <si>
    <t>Сеопфатна добивка која им припаѓа на имателите на акции на матичното друштво</t>
  </si>
  <si>
    <t xml:space="preserve"> Книги, слики, вајарски дела, музејски експонати,предмети од архивска граѓа и слично</t>
  </si>
  <si>
    <t xml:space="preserve">10. </t>
  </si>
  <si>
    <t xml:space="preserve"> Вложувања во природни богатства во подготовка</t>
  </si>
  <si>
    <t xml:space="preserve"> 11.</t>
  </si>
  <si>
    <t xml:space="preserve">  Подобрување на земјиштето</t>
  </si>
  <si>
    <t xml:space="preserve">В ПРИХОДИ  </t>
  </si>
  <si>
    <t xml:space="preserve">13. </t>
  </si>
  <si>
    <t>Приходи од продажба на  стоки (&lt; или = АОП 202 од БУ)</t>
  </si>
  <si>
    <t xml:space="preserve">14. </t>
  </si>
  <si>
    <t>Приходи од продажба на  услуги (&lt; или = АОП 202 од БУ)</t>
  </si>
  <si>
    <t>Приходи од продажба на производи, стоки и услуги на  домашен  пазар (&lt; или = АОП 202 од БУ)</t>
  </si>
  <si>
    <t xml:space="preserve">16. </t>
  </si>
  <si>
    <t>58.2</t>
  </si>
  <si>
    <t xml:space="preserve">Издавање на софтвер </t>
  </si>
  <si>
    <t>58.21</t>
  </si>
  <si>
    <t>Издавање на компјутерски игри</t>
  </si>
  <si>
    <t>58.29</t>
  </si>
  <si>
    <t xml:space="preserve">Издавање на останата програмска опрема </t>
  </si>
  <si>
    <t>59</t>
  </si>
  <si>
    <t xml:space="preserve">Филмска дејност, продукција на видео и телевизиска програма и дејности на снимање на звучни записи и музичко издаваштво  </t>
  </si>
  <si>
    <t>59.1</t>
  </si>
  <si>
    <t xml:space="preserve">Филмска дејност, дејности за видео и телевизиска програма </t>
  </si>
  <si>
    <t>59.11</t>
  </si>
  <si>
    <t xml:space="preserve">Дејности на производство на филмови, видеофилмови и телевизиска програма </t>
  </si>
  <si>
    <t>59.12</t>
  </si>
  <si>
    <t xml:space="preserve">Дејности кои следат после производството на филмови и видео филмови и телевизиска програма </t>
  </si>
  <si>
    <t>Трговија на големо со компјутери, компјутерска периферна опрема и софтвер</t>
  </si>
  <si>
    <t>46.52</t>
  </si>
  <si>
    <t xml:space="preserve">Трговија на големо со електронска и телекомуникациска опрема и делови </t>
  </si>
  <si>
    <t>46.6</t>
  </si>
  <si>
    <t>Трговија на големо со други машини, опрема и прибор</t>
  </si>
  <si>
    <t>46.61</t>
  </si>
  <si>
    <t>Трговија на големо со земјоделски машини, прибор и опрема</t>
  </si>
  <si>
    <t>46.62</t>
  </si>
  <si>
    <t>46.63</t>
  </si>
  <si>
    <t xml:space="preserve">Трговија на големо со машини за рударството и градежништвото </t>
  </si>
  <si>
    <t>46.64</t>
  </si>
  <si>
    <t>46.65</t>
  </si>
  <si>
    <t>Трговија на големо со канцелариски мебел</t>
  </si>
  <si>
    <t>46.66</t>
  </si>
  <si>
    <t>Трговија на големо со останати канцелариски машини и опрема</t>
  </si>
  <si>
    <t>46.69</t>
  </si>
  <si>
    <t>Трговија на големо со други машини и опрема</t>
  </si>
  <si>
    <t>46.7</t>
  </si>
  <si>
    <t>Друга специјализирана трговија на големо</t>
  </si>
  <si>
    <t>46.71</t>
  </si>
  <si>
    <t>46.72</t>
  </si>
  <si>
    <t>46.73</t>
  </si>
  <si>
    <t>46.74</t>
  </si>
  <si>
    <t>Трговија на големо со метална стока, цевки, уреди и опрема за водовод и централно греење</t>
  </si>
  <si>
    <t>46.75</t>
  </si>
  <si>
    <t>46.76</t>
  </si>
  <si>
    <t>Трговија на големо со останати полупроизводи</t>
  </si>
  <si>
    <t>46.77</t>
  </si>
  <si>
    <t>46.9</t>
  </si>
  <si>
    <t>Неспецијализирана трговија на големо</t>
  </si>
  <si>
    <t>46.90</t>
  </si>
  <si>
    <t>Трговија на мало, освен трговија со моторни возила и мотоцикли</t>
  </si>
  <si>
    <t>47.1</t>
  </si>
  <si>
    <t>Трговија на мало во неспецијализирани продавници</t>
  </si>
  <si>
    <t>47.11</t>
  </si>
  <si>
    <t>Трговија на мало во неспецијализирани продавници, претежно со храна, пијалаци и тутун</t>
  </si>
  <si>
    <t>47.19</t>
  </si>
  <si>
    <t>Друга трговија на мало во неспецијализирани продавници</t>
  </si>
  <si>
    <t>47.2</t>
  </si>
  <si>
    <t>Трговија на мало со храна, пијалаци и тутун во специјализирани продавници</t>
  </si>
  <si>
    <t>47.21</t>
  </si>
  <si>
    <t>Трговија на мало со овошје и зеленчук во специјализирани продавници</t>
  </si>
  <si>
    <t>47.22</t>
  </si>
  <si>
    <t>I.НЕМАТЕРИЈАЛНИ СРЕДСТВА (003+004+005+006+007+008)</t>
  </si>
  <si>
    <t>Издатоци за развој</t>
  </si>
  <si>
    <t>Kонцесии, патенти, лиценци, заштитни знаци и слични права</t>
  </si>
  <si>
    <t>Гудвил</t>
  </si>
  <si>
    <t>Аванси за набавка на  нематеријални средства</t>
  </si>
  <si>
    <t>Нематеријални средства во подготовка</t>
  </si>
  <si>
    <t>II. МАТЕРИЈАЛНИ СРЕДСТВА (010+013+014+015+016+017+018+019)</t>
  </si>
  <si>
    <t>Недвижности (011+012)</t>
  </si>
  <si>
    <t>Земјиште</t>
  </si>
  <si>
    <t>Градежни објекти</t>
  </si>
  <si>
    <t>Постројки и опрема</t>
  </si>
  <si>
    <t>Транспортни средства</t>
  </si>
  <si>
    <t>Алат, погонски и канцелариски инвентар и мебел</t>
  </si>
  <si>
    <t>Биолошки средства</t>
  </si>
  <si>
    <t>Аванси за набавка на материјални средства</t>
  </si>
  <si>
    <t>Материјални средства во подготовка</t>
  </si>
  <si>
    <t>Останати материјални средства</t>
  </si>
  <si>
    <t>III. ВЛОЖУВАЊА ВО НЕДВИЖНОСТИ</t>
  </si>
  <si>
    <t>IV. ДОЛГОРОЧНИ ФИНАНСИСКИ СРЕДСТВА (022+023+024+025+026+030)</t>
  </si>
  <si>
    <t>Вложувања во подружници</t>
  </si>
  <si>
    <t>Вложувања во придружени друштва и учества во заеднички вложувања</t>
  </si>
  <si>
    <t>Побарувања по дадени долгорочни заеми на поврзани друштва</t>
  </si>
  <si>
    <t>Побарувања по дадени долгорочни заеми</t>
  </si>
  <si>
    <t>Вложувања во долгорочни хартии од вредност (027+028+029)</t>
  </si>
  <si>
    <t>Вложувања во хартии од вредност кои се чуваат до доспевање</t>
  </si>
  <si>
    <t>Вложувања во хартии од вредност расположливи за продажба</t>
  </si>
  <si>
    <t>Вложувања во хартии од вредност според објективната вредност преку добивката или загубата</t>
  </si>
  <si>
    <t>Останати долгорочни финансиски средства</t>
  </si>
  <si>
    <t>V. ДОЛГОРОЧНИ ПОБАРУВАЊА (032+033+034)</t>
  </si>
  <si>
    <t>Побарувања од поврзани друштва</t>
  </si>
  <si>
    <t>Побарувања од купувачи</t>
  </si>
  <si>
    <t>Останати долгорочни побарувања</t>
  </si>
  <si>
    <t>VI. ОДЛОЖЕНИ ДАНОЧНИ СРЕДСТАВА</t>
  </si>
  <si>
    <t>Б. ТЕКОВНИ СРЕДСТВА (037+045+052+059)</t>
  </si>
  <si>
    <t>I. ЗАЛИХИ   (038+039+040+041+042+043)</t>
  </si>
  <si>
    <t>Залихи на суровини и материјали</t>
  </si>
  <si>
    <t>Залихи на резервни делови, ситен инвентар, амбалажа и автогуми</t>
  </si>
  <si>
    <t>Залихи на недовршени производи и полупроизводи</t>
  </si>
  <si>
    <t>Залихи на  готови производи</t>
  </si>
  <si>
    <t>Залихи на трговски стоки</t>
  </si>
  <si>
    <t>Залихи на биолошки средства</t>
  </si>
  <si>
    <t>II.СРЕДСТВА (ИЛИ ГРУПИ ЗА ОТУЃУВАЊЕ НАМЕНЕТИ ЗА ПРОДАЖБА И ПРЕКИНАТИ РАБОТЕЊА)</t>
  </si>
  <si>
    <t>III. КРАТКОРОЧНИ ПОБАРУВАЊА (046+047+048+049+050+051)</t>
  </si>
  <si>
    <t>Побарувања за дадени аванси на добавувачи</t>
  </si>
  <si>
    <t>Побарувања од државата по основ на даноци, придонеси, царина, акцизи и за останати давачки кон државата (претплати)</t>
  </si>
  <si>
    <t>Побарувања од вработените</t>
  </si>
  <si>
    <t>Останати краткорочни побарувања</t>
  </si>
  <si>
    <t>IV. КРАТКОРОЧНИ ФИНАНСИСКИ СРЕДСТВА (053+056+057+058)</t>
  </si>
  <si>
    <t>Вложувања во хартии од вредност (054+055)</t>
  </si>
  <si>
    <t>Вложувања кои се чуваат до доспевање</t>
  </si>
  <si>
    <t>Вложувања според објективната вредност преку добивката и загубата</t>
  </si>
  <si>
    <t xml:space="preserve"> Побарувања по дадени заеми од поврзани друштва</t>
  </si>
  <si>
    <t xml:space="preserve"> Побарувања по дадени заеми</t>
  </si>
  <si>
    <t>Останати краткорочни финансиски средства</t>
  </si>
  <si>
    <t>V. ПАРИЧНИ СРЕДСТВА И  ПАРИЧНИ ЕКВИВАЛЕНТИ (060+061)</t>
  </si>
  <si>
    <t>Парични средства</t>
  </si>
  <si>
    <t>Парични еквиваленти</t>
  </si>
  <si>
    <t>VI. ПЛАТЕНИ ТРОШОЦИ ЗА ИДНИТЕ ПЕРИОДИ И ПРЕСМЕТАНИ ПРИХОДИ (АВР)</t>
  </si>
  <si>
    <t>ВКУПНА АКТИВА:                           СРЕДСТВА (001+035+036+044+062)</t>
  </si>
  <si>
    <t>В. ВОНБИЛАНСНА ЕВИДЕНЦИЈА - АКТИВА</t>
  </si>
  <si>
    <t>I. ОСНОВНА ГЛАВНИНА</t>
  </si>
  <si>
    <t>II. ПРЕМИИ НА ЕМИТИРАНИ АКЦИИ</t>
  </si>
  <si>
    <t>III. СОПСТВЕНИ АКЦИИ (-)</t>
  </si>
  <si>
    <t xml:space="preserve">IV. ЗАПИШАН, НЕУПЛАТЕН КАПИТАЛ (-) </t>
  </si>
  <si>
    <t>V. РЕВАЛОРИЗАЦИСКА РЕЗЕРВА И РАЗЛИКИ ОД ВРЕДНУВАЊЕ НА КОМПОНЕНТИ НА ОСТАНАТА СЕОПФАТНА ДОБИВКА</t>
  </si>
  <si>
    <t>VI. РЕЗЕРВИ (072+073+074)</t>
  </si>
  <si>
    <t>Законски резерви</t>
  </si>
  <si>
    <t>Статутарни резерви</t>
  </si>
  <si>
    <t>Останати резерви</t>
  </si>
  <si>
    <t>VII. АКУМУЛИРАНА ДОБИВКА</t>
  </si>
  <si>
    <t>VIII. ПРЕНЕСЕНА ЗАГУБА (-)</t>
  </si>
  <si>
    <t>IX. ДОБИВКА ЗА ДЕЛОВНАТА ГОДИНА</t>
  </si>
  <si>
    <t>077</t>
  </si>
  <si>
    <t>X. ЗАГУБА ЗА ДЕЛОВНАТА ГОДИНА</t>
  </si>
  <si>
    <t>078</t>
  </si>
  <si>
    <t>XI. ГЛАВНИНА НА СОПСТВЕНИЦИТЕ НА МАТИЧНОТО ДРУШТВО</t>
  </si>
  <si>
    <t>079</t>
  </si>
  <si>
    <t>XII. НЕКОНТРОЛИРАНО УЧЕСТВО</t>
  </si>
  <si>
    <t>080</t>
  </si>
  <si>
    <t>Б. ОБВРСКИ                           (082+085+095)</t>
  </si>
  <si>
    <t>081</t>
  </si>
  <si>
    <t>I. ДОЛГОРОЧНИ РЕЗЕРВИРАЊА ЗА РИЗИЦИ И ТРОШОЦИ     (083+084)</t>
  </si>
  <si>
    <t>082</t>
  </si>
  <si>
    <t>Резервирања за пензии, отпремнини и слични обврски кон вработените</t>
  </si>
  <si>
    <t>083</t>
  </si>
  <si>
    <t>Останати долгорочни резервирања за ризици и трошоци</t>
  </si>
  <si>
    <t>084</t>
  </si>
  <si>
    <t>II. ДОЛГОРОЧНИ ОБВРСКИ                         (од 086 до 093)</t>
  </si>
  <si>
    <t>085</t>
  </si>
  <si>
    <t>Обврски спрема поврзани друштва</t>
  </si>
  <si>
    <t>086</t>
  </si>
  <si>
    <t>Обврски спрема добавувачи</t>
  </si>
  <si>
    <t>087</t>
  </si>
  <si>
    <t>Обврски за аванси, депозити и кауции</t>
  </si>
  <si>
    <t>088</t>
  </si>
  <si>
    <t>Обврски по заеми и кредити спрема поврзани друштва</t>
  </si>
  <si>
    <t>089</t>
  </si>
  <si>
    <t>Обврски по заеми и кредити</t>
  </si>
  <si>
    <t>090</t>
  </si>
  <si>
    <t>Обврски по хартии од вредност</t>
  </si>
  <si>
    <t>091</t>
  </si>
  <si>
    <t>Останати финансиски обврски</t>
  </si>
  <si>
    <t>092</t>
  </si>
  <si>
    <t>Останати долгорочни обврски</t>
  </si>
  <si>
    <t>093</t>
  </si>
  <si>
    <t>III. ОДЛОЖЕНИ ДАНОЧНИ ОБВРСКИ</t>
  </si>
  <si>
    <t>094</t>
  </si>
  <si>
    <t>IV. КРАТКОРОЧНИ ОБВРСКИ                    (од 096 до 108)</t>
  </si>
  <si>
    <t>095</t>
  </si>
  <si>
    <t>096</t>
  </si>
  <si>
    <t>097</t>
  </si>
  <si>
    <t>098</t>
  </si>
  <si>
    <t>Обврски за даноци и придонеси на плата и на надомести на плати</t>
  </si>
  <si>
    <t>099</t>
  </si>
  <si>
    <t>Обврски кон вработените</t>
  </si>
  <si>
    <t>100</t>
  </si>
  <si>
    <t>Тековни даночни обврски</t>
  </si>
  <si>
    <t>101</t>
  </si>
  <si>
    <t>Краткорочни резервирања за ризици и трошоци</t>
  </si>
  <si>
    <t>102</t>
  </si>
  <si>
    <t>103</t>
  </si>
  <si>
    <t>104</t>
  </si>
  <si>
    <t>105</t>
  </si>
  <si>
    <t xml:space="preserve">Обврски по основ на учество во резултатот </t>
  </si>
  <si>
    <t>106</t>
  </si>
  <si>
    <t>107</t>
  </si>
  <si>
    <t>108</t>
  </si>
  <si>
    <t xml:space="preserve">Други истражувања и експериментален развој во природните, техничките и технолошките науки </t>
  </si>
  <si>
    <t>72.2</t>
  </si>
  <si>
    <t xml:space="preserve">Истражувања и експериментален развој во општествените и хуманитарните науки                                                                                                                             </t>
  </si>
  <si>
    <t>72.20</t>
  </si>
  <si>
    <t>73</t>
  </si>
  <si>
    <t xml:space="preserve">Маркетинг (реклама и пропаганада) и истражување на пазарот </t>
  </si>
  <si>
    <t>73.1</t>
  </si>
  <si>
    <t>Маркетинг (реклама и пропаганада)</t>
  </si>
  <si>
    <t>73.11</t>
  </si>
  <si>
    <t>Агенција за маркетинг</t>
  </si>
  <si>
    <t>73.12</t>
  </si>
  <si>
    <t>Огласување преку медиуми</t>
  </si>
  <si>
    <t>73.2</t>
  </si>
  <si>
    <t>Производство на други основни органски хемикалии</t>
  </si>
  <si>
    <t>Производство на вештачки ѓубрива и азотни соединенија</t>
  </si>
  <si>
    <t>Преработка на млеко и производство на сирења</t>
  </si>
  <si>
    <t>Производство на мелнички производи</t>
  </si>
  <si>
    <t>Производство на скроб и производи од скроб</t>
  </si>
  <si>
    <t>Ред.Бр.</t>
  </si>
  <si>
    <t>Ревидирана годишна сметка</t>
  </si>
  <si>
    <t>Консолидирана годишна сметка</t>
  </si>
  <si>
    <t>Консолидирана ревидирана годишна сметка</t>
  </si>
  <si>
    <t>87.3</t>
  </si>
  <si>
    <t xml:space="preserve">Дејности на социјалната заштита со сместување на стари и изнемоштени лица </t>
  </si>
  <si>
    <t>87.30</t>
  </si>
  <si>
    <t>87.9</t>
  </si>
  <si>
    <t>Останати дејности на социјалната заштита со сместување, неспомнати на друго место</t>
  </si>
  <si>
    <t>87.90</t>
  </si>
  <si>
    <t>88</t>
  </si>
  <si>
    <t xml:space="preserve">Дејности на социјалната заштита без сместување </t>
  </si>
  <si>
    <t>88.1</t>
  </si>
  <si>
    <t xml:space="preserve">Дејности на социјалната заштита без сместување на стари и изнемоштени лица </t>
  </si>
  <si>
    <t>88.10</t>
  </si>
  <si>
    <t>88.9</t>
  </si>
  <si>
    <t>Останати дејности на социјалната заштита без сместување</t>
  </si>
  <si>
    <t>88.91</t>
  </si>
  <si>
    <t>Дејности на дневна социјална заштита на деца</t>
  </si>
  <si>
    <t>88.99</t>
  </si>
  <si>
    <t>Останати дејности на социјалната заштита без сместување, неспомнати на друго место</t>
  </si>
  <si>
    <t>90</t>
  </si>
  <si>
    <t>Креативни, уметнички и забавни дејности</t>
  </si>
  <si>
    <t>90.0</t>
  </si>
  <si>
    <t>Изведувачка уметност</t>
  </si>
  <si>
    <t>90.02</t>
  </si>
  <si>
    <t>Помошни дејности во изведувачката уметност</t>
  </si>
  <si>
    <t>Уметничко творештво</t>
  </si>
  <si>
    <t>90.04</t>
  </si>
  <si>
    <t>Дејности на објектите за културни манифестации</t>
  </si>
  <si>
    <t>91</t>
  </si>
  <si>
    <t>Библиотеки, архиви, музеи и останати културни дејности</t>
  </si>
  <si>
    <t>91.0</t>
  </si>
  <si>
    <t>Останати нематеријални средства</t>
  </si>
  <si>
    <t xml:space="preserve">Земјишта </t>
  </si>
  <si>
    <t>Шуми</t>
  </si>
  <si>
    <t>Општествена</t>
  </si>
  <si>
    <t>Државна</t>
  </si>
  <si>
    <t>Задружна</t>
  </si>
  <si>
    <t>Приватна</t>
  </si>
  <si>
    <t>Мешовита</t>
  </si>
  <si>
    <t>a</t>
  </si>
  <si>
    <t>b</t>
  </si>
  <si>
    <t>c</t>
  </si>
  <si>
    <t>Јавно трговско друштво</t>
  </si>
  <si>
    <t>Командитно друштво</t>
  </si>
  <si>
    <t>Друштво со ограничена одговорност</t>
  </si>
  <si>
    <t>Акционерско друштво</t>
  </si>
  <si>
    <t>Командитно друштво со акции</t>
  </si>
  <si>
    <t>Стопанска интересна заедница</t>
  </si>
  <si>
    <t>Трговец поединец</t>
  </si>
  <si>
    <t>Социјална установа</t>
  </si>
  <si>
    <t>Образовна установа</t>
  </si>
  <si>
    <t>Нотар</t>
  </si>
  <si>
    <t>Адвокат</t>
  </si>
  <si>
    <t>Синдикат</t>
  </si>
  <si>
    <t>Верска заедница/религиозна група</t>
  </si>
  <si>
    <t>Здружение на граѓани</t>
  </si>
  <si>
    <t>Фондација</t>
  </si>
  <si>
    <t>Политичка партија</t>
  </si>
  <si>
    <t>Занаетчија</t>
  </si>
  <si>
    <t>Научна институција</t>
  </si>
  <si>
    <t>Заштитно друштво</t>
  </si>
  <si>
    <t>Културна установа</t>
  </si>
  <si>
    <t>Здравствена установа</t>
  </si>
  <si>
    <t>Јавно претпријатие</t>
  </si>
  <si>
    <t>Задруга</t>
  </si>
  <si>
    <t>Државна институција</t>
  </si>
  <si>
    <t>Единица на локална самоуправа</t>
  </si>
  <si>
    <t>Друго</t>
  </si>
  <si>
    <t>Обработка и пресвлекување на метали; општи машински работи</t>
  </si>
  <si>
    <t>25.61</t>
  </si>
  <si>
    <t>25.62</t>
  </si>
  <si>
    <t>25.7</t>
  </si>
  <si>
    <t>Производство на сечила, алати и метална опрема за општа намена</t>
  </si>
  <si>
    <t>25.71</t>
  </si>
  <si>
    <t>25.72</t>
  </si>
  <si>
    <t>25.73</t>
  </si>
  <si>
    <t>25.9</t>
  </si>
  <si>
    <t>Производство на останати фабрикувани метални производи</t>
  </si>
  <si>
    <t>25.91</t>
  </si>
  <si>
    <t>25.92</t>
  </si>
  <si>
    <t xml:space="preserve">Производство на амбалажа за пакување од лесни метали </t>
  </si>
  <si>
    <t>25.93</t>
  </si>
  <si>
    <t xml:space="preserve">Производство на жичани производи, синџири и пружини </t>
  </si>
  <si>
    <t>25.94</t>
  </si>
  <si>
    <t>Производство на сврзувачки елементи  и завртни машински производи</t>
  </si>
  <si>
    <t>25.99</t>
  </si>
  <si>
    <t>26</t>
  </si>
  <si>
    <t>Производство на компјутерски, електронски и оптички производи</t>
  </si>
  <si>
    <t>26.1</t>
  </si>
  <si>
    <t xml:space="preserve">Производство на електронски составни делови (компоненти) и електронски плочи </t>
  </si>
  <si>
    <t>Производство на електронски составни делови (компоненти)</t>
  </si>
  <si>
    <t>Производство на полни електронски плочи</t>
  </si>
  <si>
    <t>26.2</t>
  </si>
  <si>
    <t>15.11</t>
  </si>
  <si>
    <t xml:space="preserve">Изнајмување и давање под закуп (лизинг) на останати машини, опрема и материјални добра, неспомнати на друго место                                                                                                                 </t>
  </si>
  <si>
    <t>77.4</t>
  </si>
  <si>
    <t>Лизинг на производи од интелектуална сопственост и слични производи, освен авторски дела</t>
  </si>
  <si>
    <t>77.40</t>
  </si>
  <si>
    <t xml:space="preserve">Лизинг на производи од интелектуална сопственост и слични производи, освен авторски дела </t>
  </si>
  <si>
    <t>78</t>
  </si>
  <si>
    <t>Дејности на вработување</t>
  </si>
  <si>
    <t>78.1</t>
  </si>
  <si>
    <t>Дејности  на агенциите за вработување</t>
  </si>
  <si>
    <t>78.10</t>
  </si>
  <si>
    <t>Дејности на агенциите за вработување</t>
  </si>
  <si>
    <t>78.2</t>
  </si>
  <si>
    <t>Дејности на агенциите за привремено вработување</t>
  </si>
  <si>
    <t>78.20</t>
  </si>
  <si>
    <t>78.3</t>
  </si>
  <si>
    <t xml:space="preserve">Останато отстапување на човечки ресурси </t>
  </si>
  <si>
    <t>78.30</t>
  </si>
  <si>
    <t>Останато отстапување на човечки ресурси</t>
  </si>
  <si>
    <t>79</t>
  </si>
  <si>
    <t xml:space="preserve">Туристички агенции, организатори на патувања (туроператори) и останати резервациски услуги како и дејностите поврзани со нив              </t>
  </si>
  <si>
    <t>79.1</t>
  </si>
  <si>
    <t xml:space="preserve">Дејности на туристичките агенции и организаторите на патувања (туроператори) </t>
  </si>
  <si>
    <t>79.11</t>
  </si>
  <si>
    <t>Дејности на туристичките агенции</t>
  </si>
  <si>
    <t>79.12</t>
  </si>
  <si>
    <t xml:space="preserve">Дејности на организаторите на патувања (туроператорите) </t>
  </si>
  <si>
    <t>79.9</t>
  </si>
  <si>
    <t xml:space="preserve">Останати резервациски услуги и дејности поврзани со нив </t>
  </si>
  <si>
    <t>14.20</t>
  </si>
  <si>
    <t>14.3</t>
  </si>
  <si>
    <t>Производство на плетена и хеклана облека</t>
  </si>
  <si>
    <t>14.31</t>
  </si>
  <si>
    <t>14.39</t>
  </si>
  <si>
    <t>Производство на друга плетена и хеклана облека</t>
  </si>
  <si>
    <t>15</t>
  </si>
  <si>
    <t>Производство на кожа и слични производи од кожа</t>
  </si>
  <si>
    <t>15.1</t>
  </si>
  <si>
    <t>ВКУПНИ ПРИХОДИ</t>
  </si>
  <si>
    <t xml:space="preserve">Производство на сурово железо, челик и феролегури  </t>
  </si>
  <si>
    <t>24.10</t>
  </si>
  <si>
    <t>Производство на сурово железо, челик и феролегури</t>
  </si>
  <si>
    <t>24.2</t>
  </si>
  <si>
    <t>Производство на  цевки, шупливи (издлабени) профили и слични производи од челик</t>
  </si>
  <si>
    <t>Производство на цевки, шупливи (издлабени) профили и слични производи од челик</t>
  </si>
  <si>
    <t>24.3</t>
  </si>
  <si>
    <t xml:space="preserve">Производство на други производи со примарна преработка на челик </t>
  </si>
  <si>
    <t>24.31</t>
  </si>
  <si>
    <t>Ладно влечење на прачки</t>
  </si>
  <si>
    <t>24.32</t>
  </si>
  <si>
    <t>24.33</t>
  </si>
  <si>
    <t>Ладно обликување и свиткување</t>
  </si>
  <si>
    <t>24.34</t>
  </si>
  <si>
    <t>Ладно извлекување на жица</t>
  </si>
  <si>
    <t>24.4</t>
  </si>
  <si>
    <t>Производство на благородни и други обоени метали</t>
  </si>
  <si>
    <t>24.41</t>
  </si>
  <si>
    <t>24.43</t>
  </si>
  <si>
    <t xml:space="preserve">Производство на олово, цинк и калај </t>
  </si>
  <si>
    <t>24.44</t>
  </si>
  <si>
    <t>24.45</t>
  </si>
  <si>
    <t>24.46</t>
  </si>
  <si>
    <t>Преработка на нуклеарно гориво</t>
  </si>
  <si>
    <t>24.5</t>
  </si>
  <si>
    <t>Леење на метали</t>
  </si>
  <si>
    <t>24.53</t>
  </si>
  <si>
    <t>24.54</t>
  </si>
  <si>
    <t>25</t>
  </si>
  <si>
    <t>Производство на фабрикувани метални производи, освен машини и опрема</t>
  </si>
  <si>
    <t>25.1</t>
  </si>
  <si>
    <t xml:space="preserve">Производство на метални конструкции </t>
  </si>
  <si>
    <t>Производство на метални врати и прозорци</t>
  </si>
  <si>
    <t>25.2</t>
  </si>
  <si>
    <t>Производство на радијатори и котли за централно греење</t>
  </si>
  <si>
    <t>25.29</t>
  </si>
  <si>
    <t>Производство на други цистерни, резервоари и садови од метал</t>
  </si>
  <si>
    <t>25.3</t>
  </si>
  <si>
    <t>25.30</t>
  </si>
  <si>
    <t>25.4</t>
  </si>
  <si>
    <t>25.40</t>
  </si>
  <si>
    <t>25.5</t>
  </si>
  <si>
    <t>Ковање, пресување, штанцување и валање на метали; металургија на прав</t>
  </si>
  <si>
    <t>25.50</t>
  </si>
  <si>
    <t>25.6</t>
  </si>
  <si>
    <t>Производство на компјутери (сметачки машини) и периферна опрема</t>
  </si>
  <si>
    <t>26.20</t>
  </si>
  <si>
    <t>Сеопфатна добивка која припаѓа на неконтролираното учество</t>
  </si>
  <si>
    <t>Вкупна сеопфатна загуба за годината (270+287) или (270-286) или (287-269)</t>
  </si>
  <si>
    <t>20.а.</t>
  </si>
  <si>
    <t>Сеопфатна загуба која им припаѓа на имателите на акции на матичното друштво</t>
  </si>
  <si>
    <t>20.б.</t>
  </si>
  <si>
    <t>Сеопфатна загуба која припаѓа на неконтролираното учество</t>
  </si>
  <si>
    <t>Вредносно усогласување (обезвреднување) на нетековни средства</t>
  </si>
  <si>
    <t>Останати расходи од работењето</t>
  </si>
  <si>
    <t>ПАСИВА :  А. ГЛАВНИНА И РЕЗЕРВИ (066+067-068-069+070+071+075-076+077-078)</t>
  </si>
  <si>
    <t>Приходи од продажба на производи, стоки и услуги на странски пазар (&lt; или = АОП 202 од БУ)</t>
  </si>
  <si>
    <t xml:space="preserve">17. </t>
  </si>
  <si>
    <t xml:space="preserve"> Приходи од продажба на производи, стоки и услуги во земјите членки на ЕУ 2) (&lt; или = АОП 202 од БУ)</t>
  </si>
  <si>
    <t xml:space="preserve">18. </t>
  </si>
  <si>
    <t xml:space="preserve"> Приходи по основ на употреба на компјутерски софтвер развиен за сопствена употреба (&lt; или = АОП 206 од БУ)</t>
  </si>
  <si>
    <t>Приходи од наемнина (&lt; или = АОП 202 од БУ)</t>
  </si>
  <si>
    <t>Приходи од наемнина на земјиште (&lt; или = АОП 202 од БУ)</t>
  </si>
  <si>
    <t>Приходи од продажба на добра врз основа на финансиски наем (лизинг) (&lt; или = АОП 202 од БУ)</t>
  </si>
  <si>
    <t xml:space="preserve">II.Останати приходи  </t>
  </si>
  <si>
    <t xml:space="preserve">23. </t>
  </si>
  <si>
    <t xml:space="preserve"> Добивки од продажба на нематеријални и материјални средства (&lt; или = АОП 203 од БУ)</t>
  </si>
  <si>
    <t xml:space="preserve">24. </t>
  </si>
  <si>
    <t xml:space="preserve"> Добивки од продажба на биолошки средства (&lt; или = АОП 203 од БУ)</t>
  </si>
  <si>
    <t>Добивки од продажба на учество во капитал и хартии од вредност  (&lt; или = АОП 203од БУ)</t>
  </si>
  <si>
    <t>Добивки од продажба на материјали (&lt; или = АОП 203 од БУ)</t>
  </si>
  <si>
    <t>Приходи од  вишоци (&lt; или = АОП 203 од БУ)</t>
  </si>
  <si>
    <t>Наплатени отпишани побарувања и приходи од отпис на обврски (&lt; или = АОП 203 од БУ)</t>
  </si>
  <si>
    <t>Приходи врз основа на ефекти од договорена заштита од ризик (&lt; или = АОП 203 од БУ)</t>
  </si>
  <si>
    <t>Приходи од премии, субвенции, дотации и донации (&lt; или = АОП 203 од БУ)</t>
  </si>
  <si>
    <t>Приходи од субвенции (&lt; или = АОП 203 од БУ)</t>
  </si>
  <si>
    <t>Приходи по основ на донации и спонзорства      (&lt; или = АОП 203 од БУ)</t>
  </si>
  <si>
    <t>Приходи од укинување на долгорочни резервирања (&lt; или = АОП 203 од БУ)</t>
  </si>
  <si>
    <t>Останати  приходи од работењето (&lt; или = АОП 203 од БУ)</t>
  </si>
  <si>
    <t>Приходи од наплатени пенали, неподигнати капари, отстапнини, награди и слично (&lt; или = АОП 203 од БУ)</t>
  </si>
  <si>
    <t>Приходи од поранешни години (&lt; или = АОП 203 од БУ)</t>
  </si>
  <si>
    <t>Приходи од даноци и  придонеси (&lt; или = АОП 203 од БУ)</t>
  </si>
  <si>
    <t>Приходи од оперативен наем-лизинг (&lt; или = АОП 203 од БУ)</t>
  </si>
  <si>
    <t>Приходи од дивиденди</t>
  </si>
  <si>
    <t xml:space="preserve">Г.     РАСХОДИ </t>
  </si>
  <si>
    <t xml:space="preserve">I.Трошоци за суровини, материјали, енергија, резервни делови и ситен инвентар </t>
  </si>
  <si>
    <t xml:space="preserve">42. </t>
  </si>
  <si>
    <t xml:space="preserve"> Трошоци за  суровини и материјали (&lt; или = АОП 208 од БУ)</t>
  </si>
  <si>
    <t xml:space="preserve">43. </t>
  </si>
  <si>
    <t xml:space="preserve"> Огрев, гориво и мазивa (&lt; или = АОП 208 од БУ)</t>
  </si>
  <si>
    <t xml:space="preserve">44. </t>
  </si>
  <si>
    <t xml:space="preserve"> Прехранбени артикли (&lt; или = АОП 208 од БУ)</t>
  </si>
  <si>
    <t xml:space="preserve">45. </t>
  </si>
  <si>
    <t xml:space="preserve"> Канцелариски материјали (&lt; или = АОП 208 од БУ)</t>
  </si>
  <si>
    <t xml:space="preserve">46. </t>
  </si>
  <si>
    <t xml:space="preserve">Трошоци за  амбалажа (&lt; или = АОП 208 од БУ) </t>
  </si>
  <si>
    <t xml:space="preserve">47. </t>
  </si>
  <si>
    <t>Униформи-заштитна облека и обувки (&lt; или = АОП 208 од БУ)</t>
  </si>
  <si>
    <t xml:space="preserve">48. </t>
  </si>
  <si>
    <t>Материјал за чистење и одржување (&lt; или = АОП 208 од БУ)</t>
  </si>
  <si>
    <t xml:space="preserve">49. </t>
  </si>
  <si>
    <t>Вода (&lt; или = АОП 208 од БУ)</t>
  </si>
  <si>
    <t>50.</t>
  </si>
  <si>
    <t>Потрошена електрична енергија (&lt; или = АОП 208 од БУ)</t>
  </si>
  <si>
    <t>51.</t>
  </si>
  <si>
    <t>Потрошени енергетски горива (&lt; или = АОП 208 од БУ)</t>
  </si>
  <si>
    <t>52.</t>
  </si>
  <si>
    <t>Потрошени резервни делови и материјали за одржување (&lt; или = АОП 208 од БУ)</t>
  </si>
  <si>
    <t>53.</t>
  </si>
  <si>
    <t>Отпис на ситен инвентар, амбалажа и автогуми (во производство) (&lt; или = АОП 208 од БУ)</t>
  </si>
  <si>
    <t>54.</t>
  </si>
  <si>
    <t xml:space="preserve">II. Трошоци за услуги </t>
  </si>
  <si>
    <t xml:space="preserve">55. </t>
  </si>
  <si>
    <t xml:space="preserve"> Транспортни услуги во земјата (&lt; или = АОП 211 од БУ)</t>
  </si>
  <si>
    <t xml:space="preserve">56. </t>
  </si>
  <si>
    <t xml:space="preserve"> Транспортни услуги во странство (&lt; или = АОП 211 од БУ)</t>
  </si>
  <si>
    <t xml:space="preserve">57. </t>
  </si>
  <si>
    <t xml:space="preserve"> ПТТ услуги во земјата (&lt; или = АОП 211 од БУ)</t>
  </si>
  <si>
    <t xml:space="preserve">58. </t>
  </si>
  <si>
    <t xml:space="preserve"> ПТТ услуги во странство (&lt; или = АОП 211 од БУ)</t>
  </si>
  <si>
    <t xml:space="preserve">59. </t>
  </si>
  <si>
    <t>Надворешни услуги за изработка на производи (лон производство) (&lt; или = АОП 211 од БУ)</t>
  </si>
  <si>
    <t xml:space="preserve">60. </t>
  </si>
  <si>
    <t>Производствени и занаетчиски услуги (&lt; или = АОП 211 од БУ)</t>
  </si>
  <si>
    <t>61.</t>
  </si>
  <si>
    <t>Наемнини за деловни простории во земјата  (&lt; или = АОП 211 од БУ)</t>
  </si>
  <si>
    <t>62.</t>
  </si>
  <si>
    <t>Наемнини за опрема (&lt; или = АОП 211 од БУ)</t>
  </si>
  <si>
    <t>63.</t>
  </si>
  <si>
    <t>Наемнина за земјиште (&lt; или = АОП 211 од БУ)</t>
  </si>
  <si>
    <t>64.</t>
  </si>
  <si>
    <t>Трошоци за истражување и развој (&lt; или = АОП 211 од БУ)</t>
  </si>
  <si>
    <t>65.</t>
  </si>
  <si>
    <t xml:space="preserve"> III. Надомести на трошоците за вработените  </t>
  </si>
  <si>
    <t>66.</t>
  </si>
  <si>
    <t xml:space="preserve">Вкалкулирани надомести за време на боледување </t>
  </si>
  <si>
    <t>67.</t>
  </si>
  <si>
    <t>Надоместоци за отпремнина при заминување во пензија (&lt; или = АОП 217 од БУ)</t>
  </si>
  <si>
    <t>68.</t>
  </si>
  <si>
    <t>Еднократен надоместок во вид на испратнина заради трајно работно ангажирање под услови утврдени со закон (&lt; или = АОП 217 од БУ)</t>
  </si>
  <si>
    <t>69.</t>
  </si>
  <si>
    <t>Јубилејни награди (&lt; или = АОП 217 од БУ)</t>
  </si>
  <si>
    <t>70.</t>
  </si>
  <si>
    <t>Регрес за годишен одмор (&lt; или = АОП 217 од БУ)</t>
  </si>
  <si>
    <t>71.</t>
  </si>
  <si>
    <t>Помошти (&lt; или = АОП 217 од БУ)</t>
  </si>
  <si>
    <t>72.</t>
  </si>
  <si>
    <t>Појачана исхрана</t>
  </si>
  <si>
    <t>73.</t>
  </si>
  <si>
    <t>74.</t>
  </si>
  <si>
    <t>Дневници за службени патувања, ноќевања и патни трошоци (&lt; или = АОП 217 од БУ)</t>
  </si>
  <si>
    <t>75.</t>
  </si>
  <si>
    <t>Дневници за службени патувања (&lt; или = АОП 217 од БУ)</t>
  </si>
  <si>
    <t>76.</t>
  </si>
  <si>
    <t>Надомести на трошоците на вработените и  подароци (&lt; или = АОП 217 од БУ)</t>
  </si>
  <si>
    <t>77.</t>
  </si>
  <si>
    <t>Надоместок за сместување и исхрана на терен (&lt; или = АОП 217 од БУ)</t>
  </si>
  <si>
    <t>78.</t>
  </si>
  <si>
    <t>Надомести за одвоен живот (&lt; или = АОП 217 од БУ)</t>
  </si>
  <si>
    <t>79.</t>
  </si>
  <si>
    <t>Подароци на вработените (&lt; или = АОП 217 од БУ)</t>
  </si>
  <si>
    <t>80.</t>
  </si>
  <si>
    <t>Трошоци за организирана исхрана во текот на работа (&lt; или = АОП 217 од БУ)</t>
  </si>
  <si>
    <t>81.</t>
  </si>
  <si>
    <t>Трошоци за организиран превоз до и од работа (&lt; или = АОП 217 од БУ)</t>
  </si>
  <si>
    <t>82.</t>
  </si>
  <si>
    <t>Надомести на име авторски хонорари (&lt; или = АОП 217 од БУ)</t>
  </si>
  <si>
    <t>83.</t>
  </si>
  <si>
    <t>Надомести за повремени и привремени работи (&lt; или = АОП 217 од БУ)</t>
  </si>
  <si>
    <t>84.</t>
  </si>
  <si>
    <t>Трошоци за спонзорства (&lt; или = АОП 212 од БУ)</t>
  </si>
  <si>
    <t>85.</t>
  </si>
  <si>
    <t xml:space="preserve"> Репрезентација (&lt; или = АОП 212 од БУ)</t>
  </si>
  <si>
    <t>86.</t>
  </si>
  <si>
    <t>Премии за осигурување на имот (&lt; или = АОП 212 од БУ)</t>
  </si>
  <si>
    <t>87.</t>
  </si>
  <si>
    <t>Премии за осигурување на лица (&lt; или = АОП 212 од БУ)</t>
  </si>
  <si>
    <t>88.</t>
  </si>
  <si>
    <t>Надомест за банкарски услуги (&lt; или = АОП 212 од БУ)</t>
  </si>
  <si>
    <t>89.</t>
  </si>
  <si>
    <t>Даноци кои не зависат од резултатот (&lt; или = АОП 212 од БУ)</t>
  </si>
  <si>
    <t>90.</t>
  </si>
  <si>
    <t xml:space="preserve"> Придонеси кои не зависат од резултатот (&lt; или = АОП 212 од БУ)</t>
  </si>
  <si>
    <t>91.</t>
  </si>
  <si>
    <t>Членарини на здруженијата во земјата и странство (&lt; или = АОП 212 од БУ)</t>
  </si>
  <si>
    <t>92.</t>
  </si>
  <si>
    <t>Останати трошоци на работењето (&lt; или = АОП 212 од БУ)</t>
  </si>
  <si>
    <t>93.</t>
  </si>
  <si>
    <t xml:space="preserve"> V.  Останати расходи</t>
  </si>
  <si>
    <t>94.</t>
  </si>
  <si>
    <t>Казни, пенали надоместоци за штети и друго (&lt; или = АОП 222 од БУ)</t>
  </si>
  <si>
    <t>95.</t>
  </si>
  <si>
    <t>Надоместоци за штети (&lt; или = АОП 222 од БУ)</t>
  </si>
  <si>
    <t>96.</t>
  </si>
  <si>
    <t>VI. Вредносно усогласување на  финансиски средства и вложувања</t>
  </si>
  <si>
    <t xml:space="preserve"> 97.</t>
  </si>
  <si>
    <t xml:space="preserve"> Вредносно усогласување на долгорочни финансиски пласмани  и други хартии од вредност расположиви за продажба ( = АОП 242 од БУ)</t>
  </si>
  <si>
    <t>98.</t>
  </si>
  <si>
    <t>VII. Дивиденди и други надоместоци на вложувачите</t>
  </si>
  <si>
    <t xml:space="preserve"> 99.</t>
  </si>
  <si>
    <t>Д. ПОСЕБНИ ПОДАТОЦИ</t>
  </si>
  <si>
    <t xml:space="preserve">100. </t>
  </si>
  <si>
    <r>
      <t xml:space="preserve">Набавна вредност на компјутерскиот софтвер </t>
    </r>
    <r>
      <rPr>
        <vertAlign val="superscript"/>
        <sz val="10"/>
        <rFont val="Arial"/>
        <family val="2"/>
        <charset val="204"/>
      </rPr>
      <t xml:space="preserve"> </t>
    </r>
  </si>
  <si>
    <r>
      <t xml:space="preserve"> </t>
    </r>
    <r>
      <rPr>
        <sz val="10"/>
        <rFont val="Arial"/>
        <family val="2"/>
        <charset val="204"/>
      </rPr>
      <t xml:space="preserve"> Сегашна вредност на нестанбените згради (&lt; или = АОП 012 од БС)</t>
    </r>
  </si>
  <si>
    <r>
      <t xml:space="preserve"> </t>
    </r>
    <r>
      <rPr>
        <b/>
        <sz val="10"/>
        <rFont val="Arial"/>
        <family val="2"/>
        <charset val="204"/>
      </rPr>
      <t>III.  Финансиски приходи</t>
    </r>
    <r>
      <rPr>
        <sz val="10"/>
        <rFont val="Arial"/>
        <family val="2"/>
        <charset val="204"/>
      </rPr>
      <t xml:space="preserve">  </t>
    </r>
  </si>
  <si>
    <r>
      <t xml:space="preserve">  </t>
    </r>
    <r>
      <rPr>
        <b/>
        <sz val="10"/>
        <rFont val="Arial"/>
        <family val="2"/>
        <charset val="204"/>
      </rPr>
      <t>IV. Останати трошоци од работењето</t>
    </r>
  </si>
  <si>
    <t>Неспецијализирана трговија на големо со храна, пијалаци и тутун</t>
  </si>
  <si>
    <t>Производство на уреди за кревање и пренесување</t>
  </si>
  <si>
    <t>Трговија на големо со хемиски производи</t>
  </si>
  <si>
    <t>Трговија на големо со отпадоци и остатоци</t>
  </si>
  <si>
    <t xml:space="preserve">Истражување и експериментален развој во биотехнологијата                                                                                          </t>
  </si>
  <si>
    <t>72.19</t>
  </si>
  <si>
    <t>Дејности на социјалната заштита и сместување на лица со интелектуална и/или телесна попреченост, душевно болни и лица зависници од алкохол, дрога и други опојни средства</t>
  </si>
  <si>
    <t>87.20</t>
  </si>
  <si>
    <t>Бојадисување и застаклување</t>
  </si>
  <si>
    <t>50.10</t>
  </si>
  <si>
    <t>Одржување и поправка на моторни возила</t>
  </si>
  <si>
    <t>50.20</t>
  </si>
  <si>
    <t>51.21</t>
  </si>
  <si>
    <t>51.22</t>
  </si>
  <si>
    <t>Трговија на големо со текстил</t>
  </si>
  <si>
    <t>Рибарство</t>
  </si>
  <si>
    <t>03.11</t>
  </si>
  <si>
    <t xml:space="preserve">Морски риболов </t>
  </si>
  <si>
    <t>03.12</t>
  </si>
  <si>
    <t>Риболов во слатководни води</t>
  </si>
  <si>
    <t>03.2</t>
  </si>
  <si>
    <t>Аквакултура</t>
  </si>
  <si>
    <t>03.21</t>
  </si>
  <si>
    <t>Морска аквакултура</t>
  </si>
  <si>
    <t>03.22</t>
  </si>
  <si>
    <t>Слатководна аквакултура</t>
  </si>
  <si>
    <t>05</t>
  </si>
  <si>
    <t>Вадење на јаглен и лигнит</t>
  </si>
  <si>
    <t>05.1</t>
  </si>
  <si>
    <t>Вадење на камен јаглен</t>
  </si>
  <si>
    <t>05.10</t>
  </si>
  <si>
    <t>05.2</t>
  </si>
  <si>
    <t>Вадење на лигнит</t>
  </si>
  <si>
    <t>05.20</t>
  </si>
  <si>
    <t>06</t>
  </si>
  <si>
    <t>Вадење на сурова нафта и природен гас</t>
  </si>
  <si>
    <t>06.1</t>
  </si>
  <si>
    <t>Вадење на сурова нафта</t>
  </si>
  <si>
    <t>06.10</t>
  </si>
  <si>
    <t>06.2</t>
  </si>
  <si>
    <t>Работа на спортските објекти</t>
  </si>
  <si>
    <t>93.12</t>
  </si>
  <si>
    <t>Дејности на спортските клубови</t>
  </si>
  <si>
    <t>93.13</t>
  </si>
  <si>
    <t>Објекти за фитнес</t>
  </si>
  <si>
    <t>93.19</t>
  </si>
  <si>
    <t>Останати спортски дејности</t>
  </si>
  <si>
    <t>93.2</t>
  </si>
  <si>
    <t>Забавни и рекреативни дејности</t>
  </si>
  <si>
    <t>93.21</t>
  </si>
  <si>
    <t>Дејности на забавни и тематски паркови</t>
  </si>
  <si>
    <t>93.29</t>
  </si>
  <si>
    <t>Останати забавни и рекреативни дејности, неспомнати на друго место</t>
  </si>
  <si>
    <t>94</t>
  </si>
  <si>
    <t>Дејности на организации врз база на зачленување</t>
  </si>
  <si>
    <t>94.1</t>
  </si>
  <si>
    <t>Просечен број на вработени врз основа на состојбата на крајот на месецот</t>
  </si>
  <si>
    <t>Дејностии на домаќинствата кои вработуваат послуга (домашен персонал)</t>
  </si>
  <si>
    <t>98</t>
  </si>
  <si>
    <t>Дејности на приватните домаќинаства кои произведуваат разновидна стока и вршат различни услуги за сопствени потреби</t>
  </si>
  <si>
    <t>98.1</t>
  </si>
  <si>
    <t>Дејности на приватните домаќинаства кои произведуваат разновидна стока  за сопствени потреби</t>
  </si>
  <si>
    <t>98.10</t>
  </si>
  <si>
    <t>98.2</t>
  </si>
  <si>
    <t>Дејности на приватните домаќинаства кои вршат различни услуги за сопствени потреби</t>
  </si>
  <si>
    <t>98.20</t>
  </si>
  <si>
    <t>Дејности на приватните домаќинства кои вршат различни услуги за сопствени потреби</t>
  </si>
  <si>
    <t>99</t>
  </si>
  <si>
    <t>Дејности на екстратериторијалните организации и тела</t>
  </si>
  <si>
    <t>99.0</t>
  </si>
  <si>
    <t>Дејности на екстратериторијални организации и тела</t>
  </si>
  <si>
    <t>A/A</t>
  </si>
  <si>
    <t xml:space="preserve">ЗЕМЈОДЕЛСТВО, ШУМАРСТВО И РИБАРСТВО </t>
  </si>
  <si>
    <t>B/Б</t>
  </si>
  <si>
    <t>РУДАРСТВО И ВАДЕЊЕ НА КАМЕН</t>
  </si>
  <si>
    <t>C/В</t>
  </si>
  <si>
    <t>ПРЕРАБОТУВАЧКА ИНДУСТРИЈА</t>
  </si>
  <si>
    <t>D/Г</t>
  </si>
  <si>
    <t xml:space="preserve">СНАБДУВАЊЕ СО ЕЛЕКТРИЧНА ЕНЕРГИЈА, ГАС, ПАРЕА И КЛИМАТИЗАЦИЈА  </t>
  </si>
  <si>
    <t>E/Д</t>
  </si>
  <si>
    <t xml:space="preserve">СНАБДУВАЊЕ СО ВОДА; ОТСТРАНУВАЊЕ НА ОТПАДНИ ВОДИ, УПРАВУВАЊЕ СО ОТПАД И ДЕЈНОСТИ ЗА САНАЦИЈА НА ОКОЛИНАТА </t>
  </si>
  <si>
    <t>F/Ѓ</t>
  </si>
  <si>
    <t>ГРАДЕЖНИШТВО</t>
  </si>
  <si>
    <t>G/E</t>
  </si>
  <si>
    <t>ТРГОВИЈА НА ГОЛЕМО И ТРГОВИЈА НА МАЛО; ПОПРАВКА НА МОТОРНИ ВОЗИЛА И МОТОЦИКЛИ</t>
  </si>
  <si>
    <t>H/Ж</t>
  </si>
  <si>
    <t>ТРАНСПОРТ И СКЛАДИРАЊЕ</t>
  </si>
  <si>
    <t>I/З</t>
  </si>
  <si>
    <t xml:space="preserve">ОБЈЕКТИ ЗА СМЕСТУВАЊЕ И СЕРВИСНИ ДЕЈНОСТИ СО ХРАНА </t>
  </si>
  <si>
    <t>J/Ѕ</t>
  </si>
  <si>
    <t xml:space="preserve">ИНФОРМАЦИИ И КОМУНИКАЦИИ </t>
  </si>
  <si>
    <t>K/И</t>
  </si>
  <si>
    <t>фИНАНСИСКИ ДЕЈНОСТ И ДЕЈНОСТИ НА ОСИГУРУВАЊЕ</t>
  </si>
  <si>
    <t>L/Ј</t>
  </si>
  <si>
    <t>ДЕЈНОСТИ ВО ВРСКА СО НЕДВИЖЕН ИМОТ</t>
  </si>
  <si>
    <t>M/К</t>
  </si>
  <si>
    <t>СТРУЧНИ, НАУЧНИ И ТЕХНИЧКИ ДЕЈНОСТИ</t>
  </si>
  <si>
    <t>N/Л</t>
  </si>
  <si>
    <t>АДМИНИСТРАТИВНИ И ПОМОШНИ УСЛУЖНИ ДЕЈНОСТИ</t>
  </si>
  <si>
    <t>O/Љ</t>
  </si>
  <si>
    <t>ЈАВНА УПРАВА И ОДБРАНА; ЗАДОЛЖИТЕЛНО СОЦИЈАЛНО ОСИГУРУВАЊЕ</t>
  </si>
  <si>
    <t>P/М</t>
  </si>
  <si>
    <t>ОБРАЗОВАНИЕ</t>
  </si>
  <si>
    <t>Q/Н</t>
  </si>
  <si>
    <t>ДЕЈНОСТИ НА ЗДРАВСТВЕНА  И СОЦИЈАЛНА ЗАШТИТА</t>
  </si>
  <si>
    <t>R/Њ</t>
  </si>
  <si>
    <t>УМЕТНОСТ, ЗАБАВА И РЕКРЕАЦИЈА</t>
  </si>
  <si>
    <t>S/О</t>
  </si>
  <si>
    <t>ДРУГИ УСЛУЖНИ ДЕЈНОСТИ</t>
  </si>
  <si>
    <t>T/П</t>
  </si>
  <si>
    <t>ДЕЈНОСТИ НА ДОМАЌИНСТВАТА КАКО РАБОТОДАВАЧИ; ДЕЈНОСТИ НА ДОМАЌИНСТВАТА КОИ ПРОИЗВЕДУВААТ РАЗНОВИДНА СТОКА И ВРШАТ РАЗЛИЧНИ УСЛУГИ ЗА СОПСТВЕНИ ПОТРЕБИ</t>
  </si>
  <si>
    <t>U/Р</t>
  </si>
  <si>
    <t>ДЕЈНОСТИ НА ЕКСТРАТЕРИТОРИЈАЛНИ  ОРГАНИЗАЦИИ И ТЕЛА</t>
  </si>
  <si>
    <t xml:space="preserve">Штавење и доработка на кожа; производство на куфери, рачни торби, седла и сарачки производи; доработка и боење на крзно </t>
  </si>
  <si>
    <t>Штавење и доработка на кожа; доработка и боење на крзно</t>
  </si>
  <si>
    <t>15.2</t>
  </si>
  <si>
    <t>16</t>
  </si>
  <si>
    <t>Преработка на дрво и производи од дрво и плута, освен мебел, производство на предмети од слама и плетарски материјал</t>
  </si>
  <si>
    <t>16.1</t>
  </si>
  <si>
    <t>Пилење и стружење на дрво</t>
  </si>
  <si>
    <t>16.10</t>
  </si>
  <si>
    <t>16.2</t>
  </si>
  <si>
    <t>Производство на производи од дрво, плута, слама и плетарски материјал</t>
  </si>
  <si>
    <t>16.21</t>
  </si>
  <si>
    <t>Производство на керамички изолатери и изолационен прибор</t>
  </si>
  <si>
    <t>Производство на други технички производи од керамика</t>
  </si>
  <si>
    <t>Производство на други керамички производи</t>
  </si>
  <si>
    <t>Производство на керамички плочки и подни плочи</t>
  </si>
  <si>
    <t>26.30</t>
  </si>
  <si>
    <t>Производство на цигли, ќерамиди и производи од печена глина за градежништвото</t>
  </si>
  <si>
    <t>27.31</t>
  </si>
  <si>
    <t>27.32</t>
  </si>
  <si>
    <t>Ладно валање на тесни ленти</t>
  </si>
  <si>
    <t>27.33</t>
  </si>
  <si>
    <t>Производство на благородни метали</t>
  </si>
  <si>
    <t>Други агенции, берзи и други организации основани со посебен закон</t>
  </si>
  <si>
    <t>Други финансиски организации</t>
  </si>
  <si>
    <t>Останати задруги</t>
  </si>
  <si>
    <t>Комори и деловни здруженија</t>
  </si>
  <si>
    <t>Производство на стакло и производи од стакло</t>
  </si>
  <si>
    <t>23.11</t>
  </si>
  <si>
    <t>23.12</t>
  </si>
  <si>
    <t>23.13</t>
  </si>
  <si>
    <t>Производство на шупливо стакло</t>
  </si>
  <si>
    <t>23.14</t>
  </si>
  <si>
    <t>23.19</t>
  </si>
  <si>
    <t>23.2</t>
  </si>
  <si>
    <t>Производство на огноотпорни производи</t>
  </si>
  <si>
    <t>23.3</t>
  </si>
  <si>
    <t>Производство на градежни материјали од глина</t>
  </si>
  <si>
    <t>23.31</t>
  </si>
  <si>
    <t>23.32</t>
  </si>
  <si>
    <t>23.4</t>
  </si>
  <si>
    <t>Производство на останати порцелански и керамички производи</t>
  </si>
  <si>
    <t>23.41</t>
  </si>
  <si>
    <t>Производство на керамички предмети за домаќинствата и керамички украсни предмети</t>
  </si>
  <si>
    <t>23.42</t>
  </si>
  <si>
    <t>23.43</t>
  </si>
  <si>
    <t>23.44</t>
  </si>
  <si>
    <t>23.49</t>
  </si>
  <si>
    <t>23.5</t>
  </si>
  <si>
    <t>Производство на цемент, вар и гипс</t>
  </si>
  <si>
    <t>23.51</t>
  </si>
  <si>
    <t>23.52</t>
  </si>
  <si>
    <t>Производство на вар и гипс</t>
  </si>
  <si>
    <t>23.6</t>
  </si>
  <si>
    <t>Производство на производи од бетон, цемент или гипс</t>
  </si>
  <si>
    <t>23.61</t>
  </si>
  <si>
    <t>23.62</t>
  </si>
  <si>
    <t>23.63</t>
  </si>
  <si>
    <t>23.64</t>
  </si>
  <si>
    <t>23.65</t>
  </si>
  <si>
    <t>23.69</t>
  </si>
  <si>
    <t>Производство на други производи од бетон, гипс и цемент</t>
  </si>
  <si>
    <t>23.7</t>
  </si>
  <si>
    <t>Сечење, обликување и доработка на камен</t>
  </si>
  <si>
    <t>23.70</t>
  </si>
  <si>
    <t>23.9</t>
  </si>
  <si>
    <t>Производство на абразивни (брусни) производи и други неметални минерални производи, неспомнати на друго место</t>
  </si>
  <si>
    <t>23.91</t>
  </si>
  <si>
    <t>Производство на абразивни (брусни) производи</t>
  </si>
  <si>
    <t>23.99</t>
  </si>
  <si>
    <t>Производство на други неметални минерални производи, неспомнато на друго место</t>
  </si>
  <si>
    <t>24</t>
  </si>
  <si>
    <t>Производство на метали</t>
  </si>
  <si>
    <t>24.1</t>
  </si>
  <si>
    <t>Лице одговорно за составувањето на образецот  ____________________________________________</t>
  </si>
  <si>
    <t>Identification:</t>
  </si>
  <si>
    <t>Address of head office:</t>
  </si>
  <si>
    <t>Legal Entity:</t>
  </si>
  <si>
    <t>Пред статусна промена</t>
  </si>
  <si>
    <t>Нема статусна промена</t>
  </si>
  <si>
    <t>После статусна промена</t>
  </si>
  <si>
    <r>
      <t>Б.МАТЕРИЈАЛНИ СРЕДСТВА</t>
    </r>
    <r>
      <rPr>
        <sz val="10"/>
        <rFont val="Arial"/>
        <family val="2"/>
        <charset val="204"/>
      </rPr>
      <t xml:space="preserve">  </t>
    </r>
  </si>
  <si>
    <t>Производство на производи од печка за коксирање</t>
  </si>
  <si>
    <t>19.2</t>
  </si>
  <si>
    <t>Производство на рафинирани нафтени производи</t>
  </si>
  <si>
    <t>20</t>
  </si>
  <si>
    <t>Производство на хемикалии и хемиски производи</t>
  </si>
  <si>
    <t>20.1</t>
  </si>
  <si>
    <t>Производство на компјутери (сметачки машини) и периферна (дополнителна) опрема</t>
  </si>
  <si>
    <t>26.3</t>
  </si>
  <si>
    <t>Производство на опрема за комуникација</t>
  </si>
  <si>
    <t>26.4</t>
  </si>
  <si>
    <t xml:space="preserve">Производство на електроника за широка потрошувачка </t>
  </si>
  <si>
    <t>26.5</t>
  </si>
  <si>
    <t>Производство на инструменти и апарати за мерење, испитување и навигација; саати и часовници</t>
  </si>
  <si>
    <t>Производство на инструменти и апарати за мерење, испитување и навигација</t>
  </si>
  <si>
    <t>26.6</t>
  </si>
  <si>
    <t xml:space="preserve">Производство на опрема за зрачење, електромедицинска и електротерапевтска опрема </t>
  </si>
  <si>
    <t>26.60</t>
  </si>
  <si>
    <t>26.7</t>
  </si>
  <si>
    <t xml:space="preserve">Производство на оптички инструменти и фотографска опрема </t>
  </si>
  <si>
    <t>26.8</t>
  </si>
  <si>
    <t>АКТИВА:        А.НЕТЕКОВНИ СРЕДСТВА (002+009+020+021+031)</t>
  </si>
  <si>
    <t>450</t>
  </si>
  <si>
    <t>Среден</t>
  </si>
  <si>
    <t>Голем</t>
  </si>
  <si>
    <t>Исплатени дивиденди</t>
  </si>
  <si>
    <t>РЕГИСТРИРАНА ПРЕТЕЖНА ДЕЈНОСТ</t>
  </si>
  <si>
    <t>ОСТВАРЕНИ ПРИХОДИ ПРЕТЕЖНО ОД _______________________________ ДЕЈНОСТ</t>
  </si>
  <si>
    <t>64.11</t>
  </si>
  <si>
    <t>64.20</t>
  </si>
  <si>
    <t>65.11</t>
  </si>
  <si>
    <t>Печат на ЦР и дата на приемот _________________________________________________________</t>
  </si>
  <si>
    <t>Раководител _________________________________________________________________________</t>
  </si>
  <si>
    <t>Лице одговорно за составувањето на билансот  ___________________________________________</t>
  </si>
  <si>
    <t xml:space="preserve">           Во __________________________</t>
  </si>
  <si>
    <t xml:space="preserve">           Лице одговорно за составувањето на билансот  ________________________________________________________</t>
  </si>
  <si>
    <t xml:space="preserve">           Раководител ______________________________________________________________________________________</t>
  </si>
  <si>
    <t>Работи на јавниот ред и безбедноста</t>
  </si>
  <si>
    <t>84.25</t>
  </si>
  <si>
    <t>Дејности на пожарникарската служба</t>
  </si>
  <si>
    <t>84.3</t>
  </si>
  <si>
    <t>Дејности на задолжителното социјално осигурување</t>
  </si>
  <si>
    <t>84.30</t>
  </si>
  <si>
    <t>85</t>
  </si>
  <si>
    <t>Образование</t>
  </si>
  <si>
    <t>85.1</t>
  </si>
  <si>
    <t>Претшколско образование</t>
  </si>
  <si>
    <t>85.10</t>
  </si>
  <si>
    <t>85.2</t>
  </si>
  <si>
    <t>Основно образование</t>
  </si>
  <si>
    <t>85.3</t>
  </si>
  <si>
    <t>Средно образование</t>
  </si>
  <si>
    <t>85.31</t>
  </si>
  <si>
    <t>85.32</t>
  </si>
  <si>
    <t xml:space="preserve"> Набавна вредност на повеќегодишните насади </t>
  </si>
  <si>
    <t>Вредносно усогласување на становите и станбените згради</t>
  </si>
  <si>
    <t>I.  Приходи од продажба</t>
  </si>
  <si>
    <t>79.90</t>
  </si>
  <si>
    <t>80</t>
  </si>
  <si>
    <t xml:space="preserve">Заштитни и истражни дејности </t>
  </si>
  <si>
    <t>80.1</t>
  </si>
  <si>
    <t>Дејности на приватна заштита</t>
  </si>
  <si>
    <t>80.10</t>
  </si>
  <si>
    <t>80.2</t>
  </si>
  <si>
    <t xml:space="preserve">Услуги за заштита со помош на сигурносни системи </t>
  </si>
  <si>
    <t>80.20</t>
  </si>
  <si>
    <t>80.3</t>
  </si>
  <si>
    <t xml:space="preserve">Истражни дејности </t>
  </si>
  <si>
    <t>81</t>
  </si>
  <si>
    <t>Услуги поврзани со одржување на згради и дејности на уредување и одржување на животната средина и природата</t>
  </si>
  <si>
    <t>81.1</t>
  </si>
  <si>
    <t>Комбинирани помошни дејности на објектите</t>
  </si>
  <si>
    <t>81.10</t>
  </si>
  <si>
    <t>81.2</t>
  </si>
  <si>
    <t>Дејности на чистење</t>
  </si>
  <si>
    <t>81.21</t>
  </si>
  <si>
    <t>Основно чистење на згради</t>
  </si>
  <si>
    <t>81.22</t>
  </si>
  <si>
    <t>064</t>
  </si>
  <si>
    <t>065</t>
  </si>
  <si>
    <t>066</t>
  </si>
  <si>
    <t>15.12</t>
  </si>
  <si>
    <t>15.20</t>
  </si>
  <si>
    <t>Преработка и конзервирање на компири</t>
  </si>
  <si>
    <t>Производство на сокови од овошје и зеленчук</t>
  </si>
  <si>
    <t>97.00</t>
  </si>
  <si>
    <t>99.00</t>
  </si>
  <si>
    <t>Назив на единицата:</t>
  </si>
  <si>
    <t>Код на единицата:</t>
  </si>
  <si>
    <t>Тип на единицата:</t>
  </si>
  <si>
    <t>,</t>
  </si>
  <si>
    <t>Штедилници</t>
  </si>
  <si>
    <t>Производство на делови и дополнителен прибор за моторни возила</t>
  </si>
  <si>
    <t xml:space="preserve">Производство на електрична и електронска опрема за моторни возила </t>
  </si>
  <si>
    <t>Производство на други делови и дополнителен прибор за моторни возила</t>
  </si>
  <si>
    <t>30</t>
  </si>
  <si>
    <t xml:space="preserve">Производство на останата опрема за транспорт </t>
  </si>
  <si>
    <t>30.1</t>
  </si>
  <si>
    <t>Изградба на чамци и бродови</t>
  </si>
  <si>
    <t>30.11</t>
  </si>
  <si>
    <t>Изградба на бродови и пловечки објекти</t>
  </si>
  <si>
    <t>30.12</t>
  </si>
  <si>
    <t xml:space="preserve">Изградба на чамци за рекреација и спортски чамци </t>
  </si>
  <si>
    <t>30.2</t>
  </si>
  <si>
    <t xml:space="preserve">Производство на железнички локомотиви и шински возила  </t>
  </si>
  <si>
    <t>30.20</t>
  </si>
  <si>
    <t xml:space="preserve">           Печат на ЦР и дата на приемот ______________________________________________________________________</t>
  </si>
  <si>
    <t xml:space="preserve">           Контролата ја извршиле:  ___________________________________________________________________________</t>
  </si>
  <si>
    <t xml:space="preserve">                                                  ___________________________________________________________________________</t>
  </si>
  <si>
    <t xml:space="preserve">                                       ________________________________________________________________</t>
  </si>
  <si>
    <t>Контролата ја извршиле:  ________________________________________________________________</t>
  </si>
  <si>
    <t>Раководител ___________________________________________________________________________</t>
  </si>
  <si>
    <t>14.11</t>
  </si>
  <si>
    <t>14.12</t>
  </si>
  <si>
    <t>14.13</t>
  </si>
  <si>
    <t>22.11</t>
  </si>
  <si>
    <t>22.21</t>
  </si>
  <si>
    <t>Печатење на весници</t>
  </si>
  <si>
    <t>22.22</t>
  </si>
  <si>
    <t>22.23</t>
  </si>
  <si>
    <t>23.20</t>
  </si>
  <si>
    <t>Производство на други основни неоргански хемикалии</t>
  </si>
  <si>
    <t>32</t>
  </si>
  <si>
    <t>Останата производствена индустрија</t>
  </si>
  <si>
    <t>32.1</t>
  </si>
  <si>
    <t>Производство на накит, бижутерија и сродни производи</t>
  </si>
  <si>
    <t>32.11</t>
  </si>
  <si>
    <t xml:space="preserve">Производство на пари (монети) </t>
  </si>
  <si>
    <t>32.12</t>
  </si>
  <si>
    <t>Производство на накит и слични производи</t>
  </si>
  <si>
    <t>32.13</t>
  </si>
  <si>
    <t>Производство на бижутерија и слични производи</t>
  </si>
  <si>
    <t>32.2</t>
  </si>
  <si>
    <t>32.3</t>
  </si>
  <si>
    <t>Производство на спортска опрема</t>
  </si>
  <si>
    <t>32.4</t>
  </si>
  <si>
    <t>32.40</t>
  </si>
  <si>
    <t>32.5</t>
  </si>
  <si>
    <t>Производство на медицински и стоматолошки инструменти</t>
  </si>
  <si>
    <t>32.50</t>
  </si>
  <si>
    <t>32.9</t>
  </si>
  <si>
    <t xml:space="preserve">Производство, неспомнато на друго место </t>
  </si>
  <si>
    <t>32.91</t>
  </si>
  <si>
    <t>32.99</t>
  </si>
  <si>
    <t xml:space="preserve">Останато производство, неспомнато на друго место </t>
  </si>
  <si>
    <t>33</t>
  </si>
  <si>
    <t xml:space="preserve">Поправка и инсталирање на машини и опрема </t>
  </si>
  <si>
    <t>33.1</t>
  </si>
  <si>
    <t>Поправка на фабрикувани метални производи, машини и опрема</t>
  </si>
  <si>
    <t>33.11</t>
  </si>
  <si>
    <t>Поправка на фабрикувани производи од метал</t>
  </si>
  <si>
    <t>33.12</t>
  </si>
  <si>
    <t>Поправка на машини</t>
  </si>
  <si>
    <t>33.13</t>
  </si>
  <si>
    <t xml:space="preserve">Поправка на електронска и оптичка опрема </t>
  </si>
  <si>
    <t>33.14</t>
  </si>
  <si>
    <t>Поправка на електрична опрема</t>
  </si>
  <si>
    <t>33.15</t>
  </si>
  <si>
    <t>Поправка и одржување на чамци и бродови</t>
  </si>
  <si>
    <t>33.16</t>
  </si>
  <si>
    <t xml:space="preserve">Поправка и одржување на воздухопловни и вселенски летала </t>
  </si>
  <si>
    <t>33.17</t>
  </si>
  <si>
    <t xml:space="preserve">Поправка и одржување на други превозни средства </t>
  </si>
  <si>
    <t>33.19</t>
  </si>
  <si>
    <t>Поправка на останата опрема</t>
  </si>
  <si>
    <t>33.2</t>
  </si>
  <si>
    <t xml:space="preserve">Инсталирање на индустриски машини и опрема </t>
  </si>
  <si>
    <t>35</t>
  </si>
  <si>
    <t>Снабдување со електрична енергија, гас, пареа и климатизација</t>
  </si>
  <si>
    <t>35.1</t>
  </si>
  <si>
    <t>Производство, пренос и дистрибуција на електрична енергија</t>
  </si>
  <si>
    <t>Трговија на големо со алатни машини</t>
  </si>
  <si>
    <t>91.01</t>
  </si>
  <si>
    <t>Дејности на библиотеките и архивите</t>
  </si>
  <si>
    <t>91.02</t>
  </si>
  <si>
    <t>Дејности на музеите</t>
  </si>
  <si>
    <t>91.03</t>
  </si>
  <si>
    <t xml:space="preserve">Заштита на историски места и градби, како и слични знаменитости за посетители </t>
  </si>
  <si>
    <t>91.04</t>
  </si>
  <si>
    <t>Дејности на ботанички и зоолошки градини и природни резервати</t>
  </si>
  <si>
    <t>92</t>
  </si>
  <si>
    <t xml:space="preserve">Дејности на коцкање и обложување </t>
  </si>
  <si>
    <t>92.0</t>
  </si>
  <si>
    <t xml:space="preserve">Дејности на коцкање обложување </t>
  </si>
  <si>
    <t>92.00</t>
  </si>
  <si>
    <t>93</t>
  </si>
  <si>
    <t>Спортски, забавни и рекреативни дејности</t>
  </si>
  <si>
    <t>93.1</t>
  </si>
  <si>
    <t>Спортски дејности</t>
  </si>
  <si>
    <t>93.11</t>
  </si>
  <si>
    <t xml:space="preserve">Техничко и стручно средно образование </t>
  </si>
  <si>
    <t>85.4</t>
  </si>
  <si>
    <t>Високо образование</t>
  </si>
  <si>
    <t>85.41</t>
  </si>
  <si>
    <t>Образование после средното, кое не е високо</t>
  </si>
  <si>
    <t>85.42</t>
  </si>
  <si>
    <t>85.5</t>
  </si>
  <si>
    <t>Друго образование</t>
  </si>
  <si>
    <t>85.51</t>
  </si>
  <si>
    <t>Спортско и рекреативно образование</t>
  </si>
  <si>
    <t>85.52</t>
  </si>
  <si>
    <t>Образование во културата</t>
  </si>
  <si>
    <t>85.53</t>
  </si>
  <si>
    <t>85.59</t>
  </si>
  <si>
    <t>Друго образование, неспомнато на друго место</t>
  </si>
  <si>
    <t>85.6</t>
  </si>
  <si>
    <t>Помошни услуги во образованието</t>
  </si>
  <si>
    <t>85.60</t>
  </si>
  <si>
    <t>86</t>
  </si>
  <si>
    <t>Дејности за здравствена заштита</t>
  </si>
  <si>
    <t>86.1</t>
  </si>
  <si>
    <t>Дејности на болниците</t>
  </si>
  <si>
    <t>86.10</t>
  </si>
  <si>
    <t>86.2</t>
  </si>
  <si>
    <t>Дејности на медицинска и стоматолошка пракса</t>
  </si>
  <si>
    <t>86.21</t>
  </si>
  <si>
    <t>Дејности на општа медицинска пракса</t>
  </si>
  <si>
    <t>86.22</t>
  </si>
  <si>
    <t>Дејности на специјалистичка медицинска пракса</t>
  </si>
  <si>
    <t>86.23</t>
  </si>
  <si>
    <t>Дејности на стоматолошка пракса</t>
  </si>
  <si>
    <t>86.9</t>
  </si>
  <si>
    <t>Други  дејности за здавствена заштита</t>
  </si>
  <si>
    <t>86.90</t>
  </si>
  <si>
    <t>Други дејности за здравствена заштита</t>
  </si>
  <si>
    <t>87</t>
  </si>
  <si>
    <t>Дејности на социјалната заштита со сместување</t>
  </si>
  <si>
    <t>87.1</t>
  </si>
  <si>
    <t xml:space="preserve">Дејности на социјалната заштита со сместување и нега </t>
  </si>
  <si>
    <t>87.10</t>
  </si>
  <si>
    <t>87.2</t>
  </si>
  <si>
    <t>02</t>
  </si>
  <si>
    <t xml:space="preserve">Шумарство и искористување на шуми </t>
  </si>
  <si>
    <t>02.1</t>
  </si>
  <si>
    <t>Одгледување на шуми и останати дејности поврзани со шумарството</t>
  </si>
  <si>
    <t>02.10</t>
  </si>
  <si>
    <t>02.2</t>
  </si>
  <si>
    <t>Искористување на шумите</t>
  </si>
  <si>
    <t>02.20</t>
  </si>
  <si>
    <t>02.3</t>
  </si>
  <si>
    <t>Собирање на шумски плодови и производи, освен дрва</t>
  </si>
  <si>
    <t>02.30</t>
  </si>
  <si>
    <t>02.4</t>
  </si>
  <si>
    <t>Помошни услуги во шумарството</t>
  </si>
  <si>
    <t>02.40</t>
  </si>
  <si>
    <t>03</t>
  </si>
  <si>
    <t>Рибарство и аквакултура</t>
  </si>
  <si>
    <t>03.1</t>
  </si>
  <si>
    <t>21.а.</t>
  </si>
  <si>
    <t>21.б.</t>
  </si>
  <si>
    <t>Промени на ревалоризациските резерви за нетековни средства (+)</t>
  </si>
  <si>
    <t>Промени на ревалоризациските резерви за нетековни средства (-)</t>
  </si>
  <si>
    <t xml:space="preserve">Изградба на мостови и тунели </t>
  </si>
  <si>
    <t>42.2</t>
  </si>
  <si>
    <t xml:space="preserve">Изградба на комунални објекти </t>
  </si>
  <si>
    <t>42.21</t>
  </si>
  <si>
    <t>Изградба на комунални објекти за течности</t>
  </si>
  <si>
    <t>42.22</t>
  </si>
  <si>
    <t>Изградба на електрични водови и телекомуникациски линии</t>
  </si>
  <si>
    <t>42.9</t>
  </si>
  <si>
    <t xml:space="preserve">Изградба на други објекти од нискоградба </t>
  </si>
  <si>
    <t>42.91</t>
  </si>
  <si>
    <t xml:space="preserve">Изградба на хидроградежни објекти </t>
  </si>
  <si>
    <t>42.99</t>
  </si>
  <si>
    <t>Изградба на други објекти од нискоградба, неспомнати на друго место</t>
  </si>
  <si>
    <t>43</t>
  </si>
  <si>
    <t>Специјализирани градежни дејности</t>
  </si>
  <si>
    <t>43.1</t>
  </si>
  <si>
    <t>Уривање и подготовка на градилиште</t>
  </si>
  <si>
    <t>43.11</t>
  </si>
  <si>
    <t>Уривање</t>
  </si>
  <si>
    <t>43.12</t>
  </si>
  <si>
    <t>Подготвителни работи на градилиште</t>
  </si>
  <si>
    <t>43.13</t>
  </si>
  <si>
    <t>Пробно дупчење и сондирање</t>
  </si>
  <si>
    <t>43.2</t>
  </si>
  <si>
    <t>Електроинсталатерски, водоводни и канализациски инсталации и други градежни инсталатерски работи</t>
  </si>
  <si>
    <t>43.21</t>
  </si>
  <si>
    <t>Електроинсталатерски работи</t>
  </si>
  <si>
    <t>43.22</t>
  </si>
  <si>
    <t xml:space="preserve">Поставување на инсталации за водовод, канализација и плин и инсталации за греење и клима-уреди </t>
  </si>
  <si>
    <t>43.29</t>
  </si>
  <si>
    <t xml:space="preserve">Други градежно-инсталатерски работи </t>
  </si>
  <si>
    <t>43.3</t>
  </si>
  <si>
    <t>Завршни работи во градежништвото</t>
  </si>
  <si>
    <t>43.31</t>
  </si>
  <si>
    <t>43.32</t>
  </si>
  <si>
    <t>Поставување на столарија</t>
  </si>
  <si>
    <t>43.33</t>
  </si>
  <si>
    <t>43.34</t>
  </si>
  <si>
    <t>43.39</t>
  </si>
  <si>
    <t xml:space="preserve">Останати завршни градежни работи </t>
  </si>
  <si>
    <t>43.9</t>
  </si>
  <si>
    <t>Други специјализирани градежни работи</t>
  </si>
  <si>
    <t>43.91</t>
  </si>
  <si>
    <t>Дејности на покривни конструкции</t>
  </si>
  <si>
    <t>43.99</t>
  </si>
  <si>
    <t xml:space="preserve">Останати специјализирани градежни работи, неспомнати на друго место </t>
  </si>
  <si>
    <t>Меѓународни организации и други претставништва</t>
  </si>
  <si>
    <t>Претежна дејност на единицата:</t>
  </si>
  <si>
    <t>Type of Legal Entity:</t>
  </si>
  <si>
    <t>Unit information:</t>
  </si>
  <si>
    <t>Registration</t>
  </si>
  <si>
    <t>Account Data</t>
  </si>
  <si>
    <t>Operation ID:</t>
  </si>
  <si>
    <t>Место:</t>
  </si>
  <si>
    <t>Матичен број:</t>
  </si>
  <si>
    <t>Назив на субјектот:</t>
  </si>
  <si>
    <t xml:space="preserve">Производство на железнички локомотиви и шински возила </t>
  </si>
  <si>
    <t>30.3</t>
  </si>
  <si>
    <t>Производство на воздухопловни и вселенски летала како и сродна машинерија</t>
  </si>
  <si>
    <t>30.30</t>
  </si>
  <si>
    <t>30.4</t>
  </si>
  <si>
    <t>Производство на воени борбени возила</t>
  </si>
  <si>
    <t>30.40</t>
  </si>
  <si>
    <t>30.9</t>
  </si>
  <si>
    <t>Производство на превозни средства, неспомнато на друго место</t>
  </si>
  <si>
    <t>30.91</t>
  </si>
  <si>
    <t>30.92</t>
  </si>
  <si>
    <t>Производство на велосипеди и инвалидски колички</t>
  </si>
  <si>
    <t>30.99</t>
  </si>
  <si>
    <t>Производство на други превозни средства, неспомнати на друго место</t>
  </si>
  <si>
    <t>31</t>
  </si>
  <si>
    <t>Производство на мебел</t>
  </si>
  <si>
    <t>31.0</t>
  </si>
  <si>
    <t>31.01</t>
  </si>
  <si>
    <t xml:space="preserve">Производство на канцелариски мебел и мебел за продавници </t>
  </si>
  <si>
    <t>31.02</t>
  </si>
  <si>
    <t xml:space="preserve">Производство на кујнски мебел </t>
  </si>
  <si>
    <t>31.03</t>
  </si>
  <si>
    <t xml:space="preserve">Производство на душеци </t>
  </si>
  <si>
    <t>31.09</t>
  </si>
  <si>
    <t xml:space="preserve">Производство на друг мебел </t>
  </si>
  <si>
    <t>Statutory Change:</t>
  </si>
  <si>
    <t>Operation type:</t>
  </si>
  <si>
    <t>61.10</t>
  </si>
  <si>
    <t>61.20</t>
  </si>
  <si>
    <t>Трговија на големо со парфимериски и козметички препарати</t>
  </si>
  <si>
    <t>Трговија на големо со друга стока за домаќинствата</t>
  </si>
  <si>
    <t>Трговија на големо со цврсти, течни и гасовити горива и слични производи</t>
  </si>
  <si>
    <t>Трговија на големо со метали и метални руди</t>
  </si>
  <si>
    <t>Трговија на големо со дрва, градежен материјал и санитарна опрема</t>
  </si>
  <si>
    <t>Идентификација на субјектот</t>
  </si>
  <si>
    <t>Податоци за годишната сметка</t>
  </si>
  <si>
    <t>Податоци за правното лице</t>
  </si>
  <si>
    <t>Податоци за субјектот</t>
  </si>
  <si>
    <t>Целосен назив:</t>
  </si>
  <si>
    <t>Скратен назив:</t>
  </si>
  <si>
    <t>Жиро сметка:</t>
  </si>
  <si>
    <t>Големина на субјектот:</t>
  </si>
  <si>
    <t>Претежна дејност:</t>
  </si>
  <si>
    <t>Вид на сопственост:</t>
  </si>
  <si>
    <t>Даночен број:</t>
  </si>
  <si>
    <t>Организационен облик:</t>
  </si>
  <si>
    <t>Производство на електрична енергија</t>
  </si>
  <si>
    <t>35.13</t>
  </si>
  <si>
    <t>Дистрибуција на електрична енергија</t>
  </si>
  <si>
    <t>35.14</t>
  </si>
  <si>
    <t>Трговија на електрична енергија</t>
  </si>
  <si>
    <t>35.2</t>
  </si>
  <si>
    <t>Производство на гас; дистрибуција на гасовити горива преку дистрибутивните системи</t>
  </si>
  <si>
    <t>35.21</t>
  </si>
  <si>
    <t>35.22</t>
  </si>
  <si>
    <t>Дистрибуција на гасовити горива преку дистрибутивните системи</t>
  </si>
  <si>
    <t>35.23</t>
  </si>
  <si>
    <t>Трговија на гас преку дистрибутивните системи</t>
  </si>
  <si>
    <t>35.3</t>
  </si>
  <si>
    <t>Снабдување со пареа и климатизација</t>
  </si>
  <si>
    <t>36</t>
  </si>
  <si>
    <t>Собирање, обработка и снабдување со вода</t>
  </si>
  <si>
    <t>36.0</t>
  </si>
  <si>
    <t>36.00</t>
  </si>
  <si>
    <t>37</t>
  </si>
  <si>
    <t>Отстранување на отпадни води</t>
  </si>
  <si>
    <t>37.0</t>
  </si>
  <si>
    <t>37.00</t>
  </si>
  <si>
    <t>38</t>
  </si>
  <si>
    <t>Дејности за собирање, обработка и отстранување на отпад; обновување на материјали</t>
  </si>
  <si>
    <t>38.1</t>
  </si>
  <si>
    <t>Собирање на отпад</t>
  </si>
  <si>
    <t>38.11</t>
  </si>
  <si>
    <t>Собирање на безопасен отпад</t>
  </si>
  <si>
    <t>38.12</t>
  </si>
  <si>
    <t>Собирање на опасен отпад</t>
  </si>
  <si>
    <t>38.2</t>
  </si>
  <si>
    <t>Обработка и отстранување на отпад</t>
  </si>
  <si>
    <t>38.21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</si>
  <si>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</si>
  <si>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</si>
  <si>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</si>
  <si>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</si>
  <si>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</si>
  <si>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</si>
  <si>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</si>
  <si>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</si>
  <si>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</si>
  <si>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</si>
  <si>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</si>
  <si>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</si>
  <si>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</si>
  <si>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Производство на машини за индустријата за хартија и картон</t>
  </si>
  <si>
    <t>Производство на оружје и муниција</t>
  </si>
  <si>
    <t>Трговија на големо со машини за текстилната индустрија, машини за шиење и плетење</t>
  </si>
  <si>
    <t>014</t>
  </si>
  <si>
    <t>015</t>
  </si>
  <si>
    <t>016</t>
  </si>
  <si>
    <t>017</t>
  </si>
  <si>
    <t>018</t>
  </si>
  <si>
    <t>019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</si>
  <si>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</si>
  <si>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</si>
  <si>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</si>
  <si>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</si>
  <si>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</si>
  <si>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</si>
  <si>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</si>
  <si>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</si>
  <si>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</si>
  <si>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</si>
  <si>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</si>
  <si>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</si>
  <si>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</si>
  <si>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</si>
  <si>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</si>
  <si>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</si>
  <si>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</si>
  <si>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</si>
  <si>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</si>
  <si>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</si>
  <si>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</si>
  <si>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</si>
  <si>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</si>
  <si>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</si>
  <si>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</si>
  <si>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</si>
  <si>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</si>
  <si>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</si>
  <si>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</si>
  <si>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</si>
  <si>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</si>
  <si>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</si>
  <si>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</si>
  <si>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</si>
  <si>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</si>
  <si>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</si>
  <si>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</si>
  <si>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</si>
  <si>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</si>
  <si>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</si>
  <si>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</si>
  <si>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</si>
  <si>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</si>
  <si>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</si>
  <si>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</si>
  <si>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</si>
  <si>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</si>
  <si>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Позиција</t>
  </si>
  <si>
    <t>Ознака на АОП</t>
  </si>
  <si>
    <t>Предходна година</t>
  </si>
  <si>
    <t>Тековна година</t>
  </si>
  <si>
    <t>Износ</t>
  </si>
  <si>
    <t>Size of Legal Entity:</t>
  </si>
  <si>
    <t>Ownership:</t>
  </si>
  <si>
    <r>
      <t>Посебни податоци</t>
    </r>
    <r>
      <rPr>
        <sz val="10"/>
        <rFont val="Arial"/>
        <family val="2"/>
      </rPr>
      <t xml:space="preserve"> </t>
    </r>
  </si>
  <si>
    <t>55.10</t>
  </si>
  <si>
    <t>60.10</t>
  </si>
  <si>
    <t>01</t>
  </si>
  <si>
    <t>Растително и животинско производство, лов и услужни дејности поврзани со нив</t>
  </si>
  <si>
    <t>01.1</t>
  </si>
  <si>
    <t>Одгледување на едногодишни насади и посеви</t>
  </si>
  <si>
    <t>01.11</t>
  </si>
  <si>
    <t>Одгледување на жита (освен ориз), мешункасти растенија и маслодајно семе</t>
  </si>
  <si>
    <t>01.12</t>
  </si>
  <si>
    <t>Одгледување на ориз</t>
  </si>
  <si>
    <t>01.13</t>
  </si>
  <si>
    <t xml:space="preserve">Одгледување на зеленчук, дињи и лубеници, коренест и трупкаст зеленчук </t>
  </si>
  <si>
    <t>01.14</t>
  </si>
  <si>
    <t xml:space="preserve">Одгледување на шеќерна трска </t>
  </si>
  <si>
    <t>01.15</t>
  </si>
  <si>
    <t>Одгледување на тутун</t>
  </si>
  <si>
    <t>01.16</t>
  </si>
  <si>
    <t>Одгледување на растенија за предиво</t>
  </si>
  <si>
    <t>01.19</t>
  </si>
  <si>
    <t>Одгледување на останати едногодишни насади и посеви</t>
  </si>
  <si>
    <t>01.2</t>
  </si>
  <si>
    <t>Одгледување на повеќегодишни насади и посеви</t>
  </si>
  <si>
    <t>Одгледување на грозје</t>
  </si>
  <si>
    <t>01.22</t>
  </si>
  <si>
    <t>Трговија на мало со месо и производи од месо во специјализирани продавници</t>
  </si>
  <si>
    <t>47.23</t>
  </si>
  <si>
    <t>Трговија на мало со риби, лушпари и мекотели во специјализирани продавници</t>
  </si>
  <si>
    <t>47.24</t>
  </si>
  <si>
    <t>Трговија на мало со леб, печива, колачи и слатки во специјализирани продавници</t>
  </si>
  <si>
    <t>47.25</t>
  </si>
  <si>
    <t>Трговија на мало со пијалаци во специјализирани продавници</t>
  </si>
  <si>
    <t>47.26</t>
  </si>
  <si>
    <t>Трговија на мало со производи од тутун во специјализирани продавници</t>
  </si>
  <si>
    <t>47.29</t>
  </si>
  <si>
    <t>Друга трговија на мало со храна во специјализирани продавници</t>
  </si>
  <si>
    <t>47.3</t>
  </si>
  <si>
    <t>Трговија на мало со моторни горива и мазива во специјализирани продавници</t>
  </si>
  <si>
    <t>47.30</t>
  </si>
  <si>
    <t>47.4</t>
  </si>
  <si>
    <t xml:space="preserve">Обработка на податоци, хостирање и слични дејности </t>
  </si>
  <si>
    <t>Интернет портали</t>
  </si>
  <si>
    <t>63.9</t>
  </si>
  <si>
    <t>Останати информативни услужни дејности</t>
  </si>
  <si>
    <t>63.91</t>
  </si>
  <si>
    <t>49.2</t>
  </si>
  <si>
    <t>Товарен железнички транспорт</t>
  </si>
  <si>
    <t>49.20</t>
  </si>
  <si>
    <t>49.3</t>
  </si>
  <si>
    <t>Друг патнички копнен транспорт</t>
  </si>
  <si>
    <t>49.31</t>
  </si>
  <si>
    <t>Останати комори и деловни здруженија</t>
  </si>
  <si>
    <t>Политички партии и синдикати</t>
  </si>
  <si>
    <t>Трговски друштва</t>
  </si>
  <si>
    <t>Останати општествени организации, фондации и здружение на граѓани</t>
  </si>
  <si>
    <t>Фондови и заводи</t>
  </si>
  <si>
    <t>Останати фондови и заводи</t>
  </si>
  <si>
    <t>Верски заедници</t>
  </si>
  <si>
    <t>Обработка и пресвлекување на метали</t>
  </si>
  <si>
    <t>Општи машински работи</t>
  </si>
  <si>
    <t>Производство на сечила</t>
  </si>
  <si>
    <t xml:space="preserve">Вадење на природен гас </t>
  </si>
  <si>
    <t>06.20</t>
  </si>
  <si>
    <t>07</t>
  </si>
  <si>
    <t>Вадење на руди на метал</t>
  </si>
  <si>
    <t>07.1</t>
  </si>
  <si>
    <t>07.10</t>
  </si>
  <si>
    <t>07.2</t>
  </si>
  <si>
    <t>Вадење на руди на обоени метали</t>
  </si>
  <si>
    <t>07.21</t>
  </si>
  <si>
    <t>Вадење на руди на уран и ториум</t>
  </si>
  <si>
    <t>07.29</t>
  </si>
  <si>
    <t>Вадење на други руди на обоени метали</t>
  </si>
  <si>
    <t>08</t>
  </si>
  <si>
    <t>Вадење на други руди и камен</t>
  </si>
  <si>
    <t>08.1</t>
  </si>
  <si>
    <t>Вадење на камен, песок и глина</t>
  </si>
  <si>
    <t xml:space="preserve">Производство на плочи, листови, цевки и профили од пластични маси </t>
  </si>
  <si>
    <t>Производство на амбалажа од пластични маси за пакување</t>
  </si>
  <si>
    <t xml:space="preserve">Производство на предмети за вградување (градежна стока) од пластични маси </t>
  </si>
  <si>
    <t>22.29</t>
  </si>
  <si>
    <t xml:space="preserve">Производство на други производи од пластични маси </t>
  </si>
  <si>
    <t>23</t>
  </si>
  <si>
    <t>Производство на други неметални минерални производи</t>
  </si>
  <si>
    <t>23.1</t>
  </si>
  <si>
    <t>Посредување во трговијата со мебел, предмети за домаќинствата, метална и железна стока</t>
  </si>
  <si>
    <t>46.16</t>
  </si>
  <si>
    <t>Посредување во трговијата со текстил, облека, крзно, обувки и предмети од кожа</t>
  </si>
  <si>
    <t>46.17</t>
  </si>
  <si>
    <t xml:space="preserve">Посредување во трговијата со храна, пијалаци и тутун </t>
  </si>
  <si>
    <t>46.18</t>
  </si>
  <si>
    <t>Посредување специјализирано за трговија со останати посебни производи или групи на производи</t>
  </si>
  <si>
    <t>46.19</t>
  </si>
  <si>
    <t>Посредување во трговијата со разновидни производи</t>
  </si>
  <si>
    <t>46.2</t>
  </si>
  <si>
    <t>Трговија на големо со земјоделски суровини и живи животни</t>
  </si>
  <si>
    <t>46.21</t>
  </si>
  <si>
    <t>Трговија на големо со жита, суров тутун, семе и добиточна храна</t>
  </si>
  <si>
    <t>46.22</t>
  </si>
  <si>
    <t>Трговија на големо со цвеќе и садници</t>
  </si>
  <si>
    <t>46.23</t>
  </si>
  <si>
    <t>46.24</t>
  </si>
  <si>
    <t>46.3</t>
  </si>
  <si>
    <t>Трговија на големо со храна, пијалаци и тутун</t>
  </si>
  <si>
    <t>46.31</t>
  </si>
  <si>
    <t>46.32</t>
  </si>
  <si>
    <t>46.33</t>
  </si>
  <si>
    <t>46.34</t>
  </si>
  <si>
    <t>Трговија на големо со пијалаци</t>
  </si>
  <si>
    <t>46.35</t>
  </si>
  <si>
    <t>Трговија на големо со производи од тутун</t>
  </si>
  <si>
    <t>46.36</t>
  </si>
  <si>
    <t>46.37</t>
  </si>
  <si>
    <t>Трговија на големо со кафе, чај, какао и зачини</t>
  </si>
  <si>
    <t>46.38</t>
  </si>
  <si>
    <t>Трговија на големо со друга храна, вклучувајќи и риба, лушпари и мекотели</t>
  </si>
  <si>
    <t>46.39</t>
  </si>
  <si>
    <t>46.4</t>
  </si>
  <si>
    <t>Трговија на големо со предмети за домаќинствата</t>
  </si>
  <si>
    <t>46.41</t>
  </si>
  <si>
    <t>46.42</t>
  </si>
  <si>
    <t>Трговија на големо со облека и обувки</t>
  </si>
  <si>
    <t>46.43</t>
  </si>
  <si>
    <t>Трговија на големо со електрични апарати за домаќинствата</t>
  </si>
  <si>
    <t>46.44</t>
  </si>
  <si>
    <t>Трговија на големо со порцелан, стакларија и средства за чистење</t>
  </si>
  <si>
    <t>46.45</t>
  </si>
  <si>
    <t>46.46</t>
  </si>
  <si>
    <t>Трговија на големо со фармацевтски производи</t>
  </si>
  <si>
    <t>46.47</t>
  </si>
  <si>
    <t xml:space="preserve">Трговија на големо со мебел, подни прекривки и опрема за осветлување </t>
  </si>
  <si>
    <t>46.48</t>
  </si>
  <si>
    <t>Трговија на големо со часовници и накит</t>
  </si>
  <si>
    <t>46.49</t>
  </si>
  <si>
    <t>46.5</t>
  </si>
  <si>
    <t>Трговија на големо со информатичка и комуникациска опрема</t>
  </si>
  <si>
    <t>46.51</t>
  </si>
  <si>
    <t>Вадење на сол</t>
  </si>
  <si>
    <t>08.99</t>
  </si>
  <si>
    <t>Останато рударство и вадење на камен, неспомнато на друго место</t>
  </si>
  <si>
    <t>09</t>
  </si>
  <si>
    <t>Помошни услужни дејности во рударството</t>
  </si>
  <si>
    <t>09.1</t>
  </si>
  <si>
    <t>Помошни дејности за вадење на сурова нафта и природен гас</t>
  </si>
  <si>
    <t>09.10</t>
  </si>
  <si>
    <t>09.9</t>
  </si>
  <si>
    <t>Помошни дејности за останатото вадење на руда</t>
  </si>
  <si>
    <t>09.90</t>
  </si>
  <si>
    <t>10</t>
  </si>
  <si>
    <t>Производство на прехранбени производи</t>
  </si>
  <si>
    <t>10.1</t>
  </si>
  <si>
    <t>Преработка и конзервирање на месо и производство на производи од месо</t>
  </si>
  <si>
    <t>10.11</t>
  </si>
  <si>
    <t>Преработка и конзервирање на месо</t>
  </si>
  <si>
    <t>10.12</t>
  </si>
  <si>
    <t>Преработка и конзервирање на живинско месо</t>
  </si>
  <si>
    <t>10.13</t>
  </si>
  <si>
    <t>Производство на животинско и живинско месо</t>
  </si>
  <si>
    <t>10.2</t>
  </si>
  <si>
    <t>Преработка и конзервирање на риба, мекотели и лушпари</t>
  </si>
  <si>
    <t>10.3</t>
  </si>
  <si>
    <t>Преработка и конзервирање на овошје и зеленчук</t>
  </si>
  <si>
    <t>10.31</t>
  </si>
  <si>
    <t>10.32</t>
  </si>
  <si>
    <t>10.39</t>
  </si>
  <si>
    <t>Друга преработка и конзервирање на овошје и зеленчук</t>
  </si>
  <si>
    <t>10.4</t>
  </si>
  <si>
    <t>Производство на растителни и животински масла и масти</t>
  </si>
  <si>
    <t>10.41</t>
  </si>
  <si>
    <t>Производство на масла и масти</t>
  </si>
  <si>
    <t>10.42</t>
  </si>
  <si>
    <t xml:space="preserve">Производство на маргарин и слични масти за јадење </t>
  </si>
  <si>
    <t>10.5</t>
  </si>
  <si>
    <t>Производство на млечни производи</t>
  </si>
  <si>
    <t>10.51</t>
  </si>
  <si>
    <t>10.52</t>
  </si>
  <si>
    <t>Производство на сладолед</t>
  </si>
  <si>
    <t>10.6</t>
  </si>
  <si>
    <t>Производство на мелнички производи, скроб и производи од скроб</t>
  </si>
  <si>
    <t>10.61</t>
  </si>
  <si>
    <t>10.62</t>
  </si>
  <si>
    <t>10.7</t>
  </si>
  <si>
    <t>Производство на пекарски производи и тестенини</t>
  </si>
  <si>
    <t>10.71</t>
  </si>
  <si>
    <t>Производство на леб; слатки (колачи,торти) во свежа состојба и бисквити (кекси)</t>
  </si>
  <si>
    <t>10.72</t>
  </si>
  <si>
    <t>Производство на двопек и бисквити; производство на конзервирани слатки и печива</t>
  </si>
  <si>
    <t>10.73</t>
  </si>
  <si>
    <t xml:space="preserve">Производство на макарони, њоки, кускус и слични тестенини </t>
  </si>
  <si>
    <t>10.8</t>
  </si>
  <si>
    <t>Производство на други прехранбени производи</t>
  </si>
  <si>
    <t>10.81</t>
  </si>
  <si>
    <t>10.82</t>
  </si>
  <si>
    <t xml:space="preserve">Производство на какао, чоколади и кондиторски производи </t>
  </si>
  <si>
    <t>10.83</t>
  </si>
  <si>
    <t>10.84</t>
  </si>
  <si>
    <t>10.85</t>
  </si>
  <si>
    <t>Производство на готови јадења и оброци</t>
  </si>
  <si>
    <t>10.86</t>
  </si>
  <si>
    <t xml:space="preserve">Производство на хомогенизирани прехранбени препарати и диететска храна </t>
  </si>
  <si>
    <t>10.89</t>
  </si>
  <si>
    <t>Производство на останати прехранбени производи, неспоменати на друго место</t>
  </si>
  <si>
    <t>10.9</t>
  </si>
  <si>
    <t>Производство на готова храна за животни</t>
  </si>
  <si>
    <t>10.91</t>
  </si>
  <si>
    <t>Производство на готова храна за животни на фарма (домашни животни)</t>
  </si>
  <si>
    <t>10.92</t>
  </si>
  <si>
    <t>Производство на готова храна за домашни миленици</t>
  </si>
  <si>
    <t>11</t>
  </si>
  <si>
    <t>Производство на пијалаци</t>
  </si>
  <si>
    <t>11.0</t>
  </si>
  <si>
    <t>11.01</t>
  </si>
  <si>
    <t>Дестилирање, прочистување и мешање на алкохолни пијалаци</t>
  </si>
  <si>
    <t>11.02</t>
  </si>
  <si>
    <t>Производство на вино од грозје</t>
  </si>
  <si>
    <t>11.03</t>
  </si>
  <si>
    <t>11.04</t>
  </si>
  <si>
    <t>11.05</t>
  </si>
  <si>
    <t>11.06</t>
  </si>
  <si>
    <t>11.07</t>
  </si>
  <si>
    <t xml:space="preserve">Производство на освежителни пијалаци; производство на минерална вода и друга флаширана вода </t>
  </si>
  <si>
    <t>12</t>
  </si>
  <si>
    <t>Производство на тутунски производи</t>
  </si>
  <si>
    <t>12.0</t>
  </si>
  <si>
    <t>13</t>
  </si>
  <si>
    <t>Производство на текстил</t>
  </si>
  <si>
    <t>13.1</t>
  </si>
  <si>
    <t>Подготовка и предење на текстилни влакна</t>
  </si>
  <si>
    <t>13.2</t>
  </si>
  <si>
    <t>Ткаење на текстил</t>
  </si>
  <si>
    <t>13.20</t>
  </si>
  <si>
    <t>13.3</t>
  </si>
  <si>
    <t>Довршување на текстил</t>
  </si>
  <si>
    <t>13.30</t>
  </si>
  <si>
    <t>13.9</t>
  </si>
  <si>
    <t>Производство на останати текстили</t>
  </si>
  <si>
    <t>13.91</t>
  </si>
  <si>
    <t>13.92</t>
  </si>
  <si>
    <t>Производство на готови текстилни производи, освен облека</t>
  </si>
  <si>
    <t>13.93</t>
  </si>
  <si>
    <t>Производство на теписи и ќилими (подни прекривки)</t>
  </si>
  <si>
    <t>13.94</t>
  </si>
  <si>
    <t>13.95</t>
  </si>
  <si>
    <t>13.96</t>
  </si>
  <si>
    <t>Адреса на седиштето</t>
  </si>
  <si>
    <t>Улица:</t>
  </si>
  <si>
    <t>Општина:</t>
  </si>
  <si>
    <t>Податоци за деловната единица:</t>
  </si>
  <si>
    <t>63.11</t>
  </si>
  <si>
    <t>Претовар на товар</t>
  </si>
  <si>
    <t>63.12</t>
  </si>
  <si>
    <t>Финансиски лизинг</t>
  </si>
  <si>
    <t>Трговија на мало со информатичка и комуникациска опрема во специјализирани продавници</t>
  </si>
  <si>
    <t>47.41</t>
  </si>
  <si>
    <t>Трговија на мало со компјутери, периферни единици и софтвер во специјализирани продавници</t>
  </si>
  <si>
    <t>47.42</t>
  </si>
  <si>
    <t>Трговија на мало со телекомуникациска опрема во специјализирани продавници</t>
  </si>
  <si>
    <t>47.43</t>
  </si>
  <si>
    <t>Трговија на мало со аудио и видеоопрема во специјализирани продавници</t>
  </si>
  <si>
    <t>47.5</t>
  </si>
  <si>
    <t>Трговија на мало со друга опрема за домаќинствата во специјализирани продавници</t>
  </si>
  <si>
    <t>47.51</t>
  </si>
  <si>
    <t>Трговија на мало со текстил во специјализирани продавници</t>
  </si>
  <si>
    <t>47.52</t>
  </si>
  <si>
    <t>Трговија на мало со метална стока, бои и стакло во специјализирани продавници</t>
  </si>
  <si>
    <t>47.53</t>
  </si>
  <si>
    <t xml:space="preserve">Трговија на мало со килими, теписи, ѕидни и подни облоги во специјализирани продавници </t>
  </si>
  <si>
    <t>47.54</t>
  </si>
  <si>
    <t xml:space="preserve">Истражување и експериментален развој во природните, техничките и технолошките науки                                                                                                                          </t>
  </si>
  <si>
    <t>72.11</t>
  </si>
  <si>
    <t xml:space="preserve">Дејности на советување во врска со работењето и останато управување                                                                                                                                                     </t>
  </si>
  <si>
    <t>71</t>
  </si>
  <si>
    <t>Производство на електрична опрема</t>
  </si>
  <si>
    <t>27.1</t>
  </si>
  <si>
    <t>Производство на електромотори, генератори, трансформатори и уреди за дистрибуција и контрола на електрична енергија</t>
  </si>
  <si>
    <t>27.11</t>
  </si>
  <si>
    <t>Производство на електромотори, генератори и трансформатори</t>
  </si>
  <si>
    <t>27.12</t>
  </si>
  <si>
    <t xml:space="preserve">Производство на апарати за дистрибуција и контрола на електричната енергија </t>
  </si>
  <si>
    <t>27.2</t>
  </si>
  <si>
    <t>Производство на батерии и акумулатори</t>
  </si>
  <si>
    <t>27.20</t>
  </si>
  <si>
    <t>27.3</t>
  </si>
  <si>
    <t xml:space="preserve">Производство на кабел  и електроинсталациски материјал </t>
  </si>
  <si>
    <t>Производство на кабли од оптички влакна</t>
  </si>
  <si>
    <t>Производство на други електронски и електрични жици и кабли</t>
  </si>
  <si>
    <t>Производство на електроинсталациски материјал</t>
  </si>
  <si>
    <t>27.4</t>
  </si>
  <si>
    <t xml:space="preserve">Производство на електрична опрема за осветлување </t>
  </si>
  <si>
    <t>27.40</t>
  </si>
  <si>
    <t>27.5</t>
  </si>
  <si>
    <t xml:space="preserve">Производство на уреди за домаќинството </t>
  </si>
  <si>
    <t xml:space="preserve">Производство на електрични апарати за домаќинството </t>
  </si>
  <si>
    <t>Производство на неелектрични апарати за домаќинството</t>
  </si>
  <si>
    <t>27.9</t>
  </si>
  <si>
    <t xml:space="preserve">Производство на друга електрична опрема </t>
  </si>
  <si>
    <t>27.90</t>
  </si>
  <si>
    <t>28</t>
  </si>
  <si>
    <t>Производство на машини и уреди, неспомнати на друго место</t>
  </si>
  <si>
    <t>28.1</t>
  </si>
  <si>
    <t>Производство на машини за општа намена</t>
  </si>
  <si>
    <t>Производство на мотори и турбини, освен мотори за авиони и моторни возила</t>
  </si>
  <si>
    <t>Производство на хидраулични погонски уреди (хидраулична опрема)</t>
  </si>
  <si>
    <t>28.13</t>
  </si>
  <si>
    <t>Производство на други пумпи и компресори</t>
  </si>
  <si>
    <t>28.14</t>
  </si>
  <si>
    <t>Производство на други славини и вентили</t>
  </si>
  <si>
    <t>28.15</t>
  </si>
  <si>
    <t>Производство на лежишта, преносници, како и преносни и погонски елементи</t>
  </si>
  <si>
    <t>28.2</t>
  </si>
  <si>
    <t>Производство на други машини за општа намена</t>
  </si>
  <si>
    <t>Производство на печки и горилници</t>
  </si>
  <si>
    <t>28.23</t>
  </si>
  <si>
    <t>Производство на канцелариски машини и опрема (освен производство на компјутери и периферна опрема)</t>
  </si>
  <si>
    <t>28.24</t>
  </si>
  <si>
    <t>Назив</t>
  </si>
  <si>
    <t>Остварен приход (во денари)</t>
  </si>
  <si>
    <t>Печат на ЦР и дата на приемот ___________________________________________________________</t>
  </si>
  <si>
    <t>Производство на пластични маси во примарни облици</t>
  </si>
  <si>
    <t>Производство на синтетички каучук во примарни облици</t>
  </si>
  <si>
    <t>24.20</t>
  </si>
  <si>
    <t>Производство на бои, лакови и слични премази, печатарско мастило и китови</t>
  </si>
  <si>
    <t>Одгледување на живина</t>
  </si>
  <si>
    <t>01.25</t>
  </si>
  <si>
    <t>Одгледување на други животни</t>
  </si>
  <si>
    <t>01.30</t>
  </si>
  <si>
    <t>01.42</t>
  </si>
  <si>
    <t>01.50</t>
  </si>
  <si>
    <t>Група на сметки или сметки</t>
  </si>
  <si>
    <t>Код на видот на работа:</t>
  </si>
  <si>
    <t>Тип на годишна сметка:</t>
  </si>
  <si>
    <t>Статусна промена:</t>
  </si>
  <si>
    <t>Држава на единицата:</t>
  </si>
  <si>
    <t>UnitActivity</t>
  </si>
  <si>
    <t>UnitCountry</t>
  </si>
  <si>
    <t>Ред.бр.</t>
  </si>
  <si>
    <t>Selected:</t>
  </si>
  <si>
    <t>Account type:</t>
  </si>
  <si>
    <t>Годишна сметка</t>
  </si>
  <si>
    <t>20.30</t>
  </si>
  <si>
    <t>Производство на шеќер</t>
  </si>
  <si>
    <t>Преработка на чај и кафе</t>
  </si>
  <si>
    <r>
      <t xml:space="preserve"> </t>
    </r>
    <r>
      <rPr>
        <b/>
        <sz val="10"/>
        <rFont val="Arial"/>
        <family val="2"/>
        <charset val="204"/>
      </rPr>
      <t xml:space="preserve">НКД </t>
    </r>
    <r>
      <rPr>
        <sz val="10"/>
        <rFont val="Arial"/>
        <family val="2"/>
      </rPr>
      <t xml:space="preserve">
 </t>
    </r>
    <r>
      <rPr>
        <b/>
        <sz val="10"/>
        <rFont val="Arial"/>
        <family val="2"/>
        <charset val="204"/>
      </rPr>
      <t xml:space="preserve"> (Национална класификација на дејности)</t>
    </r>
    <r>
      <rPr>
        <sz val="10"/>
        <rFont val="Arial"/>
        <family val="2"/>
      </rPr>
      <t xml:space="preserve">
</t>
    </r>
  </si>
  <si>
    <t>Класа/ поткласа</t>
  </si>
  <si>
    <t>32.20</t>
  </si>
  <si>
    <t>32.30</t>
  </si>
  <si>
    <t>33.20</t>
  </si>
  <si>
    <t>Производство на саати и часовници</t>
  </si>
  <si>
    <t>Производство на моторни возила</t>
  </si>
  <si>
    <t>24.42</t>
  </si>
  <si>
    <t>Производство на фармацевтски препарати</t>
  </si>
  <si>
    <t>24.51</t>
  </si>
  <si>
    <t>Производство на сапуни и детергенти, препарати за чистење и полирање</t>
  </si>
  <si>
    <t>Производство на парни котли, освен котли за централно греење со топла вода</t>
  </si>
  <si>
    <t>28.30</t>
  </si>
  <si>
    <t>Трговија на мало со мебел, опрема за осветлување и други предмети за домаќинствата, во специјализирани продавници</t>
  </si>
  <si>
    <t>47.6</t>
  </si>
  <si>
    <t>Трговија на мало со производи за култура и рекреација во специјализирани продавници</t>
  </si>
  <si>
    <t>47.61</t>
  </si>
  <si>
    <t>Трговија на мало со книги во специјализирани продавници</t>
  </si>
  <si>
    <t>47.62</t>
  </si>
  <si>
    <t xml:space="preserve">Трговија на мало со весници и канцелариски прибор во специјализирани продавници </t>
  </si>
  <si>
    <t>47.63</t>
  </si>
  <si>
    <t xml:space="preserve">Трговија на мало со музички и видео записи во специјализирани продавници </t>
  </si>
  <si>
    <t>47.64</t>
  </si>
  <si>
    <t>Трговија на мало со спортска опрема во специјализирани продавници</t>
  </si>
  <si>
    <t>47.65</t>
  </si>
  <si>
    <t>Трговија на мало со игри и играчки во специјализирани продавници</t>
  </si>
  <si>
    <t>47.7</t>
  </si>
  <si>
    <t>Трговија на мало со други стоки во специјализирани продавници</t>
  </si>
  <si>
    <t>47.71</t>
  </si>
  <si>
    <t>Трговија на мало со облека во специјализирани продавници</t>
  </si>
  <si>
    <t>47.72</t>
  </si>
  <si>
    <t>Трговија на мало со обувки и предмети од кожа во специјализирани продавници</t>
  </si>
  <si>
    <t>47.73</t>
  </si>
  <si>
    <t>47.74</t>
  </si>
  <si>
    <t>Трговија на мало со медицински препарати и ортопедски помагала во специјализирани продавници</t>
  </si>
  <si>
    <t>47.75</t>
  </si>
  <si>
    <t>Трговија на мало со козметички и тоалетни препарати во специјализирани продавници</t>
  </si>
  <si>
    <t>47.76</t>
  </si>
  <si>
    <t>Трговија на мало со цвеќе, садници, семе, ѓубриво, домашни миленици и храна за нив во специјализирани продавници</t>
  </si>
  <si>
    <t>47.77</t>
  </si>
  <si>
    <t>Трговија на мало со часовници и накит во специјализирани продавници</t>
  </si>
  <si>
    <t>47.78</t>
  </si>
  <si>
    <t>Друга трговија на мало со нови производи во специјализирани продавници</t>
  </si>
  <si>
    <t>47.79</t>
  </si>
  <si>
    <t>Трговија на мало со половни стоки во специјализирани продавници</t>
  </si>
  <si>
    <t>47.8</t>
  </si>
  <si>
    <t>Трговија на мало на тезги и пазари</t>
  </si>
  <si>
    <t>47.81</t>
  </si>
  <si>
    <t>Трговија на мало со храна, пијалаци и тутунски производи на тезги и пазари</t>
  </si>
  <si>
    <t>47.82</t>
  </si>
  <si>
    <t xml:space="preserve">Трговија на мало на тезги и пазари со текстил, облека и обувки </t>
  </si>
  <si>
    <t>47.89</t>
  </si>
  <si>
    <t>Трговија на мало со други стоки на тезги и пазари</t>
  </si>
  <si>
    <t>47.9</t>
  </si>
  <si>
    <t>Трговија на мало вон продавници, тезги и пазари</t>
  </si>
  <si>
    <t>47.91</t>
  </si>
  <si>
    <t>Трговија на мало преку пошта и интернет</t>
  </si>
  <si>
    <t>47.99</t>
  </si>
  <si>
    <t>Друга трговија на мало вон продавници, тезги и пазари</t>
  </si>
  <si>
    <t>49</t>
  </si>
  <si>
    <t>Копнен транспорт и цевоводен транспорт</t>
  </si>
  <si>
    <t>49.1</t>
  </si>
  <si>
    <t>Патнички железнички транспорт, меѓуградски</t>
  </si>
  <si>
    <t>49.10</t>
  </si>
  <si>
    <t xml:space="preserve">А.НЕМАТЕРИЈАЛНИ СРЕДСТВА </t>
  </si>
  <si>
    <t xml:space="preserve">1. </t>
  </si>
  <si>
    <t xml:space="preserve">1.а. </t>
  </si>
  <si>
    <t xml:space="preserve"> Вредносно усогласување на компјутерскиот софтвер</t>
  </si>
  <si>
    <t xml:space="preserve">1.б. </t>
  </si>
  <si>
    <t xml:space="preserve"> Акумулирана амортизација на компјутерскиот софтвер</t>
  </si>
  <si>
    <t xml:space="preserve"> 1.в.</t>
  </si>
  <si>
    <t>Сегашна вредност на компјутерскиот софтвер (&lt; или = АОП 004 од БС)</t>
  </si>
  <si>
    <t xml:space="preserve">4. </t>
  </si>
  <si>
    <t xml:space="preserve"> Набавна вредност на становите и станбените згради </t>
  </si>
  <si>
    <t xml:space="preserve">4.а. </t>
  </si>
  <si>
    <t xml:space="preserve"> 4.б.</t>
  </si>
  <si>
    <t>Акумулирана амортизација на становите и станбените згради</t>
  </si>
  <si>
    <t>4.в.</t>
  </si>
  <si>
    <t>Сегашна вредност на становите и станбените згради (&lt; или = АОП 012 од БС)</t>
  </si>
  <si>
    <t xml:space="preserve">5. </t>
  </si>
  <si>
    <t xml:space="preserve">Набавна вредност на нестанбени згради </t>
  </si>
  <si>
    <t xml:space="preserve"> 5.а.</t>
  </si>
  <si>
    <t xml:space="preserve"> Вредносно усогласување на нестанбените згради</t>
  </si>
  <si>
    <t xml:space="preserve"> 5.б..</t>
  </si>
  <si>
    <t xml:space="preserve"> Акумулирана амортизација на нестанбените згради</t>
  </si>
  <si>
    <t xml:space="preserve">5.в. </t>
  </si>
  <si>
    <t xml:space="preserve">6. </t>
  </si>
  <si>
    <t xml:space="preserve"> Оригинални уметнички и литературни дела за вршење на дејности од културата и уметноста</t>
  </si>
  <si>
    <t xml:space="preserve">7. </t>
  </si>
  <si>
    <t xml:space="preserve">7.а. </t>
  </si>
  <si>
    <t xml:space="preserve"> Вредносно усогласување на повеќегодишните насади</t>
  </si>
  <si>
    <t xml:space="preserve">7.б. </t>
  </si>
  <si>
    <t xml:space="preserve"> Акумулирана амортизација на повеќегодишните насади</t>
  </si>
  <si>
    <t xml:space="preserve"> 7.в.</t>
  </si>
  <si>
    <t xml:space="preserve"> Сегашна вредност на повеќегодишните насади (&lt; или = АОП 016 од БС)</t>
  </si>
  <si>
    <t xml:space="preserve"> 8.</t>
  </si>
  <si>
    <t xml:space="preserve"> Набавна вредност на основното стадо </t>
  </si>
  <si>
    <t xml:space="preserve"> 8.а.</t>
  </si>
  <si>
    <t xml:space="preserve"> Вредносно усогласување на основното стадо</t>
  </si>
  <si>
    <t xml:space="preserve"> 8.б.</t>
  </si>
  <si>
    <t xml:space="preserve"> Акумулирана амортизација на основното стадо</t>
  </si>
  <si>
    <t xml:space="preserve">8.в. </t>
  </si>
  <si>
    <t xml:space="preserve"> Сегашна вредност на основното стадо (&lt; или = АОП 016 од БС)</t>
  </si>
  <si>
    <t xml:space="preserve">9. </t>
  </si>
  <si>
    <t>Издавање на списанија и периодични публикации</t>
  </si>
  <si>
    <t>58.19</t>
  </si>
  <si>
    <t>Други издавачки дејности</t>
  </si>
  <si>
    <t>Производство на алати</t>
  </si>
  <si>
    <t>Производство на брави и шарки</t>
  </si>
  <si>
    <t>Производство на сандаци и слична амбалажа од челик</t>
  </si>
  <si>
    <t>Производство на други фабрикувани метални производи, неспомнати на друго место</t>
  </si>
  <si>
    <t>Производство на неткаен текстил и предмети од неткаен текстил, освен облека</t>
  </si>
  <si>
    <t>Производство на плетени и хеклани ткаенини</t>
  </si>
  <si>
    <t>Производство на плетени и хеклани чорапи</t>
  </si>
  <si>
    <t>Производство на игри и играчки</t>
  </si>
  <si>
    <t>Производство на метли и четки</t>
  </si>
  <si>
    <t>Пренос на електрична енергија</t>
  </si>
  <si>
    <t>Производство на гас</t>
  </si>
  <si>
    <t>Телекомуникации и врски</t>
  </si>
  <si>
    <t>Електростопанство</t>
  </si>
  <si>
    <t>Сообраќај</t>
  </si>
  <si>
    <t>Комуналии</t>
  </si>
  <si>
    <t>Урбанизам, станбени односи и уредување на градежно земјиште</t>
  </si>
  <si>
    <t>ДООЕЛ</t>
  </si>
  <si>
    <t>Банка</t>
  </si>
  <si>
    <t>ЗПП</t>
  </si>
  <si>
    <t>Земјоделска задруга</t>
  </si>
  <si>
    <t>Градежно услужна задруга</t>
  </si>
  <si>
    <t>20.20</t>
  </si>
  <si>
    <t>Улица на единицата:</t>
  </si>
  <si>
    <t>Место на единицата:</t>
  </si>
  <si>
    <t>Општина  на единицата:</t>
  </si>
  <si>
    <t>Пресметковна година:</t>
  </si>
  <si>
    <t>Вид на обработка:</t>
  </si>
  <si>
    <t>Микро</t>
  </si>
  <si>
    <t>LegalEntityID</t>
  </si>
  <si>
    <t>ShortName</t>
  </si>
  <si>
    <t>FullName</t>
  </si>
  <si>
    <t>GiroAccount</t>
  </si>
  <si>
    <t>SizeOfLegalEntity</t>
  </si>
  <si>
    <t>CoreActivity</t>
  </si>
  <si>
    <t>Ownership</t>
  </si>
  <si>
    <t>TaxNumber</t>
  </si>
  <si>
    <t>TypeOfLegalEntity</t>
  </si>
  <si>
    <t>Address</t>
  </si>
  <si>
    <t>Place</t>
  </si>
  <si>
    <t>Municipality</t>
  </si>
  <si>
    <t>UnitName</t>
  </si>
  <si>
    <t>UnitID</t>
  </si>
  <si>
    <t>UnitType</t>
  </si>
  <si>
    <t>45.11</t>
  </si>
  <si>
    <t>45.31</t>
  </si>
  <si>
    <t>45.32</t>
  </si>
  <si>
    <t>Малтерисување</t>
  </si>
  <si>
    <t>Поставување на подни и ѕидни облоги</t>
  </si>
  <si>
    <t>Истражување на пазарот и испитување на јавното мислење</t>
  </si>
  <si>
    <t>73.20</t>
  </si>
  <si>
    <t>74</t>
  </si>
  <si>
    <t>Останати стручни, научни и технички дејности</t>
  </si>
  <si>
    <t>74.1</t>
  </si>
  <si>
    <t>Специјализирани дизајнерски дејности</t>
  </si>
  <si>
    <t>74.10</t>
  </si>
  <si>
    <t>74.2</t>
  </si>
  <si>
    <t>Фотографски дејности</t>
  </si>
  <si>
    <t>74.20</t>
  </si>
  <si>
    <t>74.3</t>
  </si>
  <si>
    <t>Преведувачки дејности и услуги на преведувачите</t>
  </si>
  <si>
    <t>74.9</t>
  </si>
  <si>
    <t>Останати стручни, научни и технички дејности, неспомнати на друго место</t>
  </si>
  <si>
    <t>74.90</t>
  </si>
  <si>
    <t>75</t>
  </si>
  <si>
    <t>75.0</t>
  </si>
  <si>
    <t>75.00</t>
  </si>
  <si>
    <t>77</t>
  </si>
  <si>
    <t>Дејности на изнајмување и давање под закуп (лизинг)</t>
  </si>
  <si>
    <t>77.1</t>
  </si>
  <si>
    <t>Изнајмување и давање под закуп (лизинг) на моторни возила</t>
  </si>
  <si>
    <t>77.11</t>
  </si>
  <si>
    <t>Изнајмување и давање под закуп (лизинг) на автомобили и  моторни возила од лесна категорија</t>
  </si>
  <si>
    <t>77.12</t>
  </si>
  <si>
    <t>Изнајмување и давање под закуп на камиони</t>
  </si>
  <si>
    <t>77.2</t>
  </si>
  <si>
    <t>Изнајмување и давање под закуп предмети за лична употреба и за домаќинствата</t>
  </si>
  <si>
    <t>77.21</t>
  </si>
  <si>
    <t xml:space="preserve">Изнајмување и давање под закуп на опрема за рекреација и спорт </t>
  </si>
  <si>
    <t>77.22</t>
  </si>
  <si>
    <t>Изнајмување на видеоленти и дискови</t>
  </si>
  <si>
    <t>77.29</t>
  </si>
  <si>
    <t>Изнајмување и давање под закуп на останати предмети за лична и семејна употреба</t>
  </si>
  <si>
    <t>77.3</t>
  </si>
  <si>
    <t>Изнајмување и давање под закуп на останати машини, опрема, како и материјални добра</t>
  </si>
  <si>
    <t>77.31</t>
  </si>
  <si>
    <t>Надворешни работи</t>
  </si>
  <si>
    <t>Работи на одбраната</t>
  </si>
  <si>
    <t>020</t>
  </si>
  <si>
    <t>59.13</t>
  </si>
  <si>
    <t>Дејности за дистрибуција на филмска, видео и телевизиска програма</t>
  </si>
  <si>
    <t>59.14</t>
  </si>
  <si>
    <t xml:space="preserve">Прикажување на филмови </t>
  </si>
  <si>
    <t>59.2</t>
  </si>
  <si>
    <t xml:space="preserve">Снимање на звучни записи и издавање на музички записи </t>
  </si>
  <si>
    <t>59.20</t>
  </si>
  <si>
    <t>60</t>
  </si>
  <si>
    <t xml:space="preserve">Емитување на програма </t>
  </si>
  <si>
    <t>60.1</t>
  </si>
  <si>
    <t xml:space="preserve">Емитување на радиопрограма </t>
  </si>
  <si>
    <t>60.2</t>
  </si>
  <si>
    <t xml:space="preserve">Дејности на телевизиската програма и емитување </t>
  </si>
  <si>
    <t>60.20</t>
  </si>
  <si>
    <t>61</t>
  </si>
  <si>
    <t xml:space="preserve">Телекомуникации </t>
  </si>
  <si>
    <t>61.1</t>
  </si>
  <si>
    <t>Дејности на жичани телекомуникации</t>
  </si>
  <si>
    <t>61.2</t>
  </si>
  <si>
    <t>Дејности на безжични телекомуникации</t>
  </si>
  <si>
    <t>61.3</t>
  </si>
  <si>
    <t>Дејности на сателитска телекомуникација</t>
  </si>
  <si>
    <t>61.30</t>
  </si>
  <si>
    <t>61.9</t>
  </si>
  <si>
    <t xml:space="preserve">Други телекомуникациски дејности </t>
  </si>
  <si>
    <t>61.90</t>
  </si>
  <si>
    <t>62</t>
  </si>
  <si>
    <t xml:space="preserve">Компјутерско програмирање, консултантски и сродни дејности </t>
  </si>
  <si>
    <t>62.0</t>
  </si>
  <si>
    <t>62.01</t>
  </si>
  <si>
    <t>Компјутерско програмирање</t>
  </si>
  <si>
    <t>62.02</t>
  </si>
  <si>
    <t xml:space="preserve">Компјутерски консултантски дејности </t>
  </si>
  <si>
    <t>62.03</t>
  </si>
  <si>
    <t xml:space="preserve">Дејности на управување со компјутерска опрема </t>
  </si>
  <si>
    <t>62.09</t>
  </si>
  <si>
    <t>Останати услуги во врска со информатичката технологија и компјутерите</t>
  </si>
  <si>
    <t>63</t>
  </si>
  <si>
    <t>Информативни услужни дејности</t>
  </si>
  <si>
    <t>63.1</t>
  </si>
  <si>
    <t>Обработка на податоци, хостирање и слични дејности; интернет портали</t>
  </si>
  <si>
    <t xml:space="preserve">Изнајмување и давање под закуп (лизинг) на земјоделски машини и опрема                                                                                                                                                             </t>
  </si>
  <si>
    <t>77.32</t>
  </si>
  <si>
    <t xml:space="preserve">Изнајмување и давање под закуп (лизинг) на машини и опрема за градежништвото и инженерството                                                                                                                                                        </t>
  </si>
  <si>
    <t>77.33</t>
  </si>
  <si>
    <t xml:space="preserve">Изнајмување и давање под закуп (лизинг) на канцелариски машини и опрема, вклучувајќи и компјутери                                                                                                                                          </t>
  </si>
  <si>
    <t>77.34</t>
  </si>
  <si>
    <t xml:space="preserve">Изнајмување и давање под закуп (лизинг) на водни сообраќајни средства                                                                                                                          </t>
  </si>
  <si>
    <t>77.35</t>
  </si>
  <si>
    <t xml:space="preserve">Изнајмување и давање под закуп (лизинг) на воздушни  превозни средства                                                                                                                          </t>
  </si>
  <si>
    <t>77.39</t>
  </si>
  <si>
    <t>66.1</t>
  </si>
  <si>
    <t xml:space="preserve">Помошни дејности кај финансиските услуги, освен осигурување и пензиски фондови </t>
  </si>
  <si>
    <t>66.11</t>
  </si>
  <si>
    <t>Управување со финансиски пазари</t>
  </si>
  <si>
    <t>66.12</t>
  </si>
  <si>
    <t>Дејности на посредување во работењето со хартии од вредност и стокови договори</t>
  </si>
  <si>
    <t>66.19</t>
  </si>
  <si>
    <t>Трговија на големо со живи животни</t>
  </si>
  <si>
    <t>Трговија на големо со сурова, недовршена и довршена кожа</t>
  </si>
  <si>
    <t>Трговија на големо со овошје и зеленчук</t>
  </si>
  <si>
    <t>Трговија на големо со месо и производи од месо</t>
  </si>
  <si>
    <t>Трговија на големо со млечни производи, јајца и масла и масти за јадење</t>
  </si>
  <si>
    <t>Трговија на големо со шеќер, чоколада и слатки од шеќер</t>
  </si>
  <si>
    <t>Младинска задруга</t>
  </si>
  <si>
    <t>Стамбено комунална задруга</t>
  </si>
  <si>
    <t>Социјално хуманитарно здружение</t>
  </si>
  <si>
    <t>Спортско здружение</t>
  </si>
  <si>
    <t>Културно здружение</t>
  </si>
  <si>
    <t>Професионално (струково) здружение</t>
  </si>
  <si>
    <t>Еколошко здружение</t>
  </si>
  <si>
    <t>Земјаделци</t>
  </si>
  <si>
    <t>Пензиски фонд</t>
  </si>
  <si>
    <t>Завод за вработување</t>
  </si>
  <si>
    <t>Хуманитарен фонд</t>
  </si>
  <si>
    <t>Слободни уметници</t>
  </si>
  <si>
    <t>Во __________________________</t>
  </si>
  <si>
    <t xml:space="preserve">                                       ______________________________________________________________</t>
  </si>
  <si>
    <t>Контролата ја извршиле:  ______________________________________________________________</t>
  </si>
  <si>
    <t>СТРУКТУРА НА ПРИХОДИ ПО ДЕЈНОСТИ</t>
  </si>
  <si>
    <t xml:space="preserve">Управување со недвижен имот со хонорар или врз база на договор                                                                                                                                          </t>
  </si>
  <si>
    <t>69</t>
  </si>
  <si>
    <t>2012</t>
  </si>
  <si>
    <t>06809570</t>
  </si>
  <si>
    <t>Фудбалски клуб ШКЕНДИЈА АД Тетово</t>
  </si>
  <si>
    <t>4028012518982</t>
  </si>
  <si>
    <t>УЛ Б.ТОСКА БР.1</t>
  </si>
  <si>
    <t>ТЕТОВО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</si>
</sst>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name val="Arial"/>
      <charset val="204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1"/>
      <name val="M_Svoboda"/>
    </font>
    <font>
      <sz val="10"/>
      <name val="Arial CYR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b/>
      <sz val="12"/>
      <name val="Arial"/>
      <family val="2"/>
      <charset val="204"/>
    </font>
    <font>
      <b/>
      <sz val="14"/>
      <name val="Arial"/>
      <family val="2"/>
      <charset val="204"/>
    </font>
    <font>
      <sz val="14"/>
      <name val="Arial"/>
      <family val="2"/>
      <charset val="204"/>
    </font>
    <font>
      <sz val="10"/>
      <color indexed="11"/>
      <name val="Arial"/>
      <family val="2"/>
      <charset val="204"/>
    </font>
    <font>
      <sz val="12"/>
      <name val="Arial"/>
      <family val="2"/>
      <charset val="204"/>
    </font>
    <font>
      <b/>
      <sz val="11"/>
      <name val="Arial"/>
      <family val="2"/>
    </font>
    <font>
      <vertAlign val="superscript"/>
      <sz val="10"/>
      <name val="Arial"/>
      <family val="2"/>
      <charset val="204"/>
    </font>
    <font>
      <b/>
      <i/>
      <sz val="10"/>
      <name val="Arial"/>
      <family val="2"/>
      <charset val="204"/>
    </font>
    <font>
      <sz val="8"/>
      <color indexed="81"/>
      <name val="Tahoma"/>
      <family val="2"/>
      <charset val="204"/>
    </font>
    <font>
      <sz val="8"/>
      <color indexed="81"/>
      <name val="Tahoma"/>
      <family val="2"/>
    </font>
    <font>
      <sz val="8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89">
    <xf numFmtId="0" fontId="0" fillId="0" borderId="0" xfId="0"/>
    <xf numFmtId="49" fontId="0" fillId="0" borderId="0" xfId="0" applyNumberFormat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applyBorder="1"/>
    <xf numFmtId="49" fontId="0" fillId="0" borderId="3" xfId="0" applyNumberFormat="1" applyBorder="1"/>
    <xf numFmtId="0" fontId="3" fillId="0" borderId="3" xfId="0" applyFont="1" applyBorder="1"/>
    <xf numFmtId="0" fontId="0" fillId="0" borderId="3" xfId="0" applyBorder="1" applyAlignment="1">
      <alignment horizontal="left"/>
    </xf>
    <xf numFmtId="0" fontId="6" fillId="0" borderId="0" xfId="0" applyFont="1" applyAlignment="1">
      <alignment horizontal="left" indent="1"/>
    </xf>
    <xf numFmtId="0" fontId="0" fillId="0" borderId="3" xfId="0" applyBorder="1" applyAlignment="1">
      <alignment horizontal="left" wrapText="1"/>
    </xf>
    <xf numFmtId="0" fontId="0" fillId="0" borderId="3" xfId="0" applyBorder="1" applyAlignment="1"/>
    <xf numFmtId="0" fontId="3" fillId="0" borderId="3" xfId="0" applyFont="1" applyBorder="1" applyAlignment="1">
      <alignment horizontal="center" vertical="center"/>
    </xf>
    <xf numFmtId="0" fontId="0" fillId="0" borderId="0" xfId="0" applyAlignment="1" applyProtection="1">
      <alignment horizontal="left"/>
      <protection hidden="1"/>
    </xf>
    <xf numFmtId="49" fontId="0" fillId="0" borderId="2" xfId="0" applyNumberFormat="1" applyBorder="1" applyAlignment="1" applyProtection="1">
      <alignment horizontal="left" wrapText="1"/>
      <protection locked="0"/>
    </xf>
    <xf numFmtId="0" fontId="3" fillId="0" borderId="4" xfId="0" applyFont="1" applyBorder="1"/>
    <xf numFmtId="49" fontId="0" fillId="0" borderId="5" xfId="0" applyNumberFormat="1" applyBorder="1" applyAlignment="1" applyProtection="1">
      <alignment horizontal="left" wrapText="1"/>
      <protection locked="0"/>
    </xf>
    <xf numFmtId="49" fontId="0" fillId="0" borderId="2" xfId="0" applyNumberFormat="1" applyBorder="1" applyAlignment="1" applyProtection="1">
      <alignment horizontal="left" wrapText="1"/>
    </xf>
    <xf numFmtId="0" fontId="0" fillId="0" borderId="3" xfId="0" applyFill="1" applyBorder="1"/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shrinkToFit="1"/>
    </xf>
    <xf numFmtId="49" fontId="0" fillId="0" borderId="3" xfId="0" applyNumberFormat="1" applyBorder="1" applyAlignment="1" applyProtection="1">
      <alignment horizontal="left"/>
      <protection locked="0"/>
    </xf>
    <xf numFmtId="49" fontId="0" fillId="0" borderId="3" xfId="0" applyNumberFormat="1" applyBorder="1" applyAlignment="1" applyProtection="1">
      <alignment horizontal="left" wrapText="1"/>
      <protection locked="0"/>
    </xf>
    <xf numFmtId="0" fontId="0" fillId="0" borderId="3" xfId="0" quotePrefix="1" applyNumberFormat="1" applyBorder="1"/>
    <xf numFmtId="49" fontId="0" fillId="0" borderId="5" xfId="0" applyNumberFormat="1" applyBorder="1" applyAlignment="1" applyProtection="1">
      <alignment horizontal="left" wrapText="1"/>
    </xf>
    <xf numFmtId="0" fontId="3" fillId="0" borderId="6" xfId="0" applyFont="1" applyBorder="1"/>
    <xf numFmtId="0" fontId="0" fillId="0" borderId="7" xfId="0" applyBorder="1"/>
    <xf numFmtId="0" fontId="0" fillId="0" borderId="7" xfId="0" applyBorder="1" applyAlignment="1"/>
    <xf numFmtId="0" fontId="0" fillId="0" borderId="6" xfId="0" applyBorder="1"/>
    <xf numFmtId="0" fontId="3" fillId="0" borderId="7" xfId="0" applyFont="1" applyBorder="1"/>
    <xf numFmtId="1" fontId="0" fillId="0" borderId="2" xfId="0" applyNumberFormat="1" applyBorder="1" applyAlignment="1" applyProtection="1">
      <alignment horizontal="left" wrapText="1"/>
      <protection locked="0"/>
    </xf>
    <xf numFmtId="1" fontId="0" fillId="0" borderId="3" xfId="0" applyNumberFormat="1" applyBorder="1" applyAlignment="1" applyProtection="1">
      <alignment horizontal="left"/>
      <protection locked="0"/>
    </xf>
    <xf numFmtId="49" fontId="0" fillId="0" borderId="7" xfId="0" applyNumberFormat="1" applyBorder="1"/>
    <xf numFmtId="49" fontId="0" fillId="0" borderId="3" xfId="0" quotePrefix="1" applyNumberFormat="1" applyBorder="1" applyAlignment="1">
      <alignment wrapText="1"/>
    </xf>
    <xf numFmtId="49" fontId="0" fillId="0" borderId="0" xfId="0" applyNumberFormat="1"/>
    <xf numFmtId="49" fontId="3" fillId="0" borderId="8" xfId="0" quotePrefix="1" applyNumberFormat="1" applyFont="1" applyBorder="1"/>
    <xf numFmtId="49" fontId="0" fillId="0" borderId="0" xfId="0" quotePrefix="1" applyNumberFormat="1"/>
    <xf numFmtId="0" fontId="0" fillId="0" borderId="0" xfId="0" applyAlignment="1">
      <alignment horizontal="center"/>
    </xf>
    <xf numFmtId="0" fontId="3" fillId="0" borderId="3" xfId="0" applyFont="1" applyBorder="1" applyAlignment="1">
      <alignment wrapText="1"/>
    </xf>
    <xf numFmtId="0" fontId="3" fillId="0" borderId="3" xfId="0" applyFont="1" applyBorder="1" applyAlignment="1">
      <alignment horizontal="center"/>
    </xf>
    <xf numFmtId="49" fontId="0" fillId="0" borderId="3" xfId="0" applyNumberFormat="1" applyBorder="1" applyAlignment="1">
      <alignment horizontal="right"/>
    </xf>
    <xf numFmtId="0" fontId="11" fillId="0" borderId="3" xfId="0" applyFont="1" applyBorder="1"/>
    <xf numFmtId="49" fontId="3" fillId="0" borderId="3" xfId="0" applyNumberFormat="1" applyFont="1" applyBorder="1" applyAlignment="1">
      <alignment horizontal="left" wrapText="1"/>
    </xf>
    <xf numFmtId="0" fontId="0" fillId="0" borderId="3" xfId="0" applyBorder="1" applyAlignment="1">
      <alignment vertical="justify" wrapText="1"/>
    </xf>
    <xf numFmtId="0" fontId="7" fillId="0" borderId="4" xfId="0" applyFont="1" applyBorder="1" applyAlignment="1">
      <alignment horizontal="center" vertical="center"/>
    </xf>
    <xf numFmtId="0" fontId="7" fillId="0" borderId="0" xfId="0" applyFont="1"/>
    <xf numFmtId="49" fontId="3" fillId="0" borderId="3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left"/>
    </xf>
    <xf numFmtId="49" fontId="0" fillId="0" borderId="3" xfId="0" applyNumberFormat="1" applyBorder="1" applyAlignment="1">
      <alignment horizontal="center"/>
    </xf>
    <xf numFmtId="1" fontId="0" fillId="0" borderId="3" xfId="0" applyNumberFormat="1" applyBorder="1" applyProtection="1">
      <protection locked="0"/>
    </xf>
    <xf numFmtId="0" fontId="3" fillId="0" borderId="0" xfId="0" applyFont="1" applyBorder="1"/>
    <xf numFmtId="0" fontId="0" fillId="0" borderId="3" xfId="0" applyBorder="1" applyAlignment="1">
      <alignment wrapText="1"/>
    </xf>
    <xf numFmtId="0" fontId="0" fillId="0" borderId="3" xfId="0" applyNumberFormat="1" applyBorder="1" applyAlignment="1" applyProtection="1">
      <alignment horizontal="left"/>
      <protection locked="0"/>
    </xf>
    <xf numFmtId="0" fontId="8" fillId="0" borderId="0" xfId="0" applyFont="1"/>
    <xf numFmtId="0" fontId="7" fillId="0" borderId="0" xfId="0" applyFont="1" applyAlignment="1"/>
    <xf numFmtId="0" fontId="8" fillId="0" borderId="0" xfId="0" applyFont="1" applyAlignment="1">
      <alignment horizontal="left"/>
    </xf>
    <xf numFmtId="0" fontId="8" fillId="0" borderId="0" xfId="0" applyFont="1" applyBorder="1"/>
    <xf numFmtId="0" fontId="8" fillId="0" borderId="0" xfId="0" applyFont="1" applyFill="1"/>
    <xf numFmtId="0" fontId="10" fillId="0" borderId="0" xfId="0" applyNumberFormat="1" applyFont="1" applyAlignment="1"/>
    <xf numFmtId="0" fontId="9" fillId="0" borderId="0" xfId="0" applyFont="1"/>
    <xf numFmtId="0" fontId="9" fillId="0" borderId="0" xfId="0" applyFont="1" applyAlignment="1" applyProtection="1">
      <alignment horizontal="left"/>
      <protection hidden="1"/>
    </xf>
    <xf numFmtId="0" fontId="10" fillId="0" borderId="0" xfId="0" applyFont="1" applyAlignment="1"/>
    <xf numFmtId="0" fontId="10" fillId="0" borderId="3" xfId="0" applyFont="1" applyBorder="1" applyAlignment="1">
      <alignment horizontal="center" vertical="center" wrapText="1" shrinkToFit="1"/>
    </xf>
    <xf numFmtId="0" fontId="10" fillId="0" borderId="3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Protection="1"/>
    <xf numFmtId="0" fontId="11" fillId="0" borderId="0" xfId="0" applyNumberFormat="1" applyFont="1" applyAlignment="1" applyProtection="1">
      <alignment horizontal="left"/>
      <protection hidden="1"/>
    </xf>
    <xf numFmtId="0" fontId="11" fillId="0" borderId="0" xfId="0" applyFont="1" applyAlignment="1" applyProtection="1">
      <alignment horizontal="left"/>
      <protection hidden="1"/>
    </xf>
    <xf numFmtId="0" fontId="10" fillId="0" borderId="0" xfId="1" applyNumberFormat="1" applyFont="1" applyBorder="1" applyAlignment="1">
      <alignment wrapText="1"/>
    </xf>
    <xf numFmtId="3" fontId="7" fillId="0" borderId="9" xfId="0" applyNumberFormat="1" applyFont="1" applyFill="1" applyBorder="1" applyAlignment="1">
      <alignment vertical="center" wrapText="1"/>
    </xf>
    <xf numFmtId="49" fontId="8" fillId="0" borderId="3" xfId="0" quotePrefix="1" applyNumberFormat="1" applyFont="1" applyFill="1" applyBorder="1" applyAlignment="1">
      <alignment horizontal="center" vertical="center"/>
    </xf>
    <xf numFmtId="3" fontId="8" fillId="0" borderId="9" xfId="0" applyNumberFormat="1" applyFont="1" applyFill="1" applyBorder="1" applyAlignment="1">
      <alignment vertical="center" wrapText="1"/>
    </xf>
    <xf numFmtId="0" fontId="8" fillId="0" borderId="9" xfId="1" applyNumberFormat="1" applyFont="1" applyFill="1" applyBorder="1" applyAlignment="1">
      <alignment vertical="center" wrapText="1"/>
    </xf>
    <xf numFmtId="0" fontId="7" fillId="0" borderId="3" xfId="1" applyNumberFormat="1" applyFont="1" applyFill="1" applyBorder="1" applyAlignment="1">
      <alignment vertical="center" wrapText="1"/>
    </xf>
    <xf numFmtId="0" fontId="8" fillId="0" borderId="5" xfId="1" applyNumberFormat="1" applyFont="1" applyFill="1" applyBorder="1" applyAlignment="1">
      <alignment vertical="center" wrapText="1"/>
    </xf>
    <xf numFmtId="0" fontId="7" fillId="0" borderId="9" xfId="1" applyNumberFormat="1" applyFont="1" applyFill="1" applyBorder="1" applyAlignment="1">
      <alignment vertical="center" wrapText="1"/>
    </xf>
    <xf numFmtId="0" fontId="7" fillId="0" borderId="1" xfId="1" applyNumberFormat="1" applyFont="1" applyFill="1" applyBorder="1" applyAlignment="1">
      <alignment vertical="center" wrapText="1"/>
    </xf>
    <xf numFmtId="0" fontId="8" fillId="0" borderId="3" xfId="1" applyNumberFormat="1" applyFont="1" applyFill="1" applyBorder="1" applyAlignment="1">
      <alignment vertical="center" wrapText="1"/>
    </xf>
    <xf numFmtId="0" fontId="7" fillId="0" borderId="10" xfId="1" applyNumberFormat="1" applyFont="1" applyFill="1" applyBorder="1" applyAlignment="1">
      <alignment vertical="center" wrapText="1"/>
    </xf>
    <xf numFmtId="0" fontId="7" fillId="0" borderId="4" xfId="1" applyNumberFormat="1" applyFont="1" applyFill="1" applyBorder="1" applyAlignment="1">
      <alignment vertical="center" wrapText="1"/>
    </xf>
    <xf numFmtId="49" fontId="8" fillId="0" borderId="3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left" vertical="justify"/>
    </xf>
    <xf numFmtId="0" fontId="7" fillId="0" borderId="9" xfId="0" applyFont="1" applyFill="1" applyBorder="1" applyAlignment="1">
      <alignment vertical="center" wrapText="1"/>
    </xf>
    <xf numFmtId="0" fontId="8" fillId="0" borderId="9" xfId="0" applyFont="1" applyFill="1" applyBorder="1" applyAlignment="1">
      <alignment vertical="center" wrapText="1"/>
    </xf>
    <xf numFmtId="0" fontId="8" fillId="0" borderId="0" xfId="0" applyFont="1" applyFill="1" applyAlignment="1">
      <alignment horizontal="left" vertical="justify"/>
    </xf>
    <xf numFmtId="0" fontId="10" fillId="0" borderId="3" xfId="0" applyFont="1" applyFill="1" applyBorder="1" applyAlignment="1">
      <alignment horizontal="center" vertical="center" wrapText="1" shrinkToFit="1"/>
    </xf>
    <xf numFmtId="3" fontId="8" fillId="0" borderId="3" xfId="0" applyNumberFormat="1" applyFont="1" applyFill="1" applyBorder="1" applyAlignment="1">
      <alignment vertical="center" wrapText="1"/>
    </xf>
    <xf numFmtId="0" fontId="7" fillId="0" borderId="3" xfId="0" applyFont="1" applyFill="1" applyBorder="1" applyAlignment="1">
      <alignment horizontal="left" vertical="justify"/>
    </xf>
    <xf numFmtId="0" fontId="8" fillId="0" borderId="3" xfId="0" applyFont="1" applyFill="1" applyBorder="1" applyAlignment="1">
      <alignment vertical="center" wrapText="1"/>
    </xf>
    <xf numFmtId="0" fontId="8" fillId="0" borderId="3" xfId="0" applyFont="1" applyFill="1" applyBorder="1" applyAlignment="1">
      <alignment horizontal="left" vertical="justify"/>
    </xf>
    <xf numFmtId="0" fontId="0" fillId="0" borderId="0" xfId="0" applyBorder="1" applyAlignment="1">
      <alignment horizont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vertical="center"/>
    </xf>
    <xf numFmtId="0" fontId="8" fillId="0" borderId="3" xfId="0" applyFont="1" applyFill="1" applyBorder="1" applyAlignment="1">
      <alignment vertical="justify"/>
    </xf>
    <xf numFmtId="0" fontId="7" fillId="0" borderId="3" xfId="0" applyFont="1" applyFill="1" applyBorder="1" applyAlignment="1">
      <alignment vertical="justify"/>
    </xf>
    <xf numFmtId="0" fontId="8" fillId="0" borderId="10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justify"/>
    </xf>
    <xf numFmtId="0" fontId="8" fillId="0" borderId="12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 shrinkToFit="1"/>
    </xf>
    <xf numFmtId="0" fontId="16" fillId="0" borderId="4" xfId="0" applyFont="1" applyBorder="1" applyAlignment="1">
      <alignment horizontal="center" vertical="center" wrapText="1"/>
    </xf>
    <xf numFmtId="0" fontId="8" fillId="0" borderId="0" xfId="0" applyFont="1" applyFill="1" applyBorder="1" applyAlignment="1">
      <alignment vertical="justify"/>
    </xf>
    <xf numFmtId="0" fontId="8" fillId="0" borderId="0" xfId="0" applyFont="1" applyFill="1" applyBorder="1" applyAlignment="1">
      <alignment vertical="center"/>
    </xf>
    <xf numFmtId="0" fontId="8" fillId="2" borderId="3" xfId="0" applyFont="1" applyFill="1" applyBorder="1" applyAlignment="1">
      <alignment horizontal="center" vertical="center"/>
    </xf>
    <xf numFmtId="0" fontId="3" fillId="0" borderId="0" xfId="0" applyFont="1" applyProtection="1"/>
    <xf numFmtId="0" fontId="0" fillId="0" borderId="0" xfId="0" applyAlignment="1" applyProtection="1">
      <alignment horizontal="left"/>
    </xf>
    <xf numFmtId="0" fontId="4" fillId="0" borderId="0" xfId="0" applyFont="1" applyAlignment="1" applyProtection="1">
      <alignment horizontal="left" wrapText="1"/>
    </xf>
    <xf numFmtId="0" fontId="3" fillId="0" borderId="4" xfId="0" applyFont="1" applyBorder="1" applyAlignment="1" applyProtection="1">
      <alignment horizontal="center" vertical="center"/>
    </xf>
    <xf numFmtId="0" fontId="3" fillId="0" borderId="4" xfId="0" applyFont="1" applyBorder="1" applyAlignment="1" applyProtection="1">
      <alignment horizontal="center" vertical="center" wrapText="1"/>
    </xf>
    <xf numFmtId="0" fontId="3" fillId="0" borderId="4" xfId="0" applyFont="1" applyBorder="1" applyAlignment="1" applyProtection="1">
      <alignment horizontal="center" vertical="center" shrinkToFit="1"/>
    </xf>
    <xf numFmtId="0" fontId="3" fillId="0" borderId="13" xfId="0" applyFont="1" applyBorder="1" applyAlignment="1" applyProtection="1">
      <alignment horizontal="center" vertical="center" wrapText="1"/>
    </xf>
    <xf numFmtId="0" fontId="8" fillId="0" borderId="3" xfId="0" applyNumberFormat="1" applyFont="1" applyBorder="1" applyAlignment="1" applyProtection="1">
      <alignment vertical="top" wrapText="1"/>
    </xf>
    <xf numFmtId="0" fontId="8" fillId="0" borderId="3" xfId="0" applyFont="1" applyBorder="1" applyAlignment="1" applyProtection="1">
      <alignment horizontal="center" wrapText="1"/>
    </xf>
    <xf numFmtId="0" fontId="7" fillId="0" borderId="3" xfId="0" applyFont="1" applyBorder="1" applyAlignment="1" applyProtection="1">
      <alignment horizontal="left" vertical="center" wrapText="1"/>
    </xf>
    <xf numFmtId="0" fontId="8" fillId="0" borderId="3" xfId="0" applyFont="1" applyBorder="1" applyAlignment="1" applyProtection="1">
      <alignment horizontal="left" vertical="center" wrapText="1"/>
    </xf>
    <xf numFmtId="0" fontId="14" fillId="0" borderId="3" xfId="0" applyFont="1" applyBorder="1" applyAlignment="1" applyProtection="1">
      <alignment horizontal="left" vertical="center" wrapText="1"/>
    </xf>
    <xf numFmtId="0" fontId="18" fillId="0" borderId="3" xfId="0" applyFont="1" applyBorder="1" applyAlignment="1" applyProtection="1">
      <alignment horizontal="left" vertical="center" wrapText="1"/>
    </xf>
    <xf numFmtId="49" fontId="0" fillId="0" borderId="0" xfId="0" applyNumberFormat="1" applyAlignment="1" applyProtection="1">
      <alignment horizontal="right"/>
    </xf>
    <xf numFmtId="0" fontId="0" fillId="0" borderId="0" xfId="0" applyFill="1" applyProtection="1"/>
    <xf numFmtId="0" fontId="8" fillId="2" borderId="3" xfId="0" applyFont="1" applyFill="1" applyBorder="1" applyAlignment="1" applyProtection="1">
      <alignment horizontal="center" vertical="center"/>
    </xf>
    <xf numFmtId="0" fontId="8" fillId="2" borderId="3" xfId="0" applyFont="1" applyFill="1" applyBorder="1" applyProtection="1">
      <protection locked="0"/>
    </xf>
    <xf numFmtId="1" fontId="8" fillId="2" borderId="3" xfId="0" applyNumberFormat="1" applyFont="1" applyFill="1" applyBorder="1" applyProtection="1">
      <protection locked="0"/>
    </xf>
    <xf numFmtId="49" fontId="0" fillId="2" borderId="3" xfId="0" applyNumberFormat="1" applyFill="1" applyBorder="1" applyAlignment="1" applyProtection="1">
      <alignment horizontal="center" vertical="center"/>
      <protection locked="0"/>
    </xf>
    <xf numFmtId="1" fontId="0" fillId="2" borderId="3" xfId="0" applyNumberFormat="1" applyFill="1" applyBorder="1" applyProtection="1">
      <protection locked="0"/>
    </xf>
    <xf numFmtId="49" fontId="0" fillId="2" borderId="3" xfId="0" applyNumberFormat="1" applyFill="1" applyBorder="1" applyAlignment="1" applyProtection="1">
      <alignment horizontal="center" vertical="center"/>
    </xf>
    <xf numFmtId="1" fontId="0" fillId="2" borderId="3" xfId="0" applyNumberFormat="1" applyFill="1" applyBorder="1" applyProtection="1"/>
    <xf numFmtId="49" fontId="8" fillId="2" borderId="3" xfId="0" applyNumberFormat="1" applyFont="1" applyFill="1" applyBorder="1" applyAlignment="1" applyProtection="1">
      <alignment horizontal="center" vertical="center"/>
      <protection locked="0"/>
    </xf>
    <xf numFmtId="1" fontId="0" fillId="2" borderId="10" xfId="0" applyNumberFormat="1" applyFill="1" applyBorder="1" applyProtection="1"/>
    <xf numFmtId="1" fontId="0" fillId="2" borderId="4" xfId="0" applyNumberFormat="1" applyFill="1" applyBorder="1" applyProtection="1">
      <protection locked="0"/>
    </xf>
    <xf numFmtId="0" fontId="0" fillId="2" borderId="0" xfId="0" applyFill="1" applyProtection="1"/>
    <xf numFmtId="49" fontId="11" fillId="0" borderId="2" xfId="0" applyNumberFormat="1" applyFont="1" applyBorder="1" applyAlignment="1" applyProtection="1">
      <alignment horizontal="left" wrapText="1"/>
      <protection locked="0"/>
    </xf>
    <xf numFmtId="1" fontId="0" fillId="2" borderId="3" xfId="0" applyNumberFormat="1" applyFill="1" applyBorder="1"/>
    <xf numFmtId="0" fontId="8" fillId="0" borderId="0" xfId="0" applyFont="1" applyProtection="1">
      <protection locked="0"/>
    </xf>
    <xf numFmtId="0" fontId="8" fillId="0" borderId="0" xfId="0" applyFont="1" applyBorder="1" applyProtection="1">
      <protection locked="0"/>
    </xf>
    <xf numFmtId="0" fontId="0" fillId="0" borderId="0" xfId="0" applyProtection="1">
      <protection locked="0"/>
    </xf>
    <xf numFmtId="1" fontId="0" fillId="0" borderId="0" xfId="0" applyNumberFormat="1" applyProtection="1">
      <protection locked="0"/>
    </xf>
    <xf numFmtId="1" fontId="8" fillId="0" borderId="0" xfId="0" applyNumberFormat="1" applyFont="1" applyProtection="1">
      <protection locked="0"/>
    </xf>
    <xf numFmtId="0" fontId="4" fillId="0" borderId="14" xfId="0" applyFont="1" applyBorder="1" applyAlignment="1"/>
    <xf numFmtId="0" fontId="3" fillId="0" borderId="15" xfId="0" applyFont="1" applyBorder="1" applyAlignment="1"/>
    <xf numFmtId="0" fontId="4" fillId="0" borderId="15" xfId="0" applyFont="1" applyBorder="1" applyAlignment="1"/>
    <xf numFmtId="0" fontId="0" fillId="0" borderId="15" xfId="0" applyBorder="1" applyAlignment="1"/>
    <xf numFmtId="0" fontId="0" fillId="0" borderId="16" xfId="0" applyBorder="1" applyAlignment="1"/>
    <xf numFmtId="0" fontId="3" fillId="0" borderId="4" xfId="0" applyFont="1" applyBorder="1" applyAlignment="1"/>
    <xf numFmtId="0" fontId="0" fillId="0" borderId="4" xfId="0" applyBorder="1" applyAlignment="1"/>
    <xf numFmtId="0" fontId="3" fillId="0" borderId="17" xfId="0" applyFont="1" applyBorder="1" applyAlignment="1"/>
    <xf numFmtId="0" fontId="1" fillId="0" borderId="18" xfId="0" applyFont="1" applyBorder="1" applyAlignment="1"/>
    <xf numFmtId="0" fontId="0" fillId="0" borderId="19" xfId="0" applyBorder="1" applyAlignment="1"/>
    <xf numFmtId="0" fontId="0" fillId="0" borderId="18" xfId="0" applyBorder="1" applyAlignment="1"/>
    <xf numFmtId="0" fontId="4" fillId="0" borderId="20" xfId="0" applyFont="1" applyBorder="1" applyAlignment="1"/>
    <xf numFmtId="0" fontId="0" fillId="0" borderId="1" xfId="0" applyBorder="1" applyAlignment="1"/>
    <xf numFmtId="0" fontId="0" fillId="0" borderId="6" xfId="0" applyBorder="1" applyAlignment="1"/>
    <xf numFmtId="0" fontId="0" fillId="0" borderId="5" xfId="0" applyBorder="1" applyAlignment="1"/>
    <xf numFmtId="0" fontId="7" fillId="0" borderId="3" xfId="0" applyFont="1" applyBorder="1" applyAlignment="1">
      <alignment horizontal="center" vertical="center" wrapText="1" shrinkToFit="1"/>
    </xf>
    <xf numFmtId="0" fontId="8" fillId="0" borderId="3" xfId="0" applyFont="1" applyBorder="1" applyAlignment="1">
      <alignment horizontal="center" vertical="center" wrapText="1" shrinkToFit="1"/>
    </xf>
    <xf numFmtId="0" fontId="12" fillId="0" borderId="0" xfId="0" applyFont="1" applyAlignment="1">
      <alignment shrinkToFit="1"/>
    </xf>
    <xf numFmtId="0" fontId="13" fillId="0" borderId="0" xfId="0" applyFont="1" applyBorder="1" applyAlignment="1">
      <alignment shrinkToFit="1"/>
    </xf>
    <xf numFmtId="0" fontId="11" fillId="0" borderId="3" xfId="0" applyNumberFormat="1" applyFont="1" applyBorder="1" applyAlignment="1">
      <alignment horizontal="center" vertical="center" wrapText="1" shrinkToFit="1"/>
    </xf>
    <xf numFmtId="0" fontId="15" fillId="0" borderId="3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0" borderId="0" xfId="0" applyFont="1" applyAlignment="1">
      <alignment shrinkToFit="1"/>
    </xf>
    <xf numFmtId="0" fontId="0" fillId="0" borderId="0" xfId="0" applyAlignment="1">
      <alignment shrinkToFit="1"/>
    </xf>
    <xf numFmtId="0" fontId="2" fillId="0" borderId="10" xfId="0" applyFont="1" applyBorder="1" applyAlignment="1">
      <alignment horizontal="center" vertical="center" shrinkToFit="1"/>
    </xf>
    <xf numFmtId="0" fontId="0" fillId="0" borderId="13" xfId="0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1" xfId="0" applyFont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vertical="center" wrapText="1"/>
    </xf>
    <xf numFmtId="0" fontId="3" fillId="0" borderId="10" xfId="0" applyFont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 vertical="center" wrapText="1"/>
    </xf>
    <xf numFmtId="0" fontId="0" fillId="0" borderId="4" xfId="0" applyBorder="1" applyAlignment="1" applyProtection="1">
      <alignment horizontal="center" vertical="center" wrapText="1"/>
    </xf>
    <xf numFmtId="0" fontId="3" fillId="0" borderId="10" xfId="0" applyFont="1" applyBorder="1" applyAlignment="1" applyProtection="1">
      <alignment horizontal="center" vertical="center"/>
    </xf>
    <xf numFmtId="0" fontId="0" fillId="0" borderId="13" xfId="0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 shrinkToFit="1"/>
    </xf>
    <xf numFmtId="0" fontId="0" fillId="0" borderId="13" xfId="0" applyBorder="1" applyAlignment="1" applyProtection="1">
      <alignment horizontal="center" vertical="center" shrinkToFit="1"/>
    </xf>
    <xf numFmtId="0" fontId="0" fillId="0" borderId="4" xfId="0" applyBorder="1" applyAlignment="1" applyProtection="1">
      <alignment horizontal="center" vertical="center" shrinkToFit="1"/>
    </xf>
    <xf numFmtId="0" fontId="0" fillId="0" borderId="4" xfId="0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</cellXfs>
  <cellStyles count="2">
    <cellStyle name="Normal" xfId="0" builtinId="0"/>
    <cellStyle name="Normal_BS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2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2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2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20-EC42-11CE-9E0D-00AA006002F3}" ax:persistence="persistStreamInit" r:id="rId1"/>
</file>

<file path=xl/ctrlProps/ctrlProp1.xml><?xml version="1.0" encoding="utf-8"?>
<formControlPr xmlns="http://schemas.microsoft.com/office/spreadsheetml/2009/9/main" objectType="Drop" dropLines="4" dropStyle="combo" dx="16" fmlaLink="Податоци!$D$1" fmlaRange="Податоци!$B$2:$B$5" sel="2" val="0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Drop" dropLines="3" dropStyle="combo" dx="16" fmlaLink="Податоци!$D$137" fmlaRange="Податоци!$B$138:$B$140" val="0"/>
</file>

<file path=xl/ctrlProps/ctrlProp3.xml><?xml version="1.0" encoding="utf-8"?>
<formControlPr xmlns="http://schemas.microsoft.com/office/spreadsheetml/2009/9/main" objectType="Drop" dropLines="7" dropStyle="combo" dx="16" fmlaLink="Податоци!$D$8" fmlaRange="Податоци!$B$9:$B$14" sel="4" val="0"/>
</file>

<file path=xl/ctrlProps/ctrlProp4.xml><?xml version="1.0" encoding="utf-8"?>
<formControlPr xmlns="http://schemas.microsoft.com/office/spreadsheetml/2009/9/main" objectType="Drop" dropLines="30" dropStyle="combo" dx="16" fmlaLink="Податоци!$D$17" fmlaRange="Податоци!$B$18:$B$107" sel="4" val="0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0</xdr:colOff>
          <xdr:row>9</xdr:row>
          <xdr:rowOff>47625</xdr:rowOff>
        </xdr:from>
        <xdr:to>
          <xdr:col>1</xdr:col>
          <xdr:colOff>2105025</xdr:colOff>
          <xdr:row>10</xdr:row>
          <xdr:rowOff>0</xdr:rowOff>
        </xdr:to>
        <xdr:sp macro="" textlink="">
          <xdr:nvSpPr>
            <xdr:cNvPr id="3084" name="Drop Down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0</xdr:colOff>
          <xdr:row>39</xdr:row>
          <xdr:rowOff>47625</xdr:rowOff>
        </xdr:from>
        <xdr:to>
          <xdr:col>1</xdr:col>
          <xdr:colOff>2105025</xdr:colOff>
          <xdr:row>40</xdr:row>
          <xdr:rowOff>0</xdr:rowOff>
        </xdr:to>
        <xdr:sp macro="" textlink="">
          <xdr:nvSpPr>
            <xdr:cNvPr id="3091" name="Drop Down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0</xdr:colOff>
          <xdr:row>11</xdr:row>
          <xdr:rowOff>47625</xdr:rowOff>
        </xdr:from>
        <xdr:to>
          <xdr:col>1</xdr:col>
          <xdr:colOff>2105025</xdr:colOff>
          <xdr:row>12</xdr:row>
          <xdr:rowOff>0</xdr:rowOff>
        </xdr:to>
        <xdr:sp macro="" textlink="">
          <xdr:nvSpPr>
            <xdr:cNvPr id="3092" name="Drop Down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0</xdr:colOff>
          <xdr:row>13</xdr:row>
          <xdr:rowOff>47625</xdr:rowOff>
        </xdr:from>
        <xdr:to>
          <xdr:col>1</xdr:col>
          <xdr:colOff>4324350</xdr:colOff>
          <xdr:row>14</xdr:row>
          <xdr:rowOff>0</xdr:rowOff>
        </xdr:to>
        <xdr:sp macro="" textlink="">
          <xdr:nvSpPr>
            <xdr:cNvPr id="3094" name="Drop Down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5553075</xdr:colOff>
          <xdr:row>40</xdr:row>
          <xdr:rowOff>238125</xdr:rowOff>
        </xdr:from>
        <xdr:to>
          <xdr:col>1</xdr:col>
          <xdr:colOff>6286500</xdr:colOff>
          <xdr:row>42</xdr:row>
          <xdr:rowOff>152400</xdr:rowOff>
        </xdr:to>
        <xdr:sp macro="" textlink="">
          <xdr:nvSpPr>
            <xdr:cNvPr id="3095" name="Button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mk-MK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Сними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4591050</xdr:colOff>
          <xdr:row>40</xdr:row>
          <xdr:rowOff>238125</xdr:rowOff>
        </xdr:from>
        <xdr:to>
          <xdr:col>1</xdr:col>
          <xdr:colOff>5324475</xdr:colOff>
          <xdr:row>42</xdr:row>
          <xdr:rowOff>152400</xdr:rowOff>
        </xdr:to>
        <xdr:sp macro="" textlink="">
          <xdr:nvSpPr>
            <xdr:cNvPr id="3096" name="Button 24" hidden="1">
              <a:extLst>
                <a:ext uri="{63B3BB69-23CF-44E3-9099-C40C66FF867C}">
                  <a14:compatExt spid="_x0000_s3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mk-MK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Проверка на матичен број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37</xdr:row>
          <xdr:rowOff>28575</xdr:rowOff>
        </xdr:from>
        <xdr:to>
          <xdr:col>1</xdr:col>
          <xdr:colOff>3514725</xdr:colOff>
          <xdr:row>38</xdr:row>
          <xdr:rowOff>0</xdr:rowOff>
        </xdr:to>
        <xdr:sp macro="" textlink="">
          <xdr:nvSpPr>
            <xdr:cNvPr id="3098" name="ComboBox1" hidden="1">
              <a:extLst>
                <a:ext uri="{63B3BB69-23CF-44E3-9099-C40C66FF867C}">
                  <a14:compatExt spid="_x0000_s3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390525</xdr:colOff>
          <xdr:row>148</xdr:row>
          <xdr:rowOff>152400</xdr:rowOff>
        </xdr:from>
        <xdr:to>
          <xdr:col>2</xdr:col>
          <xdr:colOff>457200</xdr:colOff>
          <xdr:row>150</xdr:row>
          <xdr:rowOff>104775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mk-MK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Проверка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1285875</xdr:colOff>
          <xdr:row>147</xdr:row>
          <xdr:rowOff>76200</xdr:rowOff>
        </xdr:from>
        <xdr:to>
          <xdr:col>0</xdr:col>
          <xdr:colOff>6858000</xdr:colOff>
          <xdr:row>159</xdr:row>
          <xdr:rowOff>0</xdr:rowOff>
        </xdr:to>
        <xdr:sp macro="" textlink="">
          <xdr:nvSpPr>
            <xdr:cNvPr id="1071" name="ListBox1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361950</xdr:colOff>
          <xdr:row>152</xdr:row>
          <xdr:rowOff>152400</xdr:rowOff>
        </xdr:from>
        <xdr:to>
          <xdr:col>2</xdr:col>
          <xdr:colOff>419100</xdr:colOff>
          <xdr:row>154</xdr:row>
          <xdr:rowOff>85725</xdr:rowOff>
        </xdr:to>
        <xdr:sp macro="" textlink="">
          <xdr:nvSpPr>
            <xdr:cNvPr id="1112" name="Button 88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mk-MK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Сними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47625</xdr:colOff>
          <xdr:row>135</xdr:row>
          <xdr:rowOff>76200</xdr:rowOff>
        </xdr:from>
        <xdr:to>
          <xdr:col>5</xdr:col>
          <xdr:colOff>866775</xdr:colOff>
          <xdr:row>153</xdr:row>
          <xdr:rowOff>66675</xdr:rowOff>
        </xdr:to>
        <xdr:sp macro="" textlink="">
          <xdr:nvSpPr>
            <xdr:cNvPr id="2054" name="ListBox1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57150</xdr:colOff>
          <xdr:row>137</xdr:row>
          <xdr:rowOff>104775</xdr:rowOff>
        </xdr:from>
        <xdr:to>
          <xdr:col>4</xdr:col>
          <xdr:colOff>790575</xdr:colOff>
          <xdr:row>139</xdr:row>
          <xdr:rowOff>57150</xdr:rowOff>
        </xdr:to>
        <xdr:sp macro="" textlink="">
          <xdr:nvSpPr>
            <xdr:cNvPr id="2055" name="Button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mk-MK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Проверка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57150</xdr:colOff>
          <xdr:row>141</xdr:row>
          <xdr:rowOff>95250</xdr:rowOff>
        </xdr:from>
        <xdr:to>
          <xdr:col>4</xdr:col>
          <xdr:colOff>790575</xdr:colOff>
          <xdr:row>143</xdr:row>
          <xdr:rowOff>47625</xdr:rowOff>
        </xdr:to>
        <xdr:sp macro="" textlink="">
          <xdr:nvSpPr>
            <xdr:cNvPr id="2072" name="Button 24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mk-MK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Сними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147</xdr:row>
          <xdr:rowOff>9525</xdr:rowOff>
        </xdr:from>
        <xdr:to>
          <xdr:col>4</xdr:col>
          <xdr:colOff>428625</xdr:colOff>
          <xdr:row>160</xdr:row>
          <xdr:rowOff>76200</xdr:rowOff>
        </xdr:to>
        <xdr:sp macro="" textlink="">
          <xdr:nvSpPr>
            <xdr:cNvPr id="4098" name="ListBox1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600075</xdr:colOff>
          <xdr:row>149</xdr:row>
          <xdr:rowOff>114300</xdr:rowOff>
        </xdr:from>
        <xdr:to>
          <xdr:col>5</xdr:col>
          <xdr:colOff>523875</xdr:colOff>
          <xdr:row>151</xdr:row>
          <xdr:rowOff>66675</xdr:rowOff>
        </xdr:to>
        <xdr:sp macro="" textlink="">
          <xdr:nvSpPr>
            <xdr:cNvPr id="4099" name="Button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mk-MK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Проверка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619125</xdr:colOff>
          <xdr:row>153</xdr:row>
          <xdr:rowOff>133350</xdr:rowOff>
        </xdr:from>
        <xdr:to>
          <xdr:col>5</xdr:col>
          <xdr:colOff>495300</xdr:colOff>
          <xdr:row>155</xdr:row>
          <xdr:rowOff>85725</xdr:rowOff>
        </xdr:to>
        <xdr:sp macro="" textlink="">
          <xdr:nvSpPr>
            <xdr:cNvPr id="4127" name="Button 31" hidden="1">
              <a:extLst>
                <a:ext uri="{63B3BB69-23CF-44E3-9099-C40C66FF867C}">
                  <a14:compatExt spid="_x0000_s4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mk-MK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Сними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649</xdr:row>
          <xdr:rowOff>0</xdr:rowOff>
        </xdr:from>
        <xdr:to>
          <xdr:col>2</xdr:col>
          <xdr:colOff>5838825</xdr:colOff>
          <xdr:row>662</xdr:row>
          <xdr:rowOff>0</xdr:rowOff>
        </xdr:to>
        <xdr:sp macro="" textlink="">
          <xdr:nvSpPr>
            <xdr:cNvPr id="6147" name="ListBox1" hidden="1">
              <a:extLst>
                <a:ext uri="{63B3BB69-23CF-44E3-9099-C40C66FF867C}">
                  <a14:compatExt spid="_x0000_s6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9525</xdr:colOff>
          <xdr:row>650</xdr:row>
          <xdr:rowOff>38100</xdr:rowOff>
        </xdr:from>
        <xdr:to>
          <xdr:col>4</xdr:col>
          <xdr:colOff>742950</xdr:colOff>
          <xdr:row>651</xdr:row>
          <xdr:rowOff>152400</xdr:rowOff>
        </xdr:to>
        <xdr:sp macro="" textlink="">
          <xdr:nvSpPr>
            <xdr:cNvPr id="6148" name="Button 4" hidden="1">
              <a:extLst>
                <a:ext uri="{63B3BB69-23CF-44E3-9099-C40C66FF867C}">
                  <a14:compatExt spid="_x0000_s6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mk-MK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Проверка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9525</xdr:colOff>
          <xdr:row>654</xdr:row>
          <xdr:rowOff>38100</xdr:rowOff>
        </xdr:from>
        <xdr:to>
          <xdr:col>4</xdr:col>
          <xdr:colOff>742950</xdr:colOff>
          <xdr:row>655</xdr:row>
          <xdr:rowOff>152400</xdr:rowOff>
        </xdr:to>
        <xdr:sp macro="" textlink="">
          <xdr:nvSpPr>
            <xdr:cNvPr id="6149" name="Button 5" hidden="1">
              <a:extLst>
                <a:ext uri="{63B3BB69-23CF-44E3-9099-C40C66FF867C}">
                  <a14:compatExt spid="_x0000_s6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mk-MK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Сними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.xml"/><Relationship Id="rId11" Type="http://schemas.openxmlformats.org/officeDocument/2006/relationships/ctrlProp" Target="../ctrlProps/ctrlProp6.xml"/><Relationship Id="rId5" Type="http://schemas.openxmlformats.org/officeDocument/2006/relationships/image" Target="../media/image1.emf"/><Relationship Id="rId10" Type="http://schemas.openxmlformats.org/officeDocument/2006/relationships/ctrlProp" Target="../ctrlProps/ctrlProp5.xml"/><Relationship Id="rId4" Type="http://schemas.openxmlformats.org/officeDocument/2006/relationships/control" Target="../activeX/activeX1.xml"/><Relationship Id="rId9" Type="http://schemas.openxmlformats.org/officeDocument/2006/relationships/ctrlProp" Target="../ctrlProps/ctrlProp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7.xml"/><Relationship Id="rId5" Type="http://schemas.openxmlformats.org/officeDocument/2006/relationships/image" Target="../media/image2.emf"/><Relationship Id="rId4" Type="http://schemas.openxmlformats.org/officeDocument/2006/relationships/control" Target="../activeX/activeX2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0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9.xml"/><Relationship Id="rId5" Type="http://schemas.openxmlformats.org/officeDocument/2006/relationships/image" Target="../media/image3.emf"/><Relationship Id="rId4" Type="http://schemas.openxmlformats.org/officeDocument/2006/relationships/control" Target="../activeX/activeX3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mments" Target="../comments3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1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.xml"/><Relationship Id="rId5" Type="http://schemas.openxmlformats.org/officeDocument/2006/relationships/image" Target="../media/image4.emf"/><Relationship Id="rId4" Type="http://schemas.openxmlformats.org/officeDocument/2006/relationships/control" Target="../activeX/activeX4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mments" Target="../comments4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1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3.xml"/><Relationship Id="rId5" Type="http://schemas.openxmlformats.org/officeDocument/2006/relationships/image" Target="../media/image5.emf"/><Relationship Id="rId4" Type="http://schemas.openxmlformats.org/officeDocument/2006/relationships/control" Target="../activeX/activeX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143"/>
  <sheetViews>
    <sheetView topLeftCell="A2" workbookViewId="0">
      <selection activeCell="D20" sqref="D20"/>
    </sheetView>
  </sheetViews>
  <sheetFormatPr defaultRowHeight="12.75" x14ac:dyDescent="0.2"/>
  <cols>
    <col min="1" max="1" width="19.42578125" bestFit="1" customWidth="1"/>
    <col min="2" max="2" width="42.5703125" customWidth="1"/>
    <col min="3" max="3" width="9.5703125" bestFit="1" customWidth="1"/>
    <col min="4" max="4" width="42.7109375" customWidth="1"/>
  </cols>
  <sheetData>
    <row r="1" spans="1:4" ht="15" customHeight="1" x14ac:dyDescent="0.2">
      <c r="A1" s="9" t="s">
        <v>2048</v>
      </c>
      <c r="B1" s="4"/>
      <c r="C1" s="9" t="s">
        <v>2386</v>
      </c>
      <c r="D1" s="23">
        <v>2</v>
      </c>
    </row>
    <row r="2" spans="1:4" ht="15" customHeight="1" x14ac:dyDescent="0.2">
      <c r="A2" s="4">
        <v>1</v>
      </c>
      <c r="B2" s="4" t="s">
        <v>2526</v>
      </c>
      <c r="C2" s="4"/>
      <c r="D2" s="4"/>
    </row>
    <row r="3" spans="1:4" ht="15" customHeight="1" x14ac:dyDescent="0.2">
      <c r="A3" s="4">
        <v>2</v>
      </c>
      <c r="B3" s="4" t="s">
        <v>52</v>
      </c>
      <c r="C3" s="4"/>
      <c r="D3" s="4"/>
    </row>
    <row r="4" spans="1:4" ht="15" customHeight="1" x14ac:dyDescent="0.2">
      <c r="A4" s="4">
        <v>3</v>
      </c>
      <c r="B4" s="4" t="s">
        <v>1610</v>
      </c>
      <c r="C4" s="4"/>
      <c r="D4" s="4"/>
    </row>
    <row r="5" spans="1:4" ht="15" customHeight="1" x14ac:dyDescent="0.2">
      <c r="A5" s="4">
        <v>4</v>
      </c>
      <c r="B5" s="4" t="s">
        <v>1611</v>
      </c>
      <c r="C5" s="4"/>
      <c r="D5" s="4"/>
    </row>
    <row r="6" spans="1:4" ht="15" customHeight="1" x14ac:dyDescent="0.2"/>
    <row r="7" spans="1:4" ht="15" customHeight="1" x14ac:dyDescent="0.2"/>
    <row r="8" spans="1:4" ht="15" customHeight="1" x14ac:dyDescent="0.2">
      <c r="A8" s="9" t="s">
        <v>2049</v>
      </c>
      <c r="B8" s="4"/>
      <c r="C8" s="9" t="s">
        <v>2386</v>
      </c>
      <c r="D8" s="23">
        <v>4</v>
      </c>
    </row>
    <row r="9" spans="1:4" ht="15" customHeight="1" x14ac:dyDescent="0.2">
      <c r="A9" s="4">
        <v>1</v>
      </c>
      <c r="B9" s="4" t="s">
        <v>1090</v>
      </c>
      <c r="C9" s="4"/>
      <c r="D9" s="4"/>
    </row>
    <row r="10" spans="1:4" ht="15" customHeight="1" x14ac:dyDescent="0.2">
      <c r="A10" s="4">
        <v>2</v>
      </c>
      <c r="B10" s="4" t="s">
        <v>1091</v>
      </c>
      <c r="C10" s="4"/>
      <c r="D10" s="4"/>
    </row>
    <row r="11" spans="1:4" ht="15" customHeight="1" x14ac:dyDescent="0.2">
      <c r="A11" s="4">
        <v>3</v>
      </c>
      <c r="B11" s="4" t="s">
        <v>1092</v>
      </c>
      <c r="C11" s="4"/>
      <c r="D11" s="4"/>
    </row>
    <row r="12" spans="1:4" ht="15" customHeight="1" x14ac:dyDescent="0.2">
      <c r="A12" s="4">
        <v>4</v>
      </c>
      <c r="B12" s="4" t="s">
        <v>1093</v>
      </c>
      <c r="C12" s="4"/>
      <c r="D12" s="4"/>
    </row>
    <row r="13" spans="1:4" ht="15" customHeight="1" x14ac:dyDescent="0.2">
      <c r="A13" s="4">
        <v>5</v>
      </c>
      <c r="B13" s="20" t="s">
        <v>1094</v>
      </c>
      <c r="C13" s="4"/>
      <c r="D13" s="4"/>
    </row>
    <row r="14" spans="1:4" ht="15" customHeight="1" x14ac:dyDescent="0.2">
      <c r="A14" s="4">
        <v>6</v>
      </c>
      <c r="B14" s="20" t="s">
        <v>51</v>
      </c>
      <c r="C14" s="4"/>
      <c r="D14" s="4"/>
    </row>
    <row r="15" spans="1:4" ht="15" customHeight="1" x14ac:dyDescent="0.2"/>
    <row r="16" spans="1:4" ht="15" customHeight="1" x14ac:dyDescent="0.2"/>
    <row r="17" spans="1:4" ht="15" customHeight="1" x14ac:dyDescent="0.2">
      <c r="A17" s="9" t="s">
        <v>1887</v>
      </c>
      <c r="B17" s="9"/>
      <c r="C17" s="9" t="s">
        <v>2386</v>
      </c>
      <c r="D17" s="23">
        <v>4</v>
      </c>
    </row>
    <row r="18" spans="1:4" ht="15" customHeight="1" x14ac:dyDescent="0.2">
      <c r="A18" s="4">
        <v>1</v>
      </c>
      <c r="B18" s="25" t="s">
        <v>1098</v>
      </c>
      <c r="C18" s="4"/>
      <c r="D18" s="4"/>
    </row>
    <row r="19" spans="1:4" ht="15" customHeight="1" x14ac:dyDescent="0.2">
      <c r="A19" s="4">
        <v>2</v>
      </c>
      <c r="B19" s="25" t="s">
        <v>1099</v>
      </c>
      <c r="C19" s="4"/>
      <c r="D19" s="4"/>
    </row>
    <row r="20" spans="1:4" ht="15" customHeight="1" x14ac:dyDescent="0.2">
      <c r="A20" s="4">
        <v>3</v>
      </c>
      <c r="B20" s="25" t="s">
        <v>1100</v>
      </c>
      <c r="C20" s="4"/>
      <c r="D20" s="4"/>
    </row>
    <row r="21" spans="1:4" ht="15" customHeight="1" x14ac:dyDescent="0.2">
      <c r="A21" s="4">
        <v>4</v>
      </c>
      <c r="B21" s="25" t="s">
        <v>1101</v>
      </c>
      <c r="C21" s="4"/>
      <c r="D21" s="4"/>
    </row>
    <row r="22" spans="1:4" ht="15" customHeight="1" x14ac:dyDescent="0.2">
      <c r="A22" s="4">
        <v>5</v>
      </c>
      <c r="B22" s="25" t="s">
        <v>1102</v>
      </c>
      <c r="C22" s="4"/>
      <c r="D22" s="4"/>
    </row>
    <row r="23" spans="1:4" ht="15" customHeight="1" x14ac:dyDescent="0.2">
      <c r="A23" s="4">
        <v>6</v>
      </c>
      <c r="B23" s="25" t="s">
        <v>1103</v>
      </c>
      <c r="C23" s="4"/>
      <c r="D23" s="4"/>
    </row>
    <row r="24" spans="1:4" ht="15" customHeight="1" x14ac:dyDescent="0.2">
      <c r="A24" s="4">
        <v>7</v>
      </c>
      <c r="B24" s="25" t="s">
        <v>1104</v>
      </c>
      <c r="C24" s="4"/>
      <c r="D24" s="4"/>
    </row>
    <row r="25" spans="1:4" ht="15" customHeight="1" x14ac:dyDescent="0.2">
      <c r="A25" s="4">
        <v>8</v>
      </c>
      <c r="B25" s="25" t="s">
        <v>1105</v>
      </c>
      <c r="C25" s="4"/>
      <c r="D25" s="4"/>
    </row>
    <row r="26" spans="1:4" ht="15" customHeight="1" x14ac:dyDescent="0.2">
      <c r="A26" s="4">
        <v>9</v>
      </c>
      <c r="B26" s="25" t="s">
        <v>1106</v>
      </c>
      <c r="C26" s="4"/>
      <c r="D26" s="4"/>
    </row>
    <row r="27" spans="1:4" ht="15" customHeight="1" x14ac:dyDescent="0.2">
      <c r="A27" s="4">
        <v>10</v>
      </c>
      <c r="B27" s="25" t="s">
        <v>1107</v>
      </c>
      <c r="C27" s="4"/>
      <c r="D27" s="4"/>
    </row>
    <row r="28" spans="1:4" ht="15" customHeight="1" x14ac:dyDescent="0.2">
      <c r="A28" s="4">
        <v>11</v>
      </c>
      <c r="B28" s="25" t="s">
        <v>1108</v>
      </c>
      <c r="C28" s="4"/>
      <c r="D28" s="4"/>
    </row>
    <row r="29" spans="1:4" ht="15" customHeight="1" x14ac:dyDescent="0.2">
      <c r="A29" s="4">
        <v>12</v>
      </c>
      <c r="B29" s="25" t="s">
        <v>1109</v>
      </c>
      <c r="C29" s="4"/>
      <c r="D29" s="4"/>
    </row>
    <row r="30" spans="1:4" ht="15" customHeight="1" x14ac:dyDescent="0.2">
      <c r="A30" s="4">
        <v>13</v>
      </c>
      <c r="B30" s="25" t="s">
        <v>1110</v>
      </c>
      <c r="C30" s="4"/>
      <c r="D30" s="4"/>
    </row>
    <row r="31" spans="1:4" ht="15" customHeight="1" x14ac:dyDescent="0.2">
      <c r="A31" s="4">
        <v>14</v>
      </c>
      <c r="B31" s="25" t="s">
        <v>1111</v>
      </c>
      <c r="C31" s="4"/>
      <c r="D31" s="4"/>
    </row>
    <row r="32" spans="1:4" ht="15" customHeight="1" x14ac:dyDescent="0.2">
      <c r="A32" s="4">
        <v>15</v>
      </c>
      <c r="B32" s="25" t="s">
        <v>1112</v>
      </c>
      <c r="C32" s="4"/>
      <c r="D32" s="4"/>
    </row>
    <row r="33" spans="1:4" ht="15" customHeight="1" x14ac:dyDescent="0.2">
      <c r="A33" s="4">
        <v>16</v>
      </c>
      <c r="B33" s="25" t="s">
        <v>1113</v>
      </c>
      <c r="C33" s="4"/>
      <c r="D33" s="4"/>
    </row>
    <row r="34" spans="1:4" ht="15" customHeight="1" x14ac:dyDescent="0.2">
      <c r="A34" s="4">
        <v>17</v>
      </c>
      <c r="B34" s="25" t="s">
        <v>1114</v>
      </c>
      <c r="C34" s="4"/>
      <c r="D34" s="4"/>
    </row>
    <row r="35" spans="1:4" ht="15" customHeight="1" x14ac:dyDescent="0.2">
      <c r="A35" s="4">
        <v>18</v>
      </c>
      <c r="B35" s="25" t="s">
        <v>1115</v>
      </c>
      <c r="C35" s="4"/>
      <c r="D35" s="4"/>
    </row>
    <row r="36" spans="1:4" ht="15" customHeight="1" x14ac:dyDescent="0.2">
      <c r="A36" s="4">
        <v>19</v>
      </c>
      <c r="B36" s="25" t="s">
        <v>1116</v>
      </c>
      <c r="C36" s="4"/>
      <c r="D36" s="4"/>
    </row>
    <row r="37" spans="1:4" ht="15" customHeight="1" x14ac:dyDescent="0.2">
      <c r="A37" s="4">
        <v>20</v>
      </c>
      <c r="B37" s="25" t="s">
        <v>1117</v>
      </c>
      <c r="C37" s="4"/>
      <c r="D37" s="4"/>
    </row>
    <row r="38" spans="1:4" ht="15" customHeight="1" x14ac:dyDescent="0.2">
      <c r="A38" s="4">
        <v>21</v>
      </c>
      <c r="B38" s="25" t="s">
        <v>1118</v>
      </c>
      <c r="C38" s="4"/>
      <c r="D38" s="4"/>
    </row>
    <row r="39" spans="1:4" ht="15" customHeight="1" x14ac:dyDescent="0.2">
      <c r="A39" s="4">
        <v>22</v>
      </c>
      <c r="B39" s="25" t="s">
        <v>1119</v>
      </c>
      <c r="C39" s="4"/>
      <c r="D39" s="4"/>
    </row>
    <row r="40" spans="1:4" ht="15" customHeight="1" x14ac:dyDescent="0.2">
      <c r="A40" s="4">
        <v>23</v>
      </c>
      <c r="B40" s="25" t="s">
        <v>1120</v>
      </c>
      <c r="C40" s="4"/>
      <c r="D40" s="4"/>
    </row>
    <row r="41" spans="1:4" ht="15" customHeight="1" x14ac:dyDescent="0.2">
      <c r="A41" s="4">
        <v>24</v>
      </c>
      <c r="B41" s="25" t="s">
        <v>1121</v>
      </c>
      <c r="C41" s="4"/>
      <c r="D41" s="4"/>
    </row>
    <row r="42" spans="1:4" ht="15" customHeight="1" x14ac:dyDescent="0.2">
      <c r="A42" s="4">
        <v>25</v>
      </c>
      <c r="B42" s="25" t="s">
        <v>1122</v>
      </c>
      <c r="C42" s="4"/>
      <c r="D42" s="4"/>
    </row>
    <row r="43" spans="1:4" ht="15" customHeight="1" x14ac:dyDescent="0.2">
      <c r="A43" s="4">
        <v>26</v>
      </c>
      <c r="B43" s="25" t="s">
        <v>1123</v>
      </c>
      <c r="C43" s="4"/>
      <c r="D43" s="4"/>
    </row>
    <row r="44" spans="1:4" ht="15" customHeight="1" x14ac:dyDescent="0.2">
      <c r="A44" s="4">
        <v>27</v>
      </c>
      <c r="B44" s="25" t="s">
        <v>57</v>
      </c>
      <c r="C44" s="4"/>
      <c r="D44" s="4"/>
    </row>
    <row r="45" spans="1:4" ht="15" customHeight="1" x14ac:dyDescent="0.2">
      <c r="A45" s="4">
        <v>28</v>
      </c>
      <c r="B45" s="25" t="s">
        <v>58</v>
      </c>
      <c r="C45" s="4"/>
      <c r="D45" s="4"/>
    </row>
    <row r="46" spans="1:4" ht="15" customHeight="1" x14ac:dyDescent="0.2">
      <c r="A46" s="4">
        <v>29</v>
      </c>
      <c r="B46" s="25" t="s">
        <v>59</v>
      </c>
      <c r="C46" s="4"/>
      <c r="D46" s="4"/>
    </row>
    <row r="47" spans="1:4" ht="15" customHeight="1" x14ac:dyDescent="0.2">
      <c r="A47" s="4">
        <v>30</v>
      </c>
      <c r="B47" s="25" t="s">
        <v>60</v>
      </c>
      <c r="C47" s="4"/>
      <c r="D47" s="4"/>
    </row>
    <row r="48" spans="1:4" ht="15" customHeight="1" x14ac:dyDescent="0.2">
      <c r="A48" s="4">
        <v>31</v>
      </c>
      <c r="B48" s="25" t="s">
        <v>61</v>
      </c>
      <c r="C48" s="4"/>
      <c r="D48" s="4"/>
    </row>
    <row r="49" spans="1:4" ht="15" customHeight="1" x14ac:dyDescent="0.2">
      <c r="A49" s="4">
        <v>32</v>
      </c>
      <c r="B49" s="25" t="s">
        <v>62</v>
      </c>
      <c r="C49" s="4"/>
      <c r="D49" s="4"/>
    </row>
    <row r="50" spans="1:4" ht="15" customHeight="1" x14ac:dyDescent="0.2">
      <c r="A50" s="4">
        <v>33</v>
      </c>
      <c r="B50" s="25" t="s">
        <v>63</v>
      </c>
      <c r="C50" s="4"/>
      <c r="D50" s="4"/>
    </row>
    <row r="51" spans="1:4" x14ac:dyDescent="0.2">
      <c r="A51" s="4">
        <v>34</v>
      </c>
      <c r="B51" s="35" t="s">
        <v>142</v>
      </c>
      <c r="C51" s="4"/>
      <c r="D51" s="4"/>
    </row>
    <row r="52" spans="1:4" x14ac:dyDescent="0.2">
      <c r="A52" s="4">
        <v>35</v>
      </c>
      <c r="B52" s="35" t="s">
        <v>143</v>
      </c>
      <c r="C52" s="4"/>
      <c r="D52" s="4"/>
    </row>
    <row r="53" spans="1:4" x14ac:dyDescent="0.2">
      <c r="A53" s="4">
        <v>36</v>
      </c>
      <c r="B53" s="35" t="s">
        <v>144</v>
      </c>
      <c r="C53" s="4"/>
      <c r="D53" s="4"/>
    </row>
    <row r="54" spans="1:4" x14ac:dyDescent="0.2">
      <c r="A54" s="4">
        <v>37</v>
      </c>
      <c r="B54" s="35" t="s">
        <v>145</v>
      </c>
      <c r="C54" s="4"/>
      <c r="D54" s="4"/>
    </row>
    <row r="55" spans="1:4" x14ac:dyDescent="0.2">
      <c r="A55" s="4">
        <v>38</v>
      </c>
      <c r="B55" s="35" t="s">
        <v>146</v>
      </c>
      <c r="C55" s="4"/>
      <c r="D55" s="4"/>
    </row>
    <row r="56" spans="1:4" x14ac:dyDescent="0.2">
      <c r="A56" s="4">
        <v>39</v>
      </c>
      <c r="B56" s="35" t="s">
        <v>126</v>
      </c>
      <c r="C56" s="4"/>
      <c r="D56" s="4"/>
    </row>
    <row r="57" spans="1:4" x14ac:dyDescent="0.2">
      <c r="A57" s="4">
        <v>40</v>
      </c>
      <c r="B57" s="35" t="s">
        <v>127</v>
      </c>
      <c r="C57" s="4"/>
      <c r="D57" s="4"/>
    </row>
    <row r="58" spans="1:4" x14ac:dyDescent="0.2">
      <c r="A58" s="4">
        <v>41</v>
      </c>
      <c r="B58" s="35" t="s">
        <v>147</v>
      </c>
      <c r="C58" s="4"/>
      <c r="D58" s="4"/>
    </row>
    <row r="59" spans="1:4" x14ac:dyDescent="0.2">
      <c r="A59" s="4">
        <v>42</v>
      </c>
      <c r="B59" s="35" t="s">
        <v>148</v>
      </c>
      <c r="C59" s="4"/>
      <c r="D59" s="4"/>
    </row>
    <row r="60" spans="1:4" x14ac:dyDescent="0.2">
      <c r="A60" s="4">
        <v>43</v>
      </c>
      <c r="B60" s="35" t="s">
        <v>128</v>
      </c>
      <c r="C60" s="4"/>
      <c r="D60" s="4"/>
    </row>
    <row r="61" spans="1:4" x14ac:dyDescent="0.2">
      <c r="A61" s="4">
        <v>44</v>
      </c>
      <c r="B61" s="35" t="s">
        <v>2510</v>
      </c>
      <c r="C61" s="4"/>
      <c r="D61" s="4"/>
    </row>
    <row r="62" spans="1:4" x14ac:dyDescent="0.2">
      <c r="A62" s="4">
        <v>45</v>
      </c>
      <c r="B62" s="35" t="s">
        <v>2511</v>
      </c>
      <c r="C62" s="4"/>
      <c r="D62" s="4"/>
    </row>
    <row r="63" spans="1:4" x14ac:dyDescent="0.2">
      <c r="A63" s="4">
        <v>46</v>
      </c>
      <c r="B63" s="35" t="s">
        <v>2512</v>
      </c>
      <c r="C63" s="4"/>
      <c r="D63" s="4"/>
    </row>
    <row r="64" spans="1:4" x14ac:dyDescent="0.2">
      <c r="A64" s="4">
        <v>47</v>
      </c>
      <c r="B64" s="35" t="s">
        <v>2513</v>
      </c>
      <c r="C64" s="4"/>
      <c r="D64" s="4"/>
    </row>
    <row r="65" spans="1:4" ht="25.5" x14ac:dyDescent="0.2">
      <c r="A65" s="4">
        <v>48</v>
      </c>
      <c r="B65" s="35" t="s">
        <v>2514</v>
      </c>
      <c r="C65" s="4"/>
      <c r="D65" s="4"/>
    </row>
    <row r="66" spans="1:4" x14ac:dyDescent="0.2">
      <c r="A66" s="4">
        <v>49</v>
      </c>
      <c r="B66" s="35" t="s">
        <v>129</v>
      </c>
      <c r="C66" s="4"/>
      <c r="D66" s="4"/>
    </row>
    <row r="67" spans="1:4" ht="25.5" x14ac:dyDescent="0.2">
      <c r="A67" s="4">
        <v>50</v>
      </c>
      <c r="B67" s="35" t="s">
        <v>130</v>
      </c>
      <c r="C67" s="4"/>
      <c r="D67" s="4"/>
    </row>
    <row r="68" spans="1:4" ht="25.5" x14ac:dyDescent="0.2">
      <c r="A68" s="4">
        <v>51</v>
      </c>
      <c r="B68" s="35" t="s">
        <v>1529</v>
      </c>
      <c r="C68" s="4"/>
      <c r="D68" s="4"/>
    </row>
    <row r="69" spans="1:4" x14ac:dyDescent="0.2">
      <c r="A69" s="4">
        <v>52</v>
      </c>
      <c r="B69" s="35" t="s">
        <v>2515</v>
      </c>
      <c r="C69" s="4"/>
      <c r="D69" s="4"/>
    </row>
    <row r="70" spans="1:4" x14ac:dyDescent="0.2">
      <c r="A70" s="4">
        <v>53</v>
      </c>
      <c r="B70" s="35" t="s">
        <v>2516</v>
      </c>
      <c r="C70" s="4"/>
      <c r="D70" s="4"/>
    </row>
    <row r="71" spans="1:4" x14ac:dyDescent="0.2">
      <c r="A71" s="4">
        <v>54</v>
      </c>
      <c r="B71" s="35" t="s">
        <v>1678</v>
      </c>
      <c r="C71" s="4"/>
      <c r="D71" s="4"/>
    </row>
    <row r="72" spans="1:4" x14ac:dyDescent="0.2">
      <c r="A72" s="4">
        <v>55</v>
      </c>
      <c r="B72" s="35" t="s">
        <v>2517</v>
      </c>
      <c r="C72" s="4"/>
      <c r="D72" s="4"/>
    </row>
    <row r="73" spans="1:4" x14ac:dyDescent="0.2">
      <c r="A73" s="4">
        <v>56</v>
      </c>
      <c r="B73" s="35" t="s">
        <v>1530</v>
      </c>
      <c r="C73" s="4"/>
      <c r="D73" s="4"/>
    </row>
    <row r="74" spans="1:4" x14ac:dyDescent="0.2">
      <c r="A74" s="4">
        <v>57</v>
      </c>
      <c r="B74" s="35" t="s">
        <v>2518</v>
      </c>
      <c r="C74" s="4"/>
      <c r="D74" s="4"/>
    </row>
    <row r="75" spans="1:4" x14ac:dyDescent="0.2">
      <c r="A75" s="4">
        <v>58</v>
      </c>
      <c r="B75" s="35" t="s">
        <v>2519</v>
      </c>
      <c r="C75" s="4"/>
      <c r="D75" s="4"/>
    </row>
    <row r="76" spans="1:4" x14ac:dyDescent="0.2">
      <c r="A76" s="4">
        <v>59</v>
      </c>
      <c r="B76" s="35" t="s">
        <v>2651</v>
      </c>
      <c r="C76" s="4"/>
      <c r="D76" s="4"/>
    </row>
    <row r="77" spans="1:4" x14ac:dyDescent="0.2">
      <c r="A77" s="4">
        <v>60</v>
      </c>
      <c r="B77" s="35" t="s">
        <v>2652</v>
      </c>
      <c r="C77" s="4"/>
      <c r="D77" s="4"/>
    </row>
    <row r="78" spans="1:4" x14ac:dyDescent="0.2">
      <c r="A78" s="4">
        <v>61</v>
      </c>
      <c r="B78" s="35" t="s">
        <v>1531</v>
      </c>
      <c r="C78" s="4"/>
      <c r="D78" s="4"/>
    </row>
    <row r="79" spans="1:4" x14ac:dyDescent="0.2">
      <c r="A79" s="4">
        <v>62</v>
      </c>
      <c r="B79" s="35" t="s">
        <v>1532</v>
      </c>
      <c r="C79" s="4"/>
      <c r="D79" s="4"/>
    </row>
    <row r="80" spans="1:4" ht="12.75" customHeight="1" x14ac:dyDescent="0.2">
      <c r="A80" s="4">
        <v>63</v>
      </c>
      <c r="B80" s="35" t="s">
        <v>2101</v>
      </c>
      <c r="C80" s="4"/>
      <c r="D80" s="4"/>
    </row>
    <row r="81" spans="1:4" x14ac:dyDescent="0.2">
      <c r="A81" s="4">
        <v>64</v>
      </c>
      <c r="B81" s="35" t="s">
        <v>2102</v>
      </c>
      <c r="C81" s="4"/>
      <c r="D81" s="4"/>
    </row>
    <row r="82" spans="1:4" x14ac:dyDescent="0.2">
      <c r="A82" s="4">
        <v>65</v>
      </c>
      <c r="B82" s="35" t="s">
        <v>2653</v>
      </c>
      <c r="C82" s="4"/>
      <c r="D82" s="4"/>
    </row>
    <row r="83" spans="1:4" x14ac:dyDescent="0.2">
      <c r="A83" s="4">
        <v>66</v>
      </c>
      <c r="B83" s="35" t="s">
        <v>2654</v>
      </c>
      <c r="C83" s="4"/>
      <c r="D83" s="4"/>
    </row>
    <row r="84" spans="1:4" x14ac:dyDescent="0.2">
      <c r="A84" s="4">
        <v>67</v>
      </c>
      <c r="B84" s="35" t="s">
        <v>2655</v>
      </c>
      <c r="C84" s="4"/>
      <c r="D84" s="4"/>
    </row>
    <row r="85" spans="1:4" x14ac:dyDescent="0.2">
      <c r="A85" s="4">
        <v>68</v>
      </c>
      <c r="B85" s="35" t="s">
        <v>2656</v>
      </c>
      <c r="C85" s="4"/>
      <c r="D85" s="4"/>
    </row>
    <row r="86" spans="1:4" x14ac:dyDescent="0.2">
      <c r="A86" s="4">
        <v>69</v>
      </c>
      <c r="B86" s="35" t="s">
        <v>2657</v>
      </c>
      <c r="C86" s="4"/>
      <c r="D86" s="4"/>
    </row>
    <row r="87" spans="1:4" x14ac:dyDescent="0.2">
      <c r="A87" s="4">
        <v>70</v>
      </c>
      <c r="B87" s="35" t="s">
        <v>2658</v>
      </c>
      <c r="C87" s="4"/>
      <c r="D87" s="4"/>
    </row>
    <row r="88" spans="1:4" x14ac:dyDescent="0.2">
      <c r="A88" s="4">
        <v>71</v>
      </c>
      <c r="B88" s="35" t="s">
        <v>2103</v>
      </c>
      <c r="C88" s="4"/>
      <c r="D88" s="4"/>
    </row>
    <row r="89" spans="1:4" ht="25.5" x14ac:dyDescent="0.2">
      <c r="A89" s="4">
        <v>72</v>
      </c>
      <c r="B89" s="35" t="s">
        <v>2104</v>
      </c>
      <c r="C89" s="4"/>
      <c r="D89" s="4"/>
    </row>
    <row r="90" spans="1:4" x14ac:dyDescent="0.2">
      <c r="A90" s="4">
        <v>73</v>
      </c>
      <c r="B90" s="35" t="s">
        <v>2105</v>
      </c>
      <c r="C90" s="4"/>
      <c r="D90" s="4"/>
    </row>
    <row r="91" spans="1:4" x14ac:dyDescent="0.2">
      <c r="A91" s="4">
        <v>74</v>
      </c>
      <c r="B91" s="35" t="s">
        <v>2659</v>
      </c>
      <c r="C91" s="4"/>
      <c r="D91" s="4"/>
    </row>
    <row r="92" spans="1:4" x14ac:dyDescent="0.2">
      <c r="A92" s="4">
        <v>75</v>
      </c>
      <c r="B92" s="35" t="s">
        <v>2660</v>
      </c>
      <c r="C92" s="4"/>
      <c r="D92" s="4"/>
    </row>
    <row r="93" spans="1:4" x14ac:dyDescent="0.2">
      <c r="A93" s="4">
        <v>76</v>
      </c>
      <c r="B93" s="35" t="s">
        <v>2661</v>
      </c>
      <c r="C93" s="4"/>
      <c r="D93" s="4"/>
    </row>
    <row r="94" spans="1:4" x14ac:dyDescent="0.2">
      <c r="A94" s="4">
        <v>77</v>
      </c>
      <c r="B94" s="35" t="s">
        <v>2106</v>
      </c>
      <c r="C94" s="4"/>
      <c r="D94" s="4"/>
    </row>
    <row r="95" spans="1:4" x14ac:dyDescent="0.2">
      <c r="A95" s="4">
        <v>78</v>
      </c>
      <c r="B95" s="35" t="s">
        <v>2107</v>
      </c>
      <c r="C95" s="4"/>
      <c r="D95" s="4"/>
    </row>
    <row r="96" spans="1:4" x14ac:dyDescent="0.2">
      <c r="A96" s="4">
        <v>79</v>
      </c>
      <c r="B96" s="35" t="s">
        <v>149</v>
      </c>
      <c r="C96" s="4"/>
      <c r="D96" s="4"/>
    </row>
    <row r="97" spans="1:4" x14ac:dyDescent="0.2">
      <c r="A97" s="4">
        <v>80</v>
      </c>
      <c r="B97" s="35" t="s">
        <v>2662</v>
      </c>
      <c r="C97" s="4"/>
      <c r="D97" s="4"/>
    </row>
    <row r="98" spans="1:4" x14ac:dyDescent="0.2">
      <c r="A98" s="4">
        <v>81</v>
      </c>
      <c r="B98" s="35" t="s">
        <v>150</v>
      </c>
      <c r="C98" s="4"/>
      <c r="D98" s="4"/>
    </row>
    <row r="99" spans="1:4" x14ac:dyDescent="0.2">
      <c r="A99" s="4">
        <v>82</v>
      </c>
      <c r="B99" s="35" t="s">
        <v>151</v>
      </c>
      <c r="C99" s="4"/>
      <c r="D99" s="4"/>
    </row>
    <row r="100" spans="1:4" x14ac:dyDescent="0.2">
      <c r="A100" s="4">
        <v>83</v>
      </c>
      <c r="B100" s="35" t="s">
        <v>120</v>
      </c>
      <c r="C100" s="4"/>
      <c r="D100" s="4"/>
    </row>
    <row r="101" spans="1:4" ht="25.5" x14ac:dyDescent="0.2">
      <c r="A101" s="4">
        <v>84</v>
      </c>
      <c r="B101" s="35" t="s">
        <v>152</v>
      </c>
      <c r="C101" s="4"/>
      <c r="D101" s="4"/>
    </row>
    <row r="102" spans="1:4" x14ac:dyDescent="0.2">
      <c r="A102" s="4">
        <v>85</v>
      </c>
      <c r="B102" s="35" t="s">
        <v>121</v>
      </c>
      <c r="C102" s="4"/>
      <c r="D102" s="4"/>
    </row>
    <row r="103" spans="1:4" ht="25.5" x14ac:dyDescent="0.2">
      <c r="A103" s="4">
        <v>86</v>
      </c>
      <c r="B103" s="35" t="s">
        <v>1885</v>
      </c>
      <c r="C103" s="4"/>
      <c r="D103" s="4"/>
    </row>
    <row r="104" spans="1:4" x14ac:dyDescent="0.2">
      <c r="A104" s="4">
        <v>87</v>
      </c>
      <c r="B104" s="35" t="s">
        <v>122</v>
      </c>
      <c r="C104" s="4"/>
      <c r="D104" s="4"/>
    </row>
    <row r="105" spans="1:4" x14ac:dyDescent="0.2">
      <c r="A105" s="4">
        <v>88</v>
      </c>
      <c r="B105" s="35" t="s">
        <v>123</v>
      </c>
      <c r="C105" s="4"/>
      <c r="D105" s="4"/>
    </row>
    <row r="106" spans="1:4" x14ac:dyDescent="0.2">
      <c r="A106" s="4">
        <v>89</v>
      </c>
      <c r="B106" s="35" t="s">
        <v>124</v>
      </c>
      <c r="C106" s="4"/>
      <c r="D106" s="4"/>
    </row>
    <row r="107" spans="1:4" x14ac:dyDescent="0.2">
      <c r="A107" s="4">
        <v>90</v>
      </c>
      <c r="B107" s="35" t="s">
        <v>125</v>
      </c>
      <c r="C107" s="4"/>
      <c r="D107" s="4"/>
    </row>
    <row r="108" spans="1:4" ht="15" customHeight="1" x14ac:dyDescent="0.2"/>
    <row r="109" spans="1:4" ht="15" customHeight="1" x14ac:dyDescent="0.2"/>
    <row r="110" spans="1:4" ht="15" customHeight="1" x14ac:dyDescent="0.2">
      <c r="A110" s="9" t="s">
        <v>1891</v>
      </c>
      <c r="B110" s="4"/>
      <c r="C110" s="9" t="s">
        <v>2386</v>
      </c>
      <c r="D110" s="23"/>
    </row>
    <row r="111" spans="1:4" ht="15" customHeight="1" x14ac:dyDescent="0.2">
      <c r="A111" s="4">
        <v>1</v>
      </c>
      <c r="B111" s="10">
        <v>451</v>
      </c>
      <c r="C111" s="4"/>
      <c r="D111" s="4"/>
    </row>
    <row r="112" spans="1:4" ht="15" customHeight="1" x14ac:dyDescent="0.2">
      <c r="A112" s="4">
        <v>2</v>
      </c>
      <c r="B112" s="10">
        <v>452</v>
      </c>
      <c r="C112" s="4"/>
      <c r="D112" s="4"/>
    </row>
    <row r="113" spans="1:7" ht="15" customHeight="1" x14ac:dyDescent="0.2">
      <c r="A113" s="4">
        <v>3</v>
      </c>
      <c r="B113" s="10">
        <v>460</v>
      </c>
      <c r="C113" s="4"/>
      <c r="D113" s="4"/>
    </row>
    <row r="114" spans="1:7" ht="15" customHeight="1" x14ac:dyDescent="0.2">
      <c r="A114" s="4">
        <v>4</v>
      </c>
      <c r="B114" s="10">
        <v>510</v>
      </c>
      <c r="C114" s="4"/>
      <c r="D114" s="4"/>
    </row>
    <row r="115" spans="1:7" ht="15" customHeight="1" x14ac:dyDescent="0.2">
      <c r="A115" s="4">
        <v>5</v>
      </c>
      <c r="B115" s="10">
        <v>520</v>
      </c>
      <c r="C115" s="4"/>
      <c r="D115" s="4"/>
    </row>
    <row r="116" spans="1:7" ht="15" customHeight="1" x14ac:dyDescent="0.2">
      <c r="A116" s="4">
        <v>6</v>
      </c>
      <c r="B116" s="10">
        <v>540</v>
      </c>
      <c r="C116" s="4"/>
      <c r="D116" s="4"/>
    </row>
    <row r="117" spans="1:7" ht="15" customHeight="1" x14ac:dyDescent="0.2">
      <c r="A117" s="4">
        <v>7</v>
      </c>
      <c r="B117" s="10">
        <v>550</v>
      </c>
      <c r="C117" s="4"/>
      <c r="D117" s="4"/>
    </row>
    <row r="118" spans="1:7" ht="15" customHeight="1" x14ac:dyDescent="0.2">
      <c r="A118" s="4">
        <v>8</v>
      </c>
      <c r="B118" s="10">
        <v>570</v>
      </c>
      <c r="C118" s="4"/>
      <c r="D118" s="4"/>
    </row>
    <row r="119" spans="1:7" ht="15" customHeight="1" x14ac:dyDescent="0.2">
      <c r="A119" s="4">
        <v>9</v>
      </c>
      <c r="B119" s="10">
        <v>600</v>
      </c>
      <c r="C119" s="4"/>
      <c r="D119" s="4"/>
    </row>
    <row r="120" spans="1:7" ht="15" customHeight="1" x14ac:dyDescent="0.2">
      <c r="A120" s="20">
        <v>10</v>
      </c>
      <c r="B120" s="10">
        <v>450</v>
      </c>
      <c r="C120" s="4"/>
      <c r="D120" s="4"/>
    </row>
    <row r="121" spans="1:7" ht="15" customHeight="1" x14ac:dyDescent="0.2">
      <c r="B121" s="6"/>
      <c r="G121" s="11"/>
    </row>
    <row r="122" spans="1:7" ht="15" customHeight="1" x14ac:dyDescent="0.2">
      <c r="G122" s="11"/>
    </row>
    <row r="123" spans="1:7" ht="27" customHeight="1" x14ac:dyDescent="0.2">
      <c r="A123" s="9" t="s">
        <v>2387</v>
      </c>
      <c r="B123" s="4"/>
      <c r="C123" s="9" t="s">
        <v>2386</v>
      </c>
      <c r="D123" s="24" t="s">
        <v>2388</v>
      </c>
      <c r="G123" s="11"/>
    </row>
    <row r="124" spans="1:7" ht="15" customHeight="1" x14ac:dyDescent="0.2">
      <c r="A124" s="4">
        <v>1</v>
      </c>
      <c r="B124" s="4" t="s">
        <v>2388</v>
      </c>
      <c r="C124" s="4"/>
      <c r="D124" s="13"/>
      <c r="G124" s="11"/>
    </row>
    <row r="125" spans="1:7" ht="27" customHeight="1" x14ac:dyDescent="0.2">
      <c r="A125" s="4">
        <v>2</v>
      </c>
      <c r="B125" s="4" t="s">
        <v>1055</v>
      </c>
      <c r="C125" s="4"/>
      <c r="D125" s="13"/>
      <c r="G125" s="11"/>
    </row>
    <row r="126" spans="1:7" ht="27" customHeight="1" x14ac:dyDescent="0.2">
      <c r="A126" s="4">
        <v>3</v>
      </c>
      <c r="B126" s="4" t="s">
        <v>1056</v>
      </c>
      <c r="C126" s="4"/>
      <c r="D126" s="13"/>
      <c r="G126" s="11"/>
    </row>
    <row r="127" spans="1:7" ht="27" customHeight="1" x14ac:dyDescent="0.2">
      <c r="A127" s="4">
        <v>4</v>
      </c>
      <c r="B127" s="4" t="s">
        <v>1057</v>
      </c>
      <c r="C127" s="4"/>
      <c r="D127" s="13"/>
      <c r="G127" s="11"/>
    </row>
    <row r="128" spans="1:7" ht="27" customHeight="1" x14ac:dyDescent="0.2">
      <c r="A128" s="4"/>
      <c r="C128" s="4"/>
      <c r="D128" s="13"/>
      <c r="G128" s="11"/>
    </row>
    <row r="129" spans="1:7" ht="27" customHeight="1" x14ac:dyDescent="0.2">
      <c r="A129" s="4"/>
      <c r="B129" s="53"/>
      <c r="C129" s="4"/>
      <c r="D129" s="13"/>
      <c r="G129" s="11"/>
    </row>
    <row r="130" spans="1:7" ht="15" customHeight="1" x14ac:dyDescent="0.2">
      <c r="A130" s="4"/>
      <c r="B130" s="10"/>
      <c r="C130" s="4"/>
      <c r="D130" s="13"/>
      <c r="G130" s="11"/>
    </row>
    <row r="131" spans="1:7" ht="39.950000000000003" customHeight="1" x14ac:dyDescent="0.2">
      <c r="A131" s="4"/>
      <c r="B131" s="12"/>
      <c r="C131" s="4"/>
      <c r="D131" s="13"/>
      <c r="G131" s="11"/>
    </row>
    <row r="132" spans="1:7" ht="15" customHeight="1" x14ac:dyDescent="0.2">
      <c r="A132" s="4"/>
      <c r="B132" s="10"/>
      <c r="C132" s="4"/>
      <c r="D132" s="13"/>
      <c r="G132" s="11"/>
    </row>
    <row r="133" spans="1:7" ht="15" customHeight="1" x14ac:dyDescent="0.2">
      <c r="A133" s="4"/>
      <c r="B133" s="10"/>
      <c r="C133" s="4"/>
      <c r="D133" s="13"/>
      <c r="G133" s="11"/>
    </row>
    <row r="134" spans="1:7" ht="15" customHeight="1" x14ac:dyDescent="0.2">
      <c r="A134" s="4"/>
      <c r="B134" s="10"/>
      <c r="C134" s="4"/>
      <c r="D134" s="13"/>
      <c r="G134" s="11"/>
    </row>
    <row r="135" spans="1:7" ht="15" customHeight="1" x14ac:dyDescent="0.2">
      <c r="G135" s="11"/>
    </row>
    <row r="136" spans="1:7" ht="15" customHeight="1" x14ac:dyDescent="0.2"/>
    <row r="137" spans="1:7" ht="15" customHeight="1" x14ac:dyDescent="0.2">
      <c r="A137" s="9" t="s">
        <v>1920</v>
      </c>
      <c r="B137" s="4"/>
      <c r="C137" s="9" t="s">
        <v>2386</v>
      </c>
      <c r="D137" s="23">
        <v>1</v>
      </c>
    </row>
    <row r="138" spans="1:7" ht="15" customHeight="1" x14ac:dyDescent="0.2">
      <c r="A138" s="4">
        <v>1</v>
      </c>
      <c r="B138" s="10" t="s">
        <v>1585</v>
      </c>
      <c r="C138" s="4"/>
      <c r="D138" s="4"/>
    </row>
    <row r="139" spans="1:7" ht="15" customHeight="1" x14ac:dyDescent="0.2">
      <c r="A139" s="4">
        <v>2</v>
      </c>
      <c r="B139" s="10" t="s">
        <v>1584</v>
      </c>
      <c r="C139" s="4"/>
      <c r="D139" s="4"/>
    </row>
    <row r="140" spans="1:7" ht="15" customHeight="1" x14ac:dyDescent="0.2">
      <c r="A140" s="4">
        <v>3</v>
      </c>
      <c r="B140" s="10" t="s">
        <v>1586</v>
      </c>
      <c r="C140" s="4"/>
      <c r="D140" s="4"/>
    </row>
    <row r="143" spans="1:7" x14ac:dyDescent="0.2">
      <c r="A143" s="47"/>
      <c r="C143" s="52"/>
    </row>
  </sheetData>
  <sheetProtection password="E02F" sheet="1" objects="1" scenarios="1"/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X4"/>
  <sheetViews>
    <sheetView zoomScaleNormal="100" workbookViewId="0">
      <selection activeCell="X4" sqref="X4"/>
    </sheetView>
  </sheetViews>
  <sheetFormatPr defaultRowHeight="12.75" x14ac:dyDescent="0.2"/>
  <cols>
    <col min="1" max="24" width="20.7109375" customWidth="1"/>
  </cols>
  <sheetData>
    <row r="1" spans="1:24" ht="18.75" thickBot="1" x14ac:dyDescent="0.3">
      <c r="A1" s="142" t="s">
        <v>1889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4" t="s">
        <v>1890</v>
      </c>
      <c r="V1" s="145"/>
      <c r="W1" s="145"/>
      <c r="X1" s="146"/>
    </row>
    <row r="2" spans="1:24" x14ac:dyDescent="0.2">
      <c r="A2" s="17" t="s">
        <v>1581</v>
      </c>
      <c r="B2" s="149" t="s">
        <v>1583</v>
      </c>
      <c r="C2" s="150"/>
      <c r="D2" s="150"/>
      <c r="E2" s="150"/>
      <c r="F2" s="150"/>
      <c r="G2" s="150"/>
      <c r="H2" s="150"/>
      <c r="I2" s="151"/>
      <c r="J2" s="149" t="s">
        <v>1582</v>
      </c>
      <c r="K2" s="152"/>
      <c r="L2" s="151"/>
      <c r="M2" s="147" t="s">
        <v>1888</v>
      </c>
      <c r="N2" s="148"/>
      <c r="O2" s="148"/>
      <c r="P2" s="148"/>
      <c r="Q2" s="148"/>
      <c r="R2" s="148"/>
      <c r="S2" s="148"/>
      <c r="T2" s="148"/>
      <c r="U2" s="17" t="s">
        <v>1581</v>
      </c>
      <c r="V2" s="147" t="s">
        <v>1921</v>
      </c>
      <c r="W2" s="148"/>
      <c r="X2" s="17" t="s">
        <v>1920</v>
      </c>
    </row>
    <row r="3" spans="1:24" x14ac:dyDescent="0.2">
      <c r="A3" s="4" t="s">
        <v>2527</v>
      </c>
      <c r="B3" s="4" t="s">
        <v>2529</v>
      </c>
      <c r="C3" s="4" t="s">
        <v>2528</v>
      </c>
      <c r="D3" s="4" t="s">
        <v>2530</v>
      </c>
      <c r="E3" s="4" t="s">
        <v>2531</v>
      </c>
      <c r="F3" s="4" t="s">
        <v>2532</v>
      </c>
      <c r="G3" s="4" t="s">
        <v>2533</v>
      </c>
      <c r="H3" s="4" t="s">
        <v>2534</v>
      </c>
      <c r="I3" s="4" t="s">
        <v>2535</v>
      </c>
      <c r="J3" s="4" t="s">
        <v>2536</v>
      </c>
      <c r="K3" s="4" t="s">
        <v>2537</v>
      </c>
      <c r="L3" s="4" t="s">
        <v>2538</v>
      </c>
      <c r="M3" s="4" t="s">
        <v>2539</v>
      </c>
      <c r="N3" s="4" t="s">
        <v>2540</v>
      </c>
      <c r="O3" s="4" t="s">
        <v>2541</v>
      </c>
      <c r="P3" s="8" t="s">
        <v>2383</v>
      </c>
      <c r="Q3" s="8" t="s">
        <v>2384</v>
      </c>
      <c r="R3" s="4" t="s">
        <v>135</v>
      </c>
      <c r="S3" s="4" t="s">
        <v>136</v>
      </c>
      <c r="T3" s="4" t="s">
        <v>141</v>
      </c>
      <c r="U3" s="4" t="s">
        <v>137</v>
      </c>
      <c r="V3" s="4" t="s">
        <v>138</v>
      </c>
      <c r="W3" s="4" t="s">
        <v>139</v>
      </c>
      <c r="X3" s="4" t="s">
        <v>140</v>
      </c>
    </row>
    <row r="4" spans="1:24" x14ac:dyDescent="0.2">
      <c r="A4" s="23" t="str">
        <f ca="1">CELL("contents",'Информации за правното лице'!B4)</f>
        <v>06809570</v>
      </c>
      <c r="B4" s="23" t="str">
        <f ca="1">CELL("contents",'Информации за правното лице'!B7)</f>
        <v>Фудбалски клуб ШКЕНДИЈА АД Тетово</v>
      </c>
      <c r="C4" s="23" t="str">
        <f ca="1">CELL("contents",'Информации за правното лице'!B8)</f>
        <v>Фудбалски клуб ШКЕНДИЈА АД Тетово</v>
      </c>
      <c r="D4" s="23">
        <f ca="1">CELL("contents",'Информации за правното лице'!B9)</f>
        <v>0</v>
      </c>
      <c r="E4" s="23">
        <f ca="1">CELL("contents",Податоци!D1)</f>
        <v>2</v>
      </c>
      <c r="F4" s="23" t="str">
        <f>IF(ISBLANK('Информации за правното лице'!B11),0,VLOOKUP('Информации за правното лице'!B11,'Претежна дејност'!A2:B1354,2,FALSE))</f>
        <v>Дејности на спортските клубови</v>
      </c>
      <c r="G4" s="23">
        <f ca="1">IF(Податоци!D8=6, 0, CELL("contents",Податоци!D8))</f>
        <v>4</v>
      </c>
      <c r="H4" s="23" t="str">
        <f ca="1">CELL("contents",'Информации за правното лице'!B13)</f>
        <v>4028012518982</v>
      </c>
      <c r="I4" s="23" t="str">
        <f ca="1">CELL("contents",'Информации за правното лице'!B14)</f>
        <v>Акционерско друштво</v>
      </c>
      <c r="J4" s="23">
        <f ca="1">CELL("contents",'Информации за правното лице'!B17)</f>
        <v>0</v>
      </c>
      <c r="K4" s="23" t="str">
        <f ca="1">CELL("contents",'Информации за правното лице'!B18)</f>
        <v>УЛ Б.ТОСКА БР.1</v>
      </c>
      <c r="L4" s="23" t="str">
        <f ca="1">CELL("contents",'Информации за правното лице'!B19)</f>
        <v>ТЕТОВО</v>
      </c>
      <c r="M4" s="23">
        <f ca="1">CELL("contents",'Информации за правното лице'!B22)</f>
        <v>0</v>
      </c>
      <c r="N4" s="33">
        <f ca="1">CELL("contents",'Информации за правното лице'!B23)</f>
        <v>0</v>
      </c>
      <c r="O4" s="23">
        <f ca="1">CELL("contents",'Информации за правното лице'!B24)</f>
        <v>0</v>
      </c>
      <c r="P4" s="23">
        <f ca="1">CELL("contents",'Информации за правното лице'!B25)</f>
        <v>0</v>
      </c>
      <c r="Q4" s="23">
        <f ca="1">CELL("contents",'Информации за правното лице'!B26)</f>
        <v>0</v>
      </c>
      <c r="R4" s="23">
        <f ca="1">CELL("contents",'Информации за правното лице'!B27)</f>
        <v>0</v>
      </c>
      <c r="S4" s="23">
        <f ca="1">CELL("contents",'Информации за правното лице'!B28)</f>
        <v>0</v>
      </c>
      <c r="T4" s="23">
        <f ca="1">CELL("contents",'Информации за правното лице'!B29)</f>
        <v>0</v>
      </c>
      <c r="U4" s="23" t="str">
        <f ca="1">CELL("contents",'Информации за правното лице'!B34)</f>
        <v>2012</v>
      </c>
      <c r="V4" s="23" t="str">
        <f ca="1">CELL("contents",'Информации за правното лице'!B37)</f>
        <v>450</v>
      </c>
      <c r="W4" s="54" t="str">
        <f ca="1">CELL("contents",Податоци!D123)</f>
        <v>Годишна сметка</v>
      </c>
      <c r="X4" s="23">
        <f ca="1">CELL("contents",Податоци!D137)</f>
        <v>1</v>
      </c>
    </row>
  </sheetData>
  <mergeCells count="6">
    <mergeCell ref="A1:T1"/>
    <mergeCell ref="U1:X1"/>
    <mergeCell ref="V2:W2"/>
    <mergeCell ref="M2:T2"/>
    <mergeCell ref="B2:I2"/>
    <mergeCell ref="J2:L2"/>
  </mergeCells>
  <phoneticPr fontId="0" type="noConversion"/>
  <pageMargins left="0.75" right="0.75" top="1" bottom="1" header="0.5" footer="0.5"/>
  <pageSetup paperSize="9" scale="53" orientation="landscape" r:id="rId1"/>
  <headerFooter alignWithMargins="0"/>
  <colBreaks count="2" manualBreakCount="2">
    <brk id="9" max="3" man="1"/>
    <brk id="20" max="3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B41"/>
  <sheetViews>
    <sheetView zoomScaleNormal="100" workbookViewId="0">
      <selection sqref="A1:B2"/>
    </sheetView>
  </sheetViews>
  <sheetFormatPr defaultRowHeight="12.75" x14ac:dyDescent="0.2"/>
  <cols>
    <col min="1" max="1" width="33" bestFit="1" customWidth="1"/>
    <col min="2" max="2" width="98.140625" customWidth="1"/>
  </cols>
  <sheetData>
    <row r="1" spans="1:2" ht="20.100000000000001" customHeight="1" x14ac:dyDescent="0.2">
      <c r="A1" s="153" t="s">
        <v>1931</v>
      </c>
      <c r="B1" s="154"/>
    </row>
    <row r="2" spans="1:2" ht="20.100000000000001" customHeight="1" x14ac:dyDescent="0.2">
      <c r="A2" s="155"/>
      <c r="B2" s="156"/>
    </row>
    <row r="3" spans="1:2" ht="20.100000000000001" customHeight="1" x14ac:dyDescent="0.2">
      <c r="A3" s="27" t="s">
        <v>1929</v>
      </c>
      <c r="B3" s="2"/>
    </row>
    <row r="4" spans="1:2" ht="20.100000000000001" customHeight="1" x14ac:dyDescent="0.25">
      <c r="A4" s="28" t="s">
        <v>1893</v>
      </c>
      <c r="B4" s="135" t="s">
        <v>2670</v>
      </c>
    </row>
    <row r="5" spans="1:2" ht="20.100000000000001" customHeight="1" x14ac:dyDescent="0.2">
      <c r="A5" s="28"/>
      <c r="B5" s="3"/>
    </row>
    <row r="6" spans="1:2" ht="20.100000000000001" customHeight="1" x14ac:dyDescent="0.2">
      <c r="A6" s="27" t="s">
        <v>1932</v>
      </c>
      <c r="B6" s="3"/>
    </row>
    <row r="7" spans="1:2" ht="20.100000000000001" customHeight="1" x14ac:dyDescent="0.2">
      <c r="A7" s="29" t="s">
        <v>1933</v>
      </c>
      <c r="B7" s="16" t="s">
        <v>2671</v>
      </c>
    </row>
    <row r="8" spans="1:2" ht="20.100000000000001" customHeight="1" x14ac:dyDescent="0.2">
      <c r="A8" s="29" t="s">
        <v>1934</v>
      </c>
      <c r="B8" s="16" t="s">
        <v>2671</v>
      </c>
    </row>
    <row r="9" spans="1:2" ht="20.100000000000001" customHeight="1" x14ac:dyDescent="0.2">
      <c r="A9" s="29" t="s">
        <v>1935</v>
      </c>
      <c r="B9" s="16"/>
    </row>
    <row r="10" spans="1:2" ht="20.100000000000001" customHeight="1" x14ac:dyDescent="0.2">
      <c r="A10" s="29" t="s">
        <v>1936</v>
      </c>
      <c r="B10" s="19" t="str">
        <f>INDEX(Податоци!A2:B3,VALUE(Податоци!D1),2)</f>
        <v>Мал</v>
      </c>
    </row>
    <row r="11" spans="1:2" ht="20.100000000000001" customHeight="1" x14ac:dyDescent="0.2">
      <c r="A11" s="29" t="s">
        <v>1937</v>
      </c>
      <c r="B11" s="16" t="s">
        <v>1435</v>
      </c>
    </row>
    <row r="12" spans="1:2" ht="20.100000000000001" customHeight="1" x14ac:dyDescent="0.2">
      <c r="A12" s="29" t="s">
        <v>1938</v>
      </c>
      <c r="B12" s="19" t="str">
        <f>INDEX(Податоци!A9:B14,VALUE(Податоци!D8),2)</f>
        <v>Приватна</v>
      </c>
    </row>
    <row r="13" spans="1:2" ht="20.100000000000001" customHeight="1" x14ac:dyDescent="0.2">
      <c r="A13" s="29" t="s">
        <v>1939</v>
      </c>
      <c r="B13" s="16" t="s">
        <v>2672</v>
      </c>
    </row>
    <row r="14" spans="1:2" ht="20.100000000000001" customHeight="1" x14ac:dyDescent="0.2">
      <c r="A14" s="29" t="s">
        <v>1940</v>
      </c>
      <c r="B14" s="19" t="str">
        <f>INDEX(Податоци!A18:B107,VALUE(Податоци!D17),2)</f>
        <v>Акционерско друштво</v>
      </c>
    </row>
    <row r="15" spans="1:2" ht="20.100000000000001" customHeight="1" x14ac:dyDescent="0.2">
      <c r="A15" s="28"/>
      <c r="B15" s="3"/>
    </row>
    <row r="16" spans="1:2" ht="20.100000000000001" customHeight="1" x14ac:dyDescent="0.2">
      <c r="A16" s="27" t="s">
        <v>2294</v>
      </c>
      <c r="B16" s="3"/>
    </row>
    <row r="17" spans="1:2" ht="20.100000000000001" customHeight="1" x14ac:dyDescent="0.2">
      <c r="A17" s="28" t="s">
        <v>2295</v>
      </c>
      <c r="B17" s="16"/>
    </row>
    <row r="18" spans="1:2" ht="20.100000000000001" customHeight="1" x14ac:dyDescent="0.2">
      <c r="A18" s="28" t="s">
        <v>1892</v>
      </c>
      <c r="B18" s="16" t="s">
        <v>2673</v>
      </c>
    </row>
    <row r="19" spans="1:2" ht="20.100000000000001" customHeight="1" x14ac:dyDescent="0.2">
      <c r="A19" s="28" t="s">
        <v>2296</v>
      </c>
      <c r="B19" s="16" t="s">
        <v>2674</v>
      </c>
    </row>
    <row r="20" spans="1:2" ht="20.100000000000001" customHeight="1" x14ac:dyDescent="0.2">
      <c r="A20" s="28"/>
      <c r="B20" s="3"/>
    </row>
    <row r="21" spans="1:2" ht="20.100000000000001" customHeight="1" x14ac:dyDescent="0.2">
      <c r="A21" s="27" t="s">
        <v>2297</v>
      </c>
      <c r="B21" s="3"/>
    </row>
    <row r="22" spans="1:2" ht="20.100000000000001" customHeight="1" x14ac:dyDescent="0.2">
      <c r="A22" s="28" t="s">
        <v>1674</v>
      </c>
      <c r="B22" s="16"/>
    </row>
    <row r="23" spans="1:2" ht="20.100000000000001" customHeight="1" x14ac:dyDescent="0.2">
      <c r="A23" s="28" t="s">
        <v>1675</v>
      </c>
      <c r="B23" s="32"/>
    </row>
    <row r="24" spans="1:2" ht="20.100000000000001" customHeight="1" x14ac:dyDescent="0.2">
      <c r="A24" s="28" t="s">
        <v>1676</v>
      </c>
      <c r="B24" s="16"/>
    </row>
    <row r="25" spans="1:2" ht="20.100000000000001" customHeight="1" x14ac:dyDescent="0.2">
      <c r="A25" s="34" t="s">
        <v>1886</v>
      </c>
      <c r="B25" s="16"/>
    </row>
    <row r="26" spans="1:2" ht="20.100000000000001" customHeight="1" x14ac:dyDescent="0.2">
      <c r="A26" s="34" t="s">
        <v>2382</v>
      </c>
      <c r="B26" s="16"/>
    </row>
    <row r="27" spans="1:2" ht="20.100000000000001" customHeight="1" x14ac:dyDescent="0.2">
      <c r="A27" s="28" t="s">
        <v>2521</v>
      </c>
      <c r="B27" s="16"/>
    </row>
    <row r="28" spans="1:2" ht="20.100000000000001" customHeight="1" x14ac:dyDescent="0.2">
      <c r="A28" s="28" t="s">
        <v>2522</v>
      </c>
      <c r="B28" s="16"/>
    </row>
    <row r="29" spans="1:2" ht="20.100000000000001" customHeight="1" x14ac:dyDescent="0.2">
      <c r="A29" s="30" t="s">
        <v>2523</v>
      </c>
      <c r="B29" s="18"/>
    </row>
    <row r="30" spans="1:2" ht="20.100000000000001" customHeight="1" x14ac:dyDescent="0.2"/>
    <row r="31" spans="1:2" ht="20.100000000000001" customHeight="1" x14ac:dyDescent="0.2"/>
    <row r="32" spans="1:2" ht="20.100000000000001" customHeight="1" x14ac:dyDescent="0.2">
      <c r="A32" s="153" t="s">
        <v>1930</v>
      </c>
      <c r="B32" s="154"/>
    </row>
    <row r="33" spans="1:2" ht="20.100000000000001" customHeight="1" x14ac:dyDescent="0.2">
      <c r="A33" s="155"/>
      <c r="B33" s="156"/>
    </row>
    <row r="34" spans="1:2" ht="20.100000000000001" customHeight="1" x14ac:dyDescent="0.2">
      <c r="A34" s="31" t="s">
        <v>2524</v>
      </c>
      <c r="B34" s="16" t="s">
        <v>2669</v>
      </c>
    </row>
    <row r="35" spans="1:2" ht="20.100000000000001" customHeight="1" x14ac:dyDescent="0.2">
      <c r="A35" s="28"/>
      <c r="B35" s="3"/>
    </row>
    <row r="36" spans="1:2" ht="20.100000000000001" customHeight="1" x14ac:dyDescent="0.2">
      <c r="A36" s="27" t="s">
        <v>2525</v>
      </c>
      <c r="B36" s="3"/>
    </row>
    <row r="37" spans="1:2" ht="20.100000000000001" customHeight="1" x14ac:dyDescent="0.2">
      <c r="A37" s="28" t="s">
        <v>2379</v>
      </c>
      <c r="B37" s="19" t="s">
        <v>1609</v>
      </c>
    </row>
    <row r="38" spans="1:2" ht="20.100000000000001" customHeight="1" x14ac:dyDescent="0.2">
      <c r="A38" s="28" t="s">
        <v>2380</v>
      </c>
      <c r="B38" s="19"/>
    </row>
    <row r="39" spans="1:2" ht="20.100000000000001" customHeight="1" x14ac:dyDescent="0.2">
      <c r="A39" s="28"/>
      <c r="B39" s="3"/>
    </row>
    <row r="40" spans="1:2" ht="20.100000000000001" customHeight="1" x14ac:dyDescent="0.2">
      <c r="A40" s="27" t="s">
        <v>2381</v>
      </c>
      <c r="B40" s="26" t="str">
        <f>INDEX(Податоци!A138:B140,VALUE(Податоци!D137),2)</f>
        <v>Нема статусна промена</v>
      </c>
    </row>
    <row r="41" spans="1:2" ht="20.100000000000001" customHeight="1" x14ac:dyDescent="0.2">
      <c r="A41" s="7"/>
      <c r="B41" s="7"/>
    </row>
  </sheetData>
  <sheetProtection password="E02F" sheet="1"/>
  <mergeCells count="2">
    <mergeCell ref="A1:B2"/>
    <mergeCell ref="A32:B33"/>
  </mergeCells>
  <phoneticPr fontId="0" type="noConversion"/>
  <dataValidations count="6">
    <dataValidation type="textLength" operator="equal" allowBlank="1" showInputMessage="1" showErrorMessage="1" errorTitle="Напомена" error="Мора да внесете број со 8 цифри." prompt="Мора да внесете број со 8 цифри." sqref="B4">
      <formula1>8</formula1>
    </dataValidation>
    <dataValidation type="textLength" operator="lessThanOrEqual" allowBlank="1" showInputMessage="1" showErrorMessage="1" errorTitle="Напомена" error="Мора да внесете број со 15 цифри или помалку." prompt="Мора да внесете број со 15 цифри или помалку." sqref="B9">
      <formula1>15</formula1>
    </dataValidation>
    <dataValidation type="textLength" operator="lessThanOrEqual" allowBlank="1" showInputMessage="1" showErrorMessage="1" errorTitle="Напомена" error="Мора да внесете број со 20 цифри или помалку." prompt="Мора да внесете број со 13 цифри или помалку." sqref="B13">
      <formula1>13</formula1>
    </dataValidation>
    <dataValidation type="textLength" operator="equal" allowBlank="1" showInputMessage="1" showErrorMessage="1" errorTitle="Напомена" error="Мора да внесете број со 4 цифри." prompt="Мора да внесете број со 4 цифри." sqref="B34">
      <formula1>4</formula1>
    </dataValidation>
    <dataValidation allowBlank="1" showInputMessage="1" showErrorMessage="1" prompt="Види ја страната Претежна дејност и впиши го само кодот на дејноста." sqref="B11 B25"/>
    <dataValidation type="whole" operator="greaterThanOrEqual" allowBlank="1" showInputMessage="1" showErrorMessage="1" errorTitle="Напомена" error="Мора да внесете број." prompt="Мора да внесете број." sqref="B23">
      <formula1>0</formula1>
    </dataValidation>
  </dataValidations>
  <pageMargins left="0.75" right="0.75" top="1" bottom="1" header="0.5" footer="0.5"/>
  <pageSetup paperSize="9" scale="77" orientation="landscape" r:id="rId1"/>
  <headerFooter alignWithMargins="0"/>
  <rowBreaks count="1" manualBreakCount="1">
    <brk id="30" max="16383" man="1"/>
  </rowBreaks>
  <drawing r:id="rId2"/>
  <legacyDrawing r:id="rId3"/>
  <controls>
    <mc:AlternateContent xmlns:mc="http://schemas.openxmlformats.org/markup-compatibility/2006">
      <mc:Choice Requires="x14">
        <control shapeId="3098" r:id="rId4" name="ComboBox1">
          <controlPr defaultSize="0" autoLine="0" autoPict="0" linkedCell="Податоци!$D$123" listFillRange="Податоци!$B$124:$B$128" r:id="rId5">
            <anchor moveWithCells="1">
              <from>
                <xdr:col>1</xdr:col>
                <xdr:colOff>9525</xdr:colOff>
                <xdr:row>37</xdr:row>
                <xdr:rowOff>28575</xdr:rowOff>
              </from>
              <to>
                <xdr:col>1</xdr:col>
                <xdr:colOff>3514725</xdr:colOff>
                <xdr:row>38</xdr:row>
                <xdr:rowOff>0</xdr:rowOff>
              </to>
            </anchor>
          </controlPr>
        </control>
      </mc:Choice>
      <mc:Fallback>
        <control shapeId="3098" r:id="rId4" name="ComboBox1"/>
      </mc:Fallback>
    </mc:AlternateContent>
    <mc:AlternateContent xmlns:mc="http://schemas.openxmlformats.org/markup-compatibility/2006">
      <mc:Choice Requires="x14">
        <control shapeId="3084" r:id="rId6" name="Drop Down 12">
          <controlPr defaultSize="0" print="0" autoLine="0" autoPict="0">
            <anchor>
              <from>
                <xdr:col>1</xdr:col>
                <xdr:colOff>0</xdr:colOff>
                <xdr:row>9</xdr:row>
                <xdr:rowOff>47625</xdr:rowOff>
              </from>
              <to>
                <xdr:col>1</xdr:col>
                <xdr:colOff>2105025</xdr:colOff>
                <xdr:row>10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3091" r:id="rId7" name="Drop Down 19">
          <controlPr defaultSize="0" print="0" autoLine="0" autoPict="0">
            <anchor>
              <from>
                <xdr:col>1</xdr:col>
                <xdr:colOff>0</xdr:colOff>
                <xdr:row>39</xdr:row>
                <xdr:rowOff>47625</xdr:rowOff>
              </from>
              <to>
                <xdr:col>1</xdr:col>
                <xdr:colOff>2105025</xdr:colOff>
                <xdr:row>40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3092" r:id="rId8" name="Drop Down 20">
          <controlPr defaultSize="0" print="0" autoLine="0" autoPict="0">
            <anchor>
              <from>
                <xdr:col>1</xdr:col>
                <xdr:colOff>0</xdr:colOff>
                <xdr:row>11</xdr:row>
                <xdr:rowOff>47625</xdr:rowOff>
              </from>
              <to>
                <xdr:col>1</xdr:col>
                <xdr:colOff>2105025</xdr:colOff>
                <xdr:row>12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3094" r:id="rId9" name="Drop Down 22">
          <controlPr defaultSize="0" print="0" autoLine="0" autoPict="0">
            <anchor>
              <from>
                <xdr:col>1</xdr:col>
                <xdr:colOff>0</xdr:colOff>
                <xdr:row>13</xdr:row>
                <xdr:rowOff>47625</xdr:rowOff>
              </from>
              <to>
                <xdr:col>1</xdr:col>
                <xdr:colOff>4324350</xdr:colOff>
                <xdr:row>14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3095" r:id="rId10" name="Button 23">
          <controlPr defaultSize="0" print="0" autoFill="0" autoPict="0" macro="[0]!Snimi">
            <anchor>
              <from>
                <xdr:col>1</xdr:col>
                <xdr:colOff>5553075</xdr:colOff>
                <xdr:row>40</xdr:row>
                <xdr:rowOff>238125</xdr:rowOff>
              </from>
              <to>
                <xdr:col>1</xdr:col>
                <xdr:colOff>6286500</xdr:colOff>
                <xdr:row>42</xdr:row>
                <xdr:rowOff>152400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3096" r:id="rId11" name="Button 24">
          <controlPr defaultSize="0" print="0" autoFill="0" autoPict="0" macro="[0]!MaticenBr">
            <anchor>
              <from>
                <xdr:col>1</xdr:col>
                <xdr:colOff>4591050</xdr:colOff>
                <xdr:row>40</xdr:row>
                <xdr:rowOff>238125</xdr:rowOff>
              </from>
              <to>
                <xdr:col>1</xdr:col>
                <xdr:colOff>5324475</xdr:colOff>
                <xdr:row>42</xdr:row>
                <xdr:rowOff>152400</xdr:rowOff>
              </to>
            </anchor>
          </controlPr>
        </control>
      </mc:Choice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1768"/>
  <sheetViews>
    <sheetView topLeftCell="A207" zoomScaleNormal="100" workbookViewId="0">
      <selection activeCell="B114" sqref="B114"/>
    </sheetView>
  </sheetViews>
  <sheetFormatPr defaultRowHeight="12.75" x14ac:dyDescent="0.2"/>
  <cols>
    <col min="1" max="1" width="18" style="36" customWidth="1"/>
    <col min="2" max="2" width="127" style="36" customWidth="1"/>
  </cols>
  <sheetData>
    <row r="1" spans="1:2" ht="13.5" thickBot="1" x14ac:dyDescent="0.25">
      <c r="A1" s="37" t="s">
        <v>64</v>
      </c>
      <c r="B1" s="37" t="s">
        <v>65</v>
      </c>
    </row>
    <row r="2" spans="1:2" x14ac:dyDescent="0.2">
      <c r="A2" s="36" t="s">
        <v>2053</v>
      </c>
      <c r="B2" s="36" t="s">
        <v>2054</v>
      </c>
    </row>
    <row r="3" spans="1:2" x14ac:dyDescent="0.2">
      <c r="A3" s="36" t="s">
        <v>2055</v>
      </c>
      <c r="B3" s="36" t="s">
        <v>2056</v>
      </c>
    </row>
    <row r="4" spans="1:2" x14ac:dyDescent="0.2">
      <c r="A4" s="36" t="s">
        <v>2057</v>
      </c>
      <c r="B4" s="36" t="s">
        <v>2058</v>
      </c>
    </row>
    <row r="5" spans="1:2" x14ac:dyDescent="0.2">
      <c r="A5" s="36" t="s">
        <v>2059</v>
      </c>
      <c r="B5" s="36" t="s">
        <v>2060</v>
      </c>
    </row>
    <row r="6" spans="1:2" x14ac:dyDescent="0.2">
      <c r="A6" s="36" t="s">
        <v>2061</v>
      </c>
      <c r="B6" s="36" t="s">
        <v>2062</v>
      </c>
    </row>
    <row r="7" spans="1:2" x14ac:dyDescent="0.2">
      <c r="A7" s="36" t="s">
        <v>2063</v>
      </c>
      <c r="B7" s="36" t="s">
        <v>2064</v>
      </c>
    </row>
    <row r="8" spans="1:2" x14ac:dyDescent="0.2">
      <c r="A8" s="36" t="s">
        <v>2065</v>
      </c>
      <c r="B8" s="36" t="s">
        <v>2066</v>
      </c>
    </row>
    <row r="9" spans="1:2" x14ac:dyDescent="0.2">
      <c r="A9" s="36" t="s">
        <v>2067</v>
      </c>
      <c r="B9" s="36" t="s">
        <v>2068</v>
      </c>
    </row>
    <row r="10" spans="1:2" x14ac:dyDescent="0.2">
      <c r="A10" s="36" t="s">
        <v>2069</v>
      </c>
      <c r="B10" s="36" t="s">
        <v>2070</v>
      </c>
    </row>
    <row r="11" spans="1:2" x14ac:dyDescent="0.2">
      <c r="A11" s="36" t="s">
        <v>2071</v>
      </c>
      <c r="B11" s="36" t="s">
        <v>2072</v>
      </c>
    </row>
    <row r="12" spans="1:2" x14ac:dyDescent="0.2">
      <c r="A12" s="36" t="s">
        <v>66</v>
      </c>
      <c r="B12" s="36" t="s">
        <v>2073</v>
      </c>
    </row>
    <row r="13" spans="1:2" x14ac:dyDescent="0.2">
      <c r="A13" s="36" t="s">
        <v>2074</v>
      </c>
      <c r="B13" s="36" t="s">
        <v>556</v>
      </c>
    </row>
    <row r="14" spans="1:2" x14ac:dyDescent="0.2">
      <c r="A14" s="36" t="s">
        <v>68</v>
      </c>
      <c r="B14" s="36" t="s">
        <v>557</v>
      </c>
    </row>
    <row r="15" spans="1:2" x14ac:dyDescent="0.2">
      <c r="A15" s="36" t="s">
        <v>70</v>
      </c>
      <c r="B15" s="36" t="s">
        <v>558</v>
      </c>
    </row>
    <row r="16" spans="1:2" x14ac:dyDescent="0.2">
      <c r="A16" s="36" t="s">
        <v>2373</v>
      </c>
      <c r="B16" s="36" t="s">
        <v>559</v>
      </c>
    </row>
    <row r="17" spans="1:2" x14ac:dyDescent="0.2">
      <c r="A17" s="36" t="s">
        <v>560</v>
      </c>
      <c r="B17" s="36" t="s">
        <v>561</v>
      </c>
    </row>
    <row r="18" spans="1:2" x14ac:dyDescent="0.2">
      <c r="A18" s="36" t="s">
        <v>562</v>
      </c>
      <c r="B18" s="36" t="s">
        <v>563</v>
      </c>
    </row>
    <row r="19" spans="1:2" x14ac:dyDescent="0.2">
      <c r="A19" s="36" t="s">
        <v>564</v>
      </c>
      <c r="B19" s="36" t="s">
        <v>207</v>
      </c>
    </row>
    <row r="20" spans="1:2" x14ac:dyDescent="0.2">
      <c r="A20" s="36" t="s">
        <v>208</v>
      </c>
      <c r="B20" s="36" t="s">
        <v>209</v>
      </c>
    </row>
    <row r="21" spans="1:2" x14ac:dyDescent="0.2">
      <c r="A21" s="36" t="s">
        <v>210</v>
      </c>
      <c r="B21" s="36" t="s">
        <v>211</v>
      </c>
    </row>
    <row r="22" spans="1:2" x14ac:dyDescent="0.2">
      <c r="A22" s="36" t="s">
        <v>2375</v>
      </c>
      <c r="B22" s="36" t="s">
        <v>211</v>
      </c>
    </row>
    <row r="23" spans="1:2" x14ac:dyDescent="0.2">
      <c r="A23" s="36" t="s">
        <v>212</v>
      </c>
      <c r="B23" s="36" t="s">
        <v>213</v>
      </c>
    </row>
    <row r="24" spans="1:2" x14ac:dyDescent="0.2">
      <c r="A24" s="36" t="s">
        <v>214</v>
      </c>
      <c r="B24" s="36" t="s">
        <v>215</v>
      </c>
    </row>
    <row r="25" spans="1:2" x14ac:dyDescent="0.2">
      <c r="A25" s="36" t="s">
        <v>2376</v>
      </c>
      <c r="B25" s="36" t="s">
        <v>216</v>
      </c>
    </row>
    <row r="26" spans="1:2" x14ac:dyDescent="0.2">
      <c r="A26" s="36" t="s">
        <v>217</v>
      </c>
      <c r="B26" s="36" t="s">
        <v>218</v>
      </c>
    </row>
    <row r="27" spans="1:2" x14ac:dyDescent="0.2">
      <c r="A27" s="36" t="s">
        <v>219</v>
      </c>
      <c r="B27" s="36" t="s">
        <v>220</v>
      </c>
    </row>
    <row r="28" spans="1:2" x14ac:dyDescent="0.2">
      <c r="A28" s="36" t="s">
        <v>221</v>
      </c>
      <c r="B28" s="36" t="s">
        <v>67</v>
      </c>
    </row>
    <row r="29" spans="1:2" x14ac:dyDescent="0.2">
      <c r="A29" s="36" t="s">
        <v>222</v>
      </c>
      <c r="B29" s="36" t="s">
        <v>69</v>
      </c>
    </row>
    <row r="30" spans="1:2" x14ac:dyDescent="0.2">
      <c r="A30" s="36" t="s">
        <v>223</v>
      </c>
      <c r="B30" s="36" t="s">
        <v>2372</v>
      </c>
    </row>
    <row r="31" spans="1:2" x14ac:dyDescent="0.2">
      <c r="A31" s="36" t="s">
        <v>224</v>
      </c>
      <c r="B31" s="36" t="s">
        <v>2374</v>
      </c>
    </row>
    <row r="32" spans="1:2" x14ac:dyDescent="0.2">
      <c r="A32" s="36" t="s">
        <v>225</v>
      </c>
      <c r="B32" s="36" t="s">
        <v>226</v>
      </c>
    </row>
    <row r="33" spans="1:2" x14ac:dyDescent="0.2">
      <c r="A33" s="36" t="s">
        <v>2377</v>
      </c>
      <c r="B33" s="36" t="s">
        <v>226</v>
      </c>
    </row>
    <row r="34" spans="1:2" x14ac:dyDescent="0.2">
      <c r="A34" s="36" t="s">
        <v>227</v>
      </c>
      <c r="B34" s="36" t="s">
        <v>228</v>
      </c>
    </row>
    <row r="35" spans="1:2" x14ac:dyDescent="0.2">
      <c r="A35" s="36" t="s">
        <v>229</v>
      </c>
      <c r="B35" s="36" t="s">
        <v>230</v>
      </c>
    </row>
    <row r="36" spans="1:2" x14ac:dyDescent="0.2">
      <c r="A36" s="36" t="s">
        <v>231</v>
      </c>
      <c r="B36" s="36" t="s">
        <v>232</v>
      </c>
    </row>
    <row r="37" spans="1:2" x14ac:dyDescent="0.2">
      <c r="A37" s="36" t="s">
        <v>233</v>
      </c>
      <c r="B37" s="36" t="s">
        <v>234</v>
      </c>
    </row>
    <row r="38" spans="1:2" x14ac:dyDescent="0.2">
      <c r="A38" s="36" t="s">
        <v>235</v>
      </c>
      <c r="B38" s="36" t="s">
        <v>236</v>
      </c>
    </row>
    <row r="39" spans="1:2" x14ac:dyDescent="0.2">
      <c r="A39" s="36" t="s">
        <v>237</v>
      </c>
      <c r="B39" s="36" t="s">
        <v>238</v>
      </c>
    </row>
    <row r="40" spans="1:2" x14ac:dyDescent="0.2">
      <c r="A40" s="36" t="s">
        <v>239</v>
      </c>
      <c r="B40" s="36" t="s">
        <v>238</v>
      </c>
    </row>
    <row r="41" spans="1:2" x14ac:dyDescent="0.2">
      <c r="A41" s="36" t="s">
        <v>1818</v>
      </c>
      <c r="B41" s="36" t="s">
        <v>1819</v>
      </c>
    </row>
    <row r="42" spans="1:2" x14ac:dyDescent="0.2">
      <c r="A42" s="36" t="s">
        <v>1820</v>
      </c>
      <c r="B42" s="36" t="s">
        <v>1821</v>
      </c>
    </row>
    <row r="43" spans="1:2" x14ac:dyDescent="0.2">
      <c r="A43" s="36" t="s">
        <v>1822</v>
      </c>
      <c r="B43" s="36" t="s">
        <v>1821</v>
      </c>
    </row>
    <row r="44" spans="1:2" x14ac:dyDescent="0.2">
      <c r="A44" s="36" t="s">
        <v>1823</v>
      </c>
      <c r="B44" s="36" t="s">
        <v>1824</v>
      </c>
    </row>
    <row r="45" spans="1:2" x14ac:dyDescent="0.2">
      <c r="A45" s="36" t="s">
        <v>1825</v>
      </c>
      <c r="B45" s="36" t="s">
        <v>1824</v>
      </c>
    </row>
    <row r="46" spans="1:2" x14ac:dyDescent="0.2">
      <c r="A46" s="36" t="s">
        <v>1826</v>
      </c>
      <c r="B46" s="36" t="s">
        <v>1827</v>
      </c>
    </row>
    <row r="47" spans="1:2" x14ac:dyDescent="0.2">
      <c r="A47" s="36" t="s">
        <v>1828</v>
      </c>
      <c r="B47" s="36" t="s">
        <v>1827</v>
      </c>
    </row>
    <row r="48" spans="1:2" x14ac:dyDescent="0.2">
      <c r="A48" s="36" t="s">
        <v>1829</v>
      </c>
      <c r="B48" s="36" t="s">
        <v>1830</v>
      </c>
    </row>
    <row r="49" spans="1:2" x14ac:dyDescent="0.2">
      <c r="A49" s="36" t="s">
        <v>1831</v>
      </c>
      <c r="B49" s="36" t="s">
        <v>1830</v>
      </c>
    </row>
    <row r="50" spans="1:2" x14ac:dyDescent="0.2">
      <c r="A50" s="36" t="s">
        <v>1832</v>
      </c>
      <c r="B50" s="36" t="s">
        <v>1833</v>
      </c>
    </row>
    <row r="51" spans="1:2" x14ac:dyDescent="0.2">
      <c r="A51" s="36" t="s">
        <v>1834</v>
      </c>
      <c r="B51" s="36" t="s">
        <v>1409</v>
      </c>
    </row>
    <row r="52" spans="1:2" x14ac:dyDescent="0.2">
      <c r="A52" s="36" t="s">
        <v>1410</v>
      </c>
      <c r="B52" s="36" t="s">
        <v>1411</v>
      </c>
    </row>
    <row r="53" spans="1:2" x14ac:dyDescent="0.2">
      <c r="A53" s="36" t="s">
        <v>1412</v>
      </c>
      <c r="B53" s="36" t="s">
        <v>1413</v>
      </c>
    </row>
    <row r="54" spans="1:2" x14ac:dyDescent="0.2">
      <c r="A54" s="36" t="s">
        <v>1414</v>
      </c>
      <c r="B54" s="36" t="s">
        <v>1415</v>
      </c>
    </row>
    <row r="55" spans="1:2" x14ac:dyDescent="0.2">
      <c r="A55" s="36" t="s">
        <v>1416</v>
      </c>
      <c r="B55" s="36" t="s">
        <v>1417</v>
      </c>
    </row>
    <row r="56" spans="1:2" x14ac:dyDescent="0.2">
      <c r="A56" s="36" t="s">
        <v>1418</v>
      </c>
      <c r="B56" s="36" t="s">
        <v>1419</v>
      </c>
    </row>
    <row r="57" spans="1:2" x14ac:dyDescent="0.2">
      <c r="A57" s="36" t="s">
        <v>1420</v>
      </c>
      <c r="B57" s="36" t="s">
        <v>1421</v>
      </c>
    </row>
    <row r="58" spans="1:2" x14ac:dyDescent="0.2">
      <c r="A58" s="36" t="s">
        <v>1422</v>
      </c>
      <c r="B58" s="36" t="s">
        <v>1423</v>
      </c>
    </row>
    <row r="59" spans="1:2" x14ac:dyDescent="0.2">
      <c r="A59" s="36" t="s">
        <v>1424</v>
      </c>
      <c r="B59" s="36" t="s">
        <v>1423</v>
      </c>
    </row>
    <row r="60" spans="1:2" x14ac:dyDescent="0.2">
      <c r="A60" s="36" t="s">
        <v>1425</v>
      </c>
      <c r="B60" s="36" t="s">
        <v>1426</v>
      </c>
    </row>
    <row r="61" spans="1:2" x14ac:dyDescent="0.2">
      <c r="A61" s="36" t="s">
        <v>1427</v>
      </c>
      <c r="B61" s="36" t="s">
        <v>1426</v>
      </c>
    </row>
    <row r="62" spans="1:2" x14ac:dyDescent="0.2">
      <c r="A62" s="36" t="s">
        <v>1428</v>
      </c>
      <c r="B62" s="36" t="s">
        <v>1429</v>
      </c>
    </row>
    <row r="63" spans="1:2" x14ac:dyDescent="0.2">
      <c r="A63" s="36" t="s">
        <v>1430</v>
      </c>
      <c r="B63" s="36" t="s">
        <v>1431</v>
      </c>
    </row>
    <row r="64" spans="1:2" x14ac:dyDescent="0.2">
      <c r="A64" s="36" t="s">
        <v>1432</v>
      </c>
      <c r="B64" s="36" t="s">
        <v>1431</v>
      </c>
    </row>
    <row r="65" spans="1:2" x14ac:dyDescent="0.2">
      <c r="A65" s="36" t="s">
        <v>1433</v>
      </c>
      <c r="B65" s="36" t="s">
        <v>2111</v>
      </c>
    </row>
    <row r="66" spans="1:2" x14ac:dyDescent="0.2">
      <c r="A66" s="36" t="s">
        <v>2112</v>
      </c>
      <c r="B66" s="36" t="s">
        <v>2111</v>
      </c>
    </row>
    <row r="67" spans="1:2" x14ac:dyDescent="0.2">
      <c r="A67" s="36" t="s">
        <v>2113</v>
      </c>
      <c r="B67" s="36" t="s">
        <v>2114</v>
      </c>
    </row>
    <row r="68" spans="1:2" x14ac:dyDescent="0.2">
      <c r="A68" s="36" t="s">
        <v>2115</v>
      </c>
      <c r="B68" s="36" t="s">
        <v>75</v>
      </c>
    </row>
    <row r="69" spans="1:2" x14ac:dyDescent="0.2">
      <c r="A69" s="36" t="s">
        <v>2116</v>
      </c>
      <c r="B69" s="36" t="s">
        <v>75</v>
      </c>
    </row>
    <row r="70" spans="1:2" x14ac:dyDescent="0.2">
      <c r="A70" s="36" t="s">
        <v>2117</v>
      </c>
      <c r="B70" s="36" t="s">
        <v>2118</v>
      </c>
    </row>
    <row r="71" spans="1:2" x14ac:dyDescent="0.2">
      <c r="A71" s="36" t="s">
        <v>2119</v>
      </c>
      <c r="B71" s="36" t="s">
        <v>2120</v>
      </c>
    </row>
    <row r="72" spans="1:2" x14ac:dyDescent="0.2">
      <c r="A72" s="36" t="s">
        <v>2121</v>
      </c>
      <c r="B72" s="36" t="s">
        <v>2122</v>
      </c>
    </row>
    <row r="73" spans="1:2" x14ac:dyDescent="0.2">
      <c r="A73" s="36" t="s">
        <v>2123</v>
      </c>
      <c r="B73" s="36" t="s">
        <v>2124</v>
      </c>
    </row>
    <row r="74" spans="1:2" x14ac:dyDescent="0.2">
      <c r="A74" s="36" t="s">
        <v>2125</v>
      </c>
      <c r="B74" s="36" t="s">
        <v>2126</v>
      </c>
    </row>
    <row r="75" spans="1:2" x14ac:dyDescent="0.2">
      <c r="A75" s="36" t="s">
        <v>488</v>
      </c>
      <c r="B75" s="36" t="s">
        <v>489</v>
      </c>
    </row>
    <row r="76" spans="1:2" x14ac:dyDescent="0.2">
      <c r="A76" s="36" t="s">
        <v>490</v>
      </c>
      <c r="B76" s="36" t="s">
        <v>491</v>
      </c>
    </row>
    <row r="77" spans="1:2" x14ac:dyDescent="0.2">
      <c r="A77" s="36" t="s">
        <v>492</v>
      </c>
      <c r="B77" s="36" t="s">
        <v>493</v>
      </c>
    </row>
    <row r="78" spans="1:2" x14ac:dyDescent="0.2">
      <c r="A78" s="36" t="s">
        <v>494</v>
      </c>
      <c r="B78" s="36" t="s">
        <v>495</v>
      </c>
    </row>
    <row r="79" spans="1:2" x14ac:dyDescent="0.2">
      <c r="A79" s="36" t="s">
        <v>496</v>
      </c>
      <c r="B79" s="36" t="s">
        <v>497</v>
      </c>
    </row>
    <row r="80" spans="1:2" x14ac:dyDescent="0.2">
      <c r="A80" s="36" t="s">
        <v>498</v>
      </c>
      <c r="B80" s="36" t="s">
        <v>2187</v>
      </c>
    </row>
    <row r="81" spans="1:2" x14ac:dyDescent="0.2">
      <c r="A81" s="36" t="s">
        <v>2188</v>
      </c>
      <c r="B81" s="36" t="s">
        <v>2189</v>
      </c>
    </row>
    <row r="82" spans="1:2" x14ac:dyDescent="0.2">
      <c r="A82" s="36" t="s">
        <v>2190</v>
      </c>
      <c r="B82" s="36" t="s">
        <v>2191</v>
      </c>
    </row>
    <row r="83" spans="1:2" x14ac:dyDescent="0.2">
      <c r="A83" s="36" t="s">
        <v>2192</v>
      </c>
      <c r="B83" s="36" t="s">
        <v>2193</v>
      </c>
    </row>
    <row r="84" spans="1:2" x14ac:dyDescent="0.2">
      <c r="A84" s="36" t="s">
        <v>2194</v>
      </c>
      <c r="B84" s="36" t="s">
        <v>2193</v>
      </c>
    </row>
    <row r="85" spans="1:2" x14ac:dyDescent="0.2">
      <c r="A85" s="36" t="s">
        <v>2195</v>
      </c>
      <c r="B85" s="36" t="s">
        <v>2196</v>
      </c>
    </row>
    <row r="86" spans="1:2" x14ac:dyDescent="0.2">
      <c r="A86" s="36" t="s">
        <v>2197</v>
      </c>
      <c r="B86" s="36" t="s">
        <v>2196</v>
      </c>
    </row>
    <row r="87" spans="1:2" x14ac:dyDescent="0.2">
      <c r="A87" s="36" t="s">
        <v>2198</v>
      </c>
      <c r="B87" s="36" t="s">
        <v>2199</v>
      </c>
    </row>
    <row r="88" spans="1:2" x14ac:dyDescent="0.2">
      <c r="A88" s="36" t="s">
        <v>2200</v>
      </c>
      <c r="B88" s="36" t="s">
        <v>2201</v>
      </c>
    </row>
    <row r="89" spans="1:2" x14ac:dyDescent="0.2">
      <c r="A89" s="36" t="s">
        <v>2202</v>
      </c>
      <c r="B89" s="36" t="s">
        <v>2203</v>
      </c>
    </row>
    <row r="90" spans="1:2" x14ac:dyDescent="0.2">
      <c r="A90" s="36" t="s">
        <v>2204</v>
      </c>
      <c r="B90" s="36" t="s">
        <v>2205</v>
      </c>
    </row>
    <row r="91" spans="1:2" x14ac:dyDescent="0.2">
      <c r="A91" s="36" t="s">
        <v>2206</v>
      </c>
      <c r="B91" s="36" t="s">
        <v>2207</v>
      </c>
    </row>
    <row r="92" spans="1:2" x14ac:dyDescent="0.2">
      <c r="A92" s="36" t="s">
        <v>2208</v>
      </c>
      <c r="B92" s="36" t="s">
        <v>2209</v>
      </c>
    </row>
    <row r="93" spans="1:2" x14ac:dyDescent="0.2">
      <c r="A93" s="36" t="s">
        <v>73</v>
      </c>
      <c r="B93" s="36" t="s">
        <v>2209</v>
      </c>
    </row>
    <row r="94" spans="1:2" x14ac:dyDescent="0.2">
      <c r="A94" s="36" t="s">
        <v>2210</v>
      </c>
      <c r="B94" s="36" t="s">
        <v>2211</v>
      </c>
    </row>
    <row r="95" spans="1:2" x14ac:dyDescent="0.2">
      <c r="A95" s="36" t="s">
        <v>2212</v>
      </c>
      <c r="B95" s="36" t="s">
        <v>1670</v>
      </c>
    </row>
    <row r="96" spans="1:2" x14ac:dyDescent="0.2">
      <c r="A96" s="36" t="s">
        <v>2213</v>
      </c>
      <c r="B96" s="36" t="s">
        <v>1671</v>
      </c>
    </row>
    <row r="97" spans="1:2" x14ac:dyDescent="0.2">
      <c r="A97" s="36" t="s">
        <v>2214</v>
      </c>
      <c r="B97" s="36" t="s">
        <v>2215</v>
      </c>
    </row>
    <row r="98" spans="1:2" x14ac:dyDescent="0.2">
      <c r="A98" s="36" t="s">
        <v>2216</v>
      </c>
      <c r="B98" s="36" t="s">
        <v>2217</v>
      </c>
    </row>
    <row r="99" spans="1:2" x14ac:dyDescent="0.2">
      <c r="A99" s="36" t="s">
        <v>2218</v>
      </c>
      <c r="B99" s="36" t="s">
        <v>2219</v>
      </c>
    </row>
    <row r="100" spans="1:2" x14ac:dyDescent="0.2">
      <c r="A100" s="36" t="s">
        <v>2220</v>
      </c>
      <c r="B100" s="36" t="s">
        <v>2221</v>
      </c>
    </row>
    <row r="101" spans="1:2" x14ac:dyDescent="0.2">
      <c r="A101" s="36" t="s">
        <v>2222</v>
      </c>
      <c r="B101" s="36" t="s">
        <v>2223</v>
      </c>
    </row>
    <row r="102" spans="1:2" x14ac:dyDescent="0.2">
      <c r="A102" s="36" t="s">
        <v>2224</v>
      </c>
      <c r="B102" s="36" t="s">
        <v>1051</v>
      </c>
    </row>
    <row r="103" spans="1:2" x14ac:dyDescent="0.2">
      <c r="A103" s="36" t="s">
        <v>2225</v>
      </c>
      <c r="B103" s="36" t="s">
        <v>2226</v>
      </c>
    </row>
    <row r="104" spans="1:2" x14ac:dyDescent="0.2">
      <c r="A104" s="36" t="s">
        <v>2227</v>
      </c>
      <c r="B104" s="36" t="s">
        <v>2228</v>
      </c>
    </row>
    <row r="105" spans="1:2" x14ac:dyDescent="0.2">
      <c r="A105" s="36" t="s">
        <v>2229</v>
      </c>
      <c r="B105" s="36" t="s">
        <v>1052</v>
      </c>
    </row>
    <row r="106" spans="1:2" x14ac:dyDescent="0.2">
      <c r="A106" s="36" t="s">
        <v>2230</v>
      </c>
      <c r="B106" s="36" t="s">
        <v>1053</v>
      </c>
    </row>
    <row r="107" spans="1:2" x14ac:dyDescent="0.2">
      <c r="A107" s="36" t="s">
        <v>2231</v>
      </c>
      <c r="B107" s="36" t="s">
        <v>2232</v>
      </c>
    </row>
    <row r="108" spans="1:2" x14ac:dyDescent="0.2">
      <c r="A108" s="36" t="s">
        <v>2233</v>
      </c>
      <c r="B108" s="36" t="s">
        <v>2234</v>
      </c>
    </row>
    <row r="109" spans="1:2" x14ac:dyDescent="0.2">
      <c r="A109" s="36" t="s">
        <v>2235</v>
      </c>
      <c r="B109" s="36" t="s">
        <v>2236</v>
      </c>
    </row>
    <row r="110" spans="1:2" x14ac:dyDescent="0.2">
      <c r="A110" s="36" t="s">
        <v>2237</v>
      </c>
      <c r="B110" s="36" t="s">
        <v>2238</v>
      </c>
    </row>
    <row r="111" spans="1:2" x14ac:dyDescent="0.2">
      <c r="A111" s="36" t="s">
        <v>2239</v>
      </c>
      <c r="B111" s="36" t="s">
        <v>2240</v>
      </c>
    </row>
    <row r="112" spans="1:2" x14ac:dyDescent="0.2">
      <c r="A112" s="36" t="s">
        <v>2241</v>
      </c>
      <c r="B112" s="36" t="s">
        <v>2390</v>
      </c>
    </row>
    <row r="113" spans="1:2" x14ac:dyDescent="0.2">
      <c r="A113" s="36" t="s">
        <v>2242</v>
      </c>
      <c r="B113" s="36" t="s">
        <v>2243</v>
      </c>
    </row>
    <row r="114" spans="1:2" x14ac:dyDescent="0.2">
      <c r="A114" s="36" t="s">
        <v>2244</v>
      </c>
      <c r="B114" s="36" t="s">
        <v>2391</v>
      </c>
    </row>
    <row r="115" spans="1:2" x14ac:dyDescent="0.2">
      <c r="A115" s="36" t="s">
        <v>2245</v>
      </c>
      <c r="B115" s="36" t="s">
        <v>360</v>
      </c>
    </row>
    <row r="116" spans="1:2" x14ac:dyDescent="0.2">
      <c r="A116" s="36" t="s">
        <v>2246</v>
      </c>
      <c r="B116" s="36" t="s">
        <v>2247</v>
      </c>
    </row>
    <row r="117" spans="1:2" x14ac:dyDescent="0.2">
      <c r="A117" s="36" t="s">
        <v>2248</v>
      </c>
      <c r="B117" s="36" t="s">
        <v>2249</v>
      </c>
    </row>
    <row r="118" spans="1:2" x14ac:dyDescent="0.2">
      <c r="A118" s="36" t="s">
        <v>2250</v>
      </c>
      <c r="B118" s="36" t="s">
        <v>2251</v>
      </c>
    </row>
    <row r="119" spans="1:2" x14ac:dyDescent="0.2">
      <c r="A119" s="36" t="s">
        <v>2252</v>
      </c>
      <c r="B119" s="36" t="s">
        <v>2253</v>
      </c>
    </row>
    <row r="120" spans="1:2" x14ac:dyDescent="0.2">
      <c r="A120" s="36" t="s">
        <v>2254</v>
      </c>
      <c r="B120" s="36" t="s">
        <v>2255</v>
      </c>
    </row>
    <row r="121" spans="1:2" x14ac:dyDescent="0.2">
      <c r="A121" s="36" t="s">
        <v>2256</v>
      </c>
      <c r="B121" s="36" t="s">
        <v>2257</v>
      </c>
    </row>
    <row r="122" spans="1:2" x14ac:dyDescent="0.2">
      <c r="A122" s="36" t="s">
        <v>2258</v>
      </c>
      <c r="B122" s="36" t="s">
        <v>2259</v>
      </c>
    </row>
    <row r="123" spans="1:2" x14ac:dyDescent="0.2">
      <c r="A123" s="36" t="s">
        <v>2260</v>
      </c>
      <c r="B123" s="36" t="s">
        <v>2259</v>
      </c>
    </row>
    <row r="124" spans="1:2" x14ac:dyDescent="0.2">
      <c r="A124" s="36" t="s">
        <v>2261</v>
      </c>
      <c r="B124" s="36" t="s">
        <v>2262</v>
      </c>
    </row>
    <row r="125" spans="1:2" x14ac:dyDescent="0.2">
      <c r="A125" s="36" t="s">
        <v>2263</v>
      </c>
      <c r="B125" s="36" t="s">
        <v>2264</v>
      </c>
    </row>
    <row r="126" spans="1:2" x14ac:dyDescent="0.2">
      <c r="A126" s="36" t="s">
        <v>2265</v>
      </c>
      <c r="B126" s="36" t="s">
        <v>53</v>
      </c>
    </row>
    <row r="127" spans="1:2" x14ac:dyDescent="0.2">
      <c r="A127" s="36" t="s">
        <v>2266</v>
      </c>
      <c r="B127" s="36" t="s">
        <v>54</v>
      </c>
    </row>
    <row r="128" spans="1:2" x14ac:dyDescent="0.2">
      <c r="A128" s="36" t="s">
        <v>2267</v>
      </c>
      <c r="B128" s="36" t="s">
        <v>55</v>
      </c>
    </row>
    <row r="129" spans="1:2" x14ac:dyDescent="0.2">
      <c r="A129" s="36" t="s">
        <v>2268</v>
      </c>
      <c r="B129" s="36" t="s">
        <v>56</v>
      </c>
    </row>
    <row r="130" spans="1:2" x14ac:dyDescent="0.2">
      <c r="A130" s="36" t="s">
        <v>2269</v>
      </c>
      <c r="B130" s="36" t="s">
        <v>2270</v>
      </c>
    </row>
    <row r="131" spans="1:2" x14ac:dyDescent="0.2">
      <c r="A131" s="36" t="s">
        <v>2271</v>
      </c>
      <c r="B131" s="36" t="s">
        <v>2272</v>
      </c>
    </row>
    <row r="132" spans="1:2" x14ac:dyDescent="0.2">
      <c r="A132" s="36" t="s">
        <v>2273</v>
      </c>
      <c r="B132" s="36" t="s">
        <v>2272</v>
      </c>
    </row>
    <row r="133" spans="1:2" x14ac:dyDescent="0.2">
      <c r="A133" s="36" t="s">
        <v>74</v>
      </c>
      <c r="B133" s="36" t="s">
        <v>2272</v>
      </c>
    </row>
    <row r="134" spans="1:2" x14ac:dyDescent="0.2">
      <c r="A134" s="36" t="s">
        <v>2274</v>
      </c>
      <c r="B134" s="36" t="s">
        <v>2275</v>
      </c>
    </row>
    <row r="135" spans="1:2" x14ac:dyDescent="0.2">
      <c r="A135" s="36" t="s">
        <v>2276</v>
      </c>
      <c r="B135" s="36" t="s">
        <v>2277</v>
      </c>
    </row>
    <row r="136" spans="1:2" x14ac:dyDescent="0.2">
      <c r="A136" s="36" t="s">
        <v>76</v>
      </c>
      <c r="B136" s="36" t="s">
        <v>2277</v>
      </c>
    </row>
    <row r="137" spans="1:2" x14ac:dyDescent="0.2">
      <c r="A137" s="36" t="s">
        <v>2278</v>
      </c>
      <c r="B137" s="36" t="s">
        <v>2279</v>
      </c>
    </row>
    <row r="138" spans="1:2" x14ac:dyDescent="0.2">
      <c r="A138" s="36" t="s">
        <v>2280</v>
      </c>
      <c r="B138" s="36" t="s">
        <v>2279</v>
      </c>
    </row>
    <row r="139" spans="1:2" x14ac:dyDescent="0.2">
      <c r="A139" s="36" t="s">
        <v>2281</v>
      </c>
      <c r="B139" s="36" t="s">
        <v>2282</v>
      </c>
    </row>
    <row r="140" spans="1:2" x14ac:dyDescent="0.2">
      <c r="A140" s="36" t="s">
        <v>2283</v>
      </c>
      <c r="B140" s="36" t="s">
        <v>2282</v>
      </c>
    </row>
    <row r="141" spans="1:2" x14ac:dyDescent="0.2">
      <c r="A141" s="36" t="s">
        <v>2284</v>
      </c>
      <c r="B141" s="36" t="s">
        <v>2285</v>
      </c>
    </row>
    <row r="142" spans="1:2" x14ac:dyDescent="0.2">
      <c r="A142" s="36" t="s">
        <v>2286</v>
      </c>
      <c r="B142" s="36" t="s">
        <v>2504</v>
      </c>
    </row>
    <row r="143" spans="1:2" x14ac:dyDescent="0.2">
      <c r="A143" s="36" t="s">
        <v>2287</v>
      </c>
      <c r="B143" s="36" t="s">
        <v>2288</v>
      </c>
    </row>
    <row r="144" spans="1:2" x14ac:dyDescent="0.2">
      <c r="A144" s="36" t="s">
        <v>2289</v>
      </c>
      <c r="B144" s="36" t="s">
        <v>2290</v>
      </c>
    </row>
    <row r="145" spans="1:2" x14ac:dyDescent="0.2">
      <c r="A145" s="36" t="s">
        <v>2291</v>
      </c>
      <c r="B145" s="36" t="s">
        <v>382</v>
      </c>
    </row>
    <row r="146" spans="1:2" x14ac:dyDescent="0.2">
      <c r="A146" s="36" t="s">
        <v>2292</v>
      </c>
      <c r="B146" s="36" t="s">
        <v>2503</v>
      </c>
    </row>
    <row r="147" spans="1:2" x14ac:dyDescent="0.2">
      <c r="A147" s="36" t="s">
        <v>2293</v>
      </c>
      <c r="B147" s="36" t="s">
        <v>325</v>
      </c>
    </row>
    <row r="148" spans="1:2" x14ac:dyDescent="0.2">
      <c r="A148" s="36" t="s">
        <v>326</v>
      </c>
      <c r="B148" s="36" t="s">
        <v>327</v>
      </c>
    </row>
    <row r="149" spans="1:2" x14ac:dyDescent="0.2">
      <c r="A149" s="36" t="s">
        <v>328</v>
      </c>
      <c r="B149" s="36" t="s">
        <v>329</v>
      </c>
    </row>
    <row r="150" spans="1:2" x14ac:dyDescent="0.2">
      <c r="A150" s="36" t="s">
        <v>330</v>
      </c>
      <c r="B150" s="36" t="s">
        <v>331</v>
      </c>
    </row>
    <row r="151" spans="1:2" x14ac:dyDescent="0.2">
      <c r="A151" s="36" t="s">
        <v>1699</v>
      </c>
      <c r="B151" s="36" t="s">
        <v>298</v>
      </c>
    </row>
    <row r="152" spans="1:2" x14ac:dyDescent="0.2">
      <c r="A152" s="36" t="s">
        <v>1700</v>
      </c>
      <c r="B152" s="36" t="s">
        <v>332</v>
      </c>
    </row>
    <row r="153" spans="1:2" x14ac:dyDescent="0.2">
      <c r="A153" s="36" t="s">
        <v>1701</v>
      </c>
      <c r="B153" s="36" t="s">
        <v>299</v>
      </c>
    </row>
    <row r="154" spans="1:2" x14ac:dyDescent="0.2">
      <c r="A154" s="36" t="s">
        <v>333</v>
      </c>
      <c r="B154" s="36" t="s">
        <v>300</v>
      </c>
    </row>
    <row r="155" spans="1:2" x14ac:dyDescent="0.2">
      <c r="A155" s="36" t="s">
        <v>334</v>
      </c>
      <c r="B155" s="36" t="s">
        <v>335</v>
      </c>
    </row>
    <row r="156" spans="1:2" x14ac:dyDescent="0.2">
      <c r="A156" s="36" t="s">
        <v>336</v>
      </c>
      <c r="B156" s="36" t="s">
        <v>337</v>
      </c>
    </row>
    <row r="157" spans="1:2" x14ac:dyDescent="0.2">
      <c r="A157" s="36" t="s">
        <v>1178</v>
      </c>
      <c r="B157" s="36" t="s">
        <v>337</v>
      </c>
    </row>
    <row r="158" spans="1:2" x14ac:dyDescent="0.2">
      <c r="A158" s="36" t="s">
        <v>1179</v>
      </c>
      <c r="B158" s="36" t="s">
        <v>1180</v>
      </c>
    </row>
    <row r="159" spans="1:2" x14ac:dyDescent="0.2">
      <c r="A159" s="36" t="s">
        <v>1181</v>
      </c>
      <c r="B159" s="36" t="s">
        <v>2505</v>
      </c>
    </row>
    <row r="160" spans="1:2" x14ac:dyDescent="0.2">
      <c r="A160" s="36" t="s">
        <v>1182</v>
      </c>
      <c r="B160" s="36" t="s">
        <v>1183</v>
      </c>
    </row>
    <row r="161" spans="1:2" x14ac:dyDescent="0.2">
      <c r="A161" s="36" t="s">
        <v>1184</v>
      </c>
      <c r="B161" s="36" t="s">
        <v>1185</v>
      </c>
    </row>
    <row r="162" spans="1:2" x14ac:dyDescent="0.2">
      <c r="A162" s="36" t="s">
        <v>1186</v>
      </c>
      <c r="B162" s="36" t="s">
        <v>1507</v>
      </c>
    </row>
    <row r="163" spans="1:2" x14ac:dyDescent="0.2">
      <c r="A163" s="36" t="s">
        <v>1149</v>
      </c>
      <c r="B163" s="36" t="s">
        <v>1508</v>
      </c>
    </row>
    <row r="164" spans="1:2" x14ac:dyDescent="0.2">
      <c r="A164" s="36" t="s">
        <v>1668</v>
      </c>
      <c r="B164" s="36" t="s">
        <v>302</v>
      </c>
    </row>
    <row r="165" spans="1:2" x14ac:dyDescent="0.2">
      <c r="A165" s="36" t="s">
        <v>1509</v>
      </c>
      <c r="B165" s="36" t="s">
        <v>304</v>
      </c>
    </row>
    <row r="166" spans="1:2" x14ac:dyDescent="0.2">
      <c r="A166" s="36" t="s">
        <v>1669</v>
      </c>
      <c r="B166" s="36" t="s">
        <v>304</v>
      </c>
    </row>
    <row r="167" spans="1:2" x14ac:dyDescent="0.2">
      <c r="A167" s="36" t="s">
        <v>1510</v>
      </c>
      <c r="B167" s="36" t="s">
        <v>1511</v>
      </c>
    </row>
    <row r="168" spans="1:2" x14ac:dyDescent="0.2">
      <c r="A168" s="36" t="s">
        <v>1512</v>
      </c>
      <c r="B168" s="36" t="s">
        <v>1513</v>
      </c>
    </row>
    <row r="169" spans="1:2" x14ac:dyDescent="0.2">
      <c r="A169" s="36" t="s">
        <v>1514</v>
      </c>
      <c r="B169" s="36" t="s">
        <v>1513</v>
      </c>
    </row>
    <row r="170" spans="1:2" x14ac:dyDescent="0.2">
      <c r="A170" s="36" t="s">
        <v>1515</v>
      </c>
      <c r="B170" s="36" t="s">
        <v>1516</v>
      </c>
    </row>
    <row r="171" spans="1:2" x14ac:dyDescent="0.2">
      <c r="A171" s="36" t="s">
        <v>1517</v>
      </c>
      <c r="B171" s="36" t="s">
        <v>499</v>
      </c>
    </row>
    <row r="172" spans="1:2" x14ac:dyDescent="0.2">
      <c r="A172" s="36" t="s">
        <v>500</v>
      </c>
      <c r="B172" s="36" t="s">
        <v>501</v>
      </c>
    </row>
    <row r="173" spans="1:2" x14ac:dyDescent="0.2">
      <c r="A173" s="36" t="s">
        <v>502</v>
      </c>
      <c r="B173" s="36" t="s">
        <v>503</v>
      </c>
    </row>
    <row r="174" spans="1:2" x14ac:dyDescent="0.2">
      <c r="A174" s="36" t="s">
        <v>504</v>
      </c>
      <c r="B174" s="36" t="s">
        <v>383</v>
      </c>
    </row>
    <row r="175" spans="1:2" x14ac:dyDescent="0.2">
      <c r="A175" s="36" t="s">
        <v>505</v>
      </c>
      <c r="B175" s="36" t="s">
        <v>506</v>
      </c>
    </row>
    <row r="176" spans="1:2" x14ac:dyDescent="0.2">
      <c r="A176" s="36" t="s">
        <v>507</v>
      </c>
      <c r="B176" s="36" t="s">
        <v>508</v>
      </c>
    </row>
    <row r="177" spans="1:2" x14ac:dyDescent="0.2">
      <c r="A177" s="36" t="s">
        <v>509</v>
      </c>
      <c r="B177" s="36" t="s">
        <v>510</v>
      </c>
    </row>
    <row r="178" spans="1:2" x14ac:dyDescent="0.2">
      <c r="A178" s="36" t="s">
        <v>376</v>
      </c>
      <c r="B178" s="36" t="s">
        <v>511</v>
      </c>
    </row>
    <row r="179" spans="1:2" x14ac:dyDescent="0.2">
      <c r="A179" s="36" t="s">
        <v>377</v>
      </c>
      <c r="B179" s="36" t="s">
        <v>386</v>
      </c>
    </row>
    <row r="180" spans="1:2" x14ac:dyDescent="0.2">
      <c r="A180" s="36" t="s">
        <v>512</v>
      </c>
      <c r="B180" s="36" t="s">
        <v>513</v>
      </c>
    </row>
    <row r="181" spans="1:2" x14ac:dyDescent="0.2">
      <c r="A181" s="36" t="s">
        <v>378</v>
      </c>
      <c r="B181" s="36" t="s">
        <v>514</v>
      </c>
    </row>
    <row r="182" spans="1:2" x14ac:dyDescent="0.2">
      <c r="A182" s="36" t="s">
        <v>379</v>
      </c>
      <c r="B182" s="36" t="s">
        <v>515</v>
      </c>
    </row>
    <row r="183" spans="1:2" x14ac:dyDescent="0.2">
      <c r="A183" s="36" t="s">
        <v>380</v>
      </c>
      <c r="B183" s="36" t="s">
        <v>516</v>
      </c>
    </row>
    <row r="184" spans="1:2" x14ac:dyDescent="0.2">
      <c r="A184" s="36" t="s">
        <v>381</v>
      </c>
      <c r="B184" s="36" t="s">
        <v>517</v>
      </c>
    </row>
    <row r="185" spans="1:2" x14ac:dyDescent="0.2">
      <c r="A185" s="36" t="s">
        <v>518</v>
      </c>
      <c r="B185" s="36" t="s">
        <v>519</v>
      </c>
    </row>
    <row r="186" spans="1:2" x14ac:dyDescent="0.2">
      <c r="A186" s="36" t="s">
        <v>520</v>
      </c>
      <c r="B186" s="36" t="s">
        <v>521</v>
      </c>
    </row>
    <row r="187" spans="1:2" x14ac:dyDescent="0.2">
      <c r="A187" s="36" t="s">
        <v>522</v>
      </c>
      <c r="B187" s="36" t="s">
        <v>523</v>
      </c>
    </row>
    <row r="188" spans="1:2" x14ac:dyDescent="0.2">
      <c r="A188" s="36" t="s">
        <v>524</v>
      </c>
      <c r="B188" s="36" t="s">
        <v>1704</v>
      </c>
    </row>
    <row r="189" spans="1:2" x14ac:dyDescent="0.2">
      <c r="A189" s="36" t="s">
        <v>525</v>
      </c>
      <c r="B189" s="36" t="s">
        <v>526</v>
      </c>
    </row>
    <row r="190" spans="1:2" x14ac:dyDescent="0.2">
      <c r="A190" s="36" t="s">
        <v>527</v>
      </c>
      <c r="B190" s="36" t="s">
        <v>528</v>
      </c>
    </row>
    <row r="191" spans="1:2" x14ac:dyDescent="0.2">
      <c r="A191" s="36" t="s">
        <v>529</v>
      </c>
      <c r="B191" s="36" t="s">
        <v>530</v>
      </c>
    </row>
    <row r="192" spans="1:2" x14ac:dyDescent="0.2">
      <c r="A192" s="36" t="s">
        <v>531</v>
      </c>
      <c r="B192" s="36" t="s">
        <v>532</v>
      </c>
    </row>
    <row r="193" spans="1:2" x14ac:dyDescent="0.2">
      <c r="A193" s="36" t="s">
        <v>533</v>
      </c>
      <c r="B193" s="36" t="s">
        <v>534</v>
      </c>
    </row>
    <row r="194" spans="1:2" x14ac:dyDescent="0.2">
      <c r="A194" s="36" t="s">
        <v>535</v>
      </c>
      <c r="B194" s="36" t="s">
        <v>536</v>
      </c>
    </row>
    <row r="195" spans="1:2" x14ac:dyDescent="0.2">
      <c r="A195" s="36" t="s">
        <v>537</v>
      </c>
      <c r="B195" s="36" t="s">
        <v>1588</v>
      </c>
    </row>
    <row r="196" spans="1:2" x14ac:dyDescent="0.2">
      <c r="A196" s="36" t="s">
        <v>301</v>
      </c>
      <c r="B196" s="36" t="s">
        <v>1588</v>
      </c>
    </row>
    <row r="197" spans="1:2" x14ac:dyDescent="0.2">
      <c r="A197" s="36" t="s">
        <v>1589</v>
      </c>
      <c r="B197" s="36" t="s">
        <v>1590</v>
      </c>
    </row>
    <row r="198" spans="1:2" x14ac:dyDescent="0.2">
      <c r="A198" s="36" t="s">
        <v>303</v>
      </c>
      <c r="B198" s="36" t="s">
        <v>1590</v>
      </c>
    </row>
    <row r="199" spans="1:2" x14ac:dyDescent="0.2">
      <c r="A199" s="36" t="s">
        <v>1591</v>
      </c>
      <c r="B199" s="36" t="s">
        <v>1592</v>
      </c>
    </row>
    <row r="200" spans="1:2" x14ac:dyDescent="0.2">
      <c r="A200" s="36" t="s">
        <v>1593</v>
      </c>
      <c r="B200" s="36" t="s">
        <v>0</v>
      </c>
    </row>
    <row r="201" spans="1:2" x14ac:dyDescent="0.2">
      <c r="A201" s="36" t="s">
        <v>1</v>
      </c>
      <c r="B201" s="36" t="s">
        <v>2</v>
      </c>
    </row>
    <row r="202" spans="1:2" x14ac:dyDescent="0.2">
      <c r="A202" s="36" t="s">
        <v>3</v>
      </c>
      <c r="B202" s="36" t="s">
        <v>4</v>
      </c>
    </row>
    <row r="203" spans="1:2" x14ac:dyDescent="0.2">
      <c r="A203" s="36" t="s">
        <v>5</v>
      </c>
      <c r="B203" s="36" t="s">
        <v>1708</v>
      </c>
    </row>
    <row r="204" spans="1:2" x14ac:dyDescent="0.2">
      <c r="A204" s="36" t="s">
        <v>6</v>
      </c>
      <c r="B204" s="36" t="s">
        <v>1049</v>
      </c>
    </row>
    <row r="205" spans="1:2" x14ac:dyDescent="0.2">
      <c r="A205" s="36" t="s">
        <v>7</v>
      </c>
      <c r="B205" s="36" t="s">
        <v>1050</v>
      </c>
    </row>
    <row r="206" spans="1:2" x14ac:dyDescent="0.2">
      <c r="A206" s="36" t="s">
        <v>8</v>
      </c>
      <c r="B206" s="36" t="s">
        <v>2368</v>
      </c>
    </row>
    <row r="207" spans="1:2" x14ac:dyDescent="0.2">
      <c r="A207" s="36" t="s">
        <v>9</v>
      </c>
      <c r="B207" s="36" t="s">
        <v>2369</v>
      </c>
    </row>
    <row r="208" spans="1:2" x14ac:dyDescent="0.2">
      <c r="A208" s="36" t="s">
        <v>10</v>
      </c>
      <c r="B208" s="36" t="s">
        <v>11</v>
      </c>
    </row>
    <row r="209" spans="1:2" x14ac:dyDescent="0.2">
      <c r="A209" s="36" t="s">
        <v>2520</v>
      </c>
      <c r="B209" s="36" t="s">
        <v>11</v>
      </c>
    </row>
    <row r="210" spans="1:2" x14ac:dyDescent="0.2">
      <c r="A210" s="36" t="s">
        <v>12</v>
      </c>
      <c r="B210" s="36" t="s">
        <v>2371</v>
      </c>
    </row>
    <row r="211" spans="1:2" x14ac:dyDescent="0.2">
      <c r="A211" s="36" t="s">
        <v>2389</v>
      </c>
      <c r="B211" s="36" t="s">
        <v>2371</v>
      </c>
    </row>
    <row r="212" spans="1:2" x14ac:dyDescent="0.2">
      <c r="A212" s="36" t="s">
        <v>13</v>
      </c>
      <c r="B212" s="36" t="s">
        <v>14</v>
      </c>
    </row>
    <row r="213" spans="1:2" x14ac:dyDescent="0.2">
      <c r="A213" s="36" t="s">
        <v>15</v>
      </c>
      <c r="B213" s="36" t="s">
        <v>2402</v>
      </c>
    </row>
    <row r="214" spans="1:2" x14ac:dyDescent="0.2">
      <c r="A214" s="36" t="s">
        <v>16</v>
      </c>
      <c r="B214" s="36" t="s">
        <v>672</v>
      </c>
    </row>
    <row r="215" spans="1:2" x14ac:dyDescent="0.2">
      <c r="A215" s="36" t="s">
        <v>17</v>
      </c>
      <c r="B215" s="36" t="s">
        <v>18</v>
      </c>
    </row>
    <row r="216" spans="1:2" x14ac:dyDescent="0.2">
      <c r="A216" s="36" t="s">
        <v>384</v>
      </c>
      <c r="B216" s="36" t="s">
        <v>673</v>
      </c>
    </row>
    <row r="217" spans="1:2" x14ac:dyDescent="0.2">
      <c r="A217" s="36" t="s">
        <v>385</v>
      </c>
      <c r="B217" s="36" t="s">
        <v>19</v>
      </c>
    </row>
    <row r="218" spans="1:2" x14ac:dyDescent="0.2">
      <c r="A218" s="36" t="s">
        <v>20</v>
      </c>
      <c r="B218" s="36" t="s">
        <v>674</v>
      </c>
    </row>
    <row r="219" spans="1:2" x14ac:dyDescent="0.2">
      <c r="A219" s="36" t="s">
        <v>21</v>
      </c>
      <c r="B219" s="36" t="s">
        <v>286</v>
      </c>
    </row>
    <row r="220" spans="1:2" x14ac:dyDescent="0.2">
      <c r="A220" s="36" t="s">
        <v>22</v>
      </c>
      <c r="B220" s="36" t="s">
        <v>23</v>
      </c>
    </row>
    <row r="221" spans="1:2" x14ac:dyDescent="0.2">
      <c r="A221" s="36" t="s">
        <v>24</v>
      </c>
      <c r="B221" s="36" t="s">
        <v>23</v>
      </c>
    </row>
    <row r="222" spans="1:2" x14ac:dyDescent="0.2">
      <c r="A222" s="36" t="s">
        <v>25</v>
      </c>
      <c r="B222" s="36" t="s">
        <v>26</v>
      </c>
    </row>
    <row r="223" spans="1:2" x14ac:dyDescent="0.2">
      <c r="A223" s="36" t="s">
        <v>27</v>
      </c>
      <c r="B223" s="36" t="s">
        <v>28</v>
      </c>
    </row>
    <row r="224" spans="1:2" x14ac:dyDescent="0.2">
      <c r="A224" s="36" t="s">
        <v>29</v>
      </c>
      <c r="B224" s="36" t="s">
        <v>28</v>
      </c>
    </row>
    <row r="225" spans="1:2" x14ac:dyDescent="0.2">
      <c r="A225" s="36" t="s">
        <v>30</v>
      </c>
      <c r="B225" s="36" t="s">
        <v>2400</v>
      </c>
    </row>
    <row r="226" spans="1:2" x14ac:dyDescent="0.2">
      <c r="A226" s="36" t="s">
        <v>31</v>
      </c>
      <c r="B226" s="36" t="s">
        <v>2400</v>
      </c>
    </row>
    <row r="227" spans="1:2" x14ac:dyDescent="0.2">
      <c r="A227" s="36" t="s">
        <v>32</v>
      </c>
      <c r="B227" s="36" t="s">
        <v>33</v>
      </c>
    </row>
    <row r="228" spans="1:2" x14ac:dyDescent="0.2">
      <c r="A228" s="36" t="s">
        <v>34</v>
      </c>
      <c r="B228" s="36" t="s">
        <v>35</v>
      </c>
    </row>
    <row r="229" spans="1:2" x14ac:dyDescent="0.2">
      <c r="A229" s="36" t="s">
        <v>1702</v>
      </c>
      <c r="B229" s="36" t="s">
        <v>36</v>
      </c>
    </row>
    <row r="230" spans="1:2" x14ac:dyDescent="0.2">
      <c r="A230" s="36" t="s">
        <v>37</v>
      </c>
      <c r="B230" s="36" t="s">
        <v>289</v>
      </c>
    </row>
    <row r="231" spans="1:2" x14ac:dyDescent="0.2">
      <c r="A231" s="36" t="s">
        <v>38</v>
      </c>
      <c r="B231" s="36" t="s">
        <v>39</v>
      </c>
    </row>
    <row r="232" spans="1:2" x14ac:dyDescent="0.2">
      <c r="A232" s="36" t="s">
        <v>1703</v>
      </c>
      <c r="B232" s="36" t="s">
        <v>2127</v>
      </c>
    </row>
    <row r="233" spans="1:2" x14ac:dyDescent="0.2">
      <c r="A233" s="36" t="s">
        <v>1705</v>
      </c>
      <c r="B233" s="36" t="s">
        <v>2128</v>
      </c>
    </row>
    <row r="234" spans="1:2" x14ac:dyDescent="0.2">
      <c r="A234" s="36" t="s">
        <v>1706</v>
      </c>
      <c r="B234" s="36" t="s">
        <v>2129</v>
      </c>
    </row>
    <row r="235" spans="1:2" x14ac:dyDescent="0.2">
      <c r="A235" s="36" t="s">
        <v>2130</v>
      </c>
      <c r="B235" s="36" t="s">
        <v>2131</v>
      </c>
    </row>
    <row r="236" spans="1:2" x14ac:dyDescent="0.2">
      <c r="A236" s="36" t="s">
        <v>2132</v>
      </c>
      <c r="B236" s="36" t="s">
        <v>2133</v>
      </c>
    </row>
    <row r="237" spans="1:2" x14ac:dyDescent="0.2">
      <c r="A237" s="36" t="s">
        <v>2134</v>
      </c>
      <c r="B237" s="36" t="s">
        <v>1533</v>
      </c>
    </row>
    <row r="238" spans="1:2" x14ac:dyDescent="0.2">
      <c r="A238" s="36" t="s">
        <v>1534</v>
      </c>
      <c r="B238" s="36" t="s">
        <v>292</v>
      </c>
    </row>
    <row r="239" spans="1:2" x14ac:dyDescent="0.2">
      <c r="A239" s="36" t="s">
        <v>1535</v>
      </c>
      <c r="B239" s="36" t="s">
        <v>294</v>
      </c>
    </row>
    <row r="240" spans="1:2" x14ac:dyDescent="0.2">
      <c r="A240" s="36" t="s">
        <v>1536</v>
      </c>
      <c r="B240" s="36" t="s">
        <v>1537</v>
      </c>
    </row>
    <row r="241" spans="1:2" x14ac:dyDescent="0.2">
      <c r="A241" s="36" t="s">
        <v>1538</v>
      </c>
      <c r="B241" s="36" t="s">
        <v>295</v>
      </c>
    </row>
    <row r="242" spans="1:2" x14ac:dyDescent="0.2">
      <c r="A242" s="36" t="s">
        <v>1539</v>
      </c>
      <c r="B242" s="36" t="s">
        <v>296</v>
      </c>
    </row>
    <row r="243" spans="1:2" x14ac:dyDescent="0.2">
      <c r="A243" s="36" t="s">
        <v>1540</v>
      </c>
      <c r="B243" s="36" t="s">
        <v>1541</v>
      </c>
    </row>
    <row r="244" spans="1:2" x14ac:dyDescent="0.2">
      <c r="A244" s="36" t="s">
        <v>1707</v>
      </c>
      <c r="B244" s="36" t="s">
        <v>1541</v>
      </c>
    </row>
    <row r="245" spans="1:2" x14ac:dyDescent="0.2">
      <c r="A245" s="36" t="s">
        <v>1542</v>
      </c>
      <c r="B245" s="36" t="s">
        <v>1543</v>
      </c>
    </row>
    <row r="246" spans="1:2" x14ac:dyDescent="0.2">
      <c r="A246" s="36" t="s">
        <v>1544</v>
      </c>
      <c r="B246" s="36" t="s">
        <v>1521</v>
      </c>
    </row>
    <row r="247" spans="1:2" x14ac:dyDescent="0.2">
      <c r="A247" s="36" t="s">
        <v>1545</v>
      </c>
      <c r="B247" s="36" t="s">
        <v>1523</v>
      </c>
    </row>
    <row r="248" spans="1:2" x14ac:dyDescent="0.2">
      <c r="A248" s="36" t="s">
        <v>1546</v>
      </c>
      <c r="B248" s="36" t="s">
        <v>1547</v>
      </c>
    </row>
    <row r="249" spans="1:2" x14ac:dyDescent="0.2">
      <c r="A249" s="36" t="s">
        <v>1548</v>
      </c>
      <c r="B249" s="36" t="s">
        <v>1549</v>
      </c>
    </row>
    <row r="250" spans="1:2" x14ac:dyDescent="0.2">
      <c r="A250" s="36" t="s">
        <v>1550</v>
      </c>
      <c r="B250" s="36" t="s">
        <v>297</v>
      </c>
    </row>
    <row r="251" spans="1:2" x14ac:dyDescent="0.2">
      <c r="A251" s="36" t="s">
        <v>1551</v>
      </c>
      <c r="B251" s="36" t="s">
        <v>1518</v>
      </c>
    </row>
    <row r="252" spans="1:2" x14ac:dyDescent="0.2">
      <c r="A252" s="36" t="s">
        <v>1552</v>
      </c>
      <c r="B252" s="36" t="s">
        <v>1519</v>
      </c>
    </row>
    <row r="253" spans="1:2" x14ac:dyDescent="0.2">
      <c r="A253" s="36" t="s">
        <v>1553</v>
      </c>
      <c r="B253" s="36" t="s">
        <v>1520</v>
      </c>
    </row>
    <row r="254" spans="1:2" x14ac:dyDescent="0.2">
      <c r="A254" s="36" t="s">
        <v>1554</v>
      </c>
      <c r="B254" s="36" t="s">
        <v>1555</v>
      </c>
    </row>
    <row r="255" spans="1:2" x14ac:dyDescent="0.2">
      <c r="A255" s="36" t="s">
        <v>1556</v>
      </c>
      <c r="B255" s="36" t="s">
        <v>307</v>
      </c>
    </row>
    <row r="256" spans="1:2" x14ac:dyDescent="0.2">
      <c r="A256" s="36" t="s">
        <v>1557</v>
      </c>
      <c r="B256" s="36" t="s">
        <v>1558</v>
      </c>
    </row>
    <row r="257" spans="1:2" x14ac:dyDescent="0.2">
      <c r="A257" s="36" t="s">
        <v>1559</v>
      </c>
      <c r="B257" s="36" t="s">
        <v>1560</v>
      </c>
    </row>
    <row r="258" spans="1:2" x14ac:dyDescent="0.2">
      <c r="A258" s="36" t="s">
        <v>1561</v>
      </c>
      <c r="B258" s="36" t="s">
        <v>309</v>
      </c>
    </row>
    <row r="259" spans="1:2" x14ac:dyDescent="0.2">
      <c r="A259" s="36" t="s">
        <v>1562</v>
      </c>
      <c r="B259" s="36" t="s">
        <v>310</v>
      </c>
    </row>
    <row r="260" spans="1:2" x14ac:dyDescent="0.2">
      <c r="A260" s="36" t="s">
        <v>1563</v>
      </c>
      <c r="B260" s="36" t="s">
        <v>311</v>
      </c>
    </row>
    <row r="261" spans="1:2" x14ac:dyDescent="0.2">
      <c r="A261" s="36" t="s">
        <v>1564</v>
      </c>
      <c r="B261" s="36" t="s">
        <v>312</v>
      </c>
    </row>
    <row r="262" spans="1:2" x14ac:dyDescent="0.2">
      <c r="A262" s="36" t="s">
        <v>1565</v>
      </c>
      <c r="B262" s="36" t="s">
        <v>313</v>
      </c>
    </row>
    <row r="263" spans="1:2" x14ac:dyDescent="0.2">
      <c r="A263" s="36" t="s">
        <v>1566</v>
      </c>
      <c r="B263" s="36" t="s">
        <v>1567</v>
      </c>
    </row>
    <row r="264" spans="1:2" x14ac:dyDescent="0.2">
      <c r="A264" s="36" t="s">
        <v>1568</v>
      </c>
      <c r="B264" s="36" t="s">
        <v>1569</v>
      </c>
    </row>
    <row r="265" spans="1:2" x14ac:dyDescent="0.2">
      <c r="A265" s="36" t="s">
        <v>1570</v>
      </c>
      <c r="B265" s="36" t="s">
        <v>1569</v>
      </c>
    </row>
    <row r="266" spans="1:2" x14ac:dyDescent="0.2">
      <c r="A266" s="36" t="s">
        <v>1571</v>
      </c>
      <c r="B266" s="36" t="s">
        <v>1572</v>
      </c>
    </row>
    <row r="267" spans="1:2" x14ac:dyDescent="0.2">
      <c r="A267" s="36" t="s">
        <v>1573</v>
      </c>
      <c r="B267" s="36" t="s">
        <v>1574</v>
      </c>
    </row>
    <row r="268" spans="1:2" x14ac:dyDescent="0.2">
      <c r="A268" s="36" t="s">
        <v>1575</v>
      </c>
      <c r="B268" s="36" t="s">
        <v>1576</v>
      </c>
    </row>
    <row r="269" spans="1:2" x14ac:dyDescent="0.2">
      <c r="A269" s="36" t="s">
        <v>1577</v>
      </c>
      <c r="B269" s="36" t="s">
        <v>1578</v>
      </c>
    </row>
    <row r="270" spans="1:2" x14ac:dyDescent="0.2">
      <c r="A270" s="36" t="s">
        <v>1579</v>
      </c>
      <c r="B270" s="36" t="s">
        <v>1188</v>
      </c>
    </row>
    <row r="271" spans="1:2" x14ac:dyDescent="0.2">
      <c r="A271" s="36" t="s">
        <v>1189</v>
      </c>
      <c r="B271" s="36" t="s">
        <v>1190</v>
      </c>
    </row>
    <row r="272" spans="1:2" x14ac:dyDescent="0.2">
      <c r="A272" s="36" t="s">
        <v>1191</v>
      </c>
      <c r="B272" s="36" t="s">
        <v>1192</v>
      </c>
    </row>
    <row r="273" spans="1:2" x14ac:dyDescent="0.2">
      <c r="A273" s="36" t="s">
        <v>2370</v>
      </c>
      <c r="B273" s="36" t="s">
        <v>1193</v>
      </c>
    </row>
    <row r="274" spans="1:2" x14ac:dyDescent="0.2">
      <c r="A274" s="36" t="s">
        <v>1194</v>
      </c>
      <c r="B274" s="36" t="s">
        <v>1195</v>
      </c>
    </row>
    <row r="275" spans="1:2" x14ac:dyDescent="0.2">
      <c r="A275" s="36" t="s">
        <v>1196</v>
      </c>
      <c r="B275" s="36" t="s">
        <v>1197</v>
      </c>
    </row>
    <row r="276" spans="1:2" x14ac:dyDescent="0.2">
      <c r="A276" s="36" t="s">
        <v>1198</v>
      </c>
      <c r="B276" s="36" t="s">
        <v>1526</v>
      </c>
    </row>
    <row r="277" spans="1:2" x14ac:dyDescent="0.2">
      <c r="A277" s="36" t="s">
        <v>1199</v>
      </c>
      <c r="B277" s="36" t="s">
        <v>1200</v>
      </c>
    </row>
    <row r="278" spans="1:2" x14ac:dyDescent="0.2">
      <c r="A278" s="36" t="s">
        <v>1201</v>
      </c>
      <c r="B278" s="36" t="s">
        <v>1202</v>
      </c>
    </row>
    <row r="279" spans="1:2" x14ac:dyDescent="0.2">
      <c r="A279" s="36" t="s">
        <v>1203</v>
      </c>
      <c r="B279" s="36" t="s">
        <v>1204</v>
      </c>
    </row>
    <row r="280" spans="1:2" x14ac:dyDescent="0.2">
      <c r="A280" s="36" t="s">
        <v>1205</v>
      </c>
      <c r="B280" s="36" t="s">
        <v>1528</v>
      </c>
    </row>
    <row r="281" spans="1:2" x14ac:dyDescent="0.2">
      <c r="A281" s="36" t="s">
        <v>2399</v>
      </c>
      <c r="B281" s="36" t="s">
        <v>361</v>
      </c>
    </row>
    <row r="282" spans="1:2" x14ac:dyDescent="0.2">
      <c r="A282" s="36" t="s">
        <v>1206</v>
      </c>
      <c r="B282" s="36" t="s">
        <v>1207</v>
      </c>
    </row>
    <row r="283" spans="1:2" x14ac:dyDescent="0.2">
      <c r="A283" s="36" t="s">
        <v>1208</v>
      </c>
      <c r="B283" s="36" t="s">
        <v>362</v>
      </c>
    </row>
    <row r="284" spans="1:2" x14ac:dyDescent="0.2">
      <c r="A284" s="36" t="s">
        <v>1209</v>
      </c>
      <c r="B284" s="36" t="s">
        <v>363</v>
      </c>
    </row>
    <row r="285" spans="1:2" x14ac:dyDescent="0.2">
      <c r="A285" s="36" t="s">
        <v>1210</v>
      </c>
      <c r="B285" s="36" t="s">
        <v>1211</v>
      </c>
    </row>
    <row r="286" spans="1:2" x14ac:dyDescent="0.2">
      <c r="A286" s="36" t="s">
        <v>1212</v>
      </c>
      <c r="B286" s="36" t="s">
        <v>1213</v>
      </c>
    </row>
    <row r="287" spans="1:2" x14ac:dyDescent="0.2">
      <c r="A287" s="36" t="s">
        <v>2401</v>
      </c>
      <c r="B287" s="36" t="s">
        <v>365</v>
      </c>
    </row>
    <row r="288" spans="1:2" x14ac:dyDescent="0.2">
      <c r="A288" s="36" t="s">
        <v>671</v>
      </c>
      <c r="B288" s="36" t="s">
        <v>367</v>
      </c>
    </row>
    <row r="289" spans="1:2" x14ac:dyDescent="0.2">
      <c r="A289" s="36" t="s">
        <v>1214</v>
      </c>
      <c r="B289" s="36" t="s">
        <v>368</v>
      </c>
    </row>
    <row r="290" spans="1:2" x14ac:dyDescent="0.2">
      <c r="A290" s="36" t="s">
        <v>1215</v>
      </c>
      <c r="B290" s="36" t="s">
        <v>369</v>
      </c>
    </row>
    <row r="291" spans="1:2" x14ac:dyDescent="0.2">
      <c r="A291" s="36" t="s">
        <v>1216</v>
      </c>
      <c r="B291" s="36" t="s">
        <v>1217</v>
      </c>
    </row>
    <row r="292" spans="1:2" x14ac:dyDescent="0.2">
      <c r="A292" s="36" t="s">
        <v>1218</v>
      </c>
      <c r="B292" s="36" t="s">
        <v>1219</v>
      </c>
    </row>
    <row r="293" spans="1:2" x14ac:dyDescent="0.2">
      <c r="A293" s="36" t="s">
        <v>287</v>
      </c>
      <c r="B293" s="36" t="s">
        <v>371</v>
      </c>
    </row>
    <row r="294" spans="1:2" x14ac:dyDescent="0.2">
      <c r="A294" s="36" t="s">
        <v>288</v>
      </c>
      <c r="B294" s="36" t="s">
        <v>1220</v>
      </c>
    </row>
    <row r="295" spans="1:2" x14ac:dyDescent="0.2">
      <c r="A295" s="36" t="s">
        <v>1221</v>
      </c>
      <c r="B295" s="36" t="s">
        <v>374</v>
      </c>
    </row>
    <row r="296" spans="1:2" x14ac:dyDescent="0.2">
      <c r="A296" s="36" t="s">
        <v>290</v>
      </c>
      <c r="B296" s="36" t="s">
        <v>1222</v>
      </c>
    </row>
    <row r="297" spans="1:2" x14ac:dyDescent="0.2">
      <c r="A297" s="36" t="s">
        <v>1223</v>
      </c>
      <c r="B297" s="36" t="s">
        <v>1224</v>
      </c>
    </row>
    <row r="298" spans="1:2" x14ac:dyDescent="0.2">
      <c r="A298" s="36" t="s">
        <v>1225</v>
      </c>
      <c r="B298" s="36" t="s">
        <v>2403</v>
      </c>
    </row>
    <row r="299" spans="1:2" x14ac:dyDescent="0.2">
      <c r="A299" s="36" t="s">
        <v>1226</v>
      </c>
      <c r="B299" s="36" t="s">
        <v>2403</v>
      </c>
    </row>
    <row r="300" spans="1:2" x14ac:dyDescent="0.2">
      <c r="A300" s="36" t="s">
        <v>1227</v>
      </c>
      <c r="B300" s="36" t="s">
        <v>1988</v>
      </c>
    </row>
    <row r="301" spans="1:2" x14ac:dyDescent="0.2">
      <c r="A301" s="36" t="s">
        <v>1228</v>
      </c>
      <c r="B301" s="36" t="s">
        <v>1988</v>
      </c>
    </row>
    <row r="302" spans="1:2" x14ac:dyDescent="0.2">
      <c r="A302" s="36" t="s">
        <v>1229</v>
      </c>
      <c r="B302" s="36" t="s">
        <v>1230</v>
      </c>
    </row>
    <row r="303" spans="1:2" x14ac:dyDescent="0.2">
      <c r="A303" s="36" t="s">
        <v>1231</v>
      </c>
      <c r="B303" s="36" t="s">
        <v>1230</v>
      </c>
    </row>
    <row r="304" spans="1:2" x14ac:dyDescent="0.2">
      <c r="A304" s="36" t="s">
        <v>1232</v>
      </c>
      <c r="B304" s="36" t="s">
        <v>1124</v>
      </c>
    </row>
    <row r="305" spans="1:2" x14ac:dyDescent="0.2">
      <c r="A305" s="36" t="s">
        <v>1125</v>
      </c>
      <c r="B305" s="36" t="s">
        <v>2108</v>
      </c>
    </row>
    <row r="306" spans="1:2" x14ac:dyDescent="0.2">
      <c r="A306" s="36" t="s">
        <v>1126</v>
      </c>
      <c r="B306" s="36" t="s">
        <v>2109</v>
      </c>
    </row>
    <row r="307" spans="1:2" x14ac:dyDescent="0.2">
      <c r="A307" s="36" t="s">
        <v>1127</v>
      </c>
      <c r="B307" s="36" t="s">
        <v>1128</v>
      </c>
    </row>
    <row r="308" spans="1:2" x14ac:dyDescent="0.2">
      <c r="A308" s="36" t="s">
        <v>1129</v>
      </c>
      <c r="B308" s="36" t="s">
        <v>2110</v>
      </c>
    </row>
    <row r="309" spans="1:2" x14ac:dyDescent="0.2">
      <c r="A309" s="36" t="s">
        <v>1130</v>
      </c>
      <c r="B309" s="36" t="s">
        <v>2500</v>
      </c>
    </row>
    <row r="310" spans="1:2" x14ac:dyDescent="0.2">
      <c r="A310" s="36" t="s">
        <v>1131</v>
      </c>
      <c r="B310" s="36" t="s">
        <v>2499</v>
      </c>
    </row>
    <row r="311" spans="1:2" x14ac:dyDescent="0.2">
      <c r="A311" s="36" t="s">
        <v>1132</v>
      </c>
      <c r="B311" s="36" t="s">
        <v>1133</v>
      </c>
    </row>
    <row r="312" spans="1:2" x14ac:dyDescent="0.2">
      <c r="A312" s="36" t="s">
        <v>1134</v>
      </c>
      <c r="B312" s="36" t="s">
        <v>2501</v>
      </c>
    </row>
    <row r="313" spans="1:2" x14ac:dyDescent="0.2">
      <c r="A313" s="36" t="s">
        <v>1135</v>
      </c>
      <c r="B313" s="36" t="s">
        <v>1136</v>
      </c>
    </row>
    <row r="314" spans="1:2" x14ac:dyDescent="0.2">
      <c r="A314" s="36" t="s">
        <v>1137</v>
      </c>
      <c r="B314" s="36" t="s">
        <v>1138</v>
      </c>
    </row>
    <row r="315" spans="1:2" x14ac:dyDescent="0.2">
      <c r="A315" s="36" t="s">
        <v>1139</v>
      </c>
      <c r="B315" s="36" t="s">
        <v>1140</v>
      </c>
    </row>
    <row r="316" spans="1:2" x14ac:dyDescent="0.2">
      <c r="A316" s="36" t="s">
        <v>1141</v>
      </c>
      <c r="B316" s="36" t="s">
        <v>2502</v>
      </c>
    </row>
    <row r="317" spans="1:2" x14ac:dyDescent="0.2">
      <c r="A317" s="36" t="s">
        <v>1142</v>
      </c>
      <c r="B317" s="36" t="s">
        <v>1143</v>
      </c>
    </row>
    <row r="318" spans="1:2" x14ac:dyDescent="0.2">
      <c r="A318" s="36" t="s">
        <v>1144</v>
      </c>
      <c r="B318" s="36" t="s">
        <v>1145</v>
      </c>
    </row>
    <row r="319" spans="1:2" x14ac:dyDescent="0.2">
      <c r="A319" s="36" t="s">
        <v>291</v>
      </c>
      <c r="B319" s="36" t="s">
        <v>1146</v>
      </c>
    </row>
    <row r="320" spans="1:2" x14ac:dyDescent="0.2">
      <c r="A320" s="36" t="s">
        <v>293</v>
      </c>
      <c r="B320" s="36" t="s">
        <v>1147</v>
      </c>
    </row>
    <row r="321" spans="1:2" x14ac:dyDescent="0.2">
      <c r="A321" s="36" t="s">
        <v>1148</v>
      </c>
      <c r="B321" s="36" t="s">
        <v>1233</v>
      </c>
    </row>
    <row r="322" spans="1:2" x14ac:dyDescent="0.2">
      <c r="A322" s="36" t="s">
        <v>1234</v>
      </c>
      <c r="B322" s="36" t="s">
        <v>1594</v>
      </c>
    </row>
    <row r="323" spans="1:2" x14ac:dyDescent="0.2">
      <c r="A323" s="36" t="s">
        <v>1595</v>
      </c>
      <c r="B323" s="36" t="s">
        <v>1596</v>
      </c>
    </row>
    <row r="324" spans="1:2" x14ac:dyDescent="0.2">
      <c r="A324" s="36" t="s">
        <v>1522</v>
      </c>
      <c r="B324" s="36" t="s">
        <v>1596</v>
      </c>
    </row>
    <row r="325" spans="1:2" x14ac:dyDescent="0.2">
      <c r="A325" s="36" t="s">
        <v>1597</v>
      </c>
      <c r="B325" s="36" t="s">
        <v>1598</v>
      </c>
    </row>
    <row r="326" spans="1:2" x14ac:dyDescent="0.2">
      <c r="A326" s="36" t="s">
        <v>305</v>
      </c>
      <c r="B326" s="36" t="s">
        <v>1598</v>
      </c>
    </row>
    <row r="327" spans="1:2" x14ac:dyDescent="0.2">
      <c r="A327" s="36" t="s">
        <v>1599</v>
      </c>
      <c r="B327" s="36" t="s">
        <v>1600</v>
      </c>
    </row>
    <row r="328" spans="1:2" x14ac:dyDescent="0.2">
      <c r="A328" s="36" t="s">
        <v>306</v>
      </c>
      <c r="B328" s="36" t="s">
        <v>1601</v>
      </c>
    </row>
    <row r="329" spans="1:2" x14ac:dyDescent="0.2">
      <c r="A329" s="36" t="s">
        <v>308</v>
      </c>
      <c r="B329" s="36" t="s">
        <v>2397</v>
      </c>
    </row>
    <row r="330" spans="1:2" x14ac:dyDescent="0.2">
      <c r="A330" s="36" t="s">
        <v>1602</v>
      </c>
      <c r="B330" s="36" t="s">
        <v>1603</v>
      </c>
    </row>
    <row r="331" spans="1:2" x14ac:dyDescent="0.2">
      <c r="A331" s="36" t="s">
        <v>1604</v>
      </c>
      <c r="B331" s="36" t="s">
        <v>1603</v>
      </c>
    </row>
    <row r="332" spans="1:2" x14ac:dyDescent="0.2">
      <c r="A332" s="36" t="s">
        <v>1605</v>
      </c>
      <c r="B332" s="36" t="s">
        <v>1606</v>
      </c>
    </row>
    <row r="333" spans="1:2" x14ac:dyDescent="0.2">
      <c r="A333" s="36" t="s">
        <v>314</v>
      </c>
      <c r="B333" s="36" t="s">
        <v>1606</v>
      </c>
    </row>
    <row r="334" spans="1:2" x14ac:dyDescent="0.2">
      <c r="A334" s="36" t="s">
        <v>1607</v>
      </c>
      <c r="B334" s="36" t="s">
        <v>40</v>
      </c>
    </row>
    <row r="335" spans="1:2" x14ac:dyDescent="0.2">
      <c r="A335" s="36" t="s">
        <v>41</v>
      </c>
      <c r="B335" s="36" t="s">
        <v>40</v>
      </c>
    </row>
    <row r="336" spans="1:2" x14ac:dyDescent="0.2">
      <c r="A336" s="36" t="s">
        <v>42</v>
      </c>
      <c r="B336" s="36" t="s">
        <v>2322</v>
      </c>
    </row>
    <row r="337" spans="1:2" x14ac:dyDescent="0.2">
      <c r="A337" s="36" t="s">
        <v>2323</v>
      </c>
      <c r="B337" s="36" t="s">
        <v>2324</v>
      </c>
    </row>
    <row r="338" spans="1:2" x14ac:dyDescent="0.2">
      <c r="A338" s="36" t="s">
        <v>2325</v>
      </c>
      <c r="B338" s="36" t="s">
        <v>2326</v>
      </c>
    </row>
    <row r="339" spans="1:2" x14ac:dyDescent="0.2">
      <c r="A339" s="36" t="s">
        <v>2327</v>
      </c>
      <c r="B339" s="36" t="s">
        <v>2328</v>
      </c>
    </row>
    <row r="340" spans="1:2" x14ac:dyDescent="0.2">
      <c r="A340" s="36" t="s">
        <v>2329</v>
      </c>
      <c r="B340" s="36" t="s">
        <v>2330</v>
      </c>
    </row>
    <row r="341" spans="1:2" x14ac:dyDescent="0.2">
      <c r="A341" s="36" t="s">
        <v>2331</v>
      </c>
      <c r="B341" s="36" t="s">
        <v>2330</v>
      </c>
    </row>
    <row r="342" spans="1:2" x14ac:dyDescent="0.2">
      <c r="A342" s="36" t="s">
        <v>2332</v>
      </c>
      <c r="B342" s="36" t="s">
        <v>2333</v>
      </c>
    </row>
    <row r="343" spans="1:2" x14ac:dyDescent="0.2">
      <c r="A343" s="36" t="s">
        <v>1524</v>
      </c>
      <c r="B343" s="36" t="s">
        <v>2334</v>
      </c>
    </row>
    <row r="344" spans="1:2" x14ac:dyDescent="0.2">
      <c r="A344" s="36" t="s">
        <v>1525</v>
      </c>
      <c r="B344" s="36" t="s">
        <v>2335</v>
      </c>
    </row>
    <row r="345" spans="1:2" x14ac:dyDescent="0.2">
      <c r="A345" s="36" t="s">
        <v>1527</v>
      </c>
      <c r="B345" s="36" t="s">
        <v>2336</v>
      </c>
    </row>
    <row r="346" spans="1:2" x14ac:dyDescent="0.2">
      <c r="A346" s="36" t="s">
        <v>2337</v>
      </c>
      <c r="B346" s="36" t="s">
        <v>2338</v>
      </c>
    </row>
    <row r="347" spans="1:2" x14ac:dyDescent="0.2">
      <c r="A347" s="36" t="s">
        <v>2339</v>
      </c>
      <c r="B347" s="36" t="s">
        <v>2338</v>
      </c>
    </row>
    <row r="348" spans="1:2" x14ac:dyDescent="0.2">
      <c r="A348" s="36" t="s">
        <v>2340</v>
      </c>
      <c r="B348" s="36" t="s">
        <v>2341</v>
      </c>
    </row>
    <row r="349" spans="1:2" x14ac:dyDescent="0.2">
      <c r="A349" s="36" t="s">
        <v>364</v>
      </c>
      <c r="B349" s="36" t="s">
        <v>2342</v>
      </c>
    </row>
    <row r="350" spans="1:2" x14ac:dyDescent="0.2">
      <c r="A350" s="36" t="s">
        <v>366</v>
      </c>
      <c r="B350" s="36" t="s">
        <v>2343</v>
      </c>
    </row>
    <row r="351" spans="1:2" x14ac:dyDescent="0.2">
      <c r="A351" s="36" t="s">
        <v>2344</v>
      </c>
      <c r="B351" s="36" t="s">
        <v>2345</v>
      </c>
    </row>
    <row r="352" spans="1:2" x14ac:dyDescent="0.2">
      <c r="A352" s="36" t="s">
        <v>2346</v>
      </c>
      <c r="B352" s="36" t="s">
        <v>2345</v>
      </c>
    </row>
    <row r="353" spans="1:2" x14ac:dyDescent="0.2">
      <c r="A353" s="36" t="s">
        <v>2347</v>
      </c>
      <c r="B353" s="36" t="s">
        <v>2348</v>
      </c>
    </row>
    <row r="354" spans="1:2" x14ac:dyDescent="0.2">
      <c r="A354" s="36" t="s">
        <v>2349</v>
      </c>
      <c r="B354" s="36" t="s">
        <v>2350</v>
      </c>
    </row>
    <row r="355" spans="1:2" x14ac:dyDescent="0.2">
      <c r="A355" s="36" t="s">
        <v>370</v>
      </c>
      <c r="B355" s="36" t="s">
        <v>2351</v>
      </c>
    </row>
    <row r="356" spans="1:2" x14ac:dyDescent="0.2">
      <c r="A356" s="36" t="s">
        <v>372</v>
      </c>
      <c r="B356" s="36" t="s">
        <v>2352</v>
      </c>
    </row>
    <row r="357" spans="1:2" x14ac:dyDescent="0.2">
      <c r="A357" s="36" t="s">
        <v>2353</v>
      </c>
      <c r="B357" s="36" t="s">
        <v>2354</v>
      </c>
    </row>
    <row r="358" spans="1:2" x14ac:dyDescent="0.2">
      <c r="A358" s="36" t="s">
        <v>2355</v>
      </c>
      <c r="B358" s="36" t="s">
        <v>2356</v>
      </c>
    </row>
    <row r="359" spans="1:2" x14ac:dyDescent="0.2">
      <c r="A359" s="36" t="s">
        <v>2357</v>
      </c>
      <c r="B359" s="36" t="s">
        <v>2358</v>
      </c>
    </row>
    <row r="360" spans="1:2" x14ac:dyDescent="0.2">
      <c r="A360" s="36" t="s">
        <v>2359</v>
      </c>
      <c r="B360" s="36" t="s">
        <v>2360</v>
      </c>
    </row>
    <row r="361" spans="1:2" x14ac:dyDescent="0.2">
      <c r="A361" s="36" t="s">
        <v>373</v>
      </c>
      <c r="B361" s="36" t="s">
        <v>2361</v>
      </c>
    </row>
    <row r="362" spans="1:2" x14ac:dyDescent="0.2">
      <c r="A362" s="36" t="s">
        <v>375</v>
      </c>
      <c r="B362" s="36" t="s">
        <v>1395</v>
      </c>
    </row>
    <row r="363" spans="1:2" x14ac:dyDescent="0.2">
      <c r="A363" s="36" t="s">
        <v>2362</v>
      </c>
      <c r="B363" s="36" t="s">
        <v>2363</v>
      </c>
    </row>
    <row r="364" spans="1:2" x14ac:dyDescent="0.2">
      <c r="A364" s="36" t="s">
        <v>2364</v>
      </c>
      <c r="B364" s="36" t="s">
        <v>85</v>
      </c>
    </row>
    <row r="365" spans="1:2" x14ac:dyDescent="0.2">
      <c r="A365" s="36" t="s">
        <v>86</v>
      </c>
      <c r="B365" s="36" t="s">
        <v>87</v>
      </c>
    </row>
    <row r="366" spans="1:2" x14ac:dyDescent="0.2">
      <c r="A366" s="36" t="s">
        <v>88</v>
      </c>
      <c r="B366" s="36" t="s">
        <v>89</v>
      </c>
    </row>
    <row r="367" spans="1:2" x14ac:dyDescent="0.2">
      <c r="A367" s="36" t="s">
        <v>90</v>
      </c>
      <c r="B367" s="36" t="s">
        <v>91</v>
      </c>
    </row>
    <row r="368" spans="1:2" x14ac:dyDescent="0.2">
      <c r="A368" s="36" t="s">
        <v>2404</v>
      </c>
      <c r="B368" s="36" t="s">
        <v>91</v>
      </c>
    </row>
    <row r="369" spans="1:2" x14ac:dyDescent="0.2">
      <c r="A369" s="36" t="s">
        <v>92</v>
      </c>
      <c r="B369" s="36" t="s">
        <v>93</v>
      </c>
    </row>
    <row r="370" spans="1:2" x14ac:dyDescent="0.2">
      <c r="A370" s="36" t="s">
        <v>94</v>
      </c>
      <c r="B370" s="36" t="s">
        <v>95</v>
      </c>
    </row>
    <row r="371" spans="1:2" x14ac:dyDescent="0.2">
      <c r="A371" s="36" t="s">
        <v>96</v>
      </c>
      <c r="B371" s="36" t="s">
        <v>97</v>
      </c>
    </row>
    <row r="372" spans="1:2" x14ac:dyDescent="0.2">
      <c r="A372" s="36" t="s">
        <v>98</v>
      </c>
      <c r="B372" s="36" t="s">
        <v>99</v>
      </c>
    </row>
    <row r="373" spans="1:2" x14ac:dyDescent="0.2">
      <c r="A373" s="36" t="s">
        <v>100</v>
      </c>
      <c r="B373" s="36" t="s">
        <v>133</v>
      </c>
    </row>
    <row r="374" spans="1:2" x14ac:dyDescent="0.2">
      <c r="A374" s="36" t="s">
        <v>101</v>
      </c>
      <c r="B374" s="36" t="s">
        <v>102</v>
      </c>
    </row>
    <row r="375" spans="1:2" x14ac:dyDescent="0.2">
      <c r="A375" s="36" t="s">
        <v>103</v>
      </c>
      <c r="B375" s="36" t="s">
        <v>104</v>
      </c>
    </row>
    <row r="376" spans="1:2" x14ac:dyDescent="0.2">
      <c r="A376" s="36" t="s">
        <v>105</v>
      </c>
      <c r="B376" s="36" t="s">
        <v>134</v>
      </c>
    </row>
    <row r="377" spans="1:2" x14ac:dyDescent="0.2">
      <c r="A377" s="36" t="s">
        <v>106</v>
      </c>
      <c r="B377" s="36" t="s">
        <v>1987</v>
      </c>
    </row>
    <row r="378" spans="1:2" x14ac:dyDescent="0.2">
      <c r="A378" s="36" t="s">
        <v>107</v>
      </c>
      <c r="B378" s="36" t="s">
        <v>108</v>
      </c>
    </row>
    <row r="379" spans="1:2" x14ac:dyDescent="0.2">
      <c r="A379" s="36" t="s">
        <v>109</v>
      </c>
      <c r="B379" s="36" t="s">
        <v>110</v>
      </c>
    </row>
    <row r="380" spans="1:2" x14ac:dyDescent="0.2">
      <c r="A380" s="36" t="s">
        <v>111</v>
      </c>
      <c r="B380" s="36" t="s">
        <v>112</v>
      </c>
    </row>
    <row r="381" spans="1:2" x14ac:dyDescent="0.2">
      <c r="A381" s="36" t="s">
        <v>113</v>
      </c>
      <c r="B381" s="36" t="s">
        <v>2398</v>
      </c>
    </row>
    <row r="382" spans="1:2" x14ac:dyDescent="0.2">
      <c r="A382" s="36" t="s">
        <v>114</v>
      </c>
      <c r="B382" s="36" t="s">
        <v>2398</v>
      </c>
    </row>
    <row r="383" spans="1:2" x14ac:dyDescent="0.2">
      <c r="A383" s="36" t="s">
        <v>115</v>
      </c>
      <c r="B383" s="36" t="s">
        <v>116</v>
      </c>
    </row>
    <row r="384" spans="1:2" x14ac:dyDescent="0.2">
      <c r="A384" s="36" t="s">
        <v>117</v>
      </c>
      <c r="B384" s="36" t="s">
        <v>118</v>
      </c>
    </row>
    <row r="385" spans="1:2" x14ac:dyDescent="0.2">
      <c r="A385" s="36" t="s">
        <v>119</v>
      </c>
      <c r="B385" s="36" t="s">
        <v>1679</v>
      </c>
    </row>
    <row r="386" spans="1:2" x14ac:dyDescent="0.2">
      <c r="A386" s="36" t="s">
        <v>131</v>
      </c>
      <c r="B386" s="36" t="s">
        <v>1680</v>
      </c>
    </row>
    <row r="387" spans="1:2" x14ac:dyDescent="0.2">
      <c r="A387" s="36" t="s">
        <v>132</v>
      </c>
      <c r="B387" s="36" t="s">
        <v>1681</v>
      </c>
    </row>
    <row r="388" spans="1:2" x14ac:dyDescent="0.2">
      <c r="A388" s="36" t="s">
        <v>1682</v>
      </c>
      <c r="B388" s="36" t="s">
        <v>1683</v>
      </c>
    </row>
    <row r="389" spans="1:2" x14ac:dyDescent="0.2">
      <c r="A389" s="36" t="s">
        <v>1684</v>
      </c>
      <c r="B389" s="36" t="s">
        <v>1685</v>
      </c>
    </row>
    <row r="390" spans="1:2" x14ac:dyDescent="0.2">
      <c r="A390" s="36" t="s">
        <v>1686</v>
      </c>
      <c r="B390" s="36" t="s">
        <v>1687</v>
      </c>
    </row>
    <row r="391" spans="1:2" x14ac:dyDescent="0.2">
      <c r="A391" s="36" t="s">
        <v>1688</v>
      </c>
      <c r="B391" s="36" t="s">
        <v>1689</v>
      </c>
    </row>
    <row r="392" spans="1:2" x14ac:dyDescent="0.2">
      <c r="A392" s="36" t="s">
        <v>1690</v>
      </c>
      <c r="B392" s="36" t="s">
        <v>1691</v>
      </c>
    </row>
    <row r="393" spans="1:2" x14ac:dyDescent="0.2">
      <c r="A393" s="36" t="s">
        <v>1692</v>
      </c>
      <c r="B393" s="36" t="s">
        <v>1895</v>
      </c>
    </row>
    <row r="394" spans="1:2" x14ac:dyDescent="0.2">
      <c r="A394" s="36" t="s">
        <v>1896</v>
      </c>
      <c r="B394" s="36" t="s">
        <v>1897</v>
      </c>
    </row>
    <row r="395" spans="1:2" x14ac:dyDescent="0.2">
      <c r="A395" s="36" t="s">
        <v>1898</v>
      </c>
      <c r="B395" s="36" t="s">
        <v>1897</v>
      </c>
    </row>
    <row r="396" spans="1:2" x14ac:dyDescent="0.2">
      <c r="A396" s="36" t="s">
        <v>1899</v>
      </c>
      <c r="B396" s="36" t="s">
        <v>1900</v>
      </c>
    </row>
    <row r="397" spans="1:2" x14ac:dyDescent="0.2">
      <c r="A397" s="36" t="s">
        <v>1901</v>
      </c>
      <c r="B397" s="36" t="s">
        <v>1900</v>
      </c>
    </row>
    <row r="398" spans="1:2" x14ac:dyDescent="0.2">
      <c r="A398" s="36" t="s">
        <v>1902</v>
      </c>
      <c r="B398" s="36" t="s">
        <v>1903</v>
      </c>
    </row>
    <row r="399" spans="1:2" x14ac:dyDescent="0.2">
      <c r="A399" s="36" t="s">
        <v>1904</v>
      </c>
      <c r="B399" s="36" t="s">
        <v>323</v>
      </c>
    </row>
    <row r="400" spans="1:2" x14ac:dyDescent="0.2">
      <c r="A400" s="36" t="s">
        <v>1905</v>
      </c>
      <c r="B400" s="36" t="s">
        <v>1906</v>
      </c>
    </row>
    <row r="401" spans="1:2" x14ac:dyDescent="0.2">
      <c r="A401" s="36" t="s">
        <v>1907</v>
      </c>
      <c r="B401" s="36" t="s">
        <v>1908</v>
      </c>
    </row>
    <row r="402" spans="1:2" x14ac:dyDescent="0.2">
      <c r="A402" s="36" t="s">
        <v>1909</v>
      </c>
      <c r="B402" s="36" t="s">
        <v>1910</v>
      </c>
    </row>
    <row r="403" spans="1:2" x14ac:dyDescent="0.2">
      <c r="A403" s="36" t="s">
        <v>1911</v>
      </c>
      <c r="B403" s="36" t="s">
        <v>1910</v>
      </c>
    </row>
    <row r="404" spans="1:2" x14ac:dyDescent="0.2">
      <c r="A404" s="36" t="s">
        <v>1912</v>
      </c>
      <c r="B404" s="36" t="s">
        <v>1913</v>
      </c>
    </row>
    <row r="405" spans="1:2" x14ac:dyDescent="0.2">
      <c r="A405" s="36" t="s">
        <v>1914</v>
      </c>
      <c r="B405" s="36" t="s">
        <v>1915</v>
      </c>
    </row>
    <row r="406" spans="1:2" x14ac:dyDescent="0.2">
      <c r="A406" s="36" t="s">
        <v>1916</v>
      </c>
      <c r="B406" s="36" t="s">
        <v>1917</v>
      </c>
    </row>
    <row r="407" spans="1:2" x14ac:dyDescent="0.2">
      <c r="A407" s="36" t="s">
        <v>1918</v>
      </c>
      <c r="B407" s="36" t="s">
        <v>1919</v>
      </c>
    </row>
    <row r="408" spans="1:2" x14ac:dyDescent="0.2">
      <c r="A408" s="36" t="s">
        <v>1709</v>
      </c>
      <c r="B408" s="36" t="s">
        <v>1710</v>
      </c>
    </row>
    <row r="409" spans="1:2" x14ac:dyDescent="0.2">
      <c r="A409" s="36" t="s">
        <v>1711</v>
      </c>
      <c r="B409" s="36" t="s">
        <v>1712</v>
      </c>
    </row>
    <row r="410" spans="1:2" x14ac:dyDescent="0.2">
      <c r="A410" s="36" t="s">
        <v>1713</v>
      </c>
      <c r="B410" s="36" t="s">
        <v>1714</v>
      </c>
    </row>
    <row r="411" spans="1:2" x14ac:dyDescent="0.2">
      <c r="A411" s="36" t="s">
        <v>1715</v>
      </c>
      <c r="B411" s="36" t="s">
        <v>1716</v>
      </c>
    </row>
    <row r="412" spans="1:2" x14ac:dyDescent="0.2">
      <c r="A412" s="36" t="s">
        <v>1717</v>
      </c>
      <c r="B412" s="36" t="s">
        <v>1718</v>
      </c>
    </row>
    <row r="413" spans="1:2" x14ac:dyDescent="0.2">
      <c r="A413" s="36" t="s">
        <v>1719</v>
      </c>
      <c r="B413" s="36" t="s">
        <v>324</v>
      </c>
    </row>
    <row r="414" spans="1:2" x14ac:dyDescent="0.2">
      <c r="A414" s="36" t="s">
        <v>2394</v>
      </c>
      <c r="B414" s="36" t="s">
        <v>324</v>
      </c>
    </row>
    <row r="415" spans="1:2" x14ac:dyDescent="0.2">
      <c r="A415" s="36" t="s">
        <v>1720</v>
      </c>
      <c r="B415" s="36" t="s">
        <v>1721</v>
      </c>
    </row>
    <row r="416" spans="1:2" x14ac:dyDescent="0.2">
      <c r="A416" s="36" t="s">
        <v>2395</v>
      </c>
      <c r="B416" s="36" t="s">
        <v>1721</v>
      </c>
    </row>
    <row r="417" spans="1:2" x14ac:dyDescent="0.2">
      <c r="A417" s="36" t="s">
        <v>1722</v>
      </c>
      <c r="B417" s="36" t="s">
        <v>2506</v>
      </c>
    </row>
    <row r="418" spans="1:2" x14ac:dyDescent="0.2">
      <c r="A418" s="36" t="s">
        <v>1723</v>
      </c>
      <c r="B418" s="36" t="s">
        <v>2506</v>
      </c>
    </row>
    <row r="419" spans="1:2" x14ac:dyDescent="0.2">
      <c r="A419" s="36" t="s">
        <v>1724</v>
      </c>
      <c r="B419" s="36" t="s">
        <v>1725</v>
      </c>
    </row>
    <row r="420" spans="1:2" x14ac:dyDescent="0.2">
      <c r="A420" s="36" t="s">
        <v>1726</v>
      </c>
      <c r="B420" s="36" t="s">
        <v>1725</v>
      </c>
    </row>
    <row r="421" spans="1:2" x14ac:dyDescent="0.2">
      <c r="A421" s="36" t="s">
        <v>1727</v>
      </c>
      <c r="B421" s="36" t="s">
        <v>1728</v>
      </c>
    </row>
    <row r="422" spans="1:2" x14ac:dyDescent="0.2">
      <c r="A422" s="36" t="s">
        <v>1729</v>
      </c>
      <c r="B422" s="36" t="s">
        <v>2507</v>
      </c>
    </row>
    <row r="423" spans="1:2" x14ac:dyDescent="0.2">
      <c r="A423" s="36" t="s">
        <v>1730</v>
      </c>
      <c r="B423" s="36" t="s">
        <v>1731</v>
      </c>
    </row>
    <row r="424" spans="1:2" x14ac:dyDescent="0.2">
      <c r="A424" s="36" t="s">
        <v>1732</v>
      </c>
      <c r="B424" s="36" t="s">
        <v>1733</v>
      </c>
    </row>
    <row r="425" spans="1:2" x14ac:dyDescent="0.2">
      <c r="A425" s="36" t="s">
        <v>1734</v>
      </c>
      <c r="B425" s="36" t="s">
        <v>1735</v>
      </c>
    </row>
    <row r="426" spans="1:2" x14ac:dyDescent="0.2">
      <c r="A426" s="36" t="s">
        <v>1736</v>
      </c>
      <c r="B426" s="36" t="s">
        <v>1737</v>
      </c>
    </row>
    <row r="427" spans="1:2" x14ac:dyDescent="0.2">
      <c r="A427" s="36" t="s">
        <v>1738</v>
      </c>
      <c r="B427" s="36" t="s">
        <v>1739</v>
      </c>
    </row>
    <row r="428" spans="1:2" x14ac:dyDescent="0.2">
      <c r="A428" s="36" t="s">
        <v>1740</v>
      </c>
      <c r="B428" s="36" t="s">
        <v>1741</v>
      </c>
    </row>
    <row r="429" spans="1:2" x14ac:dyDescent="0.2">
      <c r="A429" s="36" t="s">
        <v>1742</v>
      </c>
      <c r="B429" s="36" t="s">
        <v>1743</v>
      </c>
    </row>
    <row r="430" spans="1:2" x14ac:dyDescent="0.2">
      <c r="A430" s="36" t="s">
        <v>1744</v>
      </c>
      <c r="B430" s="36" t="s">
        <v>1745</v>
      </c>
    </row>
    <row r="431" spans="1:2" x14ac:dyDescent="0.2">
      <c r="A431" s="36" t="s">
        <v>1746</v>
      </c>
      <c r="B431" s="36" t="s">
        <v>1747</v>
      </c>
    </row>
    <row r="432" spans="1:2" x14ac:dyDescent="0.2">
      <c r="A432" s="36" t="s">
        <v>1748</v>
      </c>
      <c r="B432" s="36" t="s">
        <v>1749</v>
      </c>
    </row>
    <row r="433" spans="1:2" x14ac:dyDescent="0.2">
      <c r="A433" s="36" t="s">
        <v>1750</v>
      </c>
      <c r="B433" s="36" t="s">
        <v>1751</v>
      </c>
    </row>
    <row r="434" spans="1:2" x14ac:dyDescent="0.2">
      <c r="A434" s="36" t="s">
        <v>1752</v>
      </c>
      <c r="B434" s="36" t="s">
        <v>1753</v>
      </c>
    </row>
    <row r="435" spans="1:2" x14ac:dyDescent="0.2">
      <c r="A435" s="36" t="s">
        <v>2396</v>
      </c>
      <c r="B435" s="36" t="s">
        <v>1753</v>
      </c>
    </row>
    <row r="436" spans="1:2" x14ac:dyDescent="0.2">
      <c r="A436" s="36" t="s">
        <v>1754</v>
      </c>
      <c r="B436" s="36" t="s">
        <v>1755</v>
      </c>
    </row>
    <row r="437" spans="1:2" x14ac:dyDescent="0.2">
      <c r="A437" s="36" t="s">
        <v>1756</v>
      </c>
      <c r="B437" s="36" t="s">
        <v>1757</v>
      </c>
    </row>
    <row r="438" spans="1:2" x14ac:dyDescent="0.2">
      <c r="A438" s="36" t="s">
        <v>320</v>
      </c>
      <c r="B438" s="36" t="s">
        <v>1941</v>
      </c>
    </row>
    <row r="439" spans="1:2" x14ac:dyDescent="0.2">
      <c r="A439" s="36" t="s">
        <v>321</v>
      </c>
      <c r="B439" s="36" t="s">
        <v>2508</v>
      </c>
    </row>
    <row r="440" spans="1:2" x14ac:dyDescent="0.2">
      <c r="A440" s="36" t="s">
        <v>1942</v>
      </c>
      <c r="B440" s="36" t="s">
        <v>1943</v>
      </c>
    </row>
    <row r="441" spans="1:2" x14ac:dyDescent="0.2">
      <c r="A441" s="36" t="s">
        <v>1944</v>
      </c>
      <c r="B441" s="36" t="s">
        <v>1945</v>
      </c>
    </row>
    <row r="442" spans="1:2" x14ac:dyDescent="0.2">
      <c r="A442" s="36" t="s">
        <v>1946</v>
      </c>
      <c r="B442" s="36" t="s">
        <v>1947</v>
      </c>
    </row>
    <row r="443" spans="1:2" x14ac:dyDescent="0.2">
      <c r="A443" s="36" t="s">
        <v>1948</v>
      </c>
      <c r="B443" s="36" t="s">
        <v>2509</v>
      </c>
    </row>
    <row r="444" spans="1:2" x14ac:dyDescent="0.2">
      <c r="A444" s="36" t="s">
        <v>1949</v>
      </c>
      <c r="B444" s="36" t="s">
        <v>1950</v>
      </c>
    </row>
    <row r="445" spans="1:2" x14ac:dyDescent="0.2">
      <c r="A445" s="36" t="s">
        <v>1951</v>
      </c>
      <c r="B445" s="36" t="s">
        <v>1952</v>
      </c>
    </row>
    <row r="446" spans="1:2" x14ac:dyDescent="0.2">
      <c r="A446" s="36" t="s">
        <v>1953</v>
      </c>
      <c r="B446" s="36" t="s">
        <v>1954</v>
      </c>
    </row>
    <row r="447" spans="1:2" x14ac:dyDescent="0.2">
      <c r="A447" s="36" t="s">
        <v>322</v>
      </c>
      <c r="B447" s="36" t="s">
        <v>1954</v>
      </c>
    </row>
    <row r="448" spans="1:2" x14ac:dyDescent="0.2">
      <c r="A448" s="36" t="s">
        <v>1955</v>
      </c>
      <c r="B448" s="36" t="s">
        <v>1956</v>
      </c>
    </row>
    <row r="449" spans="1:2" x14ac:dyDescent="0.2">
      <c r="A449" s="36" t="s">
        <v>1957</v>
      </c>
      <c r="B449" s="36" t="s">
        <v>1956</v>
      </c>
    </row>
    <row r="450" spans="1:2" x14ac:dyDescent="0.2">
      <c r="A450" s="36" t="s">
        <v>1958</v>
      </c>
      <c r="B450" s="36" t="s">
        <v>1956</v>
      </c>
    </row>
    <row r="451" spans="1:2" x14ac:dyDescent="0.2">
      <c r="A451" s="36" t="s">
        <v>1959</v>
      </c>
      <c r="B451" s="36" t="s">
        <v>1960</v>
      </c>
    </row>
    <row r="452" spans="1:2" x14ac:dyDescent="0.2">
      <c r="A452" s="36" t="s">
        <v>1961</v>
      </c>
      <c r="B452" s="36" t="s">
        <v>1960</v>
      </c>
    </row>
    <row r="453" spans="1:2" x14ac:dyDescent="0.2">
      <c r="A453" s="36" t="s">
        <v>1962</v>
      </c>
      <c r="B453" s="36" t="s">
        <v>1960</v>
      </c>
    </row>
    <row r="454" spans="1:2" x14ac:dyDescent="0.2">
      <c r="A454" s="36" t="s">
        <v>1963</v>
      </c>
      <c r="B454" s="36" t="s">
        <v>1964</v>
      </c>
    </row>
    <row r="455" spans="1:2" x14ac:dyDescent="0.2">
      <c r="A455" s="36" t="s">
        <v>1965</v>
      </c>
      <c r="B455" s="36" t="s">
        <v>1966</v>
      </c>
    </row>
    <row r="456" spans="1:2" x14ac:dyDescent="0.2">
      <c r="A456" s="36" t="s">
        <v>1967</v>
      </c>
      <c r="B456" s="36" t="s">
        <v>1968</v>
      </c>
    </row>
    <row r="457" spans="1:2" x14ac:dyDescent="0.2">
      <c r="A457" s="36" t="s">
        <v>1969</v>
      </c>
      <c r="B457" s="36" t="s">
        <v>1970</v>
      </c>
    </row>
    <row r="458" spans="1:2" x14ac:dyDescent="0.2">
      <c r="A458" s="36" t="s">
        <v>1971</v>
      </c>
      <c r="B458" s="36" t="s">
        <v>1972</v>
      </c>
    </row>
    <row r="459" spans="1:2" x14ac:dyDescent="0.2">
      <c r="A459" s="36" t="s">
        <v>1973</v>
      </c>
      <c r="B459" s="36" t="s">
        <v>242</v>
      </c>
    </row>
    <row r="460" spans="1:2" x14ac:dyDescent="0.2">
      <c r="A460" s="36" t="s">
        <v>243</v>
      </c>
      <c r="B460" s="36" t="s">
        <v>244</v>
      </c>
    </row>
    <row r="461" spans="1:2" x14ac:dyDescent="0.2">
      <c r="A461" s="36" t="s">
        <v>245</v>
      </c>
      <c r="B461" s="36" t="s">
        <v>246</v>
      </c>
    </row>
    <row r="462" spans="1:2" x14ac:dyDescent="0.2">
      <c r="A462" s="36" t="s">
        <v>247</v>
      </c>
      <c r="B462" s="36" t="s">
        <v>248</v>
      </c>
    </row>
    <row r="463" spans="1:2" x14ac:dyDescent="0.2">
      <c r="A463" s="36" t="s">
        <v>249</v>
      </c>
      <c r="B463" s="36" t="s">
        <v>250</v>
      </c>
    </row>
    <row r="464" spans="1:2" x14ac:dyDescent="0.2">
      <c r="A464" s="36" t="s">
        <v>251</v>
      </c>
      <c r="B464" s="36" t="s">
        <v>252</v>
      </c>
    </row>
    <row r="465" spans="1:2" x14ac:dyDescent="0.2">
      <c r="A465" s="36" t="s">
        <v>253</v>
      </c>
      <c r="B465" s="36" t="s">
        <v>254</v>
      </c>
    </row>
    <row r="466" spans="1:2" x14ac:dyDescent="0.2">
      <c r="A466" s="36" t="s">
        <v>255</v>
      </c>
      <c r="B466" s="36" t="s">
        <v>256</v>
      </c>
    </row>
    <row r="467" spans="1:2" x14ac:dyDescent="0.2">
      <c r="A467" s="36" t="s">
        <v>257</v>
      </c>
      <c r="B467" s="36" t="s">
        <v>258</v>
      </c>
    </row>
    <row r="468" spans="1:2" x14ac:dyDescent="0.2">
      <c r="A468" s="36" t="s">
        <v>259</v>
      </c>
      <c r="B468" s="36" t="s">
        <v>260</v>
      </c>
    </row>
    <row r="469" spans="1:2" x14ac:dyDescent="0.2">
      <c r="A469" s="36" t="s">
        <v>261</v>
      </c>
      <c r="B469" s="36" t="s">
        <v>260</v>
      </c>
    </row>
    <row r="470" spans="1:2" x14ac:dyDescent="0.2">
      <c r="A470" s="36" t="s">
        <v>262</v>
      </c>
      <c r="B470" s="36" t="s">
        <v>263</v>
      </c>
    </row>
    <row r="471" spans="1:2" x14ac:dyDescent="0.2">
      <c r="A471" s="36" t="s">
        <v>264</v>
      </c>
      <c r="B471" s="36" t="s">
        <v>263</v>
      </c>
    </row>
    <row r="472" spans="1:2" x14ac:dyDescent="0.2">
      <c r="A472" s="36" t="s">
        <v>265</v>
      </c>
      <c r="B472" s="36" t="s">
        <v>266</v>
      </c>
    </row>
    <row r="473" spans="1:2" x14ac:dyDescent="0.2">
      <c r="A473" s="36" t="s">
        <v>267</v>
      </c>
      <c r="B473" s="36" t="s">
        <v>268</v>
      </c>
    </row>
    <row r="474" spans="1:2" x14ac:dyDescent="0.2">
      <c r="A474" s="36" t="s">
        <v>269</v>
      </c>
      <c r="B474" s="36" t="s">
        <v>270</v>
      </c>
    </row>
    <row r="475" spans="1:2" x14ac:dyDescent="0.2">
      <c r="A475" s="36" t="s">
        <v>271</v>
      </c>
      <c r="B475" s="36" t="s">
        <v>272</v>
      </c>
    </row>
    <row r="476" spans="1:2" x14ac:dyDescent="0.2">
      <c r="A476" s="36" t="s">
        <v>273</v>
      </c>
      <c r="B476" s="36" t="s">
        <v>1839</v>
      </c>
    </row>
    <row r="477" spans="1:2" x14ac:dyDescent="0.2">
      <c r="A477" s="36" t="s">
        <v>1840</v>
      </c>
      <c r="B477" s="36" t="s">
        <v>1841</v>
      </c>
    </row>
    <row r="478" spans="1:2" x14ac:dyDescent="0.2">
      <c r="A478" s="36" t="s">
        <v>1842</v>
      </c>
      <c r="B478" s="36" t="s">
        <v>1843</v>
      </c>
    </row>
    <row r="479" spans="1:2" x14ac:dyDescent="0.2">
      <c r="A479" s="36" t="s">
        <v>1844</v>
      </c>
      <c r="B479" s="36" t="s">
        <v>1845</v>
      </c>
    </row>
    <row r="480" spans="1:2" x14ac:dyDescent="0.2">
      <c r="A480" s="36" t="s">
        <v>1846</v>
      </c>
      <c r="B480" s="36" t="s">
        <v>1847</v>
      </c>
    </row>
    <row r="481" spans="1:2" x14ac:dyDescent="0.2">
      <c r="A481" s="36" t="s">
        <v>1848</v>
      </c>
      <c r="B481" s="36" t="s">
        <v>1849</v>
      </c>
    </row>
    <row r="482" spans="1:2" x14ac:dyDescent="0.2">
      <c r="A482" s="36" t="s">
        <v>1850</v>
      </c>
      <c r="B482" s="36" t="s">
        <v>1851</v>
      </c>
    </row>
    <row r="483" spans="1:2" x14ac:dyDescent="0.2">
      <c r="A483" s="36" t="s">
        <v>1852</v>
      </c>
      <c r="B483" s="36" t="s">
        <v>1853</v>
      </c>
    </row>
    <row r="484" spans="1:2" x14ac:dyDescent="0.2">
      <c r="A484" s="36" t="s">
        <v>1854</v>
      </c>
      <c r="B484" s="36" t="s">
        <v>1855</v>
      </c>
    </row>
    <row r="485" spans="1:2" x14ac:dyDescent="0.2">
      <c r="A485" s="36" t="s">
        <v>1856</v>
      </c>
      <c r="B485" s="36" t="s">
        <v>1857</v>
      </c>
    </row>
    <row r="486" spans="1:2" x14ac:dyDescent="0.2">
      <c r="A486" s="36" t="s">
        <v>1858</v>
      </c>
      <c r="B486" s="36" t="s">
        <v>1859</v>
      </c>
    </row>
    <row r="487" spans="1:2" x14ac:dyDescent="0.2">
      <c r="A487" s="36" t="s">
        <v>1860</v>
      </c>
      <c r="B487" s="36" t="s">
        <v>1861</v>
      </c>
    </row>
    <row r="488" spans="1:2" x14ac:dyDescent="0.2">
      <c r="A488" s="36" t="s">
        <v>1862</v>
      </c>
      <c r="B488" s="36" t="s">
        <v>1863</v>
      </c>
    </row>
    <row r="489" spans="1:2" x14ac:dyDescent="0.2">
      <c r="A489" s="36" t="s">
        <v>1864</v>
      </c>
      <c r="B489" s="36" t="s">
        <v>1865</v>
      </c>
    </row>
    <row r="490" spans="1:2" x14ac:dyDescent="0.2">
      <c r="A490" s="36" t="s">
        <v>1866</v>
      </c>
      <c r="B490" s="36" t="s">
        <v>1867</v>
      </c>
    </row>
    <row r="491" spans="1:2" x14ac:dyDescent="0.2">
      <c r="A491" s="36" t="s">
        <v>1868</v>
      </c>
      <c r="B491" s="36" t="s">
        <v>1869</v>
      </c>
    </row>
    <row r="492" spans="1:2" x14ac:dyDescent="0.2">
      <c r="A492" s="36" t="s">
        <v>1870</v>
      </c>
      <c r="B492" s="36" t="s">
        <v>1871</v>
      </c>
    </row>
    <row r="493" spans="1:2" x14ac:dyDescent="0.2">
      <c r="A493" s="36" t="s">
        <v>1872</v>
      </c>
      <c r="B493" s="36" t="s">
        <v>2545</v>
      </c>
    </row>
    <row r="494" spans="1:2" x14ac:dyDescent="0.2">
      <c r="A494" s="36" t="s">
        <v>1873</v>
      </c>
      <c r="B494" s="36" t="s">
        <v>1874</v>
      </c>
    </row>
    <row r="495" spans="1:2" x14ac:dyDescent="0.2">
      <c r="A495" s="36" t="s">
        <v>1875</v>
      </c>
      <c r="B495" s="36" t="s">
        <v>2546</v>
      </c>
    </row>
    <row r="496" spans="1:2" x14ac:dyDescent="0.2">
      <c r="A496" s="36" t="s">
        <v>1876</v>
      </c>
      <c r="B496" s="36" t="s">
        <v>1402</v>
      </c>
    </row>
    <row r="497" spans="1:2" x14ac:dyDescent="0.2">
      <c r="A497" s="36" t="s">
        <v>1877</v>
      </c>
      <c r="B497" s="36" t="s">
        <v>1878</v>
      </c>
    </row>
    <row r="498" spans="1:2" x14ac:dyDescent="0.2">
      <c r="A498" s="36" t="s">
        <v>1879</v>
      </c>
      <c r="B498" s="36" t="s">
        <v>1880</v>
      </c>
    </row>
    <row r="499" spans="1:2" x14ac:dyDescent="0.2">
      <c r="A499" s="36" t="s">
        <v>1881</v>
      </c>
      <c r="B499" s="36" t="s">
        <v>1882</v>
      </c>
    </row>
    <row r="500" spans="1:2" x14ac:dyDescent="0.2">
      <c r="A500" s="36" t="s">
        <v>1883</v>
      </c>
      <c r="B500" s="36" t="s">
        <v>1884</v>
      </c>
    </row>
    <row r="501" spans="1:2" x14ac:dyDescent="0.2">
      <c r="A501" s="36" t="s">
        <v>389</v>
      </c>
      <c r="B501" s="36" t="s">
        <v>390</v>
      </c>
    </row>
    <row r="502" spans="1:2" x14ac:dyDescent="0.2">
      <c r="A502" s="36" t="s">
        <v>391</v>
      </c>
      <c r="B502" s="36" t="s">
        <v>392</v>
      </c>
    </row>
    <row r="503" spans="1:2" x14ac:dyDescent="0.2">
      <c r="A503" s="36" t="s">
        <v>2542</v>
      </c>
      <c r="B503" s="36" t="s">
        <v>393</v>
      </c>
    </row>
    <row r="504" spans="1:2" x14ac:dyDescent="0.2">
      <c r="A504" s="36" t="s">
        <v>394</v>
      </c>
      <c r="B504" s="36" t="s">
        <v>565</v>
      </c>
    </row>
    <row r="505" spans="1:2" x14ac:dyDescent="0.2">
      <c r="A505" s="36" t="s">
        <v>566</v>
      </c>
      <c r="B505" s="36" t="s">
        <v>1404</v>
      </c>
    </row>
    <row r="506" spans="1:2" x14ac:dyDescent="0.2">
      <c r="A506" s="36" t="s">
        <v>567</v>
      </c>
      <c r="B506" s="36" t="s">
        <v>1404</v>
      </c>
    </row>
    <row r="507" spans="1:2" x14ac:dyDescent="0.2">
      <c r="A507" s="36" t="s">
        <v>568</v>
      </c>
      <c r="B507" s="36" t="s">
        <v>538</v>
      </c>
    </row>
    <row r="508" spans="1:2" x14ac:dyDescent="0.2">
      <c r="A508" s="36" t="s">
        <v>2543</v>
      </c>
      <c r="B508" s="36" t="s">
        <v>539</v>
      </c>
    </row>
    <row r="509" spans="1:2" x14ac:dyDescent="0.2">
      <c r="A509" s="36" t="s">
        <v>2544</v>
      </c>
      <c r="B509" s="36" t="s">
        <v>540</v>
      </c>
    </row>
    <row r="510" spans="1:2" x14ac:dyDescent="0.2">
      <c r="A510" s="36" t="s">
        <v>541</v>
      </c>
      <c r="B510" s="36" t="s">
        <v>542</v>
      </c>
    </row>
    <row r="511" spans="1:2" x14ac:dyDescent="0.2">
      <c r="A511" s="36" t="s">
        <v>543</v>
      </c>
      <c r="B511" s="36" t="s">
        <v>542</v>
      </c>
    </row>
    <row r="512" spans="1:2" x14ac:dyDescent="0.2">
      <c r="A512" s="36" t="s">
        <v>669</v>
      </c>
      <c r="B512" s="36" t="s">
        <v>544</v>
      </c>
    </row>
    <row r="513" spans="1:2" x14ac:dyDescent="0.2">
      <c r="A513" s="36" t="s">
        <v>545</v>
      </c>
      <c r="B513" s="36" t="s">
        <v>546</v>
      </c>
    </row>
    <row r="514" spans="1:2" x14ac:dyDescent="0.2">
      <c r="A514" s="36" t="s">
        <v>547</v>
      </c>
      <c r="B514" s="36" t="s">
        <v>548</v>
      </c>
    </row>
    <row r="515" spans="1:2" x14ac:dyDescent="0.2">
      <c r="A515" s="36" t="s">
        <v>549</v>
      </c>
      <c r="B515" s="36" t="s">
        <v>550</v>
      </c>
    </row>
    <row r="516" spans="1:2" x14ac:dyDescent="0.2">
      <c r="A516" s="36" t="s">
        <v>551</v>
      </c>
      <c r="B516" s="36" t="s">
        <v>552</v>
      </c>
    </row>
    <row r="517" spans="1:2" x14ac:dyDescent="0.2">
      <c r="A517" s="36" t="s">
        <v>553</v>
      </c>
      <c r="B517" s="36" t="s">
        <v>554</v>
      </c>
    </row>
    <row r="518" spans="1:2" x14ac:dyDescent="0.2">
      <c r="A518" s="36" t="s">
        <v>555</v>
      </c>
      <c r="B518" s="36" t="s">
        <v>2135</v>
      </c>
    </row>
    <row r="519" spans="1:2" x14ac:dyDescent="0.2">
      <c r="A519" s="36" t="s">
        <v>2136</v>
      </c>
      <c r="B519" s="36" t="s">
        <v>2137</v>
      </c>
    </row>
    <row r="520" spans="1:2" x14ac:dyDescent="0.2">
      <c r="A520" s="36" t="s">
        <v>2138</v>
      </c>
      <c r="B520" s="36" t="s">
        <v>2139</v>
      </c>
    </row>
    <row r="521" spans="1:2" x14ac:dyDescent="0.2">
      <c r="A521" s="36" t="s">
        <v>2140</v>
      </c>
      <c r="B521" s="36" t="s">
        <v>2141</v>
      </c>
    </row>
    <row r="522" spans="1:2" x14ac:dyDescent="0.2">
      <c r="A522" s="36" t="s">
        <v>2142</v>
      </c>
      <c r="B522" s="36" t="s">
        <v>2143</v>
      </c>
    </row>
    <row r="523" spans="1:2" x14ac:dyDescent="0.2">
      <c r="A523" s="36" t="s">
        <v>2144</v>
      </c>
      <c r="B523" s="36" t="s">
        <v>2145</v>
      </c>
    </row>
    <row r="524" spans="1:2" x14ac:dyDescent="0.2">
      <c r="A524" s="36" t="s">
        <v>2146</v>
      </c>
      <c r="B524" s="36" t="s">
        <v>2147</v>
      </c>
    </row>
    <row r="525" spans="1:2" x14ac:dyDescent="0.2">
      <c r="A525" s="36" t="s">
        <v>2148</v>
      </c>
      <c r="B525" s="36" t="s">
        <v>2149</v>
      </c>
    </row>
    <row r="526" spans="1:2" x14ac:dyDescent="0.2">
      <c r="A526" s="36" t="s">
        <v>2150</v>
      </c>
      <c r="B526" s="36" t="s">
        <v>2645</v>
      </c>
    </row>
    <row r="527" spans="1:2" x14ac:dyDescent="0.2">
      <c r="A527" s="36" t="s">
        <v>2151</v>
      </c>
      <c r="B527" s="36" t="s">
        <v>2646</v>
      </c>
    </row>
    <row r="528" spans="1:2" x14ac:dyDescent="0.2">
      <c r="A528" s="36" t="s">
        <v>2152</v>
      </c>
      <c r="B528" s="36" t="s">
        <v>2153</v>
      </c>
    </row>
    <row r="529" spans="1:2" x14ac:dyDescent="0.2">
      <c r="A529" s="36" t="s">
        <v>2154</v>
      </c>
      <c r="B529" s="36" t="s">
        <v>2647</v>
      </c>
    </row>
    <row r="530" spans="1:2" x14ac:dyDescent="0.2">
      <c r="A530" s="36" t="s">
        <v>2155</v>
      </c>
      <c r="B530" s="36" t="s">
        <v>2648</v>
      </c>
    </row>
    <row r="531" spans="1:2" x14ac:dyDescent="0.2">
      <c r="A531" s="36" t="s">
        <v>2156</v>
      </c>
      <c r="B531" s="36" t="s">
        <v>2649</v>
      </c>
    </row>
    <row r="532" spans="1:2" x14ac:dyDescent="0.2">
      <c r="A532" s="36" t="s">
        <v>2157</v>
      </c>
      <c r="B532" s="36" t="s">
        <v>2158</v>
      </c>
    </row>
    <row r="533" spans="1:2" x14ac:dyDescent="0.2">
      <c r="A533" s="36" t="s">
        <v>2159</v>
      </c>
      <c r="B533" s="36" t="s">
        <v>2160</v>
      </c>
    </row>
    <row r="534" spans="1:2" x14ac:dyDescent="0.2">
      <c r="A534" s="36" t="s">
        <v>2161</v>
      </c>
      <c r="B534" s="36" t="s">
        <v>2650</v>
      </c>
    </row>
    <row r="535" spans="1:2" x14ac:dyDescent="0.2">
      <c r="A535" s="36" t="s">
        <v>2162</v>
      </c>
      <c r="B535" s="36" t="s">
        <v>2163</v>
      </c>
    </row>
    <row r="536" spans="1:2" x14ac:dyDescent="0.2">
      <c r="A536" s="36" t="s">
        <v>2164</v>
      </c>
      <c r="B536" s="36" t="s">
        <v>2165</v>
      </c>
    </row>
    <row r="537" spans="1:2" x14ac:dyDescent="0.2">
      <c r="A537" s="36" t="s">
        <v>2166</v>
      </c>
      <c r="B537" s="36" t="s">
        <v>1394</v>
      </c>
    </row>
    <row r="538" spans="1:2" x14ac:dyDescent="0.2">
      <c r="A538" s="36" t="s">
        <v>2167</v>
      </c>
      <c r="B538" s="36" t="s">
        <v>2168</v>
      </c>
    </row>
    <row r="539" spans="1:2" x14ac:dyDescent="0.2">
      <c r="A539" s="36" t="s">
        <v>2169</v>
      </c>
      <c r="B539" s="36" t="s">
        <v>1408</v>
      </c>
    </row>
    <row r="540" spans="1:2" x14ac:dyDescent="0.2">
      <c r="A540" s="36" t="s">
        <v>2170</v>
      </c>
      <c r="B540" s="36" t="s">
        <v>2171</v>
      </c>
    </row>
    <row r="541" spans="1:2" x14ac:dyDescent="0.2">
      <c r="A541" s="36" t="s">
        <v>2172</v>
      </c>
      <c r="B541" s="36" t="s">
        <v>2173</v>
      </c>
    </row>
    <row r="542" spans="1:2" x14ac:dyDescent="0.2">
      <c r="A542" s="36" t="s">
        <v>2174</v>
      </c>
      <c r="B542" s="36" t="s">
        <v>2175</v>
      </c>
    </row>
    <row r="543" spans="1:2" x14ac:dyDescent="0.2">
      <c r="A543" s="36" t="s">
        <v>2176</v>
      </c>
      <c r="B543" s="36" t="s">
        <v>1924</v>
      </c>
    </row>
    <row r="544" spans="1:2" x14ac:dyDescent="0.2">
      <c r="A544" s="36" t="s">
        <v>2177</v>
      </c>
      <c r="B544" s="36" t="s">
        <v>2178</v>
      </c>
    </row>
    <row r="545" spans="1:2" x14ac:dyDescent="0.2">
      <c r="A545" s="36" t="s">
        <v>2179</v>
      </c>
      <c r="B545" s="36" t="s">
        <v>2180</v>
      </c>
    </row>
    <row r="546" spans="1:2" x14ac:dyDescent="0.2">
      <c r="A546" s="36" t="s">
        <v>2181</v>
      </c>
      <c r="B546" s="36" t="s">
        <v>2182</v>
      </c>
    </row>
    <row r="547" spans="1:2" x14ac:dyDescent="0.2">
      <c r="A547" s="36" t="s">
        <v>2183</v>
      </c>
      <c r="B547" s="36" t="s">
        <v>1925</v>
      </c>
    </row>
    <row r="548" spans="1:2" x14ac:dyDescent="0.2">
      <c r="A548" s="36" t="s">
        <v>2184</v>
      </c>
      <c r="B548" s="36" t="s">
        <v>2185</v>
      </c>
    </row>
    <row r="549" spans="1:2" x14ac:dyDescent="0.2">
      <c r="A549" s="36" t="s">
        <v>2186</v>
      </c>
      <c r="B549" s="36" t="s">
        <v>866</v>
      </c>
    </row>
    <row r="550" spans="1:2" x14ac:dyDescent="0.2">
      <c r="A550" s="36" t="s">
        <v>867</v>
      </c>
      <c r="B550" s="36" t="s">
        <v>868</v>
      </c>
    </row>
    <row r="551" spans="1:2" x14ac:dyDescent="0.2">
      <c r="A551" s="36" t="s">
        <v>869</v>
      </c>
      <c r="B551" s="36" t="s">
        <v>870</v>
      </c>
    </row>
    <row r="552" spans="1:2" x14ac:dyDescent="0.2">
      <c r="A552" s="36" t="s">
        <v>871</v>
      </c>
      <c r="B552" s="36" t="s">
        <v>872</v>
      </c>
    </row>
    <row r="553" spans="1:2" x14ac:dyDescent="0.2">
      <c r="A553" s="36" t="s">
        <v>873</v>
      </c>
      <c r="B553" s="36" t="s">
        <v>1758</v>
      </c>
    </row>
    <row r="554" spans="1:2" x14ac:dyDescent="0.2">
      <c r="A554" s="36" t="s">
        <v>874</v>
      </c>
      <c r="B554" s="36" t="s">
        <v>875</v>
      </c>
    </row>
    <row r="555" spans="1:2" x14ac:dyDescent="0.2">
      <c r="A555" s="36" t="s">
        <v>876</v>
      </c>
      <c r="B555" s="36" t="s">
        <v>1989</v>
      </c>
    </row>
    <row r="556" spans="1:2" x14ac:dyDescent="0.2">
      <c r="A556" s="36" t="s">
        <v>877</v>
      </c>
      <c r="B556" s="36" t="s">
        <v>878</v>
      </c>
    </row>
    <row r="557" spans="1:2" x14ac:dyDescent="0.2">
      <c r="A557" s="36" t="s">
        <v>879</v>
      </c>
      <c r="B557" s="36" t="s">
        <v>880</v>
      </c>
    </row>
    <row r="558" spans="1:2" x14ac:dyDescent="0.2">
      <c r="A558" s="36" t="s">
        <v>881</v>
      </c>
      <c r="B558" s="36" t="s">
        <v>882</v>
      </c>
    </row>
    <row r="559" spans="1:2" x14ac:dyDescent="0.2">
      <c r="A559" s="36" t="s">
        <v>883</v>
      </c>
      <c r="B559" s="36" t="s">
        <v>884</v>
      </c>
    </row>
    <row r="560" spans="1:2" x14ac:dyDescent="0.2">
      <c r="A560" s="36" t="s">
        <v>885</v>
      </c>
      <c r="B560" s="36" t="s">
        <v>1926</v>
      </c>
    </row>
    <row r="561" spans="1:2" x14ac:dyDescent="0.2">
      <c r="A561" s="36" t="s">
        <v>886</v>
      </c>
      <c r="B561" s="36" t="s">
        <v>1927</v>
      </c>
    </row>
    <row r="562" spans="1:2" x14ac:dyDescent="0.2">
      <c r="A562" s="36" t="s">
        <v>887</v>
      </c>
      <c r="B562" s="36" t="s">
        <v>1928</v>
      </c>
    </row>
    <row r="563" spans="1:2" x14ac:dyDescent="0.2">
      <c r="A563" s="36" t="s">
        <v>888</v>
      </c>
      <c r="B563" s="36" t="s">
        <v>889</v>
      </c>
    </row>
    <row r="564" spans="1:2" x14ac:dyDescent="0.2">
      <c r="A564" s="36" t="s">
        <v>890</v>
      </c>
      <c r="B564" s="36" t="s">
        <v>1396</v>
      </c>
    </row>
    <row r="565" spans="1:2" x14ac:dyDescent="0.2">
      <c r="A565" s="36" t="s">
        <v>891</v>
      </c>
      <c r="B565" s="36" t="s">
        <v>892</v>
      </c>
    </row>
    <row r="566" spans="1:2" x14ac:dyDescent="0.2">
      <c r="A566" s="36" t="s">
        <v>893</v>
      </c>
      <c r="B566" s="36" t="s">
        <v>1397</v>
      </c>
    </row>
    <row r="567" spans="1:2" x14ac:dyDescent="0.2">
      <c r="A567" s="36" t="s">
        <v>894</v>
      </c>
      <c r="B567" s="36" t="s">
        <v>895</v>
      </c>
    </row>
    <row r="568" spans="1:2" x14ac:dyDescent="0.2">
      <c r="A568" s="36" t="s">
        <v>896</v>
      </c>
      <c r="B568" s="36" t="s">
        <v>895</v>
      </c>
    </row>
    <row r="569" spans="1:2" x14ac:dyDescent="0.2">
      <c r="A569" s="36" t="s">
        <v>670</v>
      </c>
      <c r="B569" s="36" t="s">
        <v>897</v>
      </c>
    </row>
    <row r="570" spans="1:2" x14ac:dyDescent="0.2">
      <c r="A570" s="36" t="s">
        <v>898</v>
      </c>
      <c r="B570" s="36" t="s">
        <v>899</v>
      </c>
    </row>
    <row r="571" spans="1:2" x14ac:dyDescent="0.2">
      <c r="A571" s="36" t="s">
        <v>900</v>
      </c>
      <c r="B571" s="36" t="s">
        <v>901</v>
      </c>
    </row>
    <row r="572" spans="1:2" x14ac:dyDescent="0.2">
      <c r="A572" s="36" t="s">
        <v>902</v>
      </c>
      <c r="B572" s="36" t="s">
        <v>903</v>
      </c>
    </row>
    <row r="573" spans="1:2" x14ac:dyDescent="0.2">
      <c r="A573" s="36" t="s">
        <v>904</v>
      </c>
      <c r="B573" s="36" t="s">
        <v>905</v>
      </c>
    </row>
    <row r="574" spans="1:2" x14ac:dyDescent="0.2">
      <c r="A574" s="36" t="s">
        <v>906</v>
      </c>
      <c r="B574" s="36" t="s">
        <v>907</v>
      </c>
    </row>
    <row r="575" spans="1:2" x14ac:dyDescent="0.2">
      <c r="A575" s="36" t="s">
        <v>908</v>
      </c>
      <c r="B575" s="36" t="s">
        <v>2075</v>
      </c>
    </row>
    <row r="576" spans="1:2" x14ac:dyDescent="0.2">
      <c r="A576" s="36" t="s">
        <v>2076</v>
      </c>
      <c r="B576" s="36" t="s">
        <v>2077</v>
      </c>
    </row>
    <row r="577" spans="1:2" x14ac:dyDescent="0.2">
      <c r="A577" s="36" t="s">
        <v>2078</v>
      </c>
      <c r="B577" s="36" t="s">
        <v>2079</v>
      </c>
    </row>
    <row r="578" spans="1:2" x14ac:dyDescent="0.2">
      <c r="A578" s="36" t="s">
        <v>2080</v>
      </c>
      <c r="B578" s="36" t="s">
        <v>2081</v>
      </c>
    </row>
    <row r="579" spans="1:2" x14ac:dyDescent="0.2">
      <c r="A579" s="36" t="s">
        <v>2082</v>
      </c>
      <c r="B579" s="36" t="s">
        <v>2083</v>
      </c>
    </row>
    <row r="580" spans="1:2" x14ac:dyDescent="0.2">
      <c r="A580" s="36" t="s">
        <v>2084</v>
      </c>
      <c r="B580" s="36" t="s">
        <v>2085</v>
      </c>
    </row>
    <row r="581" spans="1:2" x14ac:dyDescent="0.2">
      <c r="A581" s="36" t="s">
        <v>2086</v>
      </c>
      <c r="B581" s="36" t="s">
        <v>2087</v>
      </c>
    </row>
    <row r="582" spans="1:2" x14ac:dyDescent="0.2">
      <c r="A582" s="36" t="s">
        <v>2088</v>
      </c>
      <c r="B582" s="36" t="s">
        <v>2087</v>
      </c>
    </row>
    <row r="583" spans="1:2" x14ac:dyDescent="0.2">
      <c r="A583" s="36" t="s">
        <v>2089</v>
      </c>
      <c r="B583" s="36" t="s">
        <v>2302</v>
      </c>
    </row>
    <row r="584" spans="1:2" x14ac:dyDescent="0.2">
      <c r="A584" s="36" t="s">
        <v>2303</v>
      </c>
      <c r="B584" s="36" t="s">
        <v>2304</v>
      </c>
    </row>
    <row r="585" spans="1:2" x14ac:dyDescent="0.2">
      <c r="A585" s="36" t="s">
        <v>2305</v>
      </c>
      <c r="B585" s="36" t="s">
        <v>2306</v>
      </c>
    </row>
    <row r="586" spans="1:2" x14ac:dyDescent="0.2">
      <c r="A586" s="36" t="s">
        <v>2307</v>
      </c>
      <c r="B586" s="36" t="s">
        <v>2308</v>
      </c>
    </row>
    <row r="587" spans="1:2" x14ac:dyDescent="0.2">
      <c r="A587" s="36" t="s">
        <v>2309</v>
      </c>
      <c r="B587" s="36" t="s">
        <v>2310</v>
      </c>
    </row>
    <row r="588" spans="1:2" x14ac:dyDescent="0.2">
      <c r="A588" s="36" t="s">
        <v>2311</v>
      </c>
      <c r="B588" s="36" t="s">
        <v>2312</v>
      </c>
    </row>
    <row r="589" spans="1:2" x14ac:dyDescent="0.2">
      <c r="A589" s="36" t="s">
        <v>2313</v>
      </c>
      <c r="B589" s="36" t="s">
        <v>2314</v>
      </c>
    </row>
    <row r="590" spans="1:2" x14ac:dyDescent="0.2">
      <c r="A590" s="36" t="s">
        <v>2315</v>
      </c>
      <c r="B590" s="36" t="s">
        <v>2316</v>
      </c>
    </row>
    <row r="591" spans="1:2" x14ac:dyDescent="0.2">
      <c r="A591" s="36" t="s">
        <v>2317</v>
      </c>
      <c r="B591" s="36" t="s">
        <v>240</v>
      </c>
    </row>
    <row r="592" spans="1:2" x14ac:dyDescent="0.2">
      <c r="A592" s="36" t="s">
        <v>241</v>
      </c>
      <c r="B592" s="36" t="s">
        <v>2405</v>
      </c>
    </row>
    <row r="593" spans="1:2" x14ac:dyDescent="0.2">
      <c r="A593" s="36" t="s">
        <v>2406</v>
      </c>
      <c r="B593" s="36" t="s">
        <v>2407</v>
      </c>
    </row>
    <row r="594" spans="1:2" x14ac:dyDescent="0.2">
      <c r="A594" s="36" t="s">
        <v>2408</v>
      </c>
      <c r="B594" s="36" t="s">
        <v>2409</v>
      </c>
    </row>
    <row r="595" spans="1:2" x14ac:dyDescent="0.2">
      <c r="A595" s="36" t="s">
        <v>2410</v>
      </c>
      <c r="B595" s="36" t="s">
        <v>2411</v>
      </c>
    </row>
    <row r="596" spans="1:2" x14ac:dyDescent="0.2">
      <c r="A596" s="36" t="s">
        <v>2412</v>
      </c>
      <c r="B596" s="36" t="s">
        <v>2413</v>
      </c>
    </row>
    <row r="597" spans="1:2" x14ac:dyDescent="0.2">
      <c r="A597" s="36" t="s">
        <v>2414</v>
      </c>
      <c r="B597" s="36" t="s">
        <v>2415</v>
      </c>
    </row>
    <row r="598" spans="1:2" x14ac:dyDescent="0.2">
      <c r="A598" s="36" t="s">
        <v>2416</v>
      </c>
      <c r="B598" s="36" t="s">
        <v>2417</v>
      </c>
    </row>
    <row r="599" spans="1:2" x14ac:dyDescent="0.2">
      <c r="A599" s="36" t="s">
        <v>2418</v>
      </c>
      <c r="B599" s="36" t="s">
        <v>2419</v>
      </c>
    </row>
    <row r="600" spans="1:2" x14ac:dyDescent="0.2">
      <c r="A600" s="36" t="s">
        <v>2420</v>
      </c>
      <c r="B600" s="36" t="s">
        <v>2421</v>
      </c>
    </row>
    <row r="601" spans="1:2" x14ac:dyDescent="0.2">
      <c r="A601" s="36" t="s">
        <v>2422</v>
      </c>
      <c r="B601" s="36" t="s">
        <v>2423</v>
      </c>
    </row>
    <row r="602" spans="1:2" x14ac:dyDescent="0.2">
      <c r="A602" s="36" t="s">
        <v>2424</v>
      </c>
      <c r="B602" s="36" t="s">
        <v>319</v>
      </c>
    </row>
    <row r="603" spans="1:2" x14ac:dyDescent="0.2">
      <c r="A603" s="36" t="s">
        <v>2425</v>
      </c>
      <c r="B603" s="36" t="s">
        <v>2426</v>
      </c>
    </row>
    <row r="604" spans="1:2" x14ac:dyDescent="0.2">
      <c r="A604" s="36" t="s">
        <v>2427</v>
      </c>
      <c r="B604" s="36" t="s">
        <v>2428</v>
      </c>
    </row>
    <row r="605" spans="1:2" x14ac:dyDescent="0.2">
      <c r="A605" s="36" t="s">
        <v>2429</v>
      </c>
      <c r="B605" s="36" t="s">
        <v>2430</v>
      </c>
    </row>
    <row r="606" spans="1:2" x14ac:dyDescent="0.2">
      <c r="A606" s="36" t="s">
        <v>2431</v>
      </c>
      <c r="B606" s="36" t="s">
        <v>2432</v>
      </c>
    </row>
    <row r="607" spans="1:2" x14ac:dyDescent="0.2">
      <c r="A607" s="36" t="s">
        <v>2433</v>
      </c>
      <c r="B607" s="36" t="s">
        <v>2434</v>
      </c>
    </row>
    <row r="608" spans="1:2" x14ac:dyDescent="0.2">
      <c r="A608" s="36" t="s">
        <v>2435</v>
      </c>
      <c r="B608" s="36" t="s">
        <v>2436</v>
      </c>
    </row>
    <row r="609" spans="1:2" x14ac:dyDescent="0.2">
      <c r="A609" s="36" t="s">
        <v>2437</v>
      </c>
      <c r="B609" s="36" t="s">
        <v>2438</v>
      </c>
    </row>
    <row r="610" spans="1:2" x14ac:dyDescent="0.2">
      <c r="A610" s="36" t="s">
        <v>2439</v>
      </c>
      <c r="B610" s="36" t="s">
        <v>2440</v>
      </c>
    </row>
    <row r="611" spans="1:2" x14ac:dyDescent="0.2">
      <c r="A611" s="36" t="s">
        <v>2441</v>
      </c>
      <c r="B611" s="36" t="s">
        <v>2442</v>
      </c>
    </row>
    <row r="612" spans="1:2" x14ac:dyDescent="0.2">
      <c r="A612" s="36" t="s">
        <v>2443</v>
      </c>
      <c r="B612" s="36" t="s">
        <v>2444</v>
      </c>
    </row>
    <row r="613" spans="1:2" x14ac:dyDescent="0.2">
      <c r="A613" s="36" t="s">
        <v>2445</v>
      </c>
      <c r="B613" s="36" t="s">
        <v>2446</v>
      </c>
    </row>
    <row r="614" spans="1:2" x14ac:dyDescent="0.2">
      <c r="A614" s="36" t="s">
        <v>2447</v>
      </c>
      <c r="B614" s="36" t="s">
        <v>2448</v>
      </c>
    </row>
    <row r="615" spans="1:2" x14ac:dyDescent="0.2">
      <c r="A615" s="36" t="s">
        <v>2449</v>
      </c>
      <c r="B615" s="36" t="s">
        <v>2450</v>
      </c>
    </row>
    <row r="616" spans="1:2" x14ac:dyDescent="0.2">
      <c r="A616" s="36" t="s">
        <v>2451</v>
      </c>
      <c r="B616" s="36" t="s">
        <v>2452</v>
      </c>
    </row>
    <row r="617" spans="1:2" x14ac:dyDescent="0.2">
      <c r="A617" s="36" t="s">
        <v>2453</v>
      </c>
      <c r="B617" s="36" t="s">
        <v>2454</v>
      </c>
    </row>
    <row r="618" spans="1:2" x14ac:dyDescent="0.2">
      <c r="A618" s="36" t="s">
        <v>2455</v>
      </c>
      <c r="B618" s="36" t="s">
        <v>2454</v>
      </c>
    </row>
    <row r="619" spans="1:2" x14ac:dyDescent="0.2">
      <c r="A619" s="36" t="s">
        <v>2095</v>
      </c>
      <c r="B619" s="36" t="s">
        <v>2096</v>
      </c>
    </row>
    <row r="620" spans="1:2" x14ac:dyDescent="0.2">
      <c r="A620" s="36" t="s">
        <v>2097</v>
      </c>
      <c r="B620" s="36" t="s">
        <v>2096</v>
      </c>
    </row>
    <row r="621" spans="1:2" x14ac:dyDescent="0.2">
      <c r="A621" s="36" t="s">
        <v>2098</v>
      </c>
      <c r="B621" s="36" t="s">
        <v>2099</v>
      </c>
    </row>
    <row r="622" spans="1:2" x14ac:dyDescent="0.2">
      <c r="A622" s="36" t="s">
        <v>2100</v>
      </c>
      <c r="B622" s="36" t="s">
        <v>395</v>
      </c>
    </row>
    <row r="623" spans="1:2" x14ac:dyDescent="0.2">
      <c r="A623" s="36" t="s">
        <v>396</v>
      </c>
      <c r="B623" s="36" t="s">
        <v>397</v>
      </c>
    </row>
    <row r="624" spans="1:2" x14ac:dyDescent="0.2">
      <c r="A624" s="36" t="s">
        <v>398</v>
      </c>
      <c r="B624" s="36" t="s">
        <v>399</v>
      </c>
    </row>
    <row r="625" spans="1:2" x14ac:dyDescent="0.2">
      <c r="A625" s="36" t="s">
        <v>400</v>
      </c>
      <c r="B625" s="36" t="s">
        <v>401</v>
      </c>
    </row>
    <row r="626" spans="1:2" x14ac:dyDescent="0.2">
      <c r="A626" s="36" t="s">
        <v>402</v>
      </c>
      <c r="B626" s="36" t="s">
        <v>403</v>
      </c>
    </row>
    <row r="627" spans="1:2" x14ac:dyDescent="0.2">
      <c r="A627" s="36" t="s">
        <v>404</v>
      </c>
      <c r="B627" s="36" t="s">
        <v>405</v>
      </c>
    </row>
    <row r="628" spans="1:2" x14ac:dyDescent="0.2">
      <c r="A628" s="36" t="s">
        <v>406</v>
      </c>
      <c r="B628" s="36" t="s">
        <v>407</v>
      </c>
    </row>
    <row r="629" spans="1:2" x14ac:dyDescent="0.2">
      <c r="A629" s="36" t="s">
        <v>408</v>
      </c>
      <c r="B629" s="36" t="s">
        <v>407</v>
      </c>
    </row>
    <row r="630" spans="1:2" x14ac:dyDescent="0.2">
      <c r="A630" s="36" t="s">
        <v>409</v>
      </c>
      <c r="B630" s="36" t="s">
        <v>410</v>
      </c>
    </row>
    <row r="631" spans="1:2" x14ac:dyDescent="0.2">
      <c r="A631" s="36" t="s">
        <v>411</v>
      </c>
      <c r="B631" s="36" t="s">
        <v>412</v>
      </c>
    </row>
    <row r="632" spans="1:2" x14ac:dyDescent="0.2">
      <c r="A632" s="36" t="s">
        <v>1403</v>
      </c>
      <c r="B632" s="36" t="s">
        <v>412</v>
      </c>
    </row>
    <row r="633" spans="1:2" x14ac:dyDescent="0.2">
      <c r="A633" s="36" t="s">
        <v>413</v>
      </c>
      <c r="B633" s="36" t="s">
        <v>414</v>
      </c>
    </row>
    <row r="634" spans="1:2" x14ac:dyDescent="0.2">
      <c r="A634" s="36" t="s">
        <v>1405</v>
      </c>
      <c r="B634" s="36" t="s">
        <v>414</v>
      </c>
    </row>
    <row r="635" spans="1:2" x14ac:dyDescent="0.2">
      <c r="A635" s="36" t="s">
        <v>415</v>
      </c>
      <c r="B635" s="36" t="s">
        <v>416</v>
      </c>
    </row>
    <row r="636" spans="1:2" x14ac:dyDescent="0.2">
      <c r="A636" s="36" t="s">
        <v>417</v>
      </c>
      <c r="B636" s="36" t="s">
        <v>416</v>
      </c>
    </row>
    <row r="637" spans="1:2" x14ac:dyDescent="0.2">
      <c r="A637" s="36" t="s">
        <v>418</v>
      </c>
      <c r="B637" s="36" t="s">
        <v>419</v>
      </c>
    </row>
    <row r="638" spans="1:2" x14ac:dyDescent="0.2">
      <c r="A638" s="36" t="s">
        <v>420</v>
      </c>
      <c r="B638" s="36" t="s">
        <v>419</v>
      </c>
    </row>
    <row r="639" spans="1:2" x14ac:dyDescent="0.2">
      <c r="A639" s="36" t="s">
        <v>421</v>
      </c>
      <c r="B639" s="36" t="s">
        <v>422</v>
      </c>
    </row>
    <row r="640" spans="1:2" x14ac:dyDescent="0.2">
      <c r="A640" s="36" t="s">
        <v>423</v>
      </c>
      <c r="B640" s="36" t="s">
        <v>424</v>
      </c>
    </row>
    <row r="641" spans="1:2" x14ac:dyDescent="0.2">
      <c r="A641" s="36" t="s">
        <v>425</v>
      </c>
      <c r="B641" s="36" t="s">
        <v>424</v>
      </c>
    </row>
    <row r="642" spans="1:2" x14ac:dyDescent="0.2">
      <c r="A642" s="36" t="s">
        <v>426</v>
      </c>
      <c r="B642" s="36" t="s">
        <v>427</v>
      </c>
    </row>
    <row r="643" spans="1:2" x14ac:dyDescent="0.2">
      <c r="A643" s="36" t="s">
        <v>1406</v>
      </c>
      <c r="B643" s="36" t="s">
        <v>428</v>
      </c>
    </row>
    <row r="644" spans="1:2" x14ac:dyDescent="0.2">
      <c r="A644" s="36" t="s">
        <v>1407</v>
      </c>
      <c r="B644" s="36" t="s">
        <v>429</v>
      </c>
    </row>
    <row r="645" spans="1:2" x14ac:dyDescent="0.2">
      <c r="A645" s="36" t="s">
        <v>430</v>
      </c>
      <c r="B645" s="36" t="s">
        <v>431</v>
      </c>
    </row>
    <row r="646" spans="1:2" x14ac:dyDescent="0.2">
      <c r="A646" s="36" t="s">
        <v>432</v>
      </c>
      <c r="B646" s="36" t="s">
        <v>433</v>
      </c>
    </row>
    <row r="647" spans="1:2" x14ac:dyDescent="0.2">
      <c r="A647" s="36" t="s">
        <v>434</v>
      </c>
      <c r="B647" s="36" t="s">
        <v>433</v>
      </c>
    </row>
    <row r="648" spans="1:2" x14ac:dyDescent="0.2">
      <c r="A648" s="36" t="s">
        <v>435</v>
      </c>
      <c r="B648" s="36" t="s">
        <v>436</v>
      </c>
    </row>
    <row r="649" spans="1:2" x14ac:dyDescent="0.2">
      <c r="A649" s="36" t="s">
        <v>315</v>
      </c>
      <c r="B649" s="36" t="s">
        <v>437</v>
      </c>
    </row>
    <row r="650" spans="1:2" x14ac:dyDescent="0.2">
      <c r="A650" s="36" t="s">
        <v>316</v>
      </c>
      <c r="B650" s="36" t="s">
        <v>438</v>
      </c>
    </row>
    <row r="651" spans="1:2" x14ac:dyDescent="0.2">
      <c r="A651" s="36" t="s">
        <v>317</v>
      </c>
      <c r="B651" s="36" t="s">
        <v>439</v>
      </c>
    </row>
    <row r="652" spans="1:2" x14ac:dyDescent="0.2">
      <c r="A652" s="36" t="s">
        <v>318</v>
      </c>
      <c r="B652" s="36" t="s">
        <v>2299</v>
      </c>
    </row>
    <row r="653" spans="1:2" x14ac:dyDescent="0.2">
      <c r="A653" s="36" t="s">
        <v>440</v>
      </c>
      <c r="B653" s="36" t="s">
        <v>441</v>
      </c>
    </row>
    <row r="654" spans="1:2" x14ac:dyDescent="0.2">
      <c r="A654" s="36" t="s">
        <v>442</v>
      </c>
      <c r="B654" s="36" t="s">
        <v>443</v>
      </c>
    </row>
    <row r="655" spans="1:2" x14ac:dyDescent="0.2">
      <c r="A655" s="36" t="s">
        <v>444</v>
      </c>
      <c r="B655" s="36" t="s">
        <v>445</v>
      </c>
    </row>
    <row r="656" spans="1:2" x14ac:dyDescent="0.2">
      <c r="A656" s="36" t="s">
        <v>446</v>
      </c>
      <c r="B656" s="36" t="s">
        <v>445</v>
      </c>
    </row>
    <row r="657" spans="1:2" x14ac:dyDescent="0.2">
      <c r="A657" s="36" t="s">
        <v>447</v>
      </c>
      <c r="B657" s="36" t="s">
        <v>448</v>
      </c>
    </row>
    <row r="658" spans="1:2" x14ac:dyDescent="0.2">
      <c r="A658" s="36" t="s">
        <v>449</v>
      </c>
      <c r="B658" s="36" t="s">
        <v>448</v>
      </c>
    </row>
    <row r="659" spans="1:2" x14ac:dyDescent="0.2">
      <c r="A659" s="36" t="s">
        <v>450</v>
      </c>
      <c r="B659" s="36" t="s">
        <v>451</v>
      </c>
    </row>
    <row r="660" spans="1:2" x14ac:dyDescent="0.2">
      <c r="A660" s="36" t="s">
        <v>452</v>
      </c>
      <c r="B660" s="36" t="s">
        <v>453</v>
      </c>
    </row>
    <row r="661" spans="1:2" x14ac:dyDescent="0.2">
      <c r="A661" s="36" t="s">
        <v>2051</v>
      </c>
      <c r="B661" s="36" t="s">
        <v>453</v>
      </c>
    </row>
    <row r="662" spans="1:2" x14ac:dyDescent="0.2">
      <c r="A662" s="36" t="s">
        <v>454</v>
      </c>
      <c r="B662" s="36" t="s">
        <v>455</v>
      </c>
    </row>
    <row r="663" spans="1:2" x14ac:dyDescent="0.2">
      <c r="A663" s="36" t="s">
        <v>456</v>
      </c>
      <c r="B663" s="36" t="s">
        <v>455</v>
      </c>
    </row>
    <row r="664" spans="1:2" x14ac:dyDescent="0.2">
      <c r="A664" s="36" t="s">
        <v>457</v>
      </c>
      <c r="B664" s="36" t="s">
        <v>458</v>
      </c>
    </row>
    <row r="665" spans="1:2" x14ac:dyDescent="0.2">
      <c r="A665" s="36" t="s">
        <v>459</v>
      </c>
      <c r="B665" s="36" t="s">
        <v>458</v>
      </c>
    </row>
    <row r="666" spans="1:2" x14ac:dyDescent="0.2">
      <c r="A666" s="36" t="s">
        <v>460</v>
      </c>
      <c r="B666" s="36" t="s">
        <v>461</v>
      </c>
    </row>
    <row r="667" spans="1:2" x14ac:dyDescent="0.2">
      <c r="A667" s="36" t="s">
        <v>462</v>
      </c>
      <c r="B667" s="36" t="s">
        <v>461</v>
      </c>
    </row>
    <row r="668" spans="1:2" x14ac:dyDescent="0.2">
      <c r="A668" s="36" t="s">
        <v>463</v>
      </c>
      <c r="B668" s="36" t="s">
        <v>464</v>
      </c>
    </row>
    <row r="669" spans="1:2" x14ac:dyDescent="0.2">
      <c r="A669" s="36" t="s">
        <v>465</v>
      </c>
      <c r="B669" s="36" t="s">
        <v>466</v>
      </c>
    </row>
    <row r="670" spans="1:2" x14ac:dyDescent="0.2">
      <c r="A670" s="36" t="s">
        <v>467</v>
      </c>
      <c r="B670" s="36" t="s">
        <v>466</v>
      </c>
    </row>
    <row r="671" spans="1:2" x14ac:dyDescent="0.2">
      <c r="A671" s="36" t="s">
        <v>468</v>
      </c>
      <c r="B671" s="36" t="s">
        <v>469</v>
      </c>
    </row>
    <row r="672" spans="1:2" x14ac:dyDescent="0.2">
      <c r="A672" s="36" t="s">
        <v>470</v>
      </c>
      <c r="B672" s="36" t="s">
        <v>471</v>
      </c>
    </row>
    <row r="673" spans="1:2" x14ac:dyDescent="0.2">
      <c r="A673" s="36" t="s">
        <v>472</v>
      </c>
      <c r="B673" s="36" t="s">
        <v>473</v>
      </c>
    </row>
    <row r="674" spans="1:2" x14ac:dyDescent="0.2">
      <c r="A674" s="36" t="s">
        <v>474</v>
      </c>
      <c r="B674" s="36" t="s">
        <v>475</v>
      </c>
    </row>
    <row r="675" spans="1:2" x14ac:dyDescent="0.2">
      <c r="A675" s="36" t="s">
        <v>476</v>
      </c>
      <c r="B675" s="36" t="s">
        <v>475</v>
      </c>
    </row>
    <row r="676" spans="1:2" x14ac:dyDescent="0.2">
      <c r="A676" s="36" t="s">
        <v>477</v>
      </c>
      <c r="B676" s="36" t="s">
        <v>478</v>
      </c>
    </row>
    <row r="677" spans="1:2" x14ac:dyDescent="0.2">
      <c r="A677" s="36" t="s">
        <v>479</v>
      </c>
      <c r="B677" s="36" t="s">
        <v>480</v>
      </c>
    </row>
    <row r="678" spans="1:2" x14ac:dyDescent="0.2">
      <c r="A678" s="36" t="s">
        <v>481</v>
      </c>
      <c r="B678" s="36" t="s">
        <v>482</v>
      </c>
    </row>
    <row r="679" spans="1:2" x14ac:dyDescent="0.2">
      <c r="A679" s="36" t="s">
        <v>483</v>
      </c>
      <c r="B679" s="36" t="s">
        <v>484</v>
      </c>
    </row>
    <row r="680" spans="1:2" x14ac:dyDescent="0.2">
      <c r="A680" s="36" t="s">
        <v>485</v>
      </c>
      <c r="B680" s="36" t="s">
        <v>486</v>
      </c>
    </row>
    <row r="681" spans="1:2" x14ac:dyDescent="0.2">
      <c r="A681" s="36" t="s">
        <v>487</v>
      </c>
      <c r="B681" s="36" t="s">
        <v>2496</v>
      </c>
    </row>
    <row r="682" spans="1:2" x14ac:dyDescent="0.2">
      <c r="A682" s="36" t="s">
        <v>2497</v>
      </c>
      <c r="B682" s="36" t="s">
        <v>2498</v>
      </c>
    </row>
    <row r="683" spans="1:2" x14ac:dyDescent="0.2">
      <c r="A683" s="36" t="s">
        <v>852</v>
      </c>
      <c r="B683" s="36" t="s">
        <v>853</v>
      </c>
    </row>
    <row r="684" spans="1:2" x14ac:dyDescent="0.2">
      <c r="A684" s="36" t="s">
        <v>854</v>
      </c>
      <c r="B684" s="36" t="s">
        <v>855</v>
      </c>
    </row>
    <row r="685" spans="1:2" x14ac:dyDescent="0.2">
      <c r="A685" s="36" t="s">
        <v>856</v>
      </c>
      <c r="B685" s="36" t="s">
        <v>857</v>
      </c>
    </row>
    <row r="686" spans="1:2" x14ac:dyDescent="0.2">
      <c r="A686" s="36" t="s">
        <v>858</v>
      </c>
      <c r="B686" s="36" t="s">
        <v>859</v>
      </c>
    </row>
    <row r="687" spans="1:2" x14ac:dyDescent="0.2">
      <c r="A687" s="36" t="s">
        <v>860</v>
      </c>
      <c r="B687" s="36" t="s">
        <v>861</v>
      </c>
    </row>
    <row r="688" spans="1:2" x14ac:dyDescent="0.2">
      <c r="A688" s="36" t="s">
        <v>862</v>
      </c>
      <c r="B688" s="36" t="s">
        <v>863</v>
      </c>
    </row>
    <row r="689" spans="1:2" x14ac:dyDescent="0.2">
      <c r="A689" s="36" t="s">
        <v>864</v>
      </c>
      <c r="B689" s="36" t="s">
        <v>865</v>
      </c>
    </row>
    <row r="690" spans="1:2" x14ac:dyDescent="0.2">
      <c r="A690" s="36" t="s">
        <v>2587</v>
      </c>
      <c r="B690" s="36" t="s">
        <v>2588</v>
      </c>
    </row>
    <row r="691" spans="1:2" x14ac:dyDescent="0.2">
      <c r="A691" s="36" t="s">
        <v>2589</v>
      </c>
      <c r="B691" s="36" t="s">
        <v>2590</v>
      </c>
    </row>
    <row r="692" spans="1:2" x14ac:dyDescent="0.2">
      <c r="A692" s="36" t="s">
        <v>2591</v>
      </c>
      <c r="B692" s="36" t="s">
        <v>2592</v>
      </c>
    </row>
    <row r="693" spans="1:2" x14ac:dyDescent="0.2">
      <c r="A693" s="36" t="s">
        <v>2593</v>
      </c>
      <c r="B693" s="36" t="s">
        <v>2592</v>
      </c>
    </row>
    <row r="694" spans="1:2" x14ac:dyDescent="0.2">
      <c r="A694" s="36" t="s">
        <v>2594</v>
      </c>
      <c r="B694" s="36" t="s">
        <v>2595</v>
      </c>
    </row>
    <row r="695" spans="1:2" x14ac:dyDescent="0.2">
      <c r="A695" s="36" t="s">
        <v>2596</v>
      </c>
      <c r="B695" s="36" t="s">
        <v>2597</v>
      </c>
    </row>
    <row r="696" spans="1:2" x14ac:dyDescent="0.2">
      <c r="A696" s="36" t="s">
        <v>2052</v>
      </c>
      <c r="B696" s="36" t="s">
        <v>2597</v>
      </c>
    </row>
    <row r="697" spans="1:2" x14ac:dyDescent="0.2">
      <c r="A697" s="36" t="s">
        <v>2598</v>
      </c>
      <c r="B697" s="36" t="s">
        <v>2599</v>
      </c>
    </row>
    <row r="698" spans="1:2" x14ac:dyDescent="0.2">
      <c r="A698" s="36" t="s">
        <v>2600</v>
      </c>
      <c r="B698" s="36" t="s">
        <v>2599</v>
      </c>
    </row>
    <row r="699" spans="1:2" x14ac:dyDescent="0.2">
      <c r="A699" s="36" t="s">
        <v>2601</v>
      </c>
      <c r="B699" s="36" t="s">
        <v>2602</v>
      </c>
    </row>
    <row r="700" spans="1:2" x14ac:dyDescent="0.2">
      <c r="A700" s="36" t="s">
        <v>2603</v>
      </c>
      <c r="B700" s="36" t="s">
        <v>2604</v>
      </c>
    </row>
    <row r="701" spans="1:2" x14ac:dyDescent="0.2">
      <c r="A701" s="36" t="s">
        <v>1922</v>
      </c>
      <c r="B701" s="36" t="s">
        <v>2604</v>
      </c>
    </row>
    <row r="702" spans="1:2" x14ac:dyDescent="0.2">
      <c r="A702" s="36" t="s">
        <v>2605</v>
      </c>
      <c r="B702" s="36" t="s">
        <v>2606</v>
      </c>
    </row>
    <row r="703" spans="1:2" x14ac:dyDescent="0.2">
      <c r="A703" s="36" t="s">
        <v>1923</v>
      </c>
      <c r="B703" s="36" t="s">
        <v>2606</v>
      </c>
    </row>
    <row r="704" spans="1:2" x14ac:dyDescent="0.2">
      <c r="A704" s="36" t="s">
        <v>2607</v>
      </c>
      <c r="B704" s="36" t="s">
        <v>2608</v>
      </c>
    </row>
    <row r="705" spans="1:2" x14ac:dyDescent="0.2">
      <c r="A705" s="36" t="s">
        <v>2609</v>
      </c>
      <c r="B705" s="36" t="s">
        <v>2608</v>
      </c>
    </row>
    <row r="706" spans="1:2" x14ac:dyDescent="0.2">
      <c r="A706" s="36" t="s">
        <v>2610</v>
      </c>
      <c r="B706" s="36" t="s">
        <v>2611</v>
      </c>
    </row>
    <row r="707" spans="1:2" x14ac:dyDescent="0.2">
      <c r="A707" s="36" t="s">
        <v>2612</v>
      </c>
      <c r="B707" s="36" t="s">
        <v>2611</v>
      </c>
    </row>
    <row r="708" spans="1:2" x14ac:dyDescent="0.2">
      <c r="A708" s="36" t="s">
        <v>2613</v>
      </c>
      <c r="B708" s="36" t="s">
        <v>2614</v>
      </c>
    </row>
    <row r="709" spans="1:2" x14ac:dyDescent="0.2">
      <c r="A709" s="36" t="s">
        <v>2615</v>
      </c>
      <c r="B709" s="36" t="s">
        <v>2614</v>
      </c>
    </row>
    <row r="710" spans="1:2" x14ac:dyDescent="0.2">
      <c r="A710" s="36" t="s">
        <v>2616</v>
      </c>
      <c r="B710" s="36" t="s">
        <v>2617</v>
      </c>
    </row>
    <row r="711" spans="1:2" x14ac:dyDescent="0.2">
      <c r="A711" s="36" t="s">
        <v>2618</v>
      </c>
      <c r="B711" s="36" t="s">
        <v>2619</v>
      </c>
    </row>
    <row r="712" spans="1:2" x14ac:dyDescent="0.2">
      <c r="A712" s="36" t="s">
        <v>2620</v>
      </c>
      <c r="B712" s="36" t="s">
        <v>2621</v>
      </c>
    </row>
    <row r="713" spans="1:2" x14ac:dyDescent="0.2">
      <c r="A713" s="36" t="s">
        <v>2622</v>
      </c>
      <c r="B713" s="36" t="s">
        <v>2623</v>
      </c>
    </row>
    <row r="714" spans="1:2" x14ac:dyDescent="0.2">
      <c r="A714" s="36" t="s">
        <v>2624</v>
      </c>
      <c r="B714" s="36" t="s">
        <v>2625</v>
      </c>
    </row>
    <row r="715" spans="1:2" x14ac:dyDescent="0.2">
      <c r="A715" s="36" t="s">
        <v>2626</v>
      </c>
      <c r="B715" s="36" t="s">
        <v>2627</v>
      </c>
    </row>
    <row r="716" spans="1:2" x14ac:dyDescent="0.2">
      <c r="A716" s="36" t="s">
        <v>2298</v>
      </c>
      <c r="B716" s="36" t="s">
        <v>2090</v>
      </c>
    </row>
    <row r="717" spans="1:2" x14ac:dyDescent="0.2">
      <c r="A717" s="36" t="s">
        <v>2300</v>
      </c>
      <c r="B717" s="36" t="s">
        <v>2091</v>
      </c>
    </row>
    <row r="718" spans="1:2" x14ac:dyDescent="0.2">
      <c r="A718" s="36" t="s">
        <v>2092</v>
      </c>
      <c r="B718" s="36" t="s">
        <v>2093</v>
      </c>
    </row>
    <row r="719" spans="1:2" x14ac:dyDescent="0.2">
      <c r="A719" s="36" t="s">
        <v>2094</v>
      </c>
      <c r="B719" s="36" t="s">
        <v>569</v>
      </c>
    </row>
    <row r="720" spans="1:2" x14ac:dyDescent="0.2">
      <c r="A720" s="36" t="s">
        <v>570</v>
      </c>
      <c r="B720" s="36" t="s">
        <v>571</v>
      </c>
    </row>
    <row r="721" spans="1:2" x14ac:dyDescent="0.2">
      <c r="A721" s="36" t="s">
        <v>572</v>
      </c>
      <c r="B721" s="36" t="s">
        <v>573</v>
      </c>
    </row>
    <row r="722" spans="1:2" x14ac:dyDescent="0.2">
      <c r="A722" s="36" t="s">
        <v>574</v>
      </c>
      <c r="B722" s="36" t="s">
        <v>575</v>
      </c>
    </row>
    <row r="723" spans="1:2" x14ac:dyDescent="0.2">
      <c r="A723" s="36" t="s">
        <v>1615</v>
      </c>
      <c r="B723" s="36" t="s">
        <v>576</v>
      </c>
    </row>
    <row r="724" spans="1:2" x14ac:dyDescent="0.2">
      <c r="A724" s="36" t="s">
        <v>577</v>
      </c>
      <c r="B724" s="36" t="s">
        <v>578</v>
      </c>
    </row>
    <row r="725" spans="1:2" x14ac:dyDescent="0.2">
      <c r="A725" s="36" t="s">
        <v>579</v>
      </c>
      <c r="B725" s="36" t="s">
        <v>580</v>
      </c>
    </row>
    <row r="726" spans="1:2" x14ac:dyDescent="0.2">
      <c r="A726" s="36" t="s">
        <v>1616</v>
      </c>
      <c r="B726" s="36" t="s">
        <v>580</v>
      </c>
    </row>
    <row r="727" spans="1:2" x14ac:dyDescent="0.2">
      <c r="A727" s="36" t="s">
        <v>581</v>
      </c>
      <c r="B727" s="36" t="s">
        <v>582</v>
      </c>
    </row>
    <row r="728" spans="1:2" x14ac:dyDescent="0.2">
      <c r="A728" s="36" t="s">
        <v>583</v>
      </c>
      <c r="B728" s="36" t="s">
        <v>582</v>
      </c>
    </row>
    <row r="729" spans="1:2" x14ac:dyDescent="0.2">
      <c r="A729" s="36" t="s">
        <v>584</v>
      </c>
      <c r="B729" s="36" t="s">
        <v>342</v>
      </c>
    </row>
    <row r="730" spans="1:2" x14ac:dyDescent="0.2">
      <c r="A730" s="36" t="s">
        <v>343</v>
      </c>
      <c r="B730" s="36" t="s">
        <v>2301</v>
      </c>
    </row>
    <row r="731" spans="1:2" x14ac:dyDescent="0.2">
      <c r="A731" s="36" t="s">
        <v>344</v>
      </c>
      <c r="B731" s="36" t="s">
        <v>345</v>
      </c>
    </row>
    <row r="732" spans="1:2" x14ac:dyDescent="0.2">
      <c r="A732" s="36" t="s">
        <v>346</v>
      </c>
      <c r="B732" s="36" t="s">
        <v>347</v>
      </c>
    </row>
    <row r="733" spans="1:2" x14ac:dyDescent="0.2">
      <c r="A733" s="36" t="s">
        <v>348</v>
      </c>
      <c r="B733" s="36" t="s">
        <v>349</v>
      </c>
    </row>
    <row r="734" spans="1:2" x14ac:dyDescent="0.2">
      <c r="A734" s="36" t="s">
        <v>350</v>
      </c>
      <c r="B734" s="36" t="s">
        <v>351</v>
      </c>
    </row>
    <row r="735" spans="1:2" x14ac:dyDescent="0.2">
      <c r="A735" s="36" t="s">
        <v>1617</v>
      </c>
      <c r="B735" s="36" t="s">
        <v>48</v>
      </c>
    </row>
    <row r="736" spans="1:2" x14ac:dyDescent="0.2">
      <c r="A736" s="36" t="s">
        <v>352</v>
      </c>
      <c r="B736" s="36" t="s">
        <v>353</v>
      </c>
    </row>
    <row r="737" spans="1:2" x14ac:dyDescent="0.2">
      <c r="A737" s="36" t="s">
        <v>354</v>
      </c>
      <c r="B737" s="36" t="s">
        <v>49</v>
      </c>
    </row>
    <row r="738" spans="1:2" x14ac:dyDescent="0.2">
      <c r="A738" s="36" t="s">
        <v>355</v>
      </c>
      <c r="B738" s="36" t="s">
        <v>49</v>
      </c>
    </row>
    <row r="739" spans="1:2" x14ac:dyDescent="0.2">
      <c r="A739" s="36" t="s">
        <v>356</v>
      </c>
      <c r="B739" s="36" t="s">
        <v>50</v>
      </c>
    </row>
    <row r="740" spans="1:2" x14ac:dyDescent="0.2">
      <c r="A740" s="36" t="s">
        <v>357</v>
      </c>
      <c r="B740" s="36" t="s">
        <v>50</v>
      </c>
    </row>
    <row r="741" spans="1:2" x14ac:dyDescent="0.2">
      <c r="A741" s="36" t="s">
        <v>358</v>
      </c>
      <c r="B741" s="36" t="s">
        <v>359</v>
      </c>
    </row>
    <row r="742" spans="1:2" x14ac:dyDescent="0.2">
      <c r="A742" s="36" t="s">
        <v>2638</v>
      </c>
      <c r="B742" s="36" t="s">
        <v>2639</v>
      </c>
    </row>
    <row r="743" spans="1:2" x14ac:dyDescent="0.2">
      <c r="A743" s="36" t="s">
        <v>2640</v>
      </c>
      <c r="B743" s="36" t="s">
        <v>2641</v>
      </c>
    </row>
    <row r="744" spans="1:2" x14ac:dyDescent="0.2">
      <c r="A744" s="36" t="s">
        <v>2642</v>
      </c>
      <c r="B744" s="36" t="s">
        <v>2643</v>
      </c>
    </row>
    <row r="745" spans="1:2" x14ac:dyDescent="0.2">
      <c r="A745" s="36" t="s">
        <v>2644</v>
      </c>
      <c r="B745" s="36" t="s">
        <v>585</v>
      </c>
    </row>
    <row r="746" spans="1:2" x14ac:dyDescent="0.2">
      <c r="A746" s="36" t="s">
        <v>586</v>
      </c>
      <c r="B746" s="36" t="s">
        <v>587</v>
      </c>
    </row>
    <row r="747" spans="1:2" x14ac:dyDescent="0.2">
      <c r="A747" s="36" t="s">
        <v>588</v>
      </c>
      <c r="B747" s="36" t="s">
        <v>589</v>
      </c>
    </row>
    <row r="748" spans="1:2" x14ac:dyDescent="0.2">
      <c r="A748" s="36" t="s">
        <v>590</v>
      </c>
      <c r="B748" s="36" t="s">
        <v>591</v>
      </c>
    </row>
    <row r="749" spans="1:2" x14ac:dyDescent="0.2">
      <c r="A749" s="36" t="s">
        <v>592</v>
      </c>
      <c r="B749" s="36" t="s">
        <v>587</v>
      </c>
    </row>
    <row r="750" spans="1:2" x14ac:dyDescent="0.2">
      <c r="A750" s="36" t="s">
        <v>593</v>
      </c>
      <c r="B750" s="36" t="s">
        <v>594</v>
      </c>
    </row>
    <row r="751" spans="1:2" x14ac:dyDescent="0.2">
      <c r="A751" s="36" t="s">
        <v>595</v>
      </c>
      <c r="B751" s="36" t="s">
        <v>594</v>
      </c>
    </row>
    <row r="752" spans="1:2" x14ac:dyDescent="0.2">
      <c r="A752" s="36" t="s">
        <v>596</v>
      </c>
      <c r="B752" s="36" t="s">
        <v>597</v>
      </c>
    </row>
    <row r="753" spans="1:2" x14ac:dyDescent="0.2">
      <c r="A753" s="36" t="s">
        <v>598</v>
      </c>
      <c r="B753" s="36" t="s">
        <v>599</v>
      </c>
    </row>
    <row r="754" spans="1:2" x14ac:dyDescent="0.2">
      <c r="A754" s="36" t="s">
        <v>600</v>
      </c>
      <c r="B754" s="36" t="s">
        <v>599</v>
      </c>
    </row>
    <row r="755" spans="1:2" x14ac:dyDescent="0.2">
      <c r="A755" s="36" t="s">
        <v>601</v>
      </c>
      <c r="B755" s="36" t="s">
        <v>602</v>
      </c>
    </row>
    <row r="756" spans="1:2" x14ac:dyDescent="0.2">
      <c r="A756" s="36" t="s">
        <v>603</v>
      </c>
      <c r="B756" s="36" t="s">
        <v>602</v>
      </c>
    </row>
    <row r="757" spans="1:2" x14ac:dyDescent="0.2">
      <c r="A757" s="36" t="s">
        <v>604</v>
      </c>
      <c r="B757" s="36" t="s">
        <v>605</v>
      </c>
    </row>
    <row r="758" spans="1:2" x14ac:dyDescent="0.2">
      <c r="A758" s="36" t="s">
        <v>606</v>
      </c>
      <c r="B758" s="36" t="s">
        <v>387</v>
      </c>
    </row>
    <row r="759" spans="1:2" x14ac:dyDescent="0.2">
      <c r="A759" s="36" t="s">
        <v>388</v>
      </c>
      <c r="B759" s="36" t="s">
        <v>2667</v>
      </c>
    </row>
    <row r="760" spans="1:2" x14ac:dyDescent="0.2">
      <c r="A760" s="36" t="s">
        <v>2668</v>
      </c>
      <c r="B760" s="36" t="s">
        <v>652</v>
      </c>
    </row>
    <row r="761" spans="1:2" x14ac:dyDescent="0.2">
      <c r="A761" s="36" t="s">
        <v>653</v>
      </c>
      <c r="B761" s="36" t="s">
        <v>654</v>
      </c>
    </row>
    <row r="762" spans="1:2" x14ac:dyDescent="0.2">
      <c r="A762" s="36" t="s">
        <v>655</v>
      </c>
      <c r="B762" s="36" t="s">
        <v>654</v>
      </c>
    </row>
    <row r="763" spans="1:2" x14ac:dyDescent="0.2">
      <c r="A763" s="36" t="s">
        <v>656</v>
      </c>
      <c r="B763" s="36" t="s">
        <v>657</v>
      </c>
    </row>
    <row r="764" spans="1:2" x14ac:dyDescent="0.2">
      <c r="A764" s="36" t="s">
        <v>658</v>
      </c>
      <c r="B764" s="36" t="s">
        <v>657</v>
      </c>
    </row>
    <row r="765" spans="1:2" x14ac:dyDescent="0.2">
      <c r="A765" s="36" t="s">
        <v>659</v>
      </c>
      <c r="B765" s="36" t="s">
        <v>660</v>
      </c>
    </row>
    <row r="766" spans="1:2" x14ac:dyDescent="0.2">
      <c r="A766" s="36" t="s">
        <v>661</v>
      </c>
      <c r="B766" s="36" t="s">
        <v>662</v>
      </c>
    </row>
    <row r="767" spans="1:2" x14ac:dyDescent="0.2">
      <c r="A767" s="36" t="s">
        <v>663</v>
      </c>
      <c r="B767" s="36" t="s">
        <v>662</v>
      </c>
    </row>
    <row r="768" spans="1:2" x14ac:dyDescent="0.2">
      <c r="A768" s="36" t="s">
        <v>664</v>
      </c>
      <c r="B768" s="36" t="s">
        <v>665</v>
      </c>
    </row>
    <row r="769" spans="1:2" x14ac:dyDescent="0.2">
      <c r="A769" s="36" t="s">
        <v>666</v>
      </c>
      <c r="B769" s="36" t="s">
        <v>667</v>
      </c>
    </row>
    <row r="770" spans="1:2" x14ac:dyDescent="0.2">
      <c r="A770" s="36" t="s">
        <v>668</v>
      </c>
      <c r="B770" s="36" t="s">
        <v>2320</v>
      </c>
    </row>
    <row r="771" spans="1:2" x14ac:dyDescent="0.2">
      <c r="A771" s="36" t="s">
        <v>2321</v>
      </c>
      <c r="B771" s="36" t="s">
        <v>274</v>
      </c>
    </row>
    <row r="772" spans="1:2" x14ac:dyDescent="0.2">
      <c r="A772" s="36" t="s">
        <v>275</v>
      </c>
      <c r="B772" s="36" t="s">
        <v>276</v>
      </c>
    </row>
    <row r="773" spans="1:2" x14ac:dyDescent="0.2">
      <c r="A773" s="36" t="s">
        <v>277</v>
      </c>
      <c r="B773" s="36" t="s">
        <v>278</v>
      </c>
    </row>
    <row r="774" spans="1:2" x14ac:dyDescent="0.2">
      <c r="A774" s="36" t="s">
        <v>279</v>
      </c>
      <c r="B774" s="36" t="s">
        <v>280</v>
      </c>
    </row>
    <row r="775" spans="1:2" x14ac:dyDescent="0.2">
      <c r="A775" s="36" t="s">
        <v>281</v>
      </c>
      <c r="B775" s="36" t="s">
        <v>71</v>
      </c>
    </row>
    <row r="776" spans="1:2" x14ac:dyDescent="0.2">
      <c r="A776" s="36" t="s">
        <v>282</v>
      </c>
      <c r="B776" s="36" t="s">
        <v>71</v>
      </c>
    </row>
    <row r="777" spans="1:2" x14ac:dyDescent="0.2">
      <c r="A777" s="36" t="s">
        <v>283</v>
      </c>
      <c r="B777" s="36" t="s">
        <v>284</v>
      </c>
    </row>
    <row r="778" spans="1:2" x14ac:dyDescent="0.2">
      <c r="A778" s="36" t="s">
        <v>285</v>
      </c>
      <c r="B778" s="36" t="s">
        <v>2318</v>
      </c>
    </row>
    <row r="779" spans="1:2" x14ac:dyDescent="0.2">
      <c r="A779" s="36" t="s">
        <v>2319</v>
      </c>
      <c r="B779" s="36" t="s">
        <v>1398</v>
      </c>
    </row>
    <row r="780" spans="1:2" x14ac:dyDescent="0.2">
      <c r="A780" s="36" t="s">
        <v>1399</v>
      </c>
      <c r="B780" s="36" t="s">
        <v>1036</v>
      </c>
    </row>
    <row r="781" spans="1:2" x14ac:dyDescent="0.2">
      <c r="A781" s="36" t="s">
        <v>1037</v>
      </c>
      <c r="B781" s="36" t="s">
        <v>1038</v>
      </c>
    </row>
    <row r="782" spans="1:2" x14ac:dyDescent="0.2">
      <c r="A782" s="36" t="s">
        <v>1039</v>
      </c>
      <c r="B782" s="36" t="s">
        <v>1038</v>
      </c>
    </row>
    <row r="783" spans="1:2" x14ac:dyDescent="0.2">
      <c r="A783" s="36" t="s">
        <v>1040</v>
      </c>
      <c r="B783" s="36" t="s">
        <v>1041</v>
      </c>
    </row>
    <row r="784" spans="1:2" x14ac:dyDescent="0.2">
      <c r="A784" s="36" t="s">
        <v>1042</v>
      </c>
      <c r="B784" s="36" t="s">
        <v>1043</v>
      </c>
    </row>
    <row r="785" spans="1:2" x14ac:dyDescent="0.2">
      <c r="A785" s="36" t="s">
        <v>1044</v>
      </c>
      <c r="B785" s="36" t="s">
        <v>1045</v>
      </c>
    </row>
    <row r="786" spans="1:2" x14ac:dyDescent="0.2">
      <c r="A786" s="36" t="s">
        <v>1046</v>
      </c>
      <c r="B786" s="36" t="s">
        <v>1047</v>
      </c>
    </row>
    <row r="787" spans="1:2" x14ac:dyDescent="0.2">
      <c r="A787" s="36" t="s">
        <v>1048</v>
      </c>
      <c r="B787" s="36" t="s">
        <v>2547</v>
      </c>
    </row>
    <row r="788" spans="1:2" x14ac:dyDescent="0.2">
      <c r="A788" s="36" t="s">
        <v>2548</v>
      </c>
      <c r="B788" s="36" t="s">
        <v>2547</v>
      </c>
    </row>
    <row r="789" spans="1:2" x14ac:dyDescent="0.2">
      <c r="A789" s="36" t="s">
        <v>2549</v>
      </c>
      <c r="B789" s="36" t="s">
        <v>2550</v>
      </c>
    </row>
    <row r="790" spans="1:2" x14ac:dyDescent="0.2">
      <c r="A790" s="36" t="s">
        <v>2551</v>
      </c>
      <c r="B790" s="36" t="s">
        <v>2552</v>
      </c>
    </row>
    <row r="791" spans="1:2" x14ac:dyDescent="0.2">
      <c r="A791" s="36" t="s">
        <v>2553</v>
      </c>
      <c r="B791" s="36" t="s">
        <v>2552</v>
      </c>
    </row>
    <row r="792" spans="1:2" x14ac:dyDescent="0.2">
      <c r="A792" s="36" t="s">
        <v>2554</v>
      </c>
      <c r="B792" s="36" t="s">
        <v>2555</v>
      </c>
    </row>
    <row r="793" spans="1:2" x14ac:dyDescent="0.2">
      <c r="A793" s="36" t="s">
        <v>2556</v>
      </c>
      <c r="B793" s="36" t="s">
        <v>2555</v>
      </c>
    </row>
    <row r="794" spans="1:2" x14ac:dyDescent="0.2">
      <c r="A794" s="36" t="s">
        <v>2557</v>
      </c>
      <c r="B794" s="36" t="s">
        <v>2558</v>
      </c>
    </row>
    <row r="795" spans="1:2" x14ac:dyDescent="0.2">
      <c r="A795" s="36" t="s">
        <v>72</v>
      </c>
      <c r="B795" s="36" t="s">
        <v>2558</v>
      </c>
    </row>
    <row r="796" spans="1:2" x14ac:dyDescent="0.2">
      <c r="A796" s="36" t="s">
        <v>2559</v>
      </c>
      <c r="B796" s="36" t="s">
        <v>2560</v>
      </c>
    </row>
    <row r="797" spans="1:2" x14ac:dyDescent="0.2">
      <c r="A797" s="36" t="s">
        <v>2561</v>
      </c>
      <c r="B797" s="36" t="s">
        <v>2560</v>
      </c>
    </row>
    <row r="798" spans="1:2" x14ac:dyDescent="0.2">
      <c r="A798" s="36" t="s">
        <v>2562</v>
      </c>
      <c r="B798" s="36" t="s">
        <v>46</v>
      </c>
    </row>
    <row r="799" spans="1:2" x14ac:dyDescent="0.2">
      <c r="A799" s="36" t="s">
        <v>2563</v>
      </c>
      <c r="B799" s="36" t="s">
        <v>46</v>
      </c>
    </row>
    <row r="800" spans="1:2" x14ac:dyDescent="0.2">
      <c r="A800" s="36" t="s">
        <v>2564</v>
      </c>
      <c r="B800" s="36" t="s">
        <v>46</v>
      </c>
    </row>
    <row r="801" spans="1:2" x14ac:dyDescent="0.2">
      <c r="A801" s="36" t="s">
        <v>2565</v>
      </c>
      <c r="B801" s="36" t="s">
        <v>2566</v>
      </c>
    </row>
    <row r="802" spans="1:2" x14ac:dyDescent="0.2">
      <c r="A802" s="36" t="s">
        <v>2567</v>
      </c>
      <c r="B802" s="36" t="s">
        <v>2568</v>
      </c>
    </row>
    <row r="803" spans="1:2" x14ac:dyDescent="0.2">
      <c r="A803" s="36" t="s">
        <v>2569</v>
      </c>
      <c r="B803" s="36" t="s">
        <v>2570</v>
      </c>
    </row>
    <row r="804" spans="1:2" x14ac:dyDescent="0.2">
      <c r="A804" s="36" t="s">
        <v>2571</v>
      </c>
      <c r="B804" s="36" t="s">
        <v>2572</v>
      </c>
    </row>
    <row r="805" spans="1:2" x14ac:dyDescent="0.2">
      <c r="A805" s="36" t="s">
        <v>2573</v>
      </c>
      <c r="B805" s="36" t="s">
        <v>2574</v>
      </c>
    </row>
    <row r="806" spans="1:2" x14ac:dyDescent="0.2">
      <c r="A806" s="36" t="s">
        <v>2575</v>
      </c>
      <c r="B806" s="36" t="s">
        <v>2576</v>
      </c>
    </row>
    <row r="807" spans="1:2" x14ac:dyDescent="0.2">
      <c r="A807" s="36" t="s">
        <v>2577</v>
      </c>
      <c r="B807" s="36" t="s">
        <v>2578</v>
      </c>
    </row>
    <row r="808" spans="1:2" x14ac:dyDescent="0.2">
      <c r="A808" s="36" t="s">
        <v>2579</v>
      </c>
      <c r="B808" s="36" t="s">
        <v>2580</v>
      </c>
    </row>
    <row r="809" spans="1:2" x14ac:dyDescent="0.2">
      <c r="A809" s="36" t="s">
        <v>2581</v>
      </c>
      <c r="B809" s="36" t="s">
        <v>2582</v>
      </c>
    </row>
    <row r="810" spans="1:2" x14ac:dyDescent="0.2">
      <c r="A810" s="36" t="s">
        <v>2583</v>
      </c>
      <c r="B810" s="36" t="s">
        <v>2628</v>
      </c>
    </row>
    <row r="811" spans="1:2" x14ac:dyDescent="0.2">
      <c r="A811" s="36" t="s">
        <v>2629</v>
      </c>
      <c r="B811" s="36" t="s">
        <v>2630</v>
      </c>
    </row>
    <row r="812" spans="1:2" x14ac:dyDescent="0.2">
      <c r="A812" s="36" t="s">
        <v>2631</v>
      </c>
      <c r="B812" s="36" t="s">
        <v>2632</v>
      </c>
    </row>
    <row r="813" spans="1:2" x14ac:dyDescent="0.2">
      <c r="A813" s="36" t="s">
        <v>2633</v>
      </c>
      <c r="B813" s="36" t="s">
        <v>2634</v>
      </c>
    </row>
    <row r="814" spans="1:2" x14ac:dyDescent="0.2">
      <c r="A814" s="36" t="s">
        <v>2635</v>
      </c>
      <c r="B814" s="36" t="s">
        <v>2636</v>
      </c>
    </row>
    <row r="815" spans="1:2" x14ac:dyDescent="0.2">
      <c r="A815" s="36" t="s">
        <v>2637</v>
      </c>
      <c r="B815" s="36" t="s">
        <v>1150</v>
      </c>
    </row>
    <row r="816" spans="1:2" x14ac:dyDescent="0.2">
      <c r="A816" s="36" t="s">
        <v>1151</v>
      </c>
      <c r="B816" s="36" t="s">
        <v>1152</v>
      </c>
    </row>
    <row r="817" spans="1:2" x14ac:dyDescent="0.2">
      <c r="A817" s="36" t="s">
        <v>1153</v>
      </c>
      <c r="B817" s="36" t="s">
        <v>1154</v>
      </c>
    </row>
    <row r="818" spans="1:2" x14ac:dyDescent="0.2">
      <c r="A818" s="36" t="s">
        <v>1155</v>
      </c>
      <c r="B818" s="36" t="s">
        <v>1156</v>
      </c>
    </row>
    <row r="819" spans="1:2" x14ac:dyDescent="0.2">
      <c r="A819" s="36" t="s">
        <v>1157</v>
      </c>
      <c r="B819" s="36" t="s">
        <v>1158</v>
      </c>
    </row>
    <row r="820" spans="1:2" x14ac:dyDescent="0.2">
      <c r="A820" s="36" t="s">
        <v>1159</v>
      </c>
      <c r="B820" s="36" t="s">
        <v>1160</v>
      </c>
    </row>
    <row r="821" spans="1:2" x14ac:dyDescent="0.2">
      <c r="A821" s="36" t="s">
        <v>1161</v>
      </c>
      <c r="B821" s="36" t="s">
        <v>1162</v>
      </c>
    </row>
    <row r="822" spans="1:2" x14ac:dyDescent="0.2">
      <c r="A822" s="36" t="s">
        <v>1163</v>
      </c>
      <c r="B822" s="36" t="s">
        <v>1162</v>
      </c>
    </row>
    <row r="823" spans="1:2" x14ac:dyDescent="0.2">
      <c r="A823" s="36" t="s">
        <v>1164</v>
      </c>
      <c r="B823" s="36" t="s">
        <v>1165</v>
      </c>
    </row>
    <row r="824" spans="1:2" x14ac:dyDescent="0.2">
      <c r="A824" s="36" t="s">
        <v>1166</v>
      </c>
      <c r="B824" s="36" t="s">
        <v>1167</v>
      </c>
    </row>
    <row r="825" spans="1:2" x14ac:dyDescent="0.2">
      <c r="A825" s="36" t="s">
        <v>1168</v>
      </c>
      <c r="B825" s="36" t="s">
        <v>1169</v>
      </c>
    </row>
    <row r="826" spans="1:2" x14ac:dyDescent="0.2">
      <c r="A826" s="36" t="s">
        <v>1170</v>
      </c>
      <c r="B826" s="36" t="s">
        <v>1171</v>
      </c>
    </row>
    <row r="827" spans="1:2" x14ac:dyDescent="0.2">
      <c r="A827" s="36" t="s">
        <v>1172</v>
      </c>
      <c r="B827" s="36" t="s">
        <v>1173</v>
      </c>
    </row>
    <row r="828" spans="1:2" x14ac:dyDescent="0.2">
      <c r="A828" s="36" t="s">
        <v>1174</v>
      </c>
      <c r="B828" s="36" t="s">
        <v>1175</v>
      </c>
    </row>
    <row r="829" spans="1:2" x14ac:dyDescent="0.2">
      <c r="A829" s="36" t="s">
        <v>1176</v>
      </c>
      <c r="B829" s="36" t="s">
        <v>1177</v>
      </c>
    </row>
    <row r="830" spans="1:2" x14ac:dyDescent="0.2">
      <c r="A830" s="36" t="s">
        <v>1644</v>
      </c>
      <c r="B830" s="36" t="s">
        <v>1177</v>
      </c>
    </row>
    <row r="831" spans="1:2" x14ac:dyDescent="0.2">
      <c r="A831" s="36" t="s">
        <v>1645</v>
      </c>
      <c r="B831" s="36" t="s">
        <v>1646</v>
      </c>
    </row>
    <row r="832" spans="1:2" x14ac:dyDescent="0.2">
      <c r="A832" s="36" t="s">
        <v>1647</v>
      </c>
      <c r="B832" s="36" t="s">
        <v>1648</v>
      </c>
    </row>
    <row r="833" spans="1:2" x14ac:dyDescent="0.2">
      <c r="A833" s="36" t="s">
        <v>1649</v>
      </c>
      <c r="B833" s="36" t="s">
        <v>1648</v>
      </c>
    </row>
    <row r="834" spans="1:2" x14ac:dyDescent="0.2">
      <c r="A834" s="36" t="s">
        <v>1650</v>
      </c>
      <c r="B834" s="36" t="s">
        <v>1651</v>
      </c>
    </row>
    <row r="835" spans="1:2" x14ac:dyDescent="0.2">
      <c r="A835" s="36" t="s">
        <v>1652</v>
      </c>
      <c r="B835" s="36" t="s">
        <v>1651</v>
      </c>
    </row>
    <row r="836" spans="1:2" x14ac:dyDescent="0.2">
      <c r="A836" s="36" t="s">
        <v>1653</v>
      </c>
      <c r="B836" s="36" t="s">
        <v>1654</v>
      </c>
    </row>
    <row r="837" spans="1:2" x14ac:dyDescent="0.2">
      <c r="A837" s="36" t="s">
        <v>44</v>
      </c>
      <c r="B837" s="36" t="s">
        <v>1654</v>
      </c>
    </row>
    <row r="838" spans="1:2" x14ac:dyDescent="0.2">
      <c r="A838" s="36" t="s">
        <v>1655</v>
      </c>
      <c r="B838" s="36" t="s">
        <v>1656</v>
      </c>
    </row>
    <row r="839" spans="1:2" x14ac:dyDescent="0.2">
      <c r="A839" s="36" t="s">
        <v>1657</v>
      </c>
      <c r="B839" s="36" t="s">
        <v>1658</v>
      </c>
    </row>
    <row r="840" spans="1:2" x14ac:dyDescent="0.2">
      <c r="A840" s="36" t="s">
        <v>1659</v>
      </c>
      <c r="B840" s="36" t="s">
        <v>1658</v>
      </c>
    </row>
    <row r="841" spans="1:2" x14ac:dyDescent="0.2">
      <c r="A841" s="36" t="s">
        <v>1660</v>
      </c>
      <c r="B841" s="36" t="s">
        <v>1661</v>
      </c>
    </row>
    <row r="842" spans="1:2" x14ac:dyDescent="0.2">
      <c r="A842" s="36" t="s">
        <v>1662</v>
      </c>
      <c r="B842" s="36" t="s">
        <v>1663</v>
      </c>
    </row>
    <row r="843" spans="1:2" x14ac:dyDescent="0.2">
      <c r="A843" s="36" t="s">
        <v>1664</v>
      </c>
      <c r="B843" s="36" t="s">
        <v>607</v>
      </c>
    </row>
    <row r="844" spans="1:2" x14ac:dyDescent="0.2">
      <c r="A844" s="36" t="s">
        <v>608</v>
      </c>
      <c r="B844" s="36" t="s">
        <v>609</v>
      </c>
    </row>
    <row r="845" spans="1:2" x14ac:dyDescent="0.2">
      <c r="A845" s="36" t="s">
        <v>610</v>
      </c>
      <c r="B845" s="36" t="s">
        <v>611</v>
      </c>
    </row>
    <row r="846" spans="1:2" x14ac:dyDescent="0.2">
      <c r="A846" s="36" t="s">
        <v>612</v>
      </c>
      <c r="B846" s="36" t="s">
        <v>611</v>
      </c>
    </row>
    <row r="847" spans="1:2" x14ac:dyDescent="0.2">
      <c r="A847" s="36" t="s">
        <v>613</v>
      </c>
      <c r="B847" s="36" t="s">
        <v>614</v>
      </c>
    </row>
    <row r="848" spans="1:2" x14ac:dyDescent="0.2">
      <c r="A848" s="36" t="s">
        <v>615</v>
      </c>
      <c r="B848" s="36" t="s">
        <v>616</v>
      </c>
    </row>
    <row r="849" spans="1:2" x14ac:dyDescent="0.2">
      <c r="A849" s="36" t="s">
        <v>617</v>
      </c>
      <c r="B849" s="36" t="s">
        <v>618</v>
      </c>
    </row>
    <row r="850" spans="1:2" x14ac:dyDescent="0.2">
      <c r="A850" s="36" t="s">
        <v>619</v>
      </c>
      <c r="B850" s="36" t="s">
        <v>620</v>
      </c>
    </row>
    <row r="851" spans="1:2" x14ac:dyDescent="0.2">
      <c r="A851" s="36" t="s">
        <v>621</v>
      </c>
      <c r="B851" s="36" t="s">
        <v>622</v>
      </c>
    </row>
    <row r="852" spans="1:2" x14ac:dyDescent="0.2">
      <c r="A852" s="36" t="s">
        <v>623</v>
      </c>
      <c r="B852" s="36" t="s">
        <v>622</v>
      </c>
    </row>
    <row r="853" spans="1:2" x14ac:dyDescent="0.2">
      <c r="A853" s="36" t="s">
        <v>624</v>
      </c>
      <c r="B853" s="36" t="s">
        <v>625</v>
      </c>
    </row>
    <row r="854" spans="1:2" x14ac:dyDescent="0.2">
      <c r="A854" s="36" t="s">
        <v>626</v>
      </c>
      <c r="B854" s="36" t="s">
        <v>625</v>
      </c>
    </row>
    <row r="855" spans="1:2" x14ac:dyDescent="0.2">
      <c r="A855" s="36" t="s">
        <v>627</v>
      </c>
      <c r="B855" s="36" t="s">
        <v>628</v>
      </c>
    </row>
    <row r="856" spans="1:2" x14ac:dyDescent="0.2">
      <c r="A856" s="36" t="s">
        <v>629</v>
      </c>
      <c r="B856" s="36" t="s">
        <v>630</v>
      </c>
    </row>
    <row r="857" spans="1:2" x14ac:dyDescent="0.2">
      <c r="A857" s="36" t="s">
        <v>631</v>
      </c>
      <c r="B857" s="36" t="s">
        <v>632</v>
      </c>
    </row>
    <row r="858" spans="1:2" x14ac:dyDescent="0.2">
      <c r="A858" s="36" t="s">
        <v>633</v>
      </c>
      <c r="B858" s="36" t="s">
        <v>634</v>
      </c>
    </row>
    <row r="859" spans="1:2" x14ac:dyDescent="0.2">
      <c r="A859" s="36" t="s">
        <v>635</v>
      </c>
      <c r="B859" s="36" t="s">
        <v>636</v>
      </c>
    </row>
    <row r="860" spans="1:2" x14ac:dyDescent="0.2">
      <c r="A860" s="36" t="s">
        <v>637</v>
      </c>
      <c r="B860" s="36" t="s">
        <v>638</v>
      </c>
    </row>
    <row r="861" spans="1:2" x14ac:dyDescent="0.2">
      <c r="A861" s="36" t="s">
        <v>639</v>
      </c>
      <c r="B861" s="36" t="s">
        <v>640</v>
      </c>
    </row>
    <row r="862" spans="1:2" x14ac:dyDescent="0.2">
      <c r="A862" s="36" t="s">
        <v>641</v>
      </c>
      <c r="B862" s="36" t="s">
        <v>642</v>
      </c>
    </row>
    <row r="863" spans="1:2" x14ac:dyDescent="0.2">
      <c r="A863" s="36" t="s">
        <v>643</v>
      </c>
      <c r="B863" s="36" t="s">
        <v>644</v>
      </c>
    </row>
    <row r="864" spans="1:2" x14ac:dyDescent="0.2">
      <c r="A864" s="36" t="s">
        <v>645</v>
      </c>
      <c r="B864" s="36" t="s">
        <v>646</v>
      </c>
    </row>
    <row r="865" spans="1:2" x14ac:dyDescent="0.2">
      <c r="A865" s="36" t="s">
        <v>647</v>
      </c>
      <c r="B865" s="36" t="s">
        <v>2584</v>
      </c>
    </row>
    <row r="866" spans="1:2" x14ac:dyDescent="0.2">
      <c r="A866" s="36" t="s">
        <v>648</v>
      </c>
      <c r="B866" s="36" t="s">
        <v>2585</v>
      </c>
    </row>
    <row r="867" spans="1:2" x14ac:dyDescent="0.2">
      <c r="A867" s="36" t="s">
        <v>649</v>
      </c>
      <c r="B867" s="36" t="s">
        <v>650</v>
      </c>
    </row>
    <row r="868" spans="1:2" x14ac:dyDescent="0.2">
      <c r="A868" s="36" t="s">
        <v>651</v>
      </c>
      <c r="B868" s="36" t="s">
        <v>1624</v>
      </c>
    </row>
    <row r="869" spans="1:2" x14ac:dyDescent="0.2">
      <c r="A869" s="36" t="s">
        <v>1625</v>
      </c>
      <c r="B869" s="36" t="s">
        <v>1626</v>
      </c>
    </row>
    <row r="870" spans="1:2" x14ac:dyDescent="0.2">
      <c r="A870" s="36" t="s">
        <v>1627</v>
      </c>
      <c r="B870" s="36" t="s">
        <v>1628</v>
      </c>
    </row>
    <row r="871" spans="1:2" x14ac:dyDescent="0.2">
      <c r="A871" s="36" t="s">
        <v>1629</v>
      </c>
      <c r="B871" s="36" t="s">
        <v>1628</v>
      </c>
    </row>
    <row r="872" spans="1:2" x14ac:dyDescent="0.2">
      <c r="A872" s="36" t="s">
        <v>1630</v>
      </c>
      <c r="B872" s="36" t="s">
        <v>1631</v>
      </c>
    </row>
    <row r="873" spans="1:2" x14ac:dyDescent="0.2">
      <c r="A873" s="36" t="s">
        <v>1632</v>
      </c>
      <c r="B873" s="36" t="s">
        <v>1633</v>
      </c>
    </row>
    <row r="874" spans="1:2" x14ac:dyDescent="0.2">
      <c r="A874" s="36" t="s">
        <v>1634</v>
      </c>
      <c r="B874" s="36" t="s">
        <v>1633</v>
      </c>
    </row>
    <row r="875" spans="1:2" x14ac:dyDescent="0.2">
      <c r="A875" s="36" t="s">
        <v>1635</v>
      </c>
      <c r="B875" s="36" t="s">
        <v>1636</v>
      </c>
    </row>
    <row r="876" spans="1:2" x14ac:dyDescent="0.2">
      <c r="A876" s="36" t="s">
        <v>47</v>
      </c>
      <c r="B876" s="36" t="s">
        <v>1636</v>
      </c>
    </row>
    <row r="877" spans="1:2" x14ac:dyDescent="0.2">
      <c r="A877" s="36" t="s">
        <v>1637</v>
      </c>
      <c r="B877" s="36" t="s">
        <v>1638</v>
      </c>
    </row>
    <row r="878" spans="1:2" x14ac:dyDescent="0.2">
      <c r="A878" s="36" t="s">
        <v>1639</v>
      </c>
      <c r="B878" s="36" t="s">
        <v>43</v>
      </c>
    </row>
    <row r="879" spans="1:2" x14ac:dyDescent="0.2">
      <c r="A879" s="36" t="s">
        <v>1640</v>
      </c>
      <c r="B879" s="36" t="s">
        <v>1777</v>
      </c>
    </row>
    <row r="880" spans="1:2" x14ac:dyDescent="0.2">
      <c r="A880" s="36" t="s">
        <v>1778</v>
      </c>
      <c r="B880" s="36" t="s">
        <v>1779</v>
      </c>
    </row>
    <row r="881" spans="1:2" x14ac:dyDescent="0.2">
      <c r="A881" s="36" t="s">
        <v>1780</v>
      </c>
      <c r="B881" s="36" t="s">
        <v>1781</v>
      </c>
    </row>
    <row r="882" spans="1:2" x14ac:dyDescent="0.2">
      <c r="A882" s="36" t="s">
        <v>1782</v>
      </c>
      <c r="B882" s="36" t="s">
        <v>1779</v>
      </c>
    </row>
    <row r="883" spans="1:2" x14ac:dyDescent="0.2">
      <c r="A883" s="36" t="s">
        <v>1783</v>
      </c>
      <c r="B883" s="36" t="s">
        <v>1784</v>
      </c>
    </row>
    <row r="884" spans="1:2" x14ac:dyDescent="0.2">
      <c r="A884" s="36" t="s">
        <v>1785</v>
      </c>
      <c r="B884" s="36" t="s">
        <v>1786</v>
      </c>
    </row>
    <row r="885" spans="1:2" x14ac:dyDescent="0.2">
      <c r="A885" s="36" t="s">
        <v>1787</v>
      </c>
      <c r="B885" s="36" t="s">
        <v>1788</v>
      </c>
    </row>
    <row r="886" spans="1:2" x14ac:dyDescent="0.2">
      <c r="A886" s="36" t="s">
        <v>1789</v>
      </c>
      <c r="B886" s="36" t="s">
        <v>45</v>
      </c>
    </row>
    <row r="887" spans="1:2" x14ac:dyDescent="0.2">
      <c r="A887" s="36" t="s">
        <v>1790</v>
      </c>
      <c r="B887" s="36" t="s">
        <v>1791</v>
      </c>
    </row>
    <row r="888" spans="1:2" x14ac:dyDescent="0.2">
      <c r="A888" s="36" t="s">
        <v>1792</v>
      </c>
      <c r="B888" s="36" t="s">
        <v>1793</v>
      </c>
    </row>
    <row r="889" spans="1:2" x14ac:dyDescent="0.2">
      <c r="A889" s="36" t="s">
        <v>1794</v>
      </c>
      <c r="B889" s="36" t="s">
        <v>1793</v>
      </c>
    </row>
    <row r="890" spans="1:2" x14ac:dyDescent="0.2">
      <c r="A890" s="36" t="s">
        <v>1795</v>
      </c>
      <c r="B890" s="36" t="s">
        <v>1796</v>
      </c>
    </row>
    <row r="891" spans="1:2" x14ac:dyDescent="0.2">
      <c r="A891" s="36" t="s">
        <v>1797</v>
      </c>
      <c r="B891" s="36" t="s">
        <v>1798</v>
      </c>
    </row>
    <row r="892" spans="1:2" x14ac:dyDescent="0.2">
      <c r="A892" s="36" t="s">
        <v>1799</v>
      </c>
      <c r="B892" s="36" t="s">
        <v>1798</v>
      </c>
    </row>
    <row r="893" spans="1:2" x14ac:dyDescent="0.2">
      <c r="A893" s="36" t="s">
        <v>1800</v>
      </c>
      <c r="B893" s="36" t="s">
        <v>1801</v>
      </c>
    </row>
    <row r="894" spans="1:2" x14ac:dyDescent="0.2">
      <c r="A894" s="36" t="s">
        <v>1802</v>
      </c>
      <c r="B894" s="36" t="s">
        <v>1803</v>
      </c>
    </row>
    <row r="895" spans="1:2" x14ac:dyDescent="0.2">
      <c r="A895" s="36" t="s">
        <v>1804</v>
      </c>
      <c r="B895" s="36" t="s">
        <v>1805</v>
      </c>
    </row>
    <row r="896" spans="1:2" x14ac:dyDescent="0.2">
      <c r="A896" s="36" t="s">
        <v>1806</v>
      </c>
      <c r="B896" s="36" t="s">
        <v>1807</v>
      </c>
    </row>
    <row r="897" spans="1:2" x14ac:dyDescent="0.2">
      <c r="A897" s="36" t="s">
        <v>1808</v>
      </c>
      <c r="B897" s="36" t="s">
        <v>1809</v>
      </c>
    </row>
    <row r="898" spans="1:2" x14ac:dyDescent="0.2">
      <c r="A898" s="36" t="s">
        <v>1810</v>
      </c>
      <c r="B898" s="36" t="s">
        <v>1811</v>
      </c>
    </row>
    <row r="899" spans="1:2" x14ac:dyDescent="0.2">
      <c r="A899" s="36" t="s">
        <v>1812</v>
      </c>
      <c r="B899" s="36" t="s">
        <v>1813</v>
      </c>
    </row>
    <row r="900" spans="1:2" x14ac:dyDescent="0.2">
      <c r="A900" s="36" t="s">
        <v>1814</v>
      </c>
      <c r="B900" s="36" t="s">
        <v>1815</v>
      </c>
    </row>
    <row r="901" spans="1:2" x14ac:dyDescent="0.2">
      <c r="A901" s="36" t="s">
        <v>1816</v>
      </c>
      <c r="B901" s="36" t="s">
        <v>1815</v>
      </c>
    </row>
    <row r="902" spans="1:2" x14ac:dyDescent="0.2">
      <c r="A902" s="36" t="s">
        <v>1817</v>
      </c>
      <c r="B902" s="36" t="s">
        <v>1400</v>
      </c>
    </row>
    <row r="903" spans="1:2" x14ac:dyDescent="0.2">
      <c r="A903" s="36" t="s">
        <v>1401</v>
      </c>
      <c r="B903" s="36" t="s">
        <v>1400</v>
      </c>
    </row>
    <row r="904" spans="1:2" x14ac:dyDescent="0.2">
      <c r="A904" s="36" t="s">
        <v>1058</v>
      </c>
      <c r="B904" s="36" t="s">
        <v>1059</v>
      </c>
    </row>
    <row r="905" spans="1:2" x14ac:dyDescent="0.2">
      <c r="A905" s="36" t="s">
        <v>1060</v>
      </c>
      <c r="B905" s="36" t="s">
        <v>1059</v>
      </c>
    </row>
    <row r="906" spans="1:2" x14ac:dyDescent="0.2">
      <c r="A906" s="36" t="s">
        <v>1061</v>
      </c>
      <c r="B906" s="36" t="s">
        <v>1062</v>
      </c>
    </row>
    <row r="907" spans="1:2" x14ac:dyDescent="0.2">
      <c r="A907" s="36" t="s">
        <v>1063</v>
      </c>
      <c r="B907" s="36" t="s">
        <v>1062</v>
      </c>
    </row>
    <row r="908" spans="1:2" x14ac:dyDescent="0.2">
      <c r="A908" s="36" t="s">
        <v>1064</v>
      </c>
      <c r="B908" s="36" t="s">
        <v>1065</v>
      </c>
    </row>
    <row r="909" spans="1:2" x14ac:dyDescent="0.2">
      <c r="A909" s="36" t="s">
        <v>1066</v>
      </c>
      <c r="B909" s="36" t="s">
        <v>1067</v>
      </c>
    </row>
    <row r="910" spans="1:2" x14ac:dyDescent="0.2">
      <c r="A910" s="36" t="s">
        <v>1068</v>
      </c>
      <c r="B910" s="36" t="s">
        <v>1067</v>
      </c>
    </row>
    <row r="911" spans="1:2" x14ac:dyDescent="0.2">
      <c r="A911" s="36" t="s">
        <v>1069</v>
      </c>
      <c r="B911" s="36" t="s">
        <v>1070</v>
      </c>
    </row>
    <row r="912" spans="1:2" x14ac:dyDescent="0.2">
      <c r="A912" s="36" t="s">
        <v>1071</v>
      </c>
      <c r="B912" s="36" t="s">
        <v>1072</v>
      </c>
    </row>
    <row r="913" spans="1:2" x14ac:dyDescent="0.2">
      <c r="A913" s="36" t="s">
        <v>1073</v>
      </c>
      <c r="B913" s="36" t="s">
        <v>1074</v>
      </c>
    </row>
    <row r="914" spans="1:2" x14ac:dyDescent="0.2">
      <c r="A914" s="36" t="s">
        <v>1075</v>
      </c>
      <c r="B914" s="36" t="s">
        <v>1076</v>
      </c>
    </row>
    <row r="915" spans="1:2" x14ac:dyDescent="0.2">
      <c r="A915" s="36" t="s">
        <v>1077</v>
      </c>
      <c r="B915" s="36" t="s">
        <v>1076</v>
      </c>
    </row>
    <row r="916" spans="1:2" x14ac:dyDescent="0.2">
      <c r="A916" s="36" t="s">
        <v>77</v>
      </c>
      <c r="B916" s="36" t="s">
        <v>1078</v>
      </c>
    </row>
    <row r="917" spans="1:2" x14ac:dyDescent="0.2">
      <c r="A917" s="36" t="s">
        <v>1079</v>
      </c>
      <c r="B917" s="36" t="s">
        <v>1080</v>
      </c>
    </row>
    <row r="918" spans="1:2" x14ac:dyDescent="0.2">
      <c r="A918" s="36" t="s">
        <v>78</v>
      </c>
      <c r="B918" s="36" t="s">
        <v>1081</v>
      </c>
    </row>
    <row r="919" spans="1:2" x14ac:dyDescent="0.2">
      <c r="A919" s="36" t="s">
        <v>1082</v>
      </c>
      <c r="B919" s="36" t="s">
        <v>1083</v>
      </c>
    </row>
    <row r="920" spans="1:2" x14ac:dyDescent="0.2">
      <c r="A920" s="36" t="s">
        <v>1084</v>
      </c>
      <c r="B920" s="36" t="s">
        <v>1085</v>
      </c>
    </row>
    <row r="921" spans="1:2" x14ac:dyDescent="0.2">
      <c r="A921" s="36" t="s">
        <v>1086</v>
      </c>
      <c r="B921" s="36" t="s">
        <v>1085</v>
      </c>
    </row>
    <row r="922" spans="1:2" x14ac:dyDescent="0.2">
      <c r="A922" s="36" t="s">
        <v>1759</v>
      </c>
      <c r="B922" s="36" t="s">
        <v>1760</v>
      </c>
    </row>
    <row r="923" spans="1:2" x14ac:dyDescent="0.2">
      <c r="A923" s="36" t="s">
        <v>1761</v>
      </c>
      <c r="B923" s="36" t="s">
        <v>1762</v>
      </c>
    </row>
    <row r="924" spans="1:2" x14ac:dyDescent="0.2">
      <c r="A924" s="36" t="s">
        <v>1763</v>
      </c>
      <c r="B924" s="36" t="s">
        <v>1764</v>
      </c>
    </row>
    <row r="925" spans="1:2" x14ac:dyDescent="0.2">
      <c r="A925" s="36" t="s">
        <v>1765</v>
      </c>
      <c r="B925" s="36" t="s">
        <v>1766</v>
      </c>
    </row>
    <row r="926" spans="1:2" x14ac:dyDescent="0.2">
      <c r="A926" s="36" t="s">
        <v>1767</v>
      </c>
      <c r="B926" s="36" t="s">
        <v>1768</v>
      </c>
    </row>
    <row r="927" spans="1:2" x14ac:dyDescent="0.2">
      <c r="A927" s="36" t="s">
        <v>1769</v>
      </c>
      <c r="B927" s="36" t="s">
        <v>1770</v>
      </c>
    </row>
    <row r="928" spans="1:2" x14ac:dyDescent="0.2">
      <c r="A928" s="36" t="s">
        <v>1771</v>
      </c>
      <c r="B928" s="36" t="s">
        <v>1768</v>
      </c>
    </row>
    <row r="929" spans="1:2" x14ac:dyDescent="0.2">
      <c r="A929" s="36" t="s">
        <v>1772</v>
      </c>
      <c r="B929" s="36" t="s">
        <v>1773</v>
      </c>
    </row>
    <row r="930" spans="1:2" x14ac:dyDescent="0.2">
      <c r="A930" s="36" t="s">
        <v>1774</v>
      </c>
      <c r="B930" s="36" t="s">
        <v>1775</v>
      </c>
    </row>
    <row r="931" spans="1:2" x14ac:dyDescent="0.2">
      <c r="A931" s="36" t="s">
        <v>1776</v>
      </c>
      <c r="B931" s="36" t="s">
        <v>1434</v>
      </c>
    </row>
    <row r="932" spans="1:2" x14ac:dyDescent="0.2">
      <c r="A932" s="36" t="s">
        <v>1435</v>
      </c>
      <c r="B932" s="36" t="s">
        <v>1436</v>
      </c>
    </row>
    <row r="933" spans="1:2" x14ac:dyDescent="0.2">
      <c r="A933" s="36" t="s">
        <v>1437</v>
      </c>
      <c r="B933" s="36" t="s">
        <v>1438</v>
      </c>
    </row>
    <row r="934" spans="1:2" x14ac:dyDescent="0.2">
      <c r="A934" s="36" t="s">
        <v>1439</v>
      </c>
      <c r="B934" s="36" t="s">
        <v>1440</v>
      </c>
    </row>
    <row r="935" spans="1:2" x14ac:dyDescent="0.2">
      <c r="A935" s="36" t="s">
        <v>1441</v>
      </c>
      <c r="B935" s="36" t="s">
        <v>1442</v>
      </c>
    </row>
    <row r="936" spans="1:2" x14ac:dyDescent="0.2">
      <c r="A936" s="36" t="s">
        <v>1443</v>
      </c>
      <c r="B936" s="36" t="s">
        <v>1444</v>
      </c>
    </row>
    <row r="937" spans="1:2" x14ac:dyDescent="0.2">
      <c r="A937" s="36" t="s">
        <v>1445</v>
      </c>
      <c r="B937" s="36" t="s">
        <v>1446</v>
      </c>
    </row>
    <row r="938" spans="1:2" x14ac:dyDescent="0.2">
      <c r="A938" s="36" t="s">
        <v>1447</v>
      </c>
      <c r="B938" s="36" t="s">
        <v>1448</v>
      </c>
    </row>
    <row r="939" spans="1:2" x14ac:dyDescent="0.2">
      <c r="A939" s="36" t="s">
        <v>1449</v>
      </c>
      <c r="B939" s="36" t="s">
        <v>153</v>
      </c>
    </row>
    <row r="940" spans="1:2" x14ac:dyDescent="0.2">
      <c r="A940" s="36" t="s">
        <v>154</v>
      </c>
      <c r="B940" s="36" t="s">
        <v>155</v>
      </c>
    </row>
    <row r="941" spans="1:2" x14ac:dyDescent="0.2">
      <c r="A941" s="36" t="s">
        <v>156</v>
      </c>
      <c r="B941" s="36" t="s">
        <v>157</v>
      </c>
    </row>
    <row r="942" spans="1:2" x14ac:dyDescent="0.2">
      <c r="A942" s="36" t="s">
        <v>158</v>
      </c>
      <c r="B942" s="36" t="s">
        <v>159</v>
      </c>
    </row>
    <row r="943" spans="1:2" x14ac:dyDescent="0.2">
      <c r="A943" s="36" t="s">
        <v>160</v>
      </c>
      <c r="B943" s="36" t="s">
        <v>159</v>
      </c>
    </row>
    <row r="944" spans="1:2" x14ac:dyDescent="0.2">
      <c r="A944" s="36" t="s">
        <v>161</v>
      </c>
      <c r="B944" s="36" t="s">
        <v>162</v>
      </c>
    </row>
    <row r="945" spans="1:2" x14ac:dyDescent="0.2">
      <c r="A945" s="36" t="s">
        <v>163</v>
      </c>
      <c r="B945" s="36" t="s">
        <v>164</v>
      </c>
    </row>
    <row r="946" spans="1:2" x14ac:dyDescent="0.2">
      <c r="A946" s="36" t="s">
        <v>165</v>
      </c>
      <c r="B946" s="36" t="s">
        <v>166</v>
      </c>
    </row>
    <row r="947" spans="1:2" x14ac:dyDescent="0.2">
      <c r="A947" s="36" t="s">
        <v>167</v>
      </c>
      <c r="B947" s="36" t="s">
        <v>168</v>
      </c>
    </row>
    <row r="948" spans="1:2" x14ac:dyDescent="0.2">
      <c r="A948" s="36" t="s">
        <v>169</v>
      </c>
      <c r="B948" s="36" t="s">
        <v>170</v>
      </c>
    </row>
    <row r="949" spans="1:2" x14ac:dyDescent="0.2">
      <c r="A949" s="36" t="s">
        <v>171</v>
      </c>
      <c r="B949" s="36" t="s">
        <v>172</v>
      </c>
    </row>
    <row r="950" spans="1:2" x14ac:dyDescent="0.2">
      <c r="A950" s="36" t="s">
        <v>173</v>
      </c>
      <c r="B950" s="36" t="s">
        <v>174</v>
      </c>
    </row>
    <row r="951" spans="1:2" x14ac:dyDescent="0.2">
      <c r="A951" s="36" t="s">
        <v>175</v>
      </c>
      <c r="B951" s="36" t="s">
        <v>176</v>
      </c>
    </row>
    <row r="952" spans="1:2" x14ac:dyDescent="0.2">
      <c r="A952" s="36" t="s">
        <v>177</v>
      </c>
      <c r="B952" s="36" t="s">
        <v>178</v>
      </c>
    </row>
    <row r="953" spans="1:2" x14ac:dyDescent="0.2">
      <c r="A953" s="36" t="s">
        <v>179</v>
      </c>
      <c r="B953" s="36" t="s">
        <v>180</v>
      </c>
    </row>
    <row r="954" spans="1:2" x14ac:dyDescent="0.2">
      <c r="A954" s="36" t="s">
        <v>181</v>
      </c>
      <c r="B954" s="36" t="s">
        <v>182</v>
      </c>
    </row>
    <row r="955" spans="1:2" x14ac:dyDescent="0.2">
      <c r="A955" s="36" t="s">
        <v>183</v>
      </c>
      <c r="B955" s="36" t="s">
        <v>184</v>
      </c>
    </row>
    <row r="956" spans="1:2" x14ac:dyDescent="0.2">
      <c r="A956" s="36" t="s">
        <v>185</v>
      </c>
      <c r="B956" s="36" t="s">
        <v>186</v>
      </c>
    </row>
    <row r="957" spans="1:2" x14ac:dyDescent="0.2">
      <c r="A957" s="36" t="s">
        <v>187</v>
      </c>
      <c r="B957" s="36" t="s">
        <v>188</v>
      </c>
    </row>
    <row r="958" spans="1:2" x14ac:dyDescent="0.2">
      <c r="A958" s="36" t="s">
        <v>189</v>
      </c>
      <c r="B958" s="36" t="s">
        <v>190</v>
      </c>
    </row>
    <row r="959" spans="1:2" x14ac:dyDescent="0.2">
      <c r="A959" s="36" t="s">
        <v>191</v>
      </c>
      <c r="B959" s="36" t="s">
        <v>192</v>
      </c>
    </row>
    <row r="960" spans="1:2" x14ac:dyDescent="0.2">
      <c r="A960" s="36" t="s">
        <v>193</v>
      </c>
      <c r="B960" s="36" t="s">
        <v>192</v>
      </c>
    </row>
    <row r="961" spans="1:2" x14ac:dyDescent="0.2">
      <c r="A961" s="36" t="s">
        <v>194</v>
      </c>
      <c r="B961" s="36" t="s">
        <v>195</v>
      </c>
    </row>
    <row r="962" spans="1:2" x14ac:dyDescent="0.2">
      <c r="A962" s="36" t="s">
        <v>196</v>
      </c>
      <c r="B962" s="36" t="s">
        <v>197</v>
      </c>
    </row>
    <row r="963" spans="1:2" x14ac:dyDescent="0.2">
      <c r="A963" s="36" t="s">
        <v>198</v>
      </c>
      <c r="B963" s="36" t="s">
        <v>199</v>
      </c>
    </row>
    <row r="964" spans="1:2" x14ac:dyDescent="0.2">
      <c r="A964" s="36" t="s">
        <v>200</v>
      </c>
      <c r="B964" s="36" t="s">
        <v>201</v>
      </c>
    </row>
    <row r="965" spans="1:2" x14ac:dyDescent="0.2">
      <c r="A965" s="36" t="s">
        <v>202</v>
      </c>
      <c r="B965" s="36" t="s">
        <v>203</v>
      </c>
    </row>
    <row r="966" spans="1:2" x14ac:dyDescent="0.2">
      <c r="A966" s="36" t="s">
        <v>204</v>
      </c>
      <c r="B966" s="36" t="s">
        <v>205</v>
      </c>
    </row>
    <row r="967" spans="1:2" x14ac:dyDescent="0.2">
      <c r="A967" s="36" t="s">
        <v>206</v>
      </c>
      <c r="B967" s="36" t="s">
        <v>1451</v>
      </c>
    </row>
    <row r="968" spans="1:2" x14ac:dyDescent="0.2">
      <c r="A968" s="36" t="s">
        <v>1672</v>
      </c>
      <c r="B968" s="36" t="s">
        <v>205</v>
      </c>
    </row>
    <row r="969" spans="1:2" x14ac:dyDescent="0.2">
      <c r="A969" s="36" t="s">
        <v>1452</v>
      </c>
      <c r="B969" s="36" t="s">
        <v>1453</v>
      </c>
    </row>
    <row r="970" spans="1:2" x14ac:dyDescent="0.2">
      <c r="A970" s="36" t="s">
        <v>1454</v>
      </c>
      <c r="B970" s="36" t="s">
        <v>1455</v>
      </c>
    </row>
    <row r="971" spans="1:2" x14ac:dyDescent="0.2">
      <c r="A971" s="36" t="s">
        <v>1456</v>
      </c>
      <c r="B971" s="36" t="s">
        <v>1455</v>
      </c>
    </row>
    <row r="972" spans="1:2" x14ac:dyDescent="0.2">
      <c r="A972" s="36" t="s">
        <v>1457</v>
      </c>
      <c r="B972" s="36" t="s">
        <v>1458</v>
      </c>
    </row>
    <row r="973" spans="1:2" x14ac:dyDescent="0.2">
      <c r="A973" s="36" t="s">
        <v>1459</v>
      </c>
      <c r="B973" s="36" t="s">
        <v>1460</v>
      </c>
    </row>
    <row r="974" spans="1:2" x14ac:dyDescent="0.2">
      <c r="A974" s="36" t="s">
        <v>1461</v>
      </c>
      <c r="B974" s="36" t="s">
        <v>1462</v>
      </c>
    </row>
    <row r="975" spans="1:2" x14ac:dyDescent="0.2">
      <c r="A975" s="36" t="s">
        <v>1463</v>
      </c>
      <c r="B975" s="36" t="s">
        <v>1464</v>
      </c>
    </row>
    <row r="976" spans="1:2" x14ac:dyDescent="0.2">
      <c r="A976" s="36" t="s">
        <v>1673</v>
      </c>
      <c r="B976" s="36" t="s">
        <v>1464</v>
      </c>
    </row>
    <row r="977" spans="1:2" x14ac:dyDescent="0.2">
      <c r="A977" s="36" t="s">
        <v>1465</v>
      </c>
      <c r="B977" s="36" t="s">
        <v>1466</v>
      </c>
    </row>
    <row r="978" spans="1:2" x14ac:dyDescent="0.2">
      <c r="A978" s="36" t="s">
        <v>1467</v>
      </c>
      <c r="B978" s="36" t="s">
        <v>1468</v>
      </c>
    </row>
    <row r="979" spans="1:2" x14ac:dyDescent="0.2">
      <c r="A979" s="36" t="s">
        <v>1469</v>
      </c>
      <c r="B979" s="36" t="s">
        <v>1470</v>
      </c>
    </row>
    <row r="980" spans="1:2" x14ac:dyDescent="0.2">
      <c r="A980" s="36" t="s">
        <v>1471</v>
      </c>
      <c r="B980" s="36" t="s">
        <v>1472</v>
      </c>
    </row>
    <row r="981" spans="1:2" x14ac:dyDescent="0.2">
      <c r="A981" s="36" t="s">
        <v>1473</v>
      </c>
      <c r="B981" s="36" t="s">
        <v>1474</v>
      </c>
    </row>
    <row r="982" spans="1:2" x14ac:dyDescent="0.2">
      <c r="A982" s="36" t="s">
        <v>1475</v>
      </c>
      <c r="B982" s="36" t="s">
        <v>1476</v>
      </c>
    </row>
    <row r="983" spans="1:2" x14ac:dyDescent="0.2">
      <c r="A983" s="36" t="s">
        <v>1477</v>
      </c>
      <c r="B983" s="36" t="s">
        <v>1478</v>
      </c>
    </row>
    <row r="984" spans="1:2" x14ac:dyDescent="0.2">
      <c r="A984" s="36" t="s">
        <v>1479</v>
      </c>
      <c r="B984" s="36" t="s">
        <v>1480</v>
      </c>
    </row>
    <row r="985" spans="1:2" x14ac:dyDescent="0.2">
      <c r="A985" s="36" t="s">
        <v>1481</v>
      </c>
      <c r="B985" s="36" t="s">
        <v>1482</v>
      </c>
    </row>
    <row r="986" spans="1:2" x14ac:dyDescent="0.2">
      <c r="A986" s="36" t="s">
        <v>1483</v>
      </c>
      <c r="B986" s="36" t="s">
        <v>1484</v>
      </c>
    </row>
    <row r="987" spans="1:2" x14ac:dyDescent="0.2">
      <c r="A987" s="36" t="s">
        <v>1485</v>
      </c>
      <c r="B987" s="36" t="s">
        <v>1486</v>
      </c>
    </row>
    <row r="988" spans="1:2" x14ac:dyDescent="0.2">
      <c r="A988" s="36" t="s">
        <v>1487</v>
      </c>
      <c r="B988" s="36" t="s">
        <v>1488</v>
      </c>
    </row>
    <row r="989" spans="1:2" x14ac:dyDescent="0.2">
      <c r="A989" s="36" t="s">
        <v>1489</v>
      </c>
      <c r="B989" s="36" t="s">
        <v>1490</v>
      </c>
    </row>
    <row r="990" spans="1:2" x14ac:dyDescent="0.2">
      <c r="A990" s="36" t="s">
        <v>1491</v>
      </c>
      <c r="B990" s="36" t="s">
        <v>1492</v>
      </c>
    </row>
    <row r="991" spans="1:2" x14ac:dyDescent="0.2">
      <c r="A991" s="36" t="s">
        <v>1493</v>
      </c>
      <c r="B991" s="36" t="s">
        <v>1494</v>
      </c>
    </row>
    <row r="992" spans="1:2" x14ac:dyDescent="0.2">
      <c r="A992" s="36" t="s">
        <v>1495</v>
      </c>
      <c r="B992" s="36" t="s">
        <v>1496</v>
      </c>
    </row>
    <row r="993" spans="1:2" x14ac:dyDescent="0.2">
      <c r="A993" s="36" t="s">
        <v>1497</v>
      </c>
      <c r="B993" s="36" t="s">
        <v>1498</v>
      </c>
    </row>
    <row r="994" spans="1:2" x14ac:dyDescent="0.2">
      <c r="A994" s="36" t="s">
        <v>1499</v>
      </c>
      <c r="B994" s="36" t="s">
        <v>1500</v>
      </c>
    </row>
    <row r="995" spans="1:2" x14ac:dyDescent="0.2">
      <c r="A995" s="36" t="s">
        <v>1501</v>
      </c>
      <c r="B995" s="36" t="s">
        <v>1502</v>
      </c>
    </row>
    <row r="996" spans="1:2" x14ac:dyDescent="0.2">
      <c r="A996" s="36" t="s">
        <v>1503</v>
      </c>
      <c r="B996" s="36" t="s">
        <v>1504</v>
      </c>
    </row>
    <row r="997" spans="1:2" x14ac:dyDescent="0.2">
      <c r="A997" s="36" t="s">
        <v>1505</v>
      </c>
      <c r="B997" s="36" t="s">
        <v>1506</v>
      </c>
    </row>
    <row r="1421" spans="1:2" x14ac:dyDescent="0.2">
      <c r="A1421" s="38"/>
      <c r="B1421" s="38"/>
    </row>
    <row r="1422" spans="1:2" x14ac:dyDescent="0.2">
      <c r="A1422" s="38"/>
      <c r="B1422" s="38"/>
    </row>
    <row r="1423" spans="1:2" x14ac:dyDescent="0.2">
      <c r="A1423" s="38"/>
      <c r="B1423" s="38"/>
    </row>
    <row r="1424" spans="1:2" x14ac:dyDescent="0.2">
      <c r="A1424" s="38"/>
      <c r="B1424" s="38"/>
    </row>
    <row r="1425" spans="1:2" x14ac:dyDescent="0.2">
      <c r="A1425" s="38"/>
      <c r="B1425" s="38"/>
    </row>
    <row r="1426" spans="1:2" x14ac:dyDescent="0.2">
      <c r="A1426" s="38"/>
      <c r="B1426" s="38"/>
    </row>
    <row r="1427" spans="1:2" x14ac:dyDescent="0.2">
      <c r="A1427" s="38"/>
      <c r="B1427" s="38"/>
    </row>
    <row r="1428" spans="1:2" x14ac:dyDescent="0.2">
      <c r="A1428" s="38"/>
      <c r="B1428" s="38"/>
    </row>
    <row r="1429" spans="1:2" x14ac:dyDescent="0.2">
      <c r="A1429" s="38"/>
      <c r="B1429" s="38"/>
    </row>
    <row r="1430" spans="1:2" x14ac:dyDescent="0.2">
      <c r="A1430" s="38"/>
      <c r="B1430" s="38"/>
    </row>
    <row r="1431" spans="1:2" x14ac:dyDescent="0.2">
      <c r="A1431" s="38"/>
      <c r="B1431" s="38"/>
    </row>
    <row r="1432" spans="1:2" x14ac:dyDescent="0.2">
      <c r="A1432" s="38"/>
      <c r="B1432" s="38"/>
    </row>
    <row r="1433" spans="1:2" x14ac:dyDescent="0.2">
      <c r="A1433" s="38"/>
      <c r="B1433" s="38"/>
    </row>
    <row r="1434" spans="1:2" x14ac:dyDescent="0.2">
      <c r="A1434" s="38"/>
      <c r="B1434" s="38"/>
    </row>
    <row r="1435" spans="1:2" x14ac:dyDescent="0.2">
      <c r="A1435" s="38"/>
      <c r="B1435" s="38"/>
    </row>
    <row r="1436" spans="1:2" x14ac:dyDescent="0.2">
      <c r="A1436" s="38"/>
      <c r="B1436" s="38"/>
    </row>
    <row r="1437" spans="1:2" x14ac:dyDescent="0.2">
      <c r="A1437" s="38"/>
      <c r="B1437" s="38"/>
    </row>
    <row r="1438" spans="1:2" x14ac:dyDescent="0.2">
      <c r="A1438" s="38"/>
      <c r="B1438" s="38"/>
    </row>
    <row r="1439" spans="1:2" x14ac:dyDescent="0.2">
      <c r="A1439" s="38"/>
      <c r="B1439" s="38"/>
    </row>
    <row r="1440" spans="1:2" x14ac:dyDescent="0.2">
      <c r="A1440" s="38"/>
      <c r="B1440" s="38"/>
    </row>
    <row r="1441" spans="1:2" x14ac:dyDescent="0.2">
      <c r="A1441" s="38"/>
      <c r="B1441" s="38"/>
    </row>
    <row r="1442" spans="1:2" x14ac:dyDescent="0.2">
      <c r="A1442" s="38"/>
      <c r="B1442" s="38"/>
    </row>
    <row r="1443" spans="1:2" x14ac:dyDescent="0.2">
      <c r="A1443" s="38"/>
      <c r="B1443" s="38"/>
    </row>
    <row r="1444" spans="1:2" x14ac:dyDescent="0.2">
      <c r="A1444" s="38"/>
      <c r="B1444" s="38"/>
    </row>
    <row r="1445" spans="1:2" x14ac:dyDescent="0.2">
      <c r="A1445" s="38"/>
      <c r="B1445" s="38"/>
    </row>
    <row r="1446" spans="1:2" x14ac:dyDescent="0.2">
      <c r="A1446" s="38"/>
      <c r="B1446" s="38"/>
    </row>
    <row r="1447" spans="1:2" x14ac:dyDescent="0.2">
      <c r="A1447" s="38"/>
      <c r="B1447" s="38"/>
    </row>
    <row r="1448" spans="1:2" x14ac:dyDescent="0.2">
      <c r="A1448" s="38"/>
      <c r="B1448" s="38"/>
    </row>
    <row r="1449" spans="1:2" x14ac:dyDescent="0.2">
      <c r="A1449" s="38"/>
      <c r="B1449" s="38"/>
    </row>
    <row r="1450" spans="1:2" x14ac:dyDescent="0.2">
      <c r="A1450" s="38"/>
      <c r="B1450" s="38"/>
    </row>
    <row r="1451" spans="1:2" x14ac:dyDescent="0.2">
      <c r="A1451" s="38"/>
      <c r="B1451" s="38"/>
    </row>
    <row r="1452" spans="1:2" x14ac:dyDescent="0.2">
      <c r="A1452" s="38"/>
      <c r="B1452" s="38"/>
    </row>
    <row r="1453" spans="1:2" x14ac:dyDescent="0.2">
      <c r="A1453" s="38"/>
      <c r="B1453" s="38"/>
    </row>
    <row r="1454" spans="1:2" x14ac:dyDescent="0.2">
      <c r="A1454" s="38"/>
      <c r="B1454" s="38"/>
    </row>
    <row r="1455" spans="1:2" x14ac:dyDescent="0.2">
      <c r="A1455" s="38"/>
      <c r="B1455" s="38"/>
    </row>
    <row r="1456" spans="1:2" x14ac:dyDescent="0.2">
      <c r="A1456" s="38"/>
      <c r="B1456" s="38"/>
    </row>
    <row r="1457" spans="1:2" x14ac:dyDescent="0.2">
      <c r="A1457" s="38"/>
      <c r="B1457" s="38"/>
    </row>
    <row r="1458" spans="1:2" x14ac:dyDescent="0.2">
      <c r="A1458" s="38"/>
      <c r="B1458" s="38"/>
    </row>
    <row r="1459" spans="1:2" x14ac:dyDescent="0.2">
      <c r="A1459" s="38"/>
      <c r="B1459" s="38"/>
    </row>
    <row r="1460" spans="1:2" x14ac:dyDescent="0.2">
      <c r="A1460" s="38"/>
      <c r="B1460" s="38"/>
    </row>
    <row r="1461" spans="1:2" x14ac:dyDescent="0.2">
      <c r="A1461" s="38"/>
      <c r="B1461" s="38"/>
    </row>
    <row r="1462" spans="1:2" x14ac:dyDescent="0.2">
      <c r="A1462" s="38"/>
      <c r="B1462" s="38"/>
    </row>
    <row r="1463" spans="1:2" x14ac:dyDescent="0.2">
      <c r="A1463" s="38"/>
      <c r="B1463" s="38"/>
    </row>
    <row r="1464" spans="1:2" x14ac:dyDescent="0.2">
      <c r="A1464" s="38"/>
      <c r="B1464" s="38"/>
    </row>
    <row r="1465" spans="1:2" x14ac:dyDescent="0.2">
      <c r="A1465" s="38"/>
      <c r="B1465" s="38"/>
    </row>
    <row r="1466" spans="1:2" x14ac:dyDescent="0.2">
      <c r="A1466" s="38"/>
      <c r="B1466" s="38"/>
    </row>
    <row r="1467" spans="1:2" x14ac:dyDescent="0.2">
      <c r="A1467" s="38"/>
      <c r="B1467" s="38"/>
    </row>
    <row r="1468" spans="1:2" x14ac:dyDescent="0.2">
      <c r="A1468" s="38"/>
      <c r="B1468" s="38"/>
    </row>
    <row r="1469" spans="1:2" x14ac:dyDescent="0.2">
      <c r="A1469" s="38"/>
      <c r="B1469" s="38"/>
    </row>
    <row r="1470" spans="1:2" x14ac:dyDescent="0.2">
      <c r="A1470" s="38"/>
      <c r="B1470" s="38"/>
    </row>
    <row r="1471" spans="1:2" x14ac:dyDescent="0.2">
      <c r="A1471" s="38"/>
      <c r="B1471" s="38"/>
    </row>
    <row r="1472" spans="1:2" x14ac:dyDescent="0.2">
      <c r="A1472" s="38"/>
      <c r="B1472" s="38"/>
    </row>
    <row r="1473" spans="1:2" x14ac:dyDescent="0.2">
      <c r="A1473" s="38"/>
      <c r="B1473" s="38"/>
    </row>
    <row r="1474" spans="1:2" x14ac:dyDescent="0.2">
      <c r="A1474" s="38"/>
      <c r="B1474" s="38"/>
    </row>
    <row r="1475" spans="1:2" x14ac:dyDescent="0.2">
      <c r="A1475" s="38"/>
      <c r="B1475" s="38"/>
    </row>
    <row r="1476" spans="1:2" x14ac:dyDescent="0.2">
      <c r="A1476" s="38"/>
      <c r="B1476" s="38"/>
    </row>
    <row r="1477" spans="1:2" x14ac:dyDescent="0.2">
      <c r="A1477" s="38"/>
      <c r="B1477" s="38"/>
    </row>
    <row r="1478" spans="1:2" x14ac:dyDescent="0.2">
      <c r="A1478" s="38"/>
      <c r="B1478" s="38"/>
    </row>
    <row r="1479" spans="1:2" x14ac:dyDescent="0.2">
      <c r="A1479" s="38"/>
      <c r="B1479" s="38"/>
    </row>
    <row r="1480" spans="1:2" x14ac:dyDescent="0.2">
      <c r="A1480" s="38"/>
      <c r="B1480" s="38"/>
    </row>
    <row r="1481" spans="1:2" x14ac:dyDescent="0.2">
      <c r="A1481" s="38"/>
      <c r="B1481" s="38"/>
    </row>
    <row r="1482" spans="1:2" x14ac:dyDescent="0.2">
      <c r="A1482" s="38"/>
      <c r="B1482" s="38"/>
    </row>
    <row r="1483" spans="1:2" x14ac:dyDescent="0.2">
      <c r="A1483" s="38"/>
      <c r="B1483" s="38"/>
    </row>
    <row r="1484" spans="1:2" x14ac:dyDescent="0.2">
      <c r="A1484" s="38"/>
      <c r="B1484" s="38"/>
    </row>
    <row r="1485" spans="1:2" x14ac:dyDescent="0.2">
      <c r="A1485" s="38"/>
      <c r="B1485" s="38"/>
    </row>
    <row r="1486" spans="1:2" x14ac:dyDescent="0.2">
      <c r="A1486" s="38"/>
      <c r="B1486" s="38"/>
    </row>
    <row r="1487" spans="1:2" x14ac:dyDescent="0.2">
      <c r="A1487" s="38"/>
      <c r="B1487" s="38"/>
    </row>
    <row r="1488" spans="1:2" x14ac:dyDescent="0.2">
      <c r="A1488" s="38"/>
      <c r="B1488" s="38"/>
    </row>
    <row r="1489" spans="1:2" x14ac:dyDescent="0.2">
      <c r="A1489" s="38"/>
      <c r="B1489" s="38"/>
    </row>
    <row r="1490" spans="1:2" x14ac:dyDescent="0.2">
      <c r="A1490" s="38"/>
      <c r="B1490" s="38"/>
    </row>
    <row r="1491" spans="1:2" x14ac:dyDescent="0.2">
      <c r="A1491" s="38"/>
      <c r="B1491" s="38"/>
    </row>
    <row r="1492" spans="1:2" x14ac:dyDescent="0.2">
      <c r="A1492" s="38"/>
      <c r="B1492" s="38"/>
    </row>
    <row r="1493" spans="1:2" x14ac:dyDescent="0.2">
      <c r="A1493" s="38"/>
      <c r="B1493" s="38"/>
    </row>
    <row r="1494" spans="1:2" x14ac:dyDescent="0.2">
      <c r="A1494" s="38"/>
      <c r="B1494" s="38"/>
    </row>
    <row r="1495" spans="1:2" x14ac:dyDescent="0.2">
      <c r="A1495" s="38"/>
      <c r="B1495" s="38"/>
    </row>
    <row r="1496" spans="1:2" x14ac:dyDescent="0.2">
      <c r="A1496" s="38"/>
      <c r="B1496" s="38"/>
    </row>
    <row r="1497" spans="1:2" x14ac:dyDescent="0.2">
      <c r="A1497" s="38"/>
      <c r="B1497" s="38"/>
    </row>
    <row r="1498" spans="1:2" x14ac:dyDescent="0.2">
      <c r="A1498" s="38"/>
      <c r="B1498" s="38"/>
    </row>
    <row r="1499" spans="1:2" x14ac:dyDescent="0.2">
      <c r="A1499" s="38"/>
      <c r="B1499" s="38"/>
    </row>
    <row r="1500" spans="1:2" x14ac:dyDescent="0.2">
      <c r="A1500" s="38"/>
      <c r="B1500" s="38"/>
    </row>
    <row r="1501" spans="1:2" x14ac:dyDescent="0.2">
      <c r="A1501" s="38"/>
      <c r="B1501" s="38"/>
    </row>
    <row r="1502" spans="1:2" x14ac:dyDescent="0.2">
      <c r="A1502" s="38"/>
      <c r="B1502" s="38"/>
    </row>
    <row r="1503" spans="1:2" x14ac:dyDescent="0.2">
      <c r="A1503" s="38"/>
      <c r="B1503" s="38"/>
    </row>
    <row r="1504" spans="1:2" x14ac:dyDescent="0.2">
      <c r="A1504" s="38"/>
      <c r="B1504" s="38"/>
    </row>
    <row r="1505" spans="1:2" x14ac:dyDescent="0.2">
      <c r="A1505" s="38"/>
      <c r="B1505" s="38"/>
    </row>
    <row r="1506" spans="1:2" x14ac:dyDescent="0.2">
      <c r="A1506" s="38"/>
      <c r="B1506" s="38"/>
    </row>
    <row r="1507" spans="1:2" x14ac:dyDescent="0.2">
      <c r="A1507" s="38"/>
      <c r="B1507" s="38"/>
    </row>
    <row r="1508" spans="1:2" x14ac:dyDescent="0.2">
      <c r="A1508" s="38"/>
      <c r="B1508" s="38"/>
    </row>
    <row r="1509" spans="1:2" x14ac:dyDescent="0.2">
      <c r="A1509" s="38"/>
      <c r="B1509" s="38"/>
    </row>
    <row r="1510" spans="1:2" x14ac:dyDescent="0.2">
      <c r="A1510" s="38"/>
      <c r="B1510" s="38"/>
    </row>
    <row r="1511" spans="1:2" x14ac:dyDescent="0.2">
      <c r="A1511" s="38"/>
      <c r="B1511" s="38"/>
    </row>
    <row r="1512" spans="1:2" x14ac:dyDescent="0.2">
      <c r="A1512" s="38"/>
      <c r="B1512" s="38"/>
    </row>
    <row r="1513" spans="1:2" x14ac:dyDescent="0.2">
      <c r="A1513" s="38"/>
      <c r="B1513" s="38"/>
    </row>
    <row r="1514" spans="1:2" x14ac:dyDescent="0.2">
      <c r="A1514" s="38"/>
      <c r="B1514" s="38"/>
    </row>
    <row r="1515" spans="1:2" x14ac:dyDescent="0.2">
      <c r="A1515" s="38"/>
      <c r="B1515" s="38"/>
    </row>
    <row r="1516" spans="1:2" x14ac:dyDescent="0.2">
      <c r="A1516" s="38"/>
      <c r="B1516" s="38"/>
    </row>
    <row r="1517" spans="1:2" x14ac:dyDescent="0.2">
      <c r="A1517" s="38"/>
      <c r="B1517" s="38"/>
    </row>
    <row r="1518" spans="1:2" x14ac:dyDescent="0.2">
      <c r="A1518" s="38"/>
      <c r="B1518" s="38"/>
    </row>
    <row r="1519" spans="1:2" x14ac:dyDescent="0.2">
      <c r="A1519" s="38"/>
      <c r="B1519" s="38"/>
    </row>
    <row r="1520" spans="1:2" x14ac:dyDescent="0.2">
      <c r="A1520" s="38"/>
      <c r="B1520" s="38"/>
    </row>
    <row r="1521" spans="1:2" x14ac:dyDescent="0.2">
      <c r="A1521" s="38"/>
      <c r="B1521" s="38"/>
    </row>
    <row r="1522" spans="1:2" x14ac:dyDescent="0.2">
      <c r="A1522" s="38"/>
      <c r="B1522" s="38"/>
    </row>
    <row r="1523" spans="1:2" x14ac:dyDescent="0.2">
      <c r="A1523" s="38"/>
      <c r="B1523" s="38"/>
    </row>
    <row r="1524" spans="1:2" x14ac:dyDescent="0.2">
      <c r="A1524" s="38"/>
      <c r="B1524" s="38"/>
    </row>
    <row r="1525" spans="1:2" x14ac:dyDescent="0.2">
      <c r="A1525" s="38"/>
      <c r="B1525" s="38"/>
    </row>
    <row r="1526" spans="1:2" x14ac:dyDescent="0.2">
      <c r="A1526" s="38"/>
      <c r="B1526" s="38"/>
    </row>
    <row r="1527" spans="1:2" x14ac:dyDescent="0.2">
      <c r="A1527" s="38"/>
      <c r="B1527" s="38"/>
    </row>
    <row r="1528" spans="1:2" x14ac:dyDescent="0.2">
      <c r="A1528" s="38"/>
      <c r="B1528" s="38"/>
    </row>
    <row r="1529" spans="1:2" x14ac:dyDescent="0.2">
      <c r="A1529" s="38"/>
      <c r="B1529" s="38"/>
    </row>
    <row r="1530" spans="1:2" x14ac:dyDescent="0.2">
      <c r="A1530" s="38"/>
      <c r="B1530" s="38"/>
    </row>
    <row r="1531" spans="1:2" x14ac:dyDescent="0.2">
      <c r="A1531" s="38"/>
      <c r="B1531" s="38"/>
    </row>
    <row r="1532" spans="1:2" x14ac:dyDescent="0.2">
      <c r="A1532" s="38"/>
      <c r="B1532" s="38"/>
    </row>
    <row r="1533" spans="1:2" x14ac:dyDescent="0.2">
      <c r="A1533" s="38"/>
      <c r="B1533" s="38"/>
    </row>
    <row r="1534" spans="1:2" x14ac:dyDescent="0.2">
      <c r="A1534" s="38"/>
      <c r="B1534" s="38"/>
    </row>
    <row r="1535" spans="1:2" x14ac:dyDescent="0.2">
      <c r="A1535" s="38"/>
      <c r="B1535" s="38"/>
    </row>
    <row r="1536" spans="1:2" x14ac:dyDescent="0.2">
      <c r="A1536" s="38"/>
      <c r="B1536" s="38"/>
    </row>
    <row r="1537" spans="1:2" x14ac:dyDescent="0.2">
      <c r="A1537" s="38"/>
      <c r="B1537" s="38"/>
    </row>
    <row r="1538" spans="1:2" x14ac:dyDescent="0.2">
      <c r="A1538" s="38"/>
      <c r="B1538" s="38"/>
    </row>
    <row r="1539" spans="1:2" x14ac:dyDescent="0.2">
      <c r="A1539" s="38"/>
      <c r="B1539" s="38"/>
    </row>
    <row r="1540" spans="1:2" x14ac:dyDescent="0.2">
      <c r="A1540" s="38"/>
      <c r="B1540" s="38"/>
    </row>
    <row r="1541" spans="1:2" x14ac:dyDescent="0.2">
      <c r="A1541" s="38"/>
      <c r="B1541" s="38"/>
    </row>
    <row r="1542" spans="1:2" x14ac:dyDescent="0.2">
      <c r="A1542" s="38"/>
      <c r="B1542" s="38"/>
    </row>
    <row r="1543" spans="1:2" x14ac:dyDescent="0.2">
      <c r="A1543" s="38"/>
      <c r="B1543" s="38"/>
    </row>
    <row r="1544" spans="1:2" x14ac:dyDescent="0.2">
      <c r="A1544" s="38"/>
      <c r="B1544" s="38"/>
    </row>
    <row r="1545" spans="1:2" x14ac:dyDescent="0.2">
      <c r="A1545" s="38"/>
      <c r="B1545" s="38"/>
    </row>
    <row r="1546" spans="1:2" x14ac:dyDescent="0.2">
      <c r="A1546" s="38"/>
      <c r="B1546" s="38"/>
    </row>
    <row r="1547" spans="1:2" x14ac:dyDescent="0.2">
      <c r="A1547" s="38"/>
      <c r="B1547" s="38"/>
    </row>
    <row r="1548" spans="1:2" x14ac:dyDescent="0.2">
      <c r="A1548" s="38"/>
      <c r="B1548" s="38"/>
    </row>
    <row r="1549" spans="1:2" x14ac:dyDescent="0.2">
      <c r="A1549" s="38"/>
      <c r="B1549" s="38"/>
    </row>
    <row r="1550" spans="1:2" x14ac:dyDescent="0.2">
      <c r="A1550" s="38"/>
      <c r="B1550" s="38"/>
    </row>
    <row r="1551" spans="1:2" x14ac:dyDescent="0.2">
      <c r="A1551" s="38"/>
      <c r="B1551" s="38"/>
    </row>
    <row r="1552" spans="1:2" x14ac:dyDescent="0.2">
      <c r="A1552" s="38"/>
      <c r="B1552" s="38"/>
    </row>
    <row r="1553" spans="1:2" x14ac:dyDescent="0.2">
      <c r="A1553" s="38"/>
      <c r="B1553" s="38"/>
    </row>
    <row r="1554" spans="1:2" x14ac:dyDescent="0.2">
      <c r="A1554" s="38"/>
      <c r="B1554" s="38"/>
    </row>
    <row r="1555" spans="1:2" x14ac:dyDescent="0.2">
      <c r="A1555" s="38"/>
      <c r="B1555" s="38"/>
    </row>
    <row r="1556" spans="1:2" x14ac:dyDescent="0.2">
      <c r="A1556" s="38"/>
      <c r="B1556" s="38"/>
    </row>
    <row r="1557" spans="1:2" x14ac:dyDescent="0.2">
      <c r="A1557" s="38"/>
      <c r="B1557" s="38"/>
    </row>
    <row r="1558" spans="1:2" x14ac:dyDescent="0.2">
      <c r="A1558" s="38"/>
      <c r="B1558" s="38"/>
    </row>
    <row r="1559" spans="1:2" x14ac:dyDescent="0.2">
      <c r="A1559" s="38"/>
      <c r="B1559" s="38"/>
    </row>
    <row r="1560" spans="1:2" x14ac:dyDescent="0.2">
      <c r="A1560" s="38"/>
      <c r="B1560" s="38"/>
    </row>
    <row r="1561" spans="1:2" x14ac:dyDescent="0.2">
      <c r="A1561" s="38"/>
      <c r="B1561" s="38"/>
    </row>
    <row r="1562" spans="1:2" x14ac:dyDescent="0.2">
      <c r="A1562" s="38"/>
      <c r="B1562" s="38"/>
    </row>
    <row r="1563" spans="1:2" x14ac:dyDescent="0.2">
      <c r="A1563" s="38"/>
      <c r="B1563" s="38"/>
    </row>
    <row r="1564" spans="1:2" x14ac:dyDescent="0.2">
      <c r="A1564" s="38"/>
      <c r="B1564" s="38"/>
    </row>
    <row r="1565" spans="1:2" x14ac:dyDescent="0.2">
      <c r="A1565" s="38"/>
      <c r="B1565" s="38"/>
    </row>
    <row r="1566" spans="1:2" x14ac:dyDescent="0.2">
      <c r="A1566" s="38"/>
      <c r="B1566" s="38"/>
    </row>
    <row r="1567" spans="1:2" x14ac:dyDescent="0.2">
      <c r="A1567" s="38"/>
      <c r="B1567" s="38"/>
    </row>
    <row r="1568" spans="1:2" x14ac:dyDescent="0.2">
      <c r="A1568" s="38"/>
      <c r="B1568" s="38"/>
    </row>
    <row r="1569" spans="1:2" x14ac:dyDescent="0.2">
      <c r="A1569" s="38"/>
      <c r="B1569" s="38"/>
    </row>
    <row r="1570" spans="1:2" x14ac:dyDescent="0.2">
      <c r="A1570" s="38"/>
      <c r="B1570" s="38"/>
    </row>
    <row r="1571" spans="1:2" x14ac:dyDescent="0.2">
      <c r="A1571" s="38"/>
      <c r="B1571" s="38"/>
    </row>
    <row r="1572" spans="1:2" x14ac:dyDescent="0.2">
      <c r="A1572" s="38"/>
      <c r="B1572" s="38"/>
    </row>
    <row r="1573" spans="1:2" x14ac:dyDescent="0.2">
      <c r="A1573" s="38"/>
      <c r="B1573" s="38"/>
    </row>
    <row r="1574" spans="1:2" x14ac:dyDescent="0.2">
      <c r="A1574" s="38"/>
      <c r="B1574" s="38"/>
    </row>
    <row r="1575" spans="1:2" x14ac:dyDescent="0.2">
      <c r="A1575" s="38"/>
      <c r="B1575" s="38"/>
    </row>
    <row r="1576" spans="1:2" x14ac:dyDescent="0.2">
      <c r="A1576" s="38"/>
      <c r="B1576" s="38"/>
    </row>
    <row r="1577" spans="1:2" x14ac:dyDescent="0.2">
      <c r="A1577" s="38"/>
      <c r="B1577" s="38"/>
    </row>
    <row r="1578" spans="1:2" x14ac:dyDescent="0.2">
      <c r="A1578" s="38"/>
      <c r="B1578" s="38"/>
    </row>
    <row r="1579" spans="1:2" x14ac:dyDescent="0.2">
      <c r="A1579" s="38"/>
      <c r="B1579" s="38"/>
    </row>
    <row r="1580" spans="1:2" x14ac:dyDescent="0.2">
      <c r="A1580" s="38"/>
      <c r="B1580" s="38"/>
    </row>
    <row r="1581" spans="1:2" x14ac:dyDescent="0.2">
      <c r="A1581" s="38"/>
      <c r="B1581" s="38"/>
    </row>
    <row r="1582" spans="1:2" x14ac:dyDescent="0.2">
      <c r="A1582" s="38"/>
      <c r="B1582" s="38"/>
    </row>
    <row r="1583" spans="1:2" x14ac:dyDescent="0.2">
      <c r="A1583" s="38"/>
      <c r="B1583" s="38"/>
    </row>
    <row r="1584" spans="1:2" x14ac:dyDescent="0.2">
      <c r="A1584" s="38"/>
      <c r="B1584" s="38"/>
    </row>
    <row r="1585" spans="1:2" x14ac:dyDescent="0.2">
      <c r="A1585" s="38"/>
      <c r="B1585" s="38"/>
    </row>
    <row r="1586" spans="1:2" x14ac:dyDescent="0.2">
      <c r="A1586" s="38"/>
      <c r="B1586" s="38"/>
    </row>
    <row r="1587" spans="1:2" x14ac:dyDescent="0.2">
      <c r="A1587" s="38"/>
      <c r="B1587" s="38"/>
    </row>
    <row r="1588" spans="1:2" x14ac:dyDescent="0.2">
      <c r="A1588" s="38"/>
      <c r="B1588" s="38"/>
    </row>
    <row r="1589" spans="1:2" x14ac:dyDescent="0.2">
      <c r="A1589" s="38"/>
      <c r="B1589" s="38"/>
    </row>
    <row r="1590" spans="1:2" x14ac:dyDescent="0.2">
      <c r="A1590" s="38"/>
      <c r="B1590" s="38"/>
    </row>
    <row r="1591" spans="1:2" x14ac:dyDescent="0.2">
      <c r="A1591" s="38"/>
      <c r="B1591" s="38"/>
    </row>
    <row r="1592" spans="1:2" x14ac:dyDescent="0.2">
      <c r="A1592" s="38"/>
      <c r="B1592" s="38"/>
    </row>
    <row r="1593" spans="1:2" x14ac:dyDescent="0.2">
      <c r="A1593" s="38"/>
      <c r="B1593" s="38"/>
    </row>
    <row r="1594" spans="1:2" x14ac:dyDescent="0.2">
      <c r="A1594" s="38"/>
      <c r="B1594" s="38"/>
    </row>
    <row r="1595" spans="1:2" x14ac:dyDescent="0.2">
      <c r="A1595" s="38"/>
      <c r="B1595" s="38"/>
    </row>
    <row r="1596" spans="1:2" x14ac:dyDescent="0.2">
      <c r="A1596" s="38"/>
      <c r="B1596" s="38"/>
    </row>
    <row r="1597" spans="1:2" x14ac:dyDescent="0.2">
      <c r="A1597" s="38"/>
      <c r="B1597" s="38"/>
    </row>
    <row r="1598" spans="1:2" x14ac:dyDescent="0.2">
      <c r="A1598" s="38"/>
      <c r="B1598" s="38"/>
    </row>
    <row r="1599" spans="1:2" x14ac:dyDescent="0.2">
      <c r="A1599" s="38"/>
      <c r="B1599" s="38"/>
    </row>
    <row r="1600" spans="1:2" x14ac:dyDescent="0.2">
      <c r="A1600" s="38"/>
      <c r="B1600" s="38"/>
    </row>
    <row r="1601" spans="1:2" x14ac:dyDescent="0.2">
      <c r="A1601" s="38"/>
      <c r="B1601" s="38"/>
    </row>
    <row r="1602" spans="1:2" x14ac:dyDescent="0.2">
      <c r="A1602" s="38"/>
      <c r="B1602" s="38"/>
    </row>
    <row r="1603" spans="1:2" x14ac:dyDescent="0.2">
      <c r="A1603" s="38"/>
      <c r="B1603" s="38"/>
    </row>
    <row r="1604" spans="1:2" x14ac:dyDescent="0.2">
      <c r="A1604" s="38"/>
      <c r="B1604" s="38"/>
    </row>
    <row r="1605" spans="1:2" x14ac:dyDescent="0.2">
      <c r="A1605" s="38"/>
      <c r="B1605" s="38"/>
    </row>
    <row r="1606" spans="1:2" x14ac:dyDescent="0.2">
      <c r="A1606" s="38"/>
      <c r="B1606" s="38"/>
    </row>
    <row r="1607" spans="1:2" x14ac:dyDescent="0.2">
      <c r="A1607" s="38"/>
      <c r="B1607" s="38"/>
    </row>
    <row r="1608" spans="1:2" x14ac:dyDescent="0.2">
      <c r="A1608" s="38"/>
      <c r="B1608" s="38"/>
    </row>
    <row r="1609" spans="1:2" x14ac:dyDescent="0.2">
      <c r="A1609" s="38"/>
      <c r="B1609" s="38"/>
    </row>
    <row r="1610" spans="1:2" x14ac:dyDescent="0.2">
      <c r="A1610" s="38"/>
      <c r="B1610" s="38"/>
    </row>
    <row r="1611" spans="1:2" x14ac:dyDescent="0.2">
      <c r="A1611" s="38"/>
      <c r="B1611" s="38"/>
    </row>
    <row r="1612" spans="1:2" x14ac:dyDescent="0.2">
      <c r="A1612" s="38"/>
      <c r="B1612" s="38"/>
    </row>
    <row r="1613" spans="1:2" x14ac:dyDescent="0.2">
      <c r="A1613" s="38"/>
      <c r="B1613" s="38"/>
    </row>
    <row r="1614" spans="1:2" x14ac:dyDescent="0.2">
      <c r="A1614" s="38"/>
      <c r="B1614" s="38"/>
    </row>
    <row r="1615" spans="1:2" x14ac:dyDescent="0.2">
      <c r="A1615" s="38"/>
      <c r="B1615" s="38"/>
    </row>
    <row r="1616" spans="1:2" x14ac:dyDescent="0.2">
      <c r="A1616" s="38"/>
      <c r="B1616" s="38"/>
    </row>
    <row r="1617" spans="1:2" x14ac:dyDescent="0.2">
      <c r="A1617" s="38"/>
      <c r="B1617" s="38"/>
    </row>
    <row r="1618" spans="1:2" x14ac:dyDescent="0.2">
      <c r="A1618" s="38"/>
      <c r="B1618" s="38"/>
    </row>
    <row r="1619" spans="1:2" x14ac:dyDescent="0.2">
      <c r="A1619" s="38"/>
      <c r="B1619" s="38"/>
    </row>
    <row r="1620" spans="1:2" x14ac:dyDescent="0.2">
      <c r="A1620" s="38"/>
      <c r="B1620" s="38"/>
    </row>
    <row r="1621" spans="1:2" x14ac:dyDescent="0.2">
      <c r="A1621" s="38"/>
      <c r="B1621" s="38"/>
    </row>
    <row r="1622" spans="1:2" x14ac:dyDescent="0.2">
      <c r="A1622" s="38"/>
      <c r="B1622" s="38"/>
    </row>
    <row r="1623" spans="1:2" x14ac:dyDescent="0.2">
      <c r="A1623" s="38"/>
      <c r="B1623" s="38"/>
    </row>
    <row r="1624" spans="1:2" x14ac:dyDescent="0.2">
      <c r="A1624" s="38"/>
      <c r="B1624" s="38"/>
    </row>
    <row r="1625" spans="1:2" x14ac:dyDescent="0.2">
      <c r="A1625" s="38"/>
      <c r="B1625" s="38"/>
    </row>
    <row r="1626" spans="1:2" x14ac:dyDescent="0.2">
      <c r="A1626" s="38"/>
      <c r="B1626" s="38"/>
    </row>
    <row r="1627" spans="1:2" x14ac:dyDescent="0.2">
      <c r="A1627" s="38"/>
      <c r="B1627" s="38"/>
    </row>
    <row r="1628" spans="1:2" x14ac:dyDescent="0.2">
      <c r="A1628" s="38"/>
      <c r="B1628" s="38"/>
    </row>
    <row r="1629" spans="1:2" x14ac:dyDescent="0.2">
      <c r="A1629" s="38"/>
      <c r="B1629" s="38"/>
    </row>
    <row r="1630" spans="1:2" x14ac:dyDescent="0.2">
      <c r="A1630" s="38"/>
      <c r="B1630" s="38"/>
    </row>
    <row r="1631" spans="1:2" x14ac:dyDescent="0.2">
      <c r="A1631" s="38"/>
      <c r="B1631" s="38"/>
    </row>
    <row r="1632" spans="1:2" x14ac:dyDescent="0.2">
      <c r="A1632" s="38"/>
      <c r="B1632" s="38"/>
    </row>
    <row r="1633" spans="1:2" x14ac:dyDescent="0.2">
      <c r="A1633" s="38"/>
      <c r="B1633" s="38"/>
    </row>
    <row r="1634" spans="1:2" x14ac:dyDescent="0.2">
      <c r="A1634" s="38"/>
      <c r="B1634" s="38"/>
    </row>
    <row r="1635" spans="1:2" x14ac:dyDescent="0.2">
      <c r="A1635" s="38"/>
      <c r="B1635" s="38"/>
    </row>
    <row r="1636" spans="1:2" x14ac:dyDescent="0.2">
      <c r="A1636" s="38"/>
      <c r="B1636" s="38"/>
    </row>
    <row r="1637" spans="1:2" x14ac:dyDescent="0.2">
      <c r="A1637" s="38"/>
      <c r="B1637" s="38"/>
    </row>
    <row r="1638" spans="1:2" x14ac:dyDescent="0.2">
      <c r="A1638" s="38"/>
      <c r="B1638" s="38"/>
    </row>
    <row r="1639" spans="1:2" x14ac:dyDescent="0.2">
      <c r="A1639" s="38"/>
      <c r="B1639" s="38"/>
    </row>
    <row r="1640" spans="1:2" x14ac:dyDescent="0.2">
      <c r="A1640" s="38"/>
      <c r="B1640" s="38"/>
    </row>
    <row r="1641" spans="1:2" x14ac:dyDescent="0.2">
      <c r="A1641" s="38"/>
      <c r="B1641" s="38"/>
    </row>
    <row r="1642" spans="1:2" x14ac:dyDescent="0.2">
      <c r="A1642" s="38"/>
      <c r="B1642" s="38"/>
    </row>
    <row r="1643" spans="1:2" x14ac:dyDescent="0.2">
      <c r="A1643" s="38"/>
      <c r="B1643" s="38"/>
    </row>
    <row r="1644" spans="1:2" x14ac:dyDescent="0.2">
      <c r="A1644" s="38"/>
      <c r="B1644" s="38"/>
    </row>
    <row r="1645" spans="1:2" x14ac:dyDescent="0.2">
      <c r="A1645" s="38"/>
      <c r="B1645" s="38"/>
    </row>
    <row r="1646" spans="1:2" x14ac:dyDescent="0.2">
      <c r="A1646" s="38"/>
      <c r="B1646" s="38"/>
    </row>
    <row r="1647" spans="1:2" x14ac:dyDescent="0.2">
      <c r="A1647" s="38"/>
      <c r="B1647" s="38"/>
    </row>
    <row r="1648" spans="1:2" x14ac:dyDescent="0.2">
      <c r="A1648" s="38"/>
      <c r="B1648" s="38"/>
    </row>
    <row r="1649" spans="1:2" x14ac:dyDescent="0.2">
      <c r="A1649" s="38"/>
      <c r="B1649" s="38"/>
    </row>
    <row r="1650" spans="1:2" x14ac:dyDescent="0.2">
      <c r="A1650" s="38"/>
      <c r="B1650" s="38"/>
    </row>
    <row r="1651" spans="1:2" x14ac:dyDescent="0.2">
      <c r="A1651" s="38"/>
      <c r="B1651" s="38"/>
    </row>
    <row r="1652" spans="1:2" x14ac:dyDescent="0.2">
      <c r="A1652" s="38"/>
      <c r="B1652" s="38"/>
    </row>
    <row r="1653" spans="1:2" x14ac:dyDescent="0.2">
      <c r="A1653" s="38"/>
      <c r="B1653" s="38"/>
    </row>
    <row r="1654" spans="1:2" x14ac:dyDescent="0.2">
      <c r="A1654" s="38"/>
      <c r="B1654" s="38"/>
    </row>
    <row r="1655" spans="1:2" x14ac:dyDescent="0.2">
      <c r="A1655" s="38"/>
      <c r="B1655" s="38"/>
    </row>
    <row r="1656" spans="1:2" x14ac:dyDescent="0.2">
      <c r="A1656" s="38"/>
      <c r="B1656" s="38"/>
    </row>
    <row r="1657" spans="1:2" x14ac:dyDescent="0.2">
      <c r="A1657" s="38"/>
      <c r="B1657" s="38"/>
    </row>
    <row r="1658" spans="1:2" x14ac:dyDescent="0.2">
      <c r="A1658" s="38"/>
      <c r="B1658" s="38"/>
    </row>
    <row r="1659" spans="1:2" x14ac:dyDescent="0.2">
      <c r="A1659" s="38"/>
      <c r="B1659" s="38"/>
    </row>
    <row r="1660" spans="1:2" x14ac:dyDescent="0.2">
      <c r="A1660" s="38"/>
      <c r="B1660" s="38"/>
    </row>
    <row r="1661" spans="1:2" x14ac:dyDescent="0.2">
      <c r="A1661" s="38"/>
      <c r="B1661" s="38"/>
    </row>
    <row r="1662" spans="1:2" x14ac:dyDescent="0.2">
      <c r="A1662" s="38"/>
      <c r="B1662" s="38"/>
    </row>
    <row r="1663" spans="1:2" x14ac:dyDescent="0.2">
      <c r="A1663" s="38"/>
      <c r="B1663" s="38"/>
    </row>
    <row r="1664" spans="1:2" x14ac:dyDescent="0.2">
      <c r="A1664" s="38"/>
      <c r="B1664" s="38"/>
    </row>
    <row r="1665" spans="1:2" x14ac:dyDescent="0.2">
      <c r="A1665" s="38"/>
      <c r="B1665" s="38"/>
    </row>
    <row r="1666" spans="1:2" x14ac:dyDescent="0.2">
      <c r="A1666" s="38"/>
      <c r="B1666" s="38"/>
    </row>
    <row r="1667" spans="1:2" x14ac:dyDescent="0.2">
      <c r="A1667" s="38"/>
      <c r="B1667" s="38"/>
    </row>
    <row r="1668" spans="1:2" x14ac:dyDescent="0.2">
      <c r="A1668" s="38"/>
      <c r="B1668" s="38"/>
    </row>
    <row r="1669" spans="1:2" x14ac:dyDescent="0.2">
      <c r="A1669" s="38"/>
      <c r="B1669" s="38"/>
    </row>
    <row r="1670" spans="1:2" x14ac:dyDescent="0.2">
      <c r="A1670" s="38"/>
      <c r="B1670" s="38"/>
    </row>
    <row r="1671" spans="1:2" x14ac:dyDescent="0.2">
      <c r="A1671" s="38"/>
      <c r="B1671" s="38"/>
    </row>
    <row r="1672" spans="1:2" x14ac:dyDescent="0.2">
      <c r="A1672" s="38"/>
      <c r="B1672" s="38"/>
    </row>
    <row r="1673" spans="1:2" x14ac:dyDescent="0.2">
      <c r="A1673" s="38"/>
      <c r="B1673" s="38"/>
    </row>
    <row r="1674" spans="1:2" x14ac:dyDescent="0.2">
      <c r="A1674" s="38"/>
      <c r="B1674" s="38"/>
    </row>
    <row r="1675" spans="1:2" x14ac:dyDescent="0.2">
      <c r="A1675" s="38"/>
      <c r="B1675" s="38"/>
    </row>
    <row r="1676" spans="1:2" x14ac:dyDescent="0.2">
      <c r="A1676" s="38"/>
      <c r="B1676" s="38"/>
    </row>
    <row r="1677" spans="1:2" x14ac:dyDescent="0.2">
      <c r="A1677" s="38"/>
      <c r="B1677" s="38"/>
    </row>
    <row r="1678" spans="1:2" x14ac:dyDescent="0.2">
      <c r="A1678" s="38"/>
      <c r="B1678" s="38"/>
    </row>
    <row r="1679" spans="1:2" x14ac:dyDescent="0.2">
      <c r="A1679" s="38"/>
      <c r="B1679" s="38"/>
    </row>
    <row r="1680" spans="1:2" x14ac:dyDescent="0.2">
      <c r="A1680" s="38"/>
      <c r="B1680" s="38"/>
    </row>
    <row r="1681" spans="1:2" x14ac:dyDescent="0.2">
      <c r="A1681" s="38"/>
      <c r="B1681" s="38"/>
    </row>
    <row r="1682" spans="1:2" x14ac:dyDescent="0.2">
      <c r="A1682" s="38"/>
      <c r="B1682" s="38"/>
    </row>
    <row r="1683" spans="1:2" x14ac:dyDescent="0.2">
      <c r="A1683" s="38"/>
      <c r="B1683" s="38"/>
    </row>
    <row r="1684" spans="1:2" x14ac:dyDescent="0.2">
      <c r="A1684" s="38"/>
      <c r="B1684" s="38"/>
    </row>
    <row r="1685" spans="1:2" x14ac:dyDescent="0.2">
      <c r="A1685" s="38"/>
      <c r="B1685" s="38"/>
    </row>
    <row r="1686" spans="1:2" x14ac:dyDescent="0.2">
      <c r="A1686" s="38"/>
      <c r="B1686" s="38"/>
    </row>
    <row r="1687" spans="1:2" x14ac:dyDescent="0.2">
      <c r="A1687" s="38"/>
      <c r="B1687" s="38"/>
    </row>
    <row r="1688" spans="1:2" x14ac:dyDescent="0.2">
      <c r="A1688" s="38"/>
      <c r="B1688" s="38"/>
    </row>
    <row r="1689" spans="1:2" x14ac:dyDescent="0.2">
      <c r="A1689" s="38"/>
      <c r="B1689" s="38"/>
    </row>
    <row r="1690" spans="1:2" x14ac:dyDescent="0.2">
      <c r="A1690" s="38"/>
      <c r="B1690" s="38"/>
    </row>
    <row r="1691" spans="1:2" x14ac:dyDescent="0.2">
      <c r="A1691" s="38"/>
      <c r="B1691" s="38"/>
    </row>
    <row r="1692" spans="1:2" x14ac:dyDescent="0.2">
      <c r="A1692" s="38"/>
      <c r="B1692" s="38"/>
    </row>
    <row r="1693" spans="1:2" x14ac:dyDescent="0.2">
      <c r="A1693" s="38"/>
      <c r="B1693" s="38"/>
    </row>
    <row r="1694" spans="1:2" x14ac:dyDescent="0.2">
      <c r="A1694" s="38"/>
      <c r="B1694" s="38"/>
    </row>
    <row r="1695" spans="1:2" x14ac:dyDescent="0.2">
      <c r="A1695" s="38"/>
      <c r="B1695" s="38"/>
    </row>
    <row r="1696" spans="1:2" x14ac:dyDescent="0.2">
      <c r="A1696" s="38"/>
      <c r="B1696" s="38"/>
    </row>
    <row r="1697" spans="1:2" x14ac:dyDescent="0.2">
      <c r="A1697" s="38"/>
      <c r="B1697" s="38"/>
    </row>
    <row r="1698" spans="1:2" x14ac:dyDescent="0.2">
      <c r="A1698" s="38"/>
      <c r="B1698" s="38"/>
    </row>
    <row r="1699" spans="1:2" x14ac:dyDescent="0.2">
      <c r="A1699" s="38"/>
      <c r="B1699" s="38"/>
    </row>
    <row r="1700" spans="1:2" x14ac:dyDescent="0.2">
      <c r="A1700" s="38"/>
      <c r="B1700" s="38"/>
    </row>
    <row r="1701" spans="1:2" x14ac:dyDescent="0.2">
      <c r="A1701" s="38"/>
      <c r="B1701" s="38"/>
    </row>
    <row r="1702" spans="1:2" x14ac:dyDescent="0.2">
      <c r="A1702" s="38"/>
      <c r="B1702" s="38"/>
    </row>
    <row r="1703" spans="1:2" x14ac:dyDescent="0.2">
      <c r="A1703" s="38"/>
      <c r="B1703" s="38"/>
    </row>
    <row r="1704" spans="1:2" x14ac:dyDescent="0.2">
      <c r="A1704" s="38"/>
      <c r="B1704" s="38"/>
    </row>
    <row r="1705" spans="1:2" x14ac:dyDescent="0.2">
      <c r="A1705" s="38"/>
      <c r="B1705" s="38"/>
    </row>
    <row r="1706" spans="1:2" x14ac:dyDescent="0.2">
      <c r="A1706" s="38"/>
      <c r="B1706" s="38"/>
    </row>
    <row r="1707" spans="1:2" x14ac:dyDescent="0.2">
      <c r="A1707" s="38"/>
      <c r="B1707" s="38"/>
    </row>
    <row r="1708" spans="1:2" x14ac:dyDescent="0.2">
      <c r="A1708" s="38"/>
      <c r="B1708" s="38"/>
    </row>
    <row r="1709" spans="1:2" x14ac:dyDescent="0.2">
      <c r="A1709" s="38"/>
      <c r="B1709" s="38"/>
    </row>
    <row r="1710" spans="1:2" x14ac:dyDescent="0.2">
      <c r="A1710" s="38"/>
      <c r="B1710" s="38"/>
    </row>
    <row r="1711" spans="1:2" x14ac:dyDescent="0.2">
      <c r="A1711" s="38"/>
      <c r="B1711" s="38"/>
    </row>
    <row r="1712" spans="1:2" x14ac:dyDescent="0.2">
      <c r="A1712" s="38"/>
      <c r="B1712" s="38"/>
    </row>
    <row r="1713" spans="1:2" x14ac:dyDescent="0.2">
      <c r="A1713" s="38"/>
      <c r="B1713" s="38"/>
    </row>
    <row r="1714" spans="1:2" x14ac:dyDescent="0.2">
      <c r="A1714" s="38"/>
      <c r="B1714" s="38"/>
    </row>
    <row r="1715" spans="1:2" x14ac:dyDescent="0.2">
      <c r="A1715" s="38"/>
      <c r="B1715" s="38"/>
    </row>
    <row r="1716" spans="1:2" x14ac:dyDescent="0.2">
      <c r="A1716" s="38"/>
      <c r="B1716" s="38"/>
    </row>
    <row r="1717" spans="1:2" x14ac:dyDescent="0.2">
      <c r="A1717" s="38"/>
      <c r="B1717" s="38"/>
    </row>
    <row r="1718" spans="1:2" x14ac:dyDescent="0.2">
      <c r="A1718" s="38"/>
      <c r="B1718" s="38"/>
    </row>
    <row r="1719" spans="1:2" x14ac:dyDescent="0.2">
      <c r="A1719" s="38"/>
      <c r="B1719" s="38"/>
    </row>
    <row r="1720" spans="1:2" x14ac:dyDescent="0.2">
      <c r="A1720" s="38"/>
      <c r="B1720" s="38"/>
    </row>
    <row r="1721" spans="1:2" x14ac:dyDescent="0.2">
      <c r="A1721" s="38"/>
      <c r="B1721" s="38"/>
    </row>
    <row r="1722" spans="1:2" x14ac:dyDescent="0.2">
      <c r="A1722" s="38"/>
      <c r="B1722" s="38"/>
    </row>
    <row r="1723" spans="1:2" x14ac:dyDescent="0.2">
      <c r="A1723" s="38"/>
      <c r="B1723" s="38"/>
    </row>
    <row r="1724" spans="1:2" x14ac:dyDescent="0.2">
      <c r="A1724" s="38"/>
      <c r="B1724" s="38"/>
    </row>
    <row r="1725" spans="1:2" x14ac:dyDescent="0.2">
      <c r="A1725" s="38"/>
      <c r="B1725" s="38"/>
    </row>
    <row r="1726" spans="1:2" x14ac:dyDescent="0.2">
      <c r="A1726" s="38"/>
      <c r="B1726" s="38"/>
    </row>
    <row r="1727" spans="1:2" x14ac:dyDescent="0.2">
      <c r="A1727" s="38"/>
      <c r="B1727" s="38"/>
    </row>
    <row r="1728" spans="1:2" x14ac:dyDescent="0.2">
      <c r="A1728" s="38"/>
      <c r="B1728" s="38"/>
    </row>
    <row r="1729" spans="1:2" x14ac:dyDescent="0.2">
      <c r="A1729" s="38"/>
      <c r="B1729" s="38"/>
    </row>
    <row r="1730" spans="1:2" x14ac:dyDescent="0.2">
      <c r="A1730" s="38"/>
      <c r="B1730" s="38"/>
    </row>
    <row r="1731" spans="1:2" x14ac:dyDescent="0.2">
      <c r="A1731" s="38"/>
      <c r="B1731" s="38"/>
    </row>
    <row r="1732" spans="1:2" x14ac:dyDescent="0.2">
      <c r="A1732" s="38"/>
      <c r="B1732" s="38"/>
    </row>
    <row r="1733" spans="1:2" x14ac:dyDescent="0.2">
      <c r="A1733" s="38"/>
      <c r="B1733" s="38"/>
    </row>
    <row r="1734" spans="1:2" x14ac:dyDescent="0.2">
      <c r="A1734" s="38"/>
      <c r="B1734" s="38"/>
    </row>
    <row r="1735" spans="1:2" x14ac:dyDescent="0.2">
      <c r="A1735" s="38"/>
      <c r="B1735" s="38"/>
    </row>
    <row r="1736" spans="1:2" x14ac:dyDescent="0.2">
      <c r="A1736" s="38"/>
      <c r="B1736" s="38"/>
    </row>
    <row r="1737" spans="1:2" x14ac:dyDescent="0.2">
      <c r="A1737" s="38"/>
      <c r="B1737" s="38"/>
    </row>
    <row r="1738" spans="1:2" x14ac:dyDescent="0.2">
      <c r="A1738" s="38"/>
      <c r="B1738" s="38"/>
    </row>
    <row r="1739" spans="1:2" x14ac:dyDescent="0.2">
      <c r="A1739" s="38"/>
      <c r="B1739" s="38"/>
    </row>
    <row r="1740" spans="1:2" x14ac:dyDescent="0.2">
      <c r="A1740" s="38"/>
      <c r="B1740" s="38"/>
    </row>
    <row r="1741" spans="1:2" x14ac:dyDescent="0.2">
      <c r="A1741" s="38"/>
      <c r="B1741" s="38"/>
    </row>
    <row r="1742" spans="1:2" x14ac:dyDescent="0.2">
      <c r="A1742" s="38"/>
      <c r="B1742" s="38"/>
    </row>
    <row r="1743" spans="1:2" x14ac:dyDescent="0.2">
      <c r="A1743" s="38"/>
      <c r="B1743" s="38"/>
    </row>
    <row r="1744" spans="1:2" x14ac:dyDescent="0.2">
      <c r="A1744" s="38"/>
      <c r="B1744" s="38"/>
    </row>
    <row r="1745" spans="1:2" x14ac:dyDescent="0.2">
      <c r="A1745" s="38"/>
      <c r="B1745" s="38"/>
    </row>
    <row r="1746" spans="1:2" x14ac:dyDescent="0.2">
      <c r="A1746" s="38"/>
      <c r="B1746" s="38"/>
    </row>
    <row r="1747" spans="1:2" x14ac:dyDescent="0.2">
      <c r="A1747" s="38"/>
      <c r="B1747" s="38"/>
    </row>
    <row r="1748" spans="1:2" x14ac:dyDescent="0.2">
      <c r="A1748" s="38"/>
      <c r="B1748" s="38"/>
    </row>
    <row r="1749" spans="1:2" x14ac:dyDescent="0.2">
      <c r="A1749" s="38"/>
      <c r="B1749" s="38"/>
    </row>
    <row r="1750" spans="1:2" x14ac:dyDescent="0.2">
      <c r="A1750" s="38"/>
      <c r="B1750" s="38"/>
    </row>
    <row r="1751" spans="1:2" x14ac:dyDescent="0.2">
      <c r="A1751" s="38"/>
      <c r="B1751" s="38"/>
    </row>
    <row r="1752" spans="1:2" x14ac:dyDescent="0.2">
      <c r="A1752" s="38"/>
      <c r="B1752" s="38"/>
    </row>
    <row r="1753" spans="1:2" x14ac:dyDescent="0.2">
      <c r="A1753" s="38"/>
      <c r="B1753" s="38"/>
    </row>
    <row r="1754" spans="1:2" x14ac:dyDescent="0.2">
      <c r="A1754" s="38"/>
      <c r="B1754" s="38"/>
    </row>
    <row r="1755" spans="1:2" x14ac:dyDescent="0.2">
      <c r="A1755" s="38"/>
      <c r="B1755" s="38"/>
    </row>
    <row r="1756" spans="1:2" x14ac:dyDescent="0.2">
      <c r="A1756" s="38"/>
      <c r="B1756" s="38"/>
    </row>
    <row r="1757" spans="1:2" x14ac:dyDescent="0.2">
      <c r="A1757" s="38"/>
      <c r="B1757" s="38"/>
    </row>
    <row r="1758" spans="1:2" x14ac:dyDescent="0.2">
      <c r="A1758" s="38"/>
      <c r="B1758" s="38"/>
    </row>
    <row r="1759" spans="1:2" x14ac:dyDescent="0.2">
      <c r="A1759" s="38"/>
      <c r="B1759" s="38"/>
    </row>
    <row r="1760" spans="1:2" x14ac:dyDescent="0.2">
      <c r="A1760" s="38"/>
      <c r="B1760" s="38"/>
    </row>
    <row r="1761" spans="1:2" x14ac:dyDescent="0.2">
      <c r="A1761" s="38"/>
      <c r="B1761" s="38"/>
    </row>
    <row r="1762" spans="1:2" x14ac:dyDescent="0.2">
      <c r="A1762" s="38"/>
      <c r="B1762" s="38"/>
    </row>
    <row r="1763" spans="1:2" x14ac:dyDescent="0.2">
      <c r="A1763" s="38"/>
      <c r="B1763" s="38"/>
    </row>
    <row r="1764" spans="1:2" x14ac:dyDescent="0.2">
      <c r="A1764" s="38"/>
      <c r="B1764" s="38"/>
    </row>
    <row r="1765" spans="1:2" x14ac:dyDescent="0.2">
      <c r="A1765" s="38"/>
      <c r="B1765" s="38"/>
    </row>
    <row r="1766" spans="1:2" x14ac:dyDescent="0.2">
      <c r="A1766" s="38"/>
      <c r="B1766" s="38"/>
    </row>
    <row r="1767" spans="1:2" x14ac:dyDescent="0.2">
      <c r="A1767" s="38"/>
      <c r="B1767" s="38"/>
    </row>
    <row r="1768" spans="1:2" x14ac:dyDescent="0.2">
      <c r="A1768" s="38"/>
      <c r="B1768" s="38"/>
    </row>
  </sheetData>
  <sheetProtection password="E02F" sheet="1" objects="1" scenarios="1"/>
  <phoneticPr fontId="0" type="noConversion"/>
  <pageMargins left="0.75" right="0.75" top="1" bottom="1" header="0.5" footer="0.5"/>
  <pageSetup paperSize="9" scale="6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H171"/>
  <sheetViews>
    <sheetView topLeftCell="A92" zoomScaleNormal="100" workbookViewId="0">
      <selection activeCell="D127" sqref="D127"/>
    </sheetView>
  </sheetViews>
  <sheetFormatPr defaultRowHeight="12.75" x14ac:dyDescent="0.2"/>
  <cols>
    <col min="1" max="1" width="103" style="55" customWidth="1"/>
    <col min="2" max="2" width="10" style="55" customWidth="1"/>
    <col min="3" max="3" width="14.28515625" style="55" customWidth="1"/>
    <col min="4" max="5" width="15.7109375" style="55" customWidth="1"/>
    <col min="7" max="16384" width="9.140625" style="55"/>
  </cols>
  <sheetData>
    <row r="2" spans="1:5" ht="15" x14ac:dyDescent="0.25">
      <c r="A2" s="60" t="s">
        <v>1894</v>
      </c>
    </row>
    <row r="3" spans="1:5" ht="14.25" x14ac:dyDescent="0.2">
      <c r="A3" s="62" t="str">
        <f ca="1">CELL("contents",'Информации за правното лице'!B7)</f>
        <v>Фудбалски клуб ШКЕНДИЈА АД Тетово</v>
      </c>
    </row>
    <row r="4" spans="1:5" ht="15" x14ac:dyDescent="0.25">
      <c r="A4" s="63" t="s">
        <v>1892</v>
      </c>
    </row>
    <row r="5" spans="1:5" ht="14.25" x14ac:dyDescent="0.2">
      <c r="A5" s="62" t="str">
        <f ca="1">CELL("contents",'Информации за правното лице'!B18)</f>
        <v>УЛ Б.ТОСКА БР.1</v>
      </c>
      <c r="B5" s="57"/>
    </row>
    <row r="6" spans="1:5" ht="15" x14ac:dyDescent="0.25">
      <c r="A6" s="63" t="s">
        <v>1893</v>
      </c>
      <c r="B6" s="57"/>
    </row>
    <row r="7" spans="1:5" ht="15.75" x14ac:dyDescent="0.25">
      <c r="A7" s="68" t="str">
        <f ca="1">CELL("contents",'Информации за правното лице'!B4)</f>
        <v>06809570</v>
      </c>
      <c r="B7" s="57"/>
    </row>
    <row r="8" spans="1:5" x14ac:dyDescent="0.2">
      <c r="A8" s="56"/>
      <c r="B8" s="57"/>
    </row>
    <row r="9" spans="1:5" ht="10.5" customHeight="1" x14ac:dyDescent="0.2">
      <c r="A9" s="159" t="s">
        <v>338</v>
      </c>
    </row>
    <row r="10" spans="1:5" ht="15.75" customHeight="1" x14ac:dyDescent="0.2">
      <c r="A10" s="160"/>
      <c r="D10" s="58"/>
      <c r="E10" s="58"/>
    </row>
    <row r="11" spans="1:5" ht="14.25" customHeight="1" x14ac:dyDescent="0.2">
      <c r="A11" s="161" t="s">
        <v>2043</v>
      </c>
      <c r="B11" s="157" t="s">
        <v>2044</v>
      </c>
      <c r="C11" s="157" t="s">
        <v>683</v>
      </c>
      <c r="D11" s="157" t="s">
        <v>2047</v>
      </c>
      <c r="E11" s="157"/>
    </row>
    <row r="12" spans="1:5" ht="14.25" customHeight="1" x14ac:dyDescent="0.2">
      <c r="A12" s="162"/>
      <c r="B12" s="158"/>
      <c r="C12" s="157"/>
      <c r="D12" s="157" t="s">
        <v>2046</v>
      </c>
      <c r="E12" s="157" t="s">
        <v>2045</v>
      </c>
    </row>
    <row r="13" spans="1:5" ht="12.75" customHeight="1" x14ac:dyDescent="0.2">
      <c r="A13" s="162"/>
      <c r="B13" s="158"/>
      <c r="C13" s="157"/>
      <c r="D13" s="157"/>
      <c r="E13" s="158"/>
    </row>
    <row r="14" spans="1:5" ht="21.75" customHeight="1" x14ac:dyDescent="0.2">
      <c r="A14" s="162"/>
      <c r="B14" s="158"/>
      <c r="C14" s="157"/>
      <c r="D14" s="157"/>
      <c r="E14" s="158"/>
    </row>
    <row r="15" spans="1:5" ht="15" x14ac:dyDescent="0.2">
      <c r="A15" s="65">
        <v>1</v>
      </c>
      <c r="B15" s="64">
        <v>2</v>
      </c>
      <c r="C15" s="87">
        <v>3</v>
      </c>
      <c r="D15" s="64">
        <v>4</v>
      </c>
      <c r="E15" s="64">
        <v>5</v>
      </c>
    </row>
    <row r="16" spans="1:5" ht="15" hidden="1" x14ac:dyDescent="0.2">
      <c r="A16" s="65"/>
      <c r="B16" s="64" t="s">
        <v>1095</v>
      </c>
      <c r="C16" s="87"/>
      <c r="D16" s="64" t="s">
        <v>1097</v>
      </c>
      <c r="E16" s="64" t="s">
        <v>1096</v>
      </c>
    </row>
    <row r="17" spans="1:5" x14ac:dyDescent="0.2">
      <c r="A17" s="71" t="s">
        <v>1608</v>
      </c>
      <c r="B17" s="72" t="s">
        <v>1974</v>
      </c>
      <c r="C17" s="125"/>
      <c r="D17" s="137">
        <f>D18+D25+D36+D37+D47</f>
        <v>7636000</v>
      </c>
      <c r="E17" s="126">
        <f>E18+E25+E36+E37+E47</f>
        <v>0</v>
      </c>
    </row>
    <row r="18" spans="1:5" ht="14.25" customHeight="1" x14ac:dyDescent="0.2">
      <c r="A18" s="71" t="s">
        <v>909</v>
      </c>
      <c r="B18" s="72" t="s">
        <v>1975</v>
      </c>
      <c r="C18" s="125"/>
      <c r="D18" s="137">
        <f>D19+D20+D21+D22+D23+D24</f>
        <v>493000</v>
      </c>
      <c r="E18" s="126">
        <f>E19+E20+E21+E22+E23+E24</f>
        <v>0</v>
      </c>
    </row>
    <row r="19" spans="1:5" ht="14.25" customHeight="1" x14ac:dyDescent="0.2">
      <c r="A19" s="73" t="s">
        <v>910</v>
      </c>
      <c r="B19" s="72" t="s">
        <v>1976</v>
      </c>
      <c r="C19" s="125"/>
      <c r="D19" s="137"/>
      <c r="E19" s="126"/>
    </row>
    <row r="20" spans="1:5" ht="14.25" customHeight="1" x14ac:dyDescent="0.2">
      <c r="A20" s="74" t="s">
        <v>911</v>
      </c>
      <c r="B20" s="72" t="s">
        <v>1977</v>
      </c>
      <c r="C20" s="125"/>
      <c r="D20" s="137"/>
      <c r="E20" s="126"/>
    </row>
    <row r="21" spans="1:5" ht="14.25" customHeight="1" x14ac:dyDescent="0.2">
      <c r="A21" s="74" t="s">
        <v>912</v>
      </c>
      <c r="B21" s="72" t="s">
        <v>1978</v>
      </c>
      <c r="C21" s="125"/>
      <c r="D21" s="137"/>
      <c r="E21" s="126"/>
    </row>
    <row r="22" spans="1:5" ht="14.25" customHeight="1" x14ac:dyDescent="0.2">
      <c r="A22" s="74" t="s">
        <v>913</v>
      </c>
      <c r="B22" s="72" t="s">
        <v>1979</v>
      </c>
      <c r="C22" s="125"/>
      <c r="D22" s="137"/>
      <c r="E22" s="126"/>
    </row>
    <row r="23" spans="1:5" ht="14.25" customHeight="1" x14ac:dyDescent="0.2">
      <c r="A23" s="74" t="s">
        <v>914</v>
      </c>
      <c r="B23" s="72" t="s">
        <v>1980</v>
      </c>
      <c r="C23" s="125"/>
      <c r="D23" s="137"/>
      <c r="E23" s="126"/>
    </row>
    <row r="24" spans="1:5" ht="14.25" customHeight="1" x14ac:dyDescent="0.2">
      <c r="A24" s="74" t="s">
        <v>1087</v>
      </c>
      <c r="B24" s="72" t="s">
        <v>1981</v>
      </c>
      <c r="C24" s="125"/>
      <c r="D24" s="137">
        <v>493000</v>
      </c>
      <c r="E24" s="126"/>
    </row>
    <row r="25" spans="1:5" ht="14.25" customHeight="1" x14ac:dyDescent="0.2">
      <c r="A25" s="75" t="s">
        <v>915</v>
      </c>
      <c r="B25" s="72" t="s">
        <v>1982</v>
      </c>
      <c r="C25" s="125"/>
      <c r="D25" s="137">
        <f>D26+D29++D30+D31+D32+D33+D34+D35</f>
        <v>3743000</v>
      </c>
      <c r="E25" s="126">
        <f>E26+E29+E30+E31+E32+E33+E34+E35</f>
        <v>0</v>
      </c>
    </row>
    <row r="26" spans="1:5" ht="14.25" customHeight="1" x14ac:dyDescent="0.2">
      <c r="A26" s="74" t="s">
        <v>916</v>
      </c>
      <c r="B26" s="72" t="s">
        <v>1983</v>
      </c>
      <c r="C26" s="125"/>
      <c r="D26" s="137">
        <f>D27+D28</f>
        <v>3743000</v>
      </c>
      <c r="E26" s="126">
        <f>E27+E28</f>
        <v>0</v>
      </c>
    </row>
    <row r="27" spans="1:5" ht="14.25" customHeight="1" x14ac:dyDescent="0.2">
      <c r="A27" s="74" t="s">
        <v>917</v>
      </c>
      <c r="B27" s="72" t="s">
        <v>1984</v>
      </c>
      <c r="C27" s="125"/>
      <c r="D27" s="137"/>
      <c r="E27" s="126"/>
    </row>
    <row r="28" spans="1:5" ht="14.25" customHeight="1" x14ac:dyDescent="0.2">
      <c r="A28" s="74" t="s">
        <v>918</v>
      </c>
      <c r="B28" s="72" t="s">
        <v>1985</v>
      </c>
      <c r="C28" s="125"/>
      <c r="D28" s="137">
        <v>3743000</v>
      </c>
      <c r="E28" s="126"/>
    </row>
    <row r="29" spans="1:5" ht="14.25" customHeight="1" x14ac:dyDescent="0.2">
      <c r="A29" s="74" t="s">
        <v>919</v>
      </c>
      <c r="B29" s="72" t="s">
        <v>1986</v>
      </c>
      <c r="C29" s="125"/>
      <c r="D29" s="137"/>
      <c r="E29" s="126"/>
    </row>
    <row r="30" spans="1:5" ht="14.25" customHeight="1" x14ac:dyDescent="0.2">
      <c r="A30" s="74" t="s">
        <v>920</v>
      </c>
      <c r="B30" s="72" t="s">
        <v>1990</v>
      </c>
      <c r="C30" s="125"/>
      <c r="D30" s="137"/>
      <c r="E30" s="126"/>
    </row>
    <row r="31" spans="1:5" ht="14.25" customHeight="1" x14ac:dyDescent="0.2">
      <c r="A31" s="74" t="s">
        <v>921</v>
      </c>
      <c r="B31" s="72" t="s">
        <v>1991</v>
      </c>
      <c r="C31" s="125"/>
      <c r="D31" s="137"/>
      <c r="E31" s="126"/>
    </row>
    <row r="32" spans="1:5" ht="14.25" customHeight="1" x14ac:dyDescent="0.2">
      <c r="A32" s="74" t="s">
        <v>922</v>
      </c>
      <c r="B32" s="72" t="s">
        <v>1992</v>
      </c>
      <c r="C32" s="125"/>
      <c r="D32" s="137"/>
      <c r="E32" s="126"/>
    </row>
    <row r="33" spans="1:8" ht="14.25" customHeight="1" x14ac:dyDescent="0.2">
      <c r="A33" s="74" t="s">
        <v>923</v>
      </c>
      <c r="B33" s="72" t="s">
        <v>1993</v>
      </c>
      <c r="C33" s="125"/>
      <c r="D33" s="137"/>
      <c r="E33" s="126"/>
    </row>
    <row r="34" spans="1:8" ht="14.25" customHeight="1" x14ac:dyDescent="0.2">
      <c r="A34" s="76" t="s">
        <v>924</v>
      </c>
      <c r="B34" s="72" t="s">
        <v>1994</v>
      </c>
      <c r="C34" s="125"/>
      <c r="D34" s="137"/>
      <c r="E34" s="126"/>
    </row>
    <row r="35" spans="1:8" ht="14.25" customHeight="1" x14ac:dyDescent="0.2">
      <c r="A35" s="74" t="s">
        <v>925</v>
      </c>
      <c r="B35" s="72" t="s">
        <v>1995</v>
      </c>
      <c r="C35" s="125"/>
      <c r="D35" s="137"/>
      <c r="E35" s="126"/>
    </row>
    <row r="36" spans="1:8" ht="14.25" customHeight="1" x14ac:dyDescent="0.2">
      <c r="A36" s="77" t="s">
        <v>926</v>
      </c>
      <c r="B36" s="72" t="s">
        <v>2586</v>
      </c>
      <c r="C36" s="125"/>
      <c r="D36" s="137"/>
      <c r="E36" s="126"/>
    </row>
    <row r="37" spans="1:8" ht="14.25" customHeight="1" x14ac:dyDescent="0.2">
      <c r="A37" s="77" t="s">
        <v>927</v>
      </c>
      <c r="B37" s="72" t="s">
        <v>1996</v>
      </c>
      <c r="C37" s="125"/>
      <c r="D37" s="137">
        <f>D38+D39+D40+D41+D42+D46</f>
        <v>0</v>
      </c>
      <c r="E37" s="126">
        <f>E38+E39+E40+E41+E42+E46</f>
        <v>0</v>
      </c>
    </row>
    <row r="38" spans="1:8" ht="14.25" customHeight="1" x14ac:dyDescent="0.2">
      <c r="A38" s="74" t="s">
        <v>928</v>
      </c>
      <c r="B38" s="72" t="s">
        <v>1997</v>
      </c>
      <c r="C38" s="125"/>
      <c r="D38" s="137"/>
      <c r="E38" s="126"/>
    </row>
    <row r="39" spans="1:8" ht="14.25" customHeight="1" x14ac:dyDescent="0.2">
      <c r="A39" s="74" t="s">
        <v>929</v>
      </c>
      <c r="B39" s="72" t="s">
        <v>1998</v>
      </c>
      <c r="C39" s="125"/>
      <c r="D39" s="137"/>
      <c r="E39" s="126"/>
    </row>
    <row r="40" spans="1:8" ht="14.25" customHeight="1" x14ac:dyDescent="0.2">
      <c r="A40" s="74" t="s">
        <v>930</v>
      </c>
      <c r="B40" s="72" t="s">
        <v>1999</v>
      </c>
      <c r="C40" s="125"/>
      <c r="D40" s="137"/>
      <c r="E40" s="126"/>
    </row>
    <row r="41" spans="1:8" ht="14.25" customHeight="1" x14ac:dyDescent="0.2">
      <c r="A41" s="74" t="s">
        <v>931</v>
      </c>
      <c r="B41" s="72" t="s">
        <v>2000</v>
      </c>
      <c r="C41" s="125"/>
      <c r="D41" s="137"/>
      <c r="E41" s="126"/>
    </row>
    <row r="42" spans="1:8" ht="14.25" customHeight="1" x14ac:dyDescent="0.2">
      <c r="A42" s="74" t="s">
        <v>932</v>
      </c>
      <c r="B42" s="72" t="s">
        <v>2001</v>
      </c>
      <c r="C42" s="125"/>
      <c r="D42" s="137">
        <f>D43+D44+D45</f>
        <v>0</v>
      </c>
      <c r="E42" s="126"/>
    </row>
    <row r="43" spans="1:8" ht="14.25" customHeight="1" x14ac:dyDescent="0.2">
      <c r="A43" s="74" t="s">
        <v>933</v>
      </c>
      <c r="B43" s="72" t="s">
        <v>2002</v>
      </c>
      <c r="C43" s="125"/>
      <c r="D43" s="137"/>
      <c r="E43" s="126"/>
    </row>
    <row r="44" spans="1:8" ht="14.25" customHeight="1" x14ac:dyDescent="0.2">
      <c r="A44" s="74" t="s">
        <v>934</v>
      </c>
      <c r="B44" s="72" t="s">
        <v>2003</v>
      </c>
      <c r="C44" s="125"/>
      <c r="D44" s="137"/>
      <c r="E44" s="126"/>
      <c r="H44" s="59"/>
    </row>
    <row r="45" spans="1:8" ht="14.25" customHeight="1" x14ac:dyDescent="0.2">
      <c r="A45" s="74" t="s">
        <v>935</v>
      </c>
      <c r="B45" s="72" t="s">
        <v>2004</v>
      </c>
      <c r="C45" s="125"/>
      <c r="D45" s="137"/>
      <c r="E45" s="126"/>
    </row>
    <row r="46" spans="1:8" ht="14.25" customHeight="1" x14ac:dyDescent="0.2">
      <c r="A46" s="74" t="s">
        <v>936</v>
      </c>
      <c r="B46" s="72" t="s">
        <v>2005</v>
      </c>
      <c r="C46" s="125"/>
      <c r="D46" s="137"/>
      <c r="E46" s="126"/>
    </row>
    <row r="47" spans="1:8" ht="14.25" customHeight="1" x14ac:dyDescent="0.2">
      <c r="A47" s="77" t="s">
        <v>937</v>
      </c>
      <c r="B47" s="72" t="s">
        <v>2006</v>
      </c>
      <c r="C47" s="125"/>
      <c r="D47" s="137">
        <f>D48+D49+D50</f>
        <v>3400000</v>
      </c>
      <c r="E47" s="126">
        <f>E48+E49+E50</f>
        <v>0</v>
      </c>
    </row>
    <row r="48" spans="1:8" ht="14.25" customHeight="1" x14ac:dyDescent="0.2">
      <c r="A48" s="74" t="s">
        <v>938</v>
      </c>
      <c r="B48" s="72" t="s">
        <v>2007</v>
      </c>
      <c r="C48" s="125"/>
      <c r="D48" s="137"/>
      <c r="E48" s="126"/>
    </row>
    <row r="49" spans="1:6" ht="14.25" customHeight="1" x14ac:dyDescent="0.2">
      <c r="A49" s="74" t="s">
        <v>939</v>
      </c>
      <c r="B49" s="72" t="s">
        <v>2008</v>
      </c>
      <c r="C49" s="125"/>
      <c r="D49" s="137"/>
      <c r="E49" s="126"/>
    </row>
    <row r="50" spans="1:6" ht="14.25" customHeight="1" x14ac:dyDescent="0.2">
      <c r="A50" s="74" t="s">
        <v>940</v>
      </c>
      <c r="B50" s="72" t="s">
        <v>2009</v>
      </c>
      <c r="C50" s="125"/>
      <c r="D50" s="137">
        <v>3400000</v>
      </c>
      <c r="E50" s="126"/>
    </row>
    <row r="51" spans="1:6" ht="14.25" customHeight="1" x14ac:dyDescent="0.2">
      <c r="A51" s="77" t="s">
        <v>941</v>
      </c>
      <c r="B51" s="72" t="s">
        <v>2010</v>
      </c>
      <c r="C51" s="125"/>
      <c r="D51" s="137"/>
      <c r="E51" s="126"/>
    </row>
    <row r="52" spans="1:6" ht="14.25" customHeight="1" x14ac:dyDescent="0.2">
      <c r="A52" s="78" t="s">
        <v>942</v>
      </c>
      <c r="B52" s="72" t="s">
        <v>2011</v>
      </c>
      <c r="C52" s="125"/>
      <c r="D52" s="137">
        <f>D53+D61+D68+D75</f>
        <v>12830098</v>
      </c>
      <c r="E52" s="126">
        <f>E53+E61+E68+E75</f>
        <v>0</v>
      </c>
    </row>
    <row r="53" spans="1:6" ht="14.25" customHeight="1" x14ac:dyDescent="0.2">
      <c r="A53" s="75" t="s">
        <v>943</v>
      </c>
      <c r="B53" s="72" t="s">
        <v>2012</v>
      </c>
      <c r="C53" s="125"/>
      <c r="D53" s="137">
        <f>D54+D55+D56+D57+D58+D59</f>
        <v>248197</v>
      </c>
      <c r="E53" s="126">
        <f>E54+E55+E56+E57+E58+E59</f>
        <v>0</v>
      </c>
    </row>
    <row r="54" spans="1:6" ht="14.25" customHeight="1" x14ac:dyDescent="0.2">
      <c r="A54" s="74" t="s">
        <v>944</v>
      </c>
      <c r="B54" s="72" t="s">
        <v>2013</v>
      </c>
      <c r="C54" s="125"/>
      <c r="D54" s="137">
        <v>248197</v>
      </c>
      <c r="E54" s="126"/>
    </row>
    <row r="55" spans="1:6" ht="14.25" customHeight="1" x14ac:dyDescent="0.2">
      <c r="A55" s="76" t="s">
        <v>945</v>
      </c>
      <c r="B55" s="72" t="s">
        <v>2014</v>
      </c>
      <c r="C55" s="125"/>
      <c r="D55" s="137"/>
      <c r="E55" s="126"/>
    </row>
    <row r="56" spans="1:6" ht="14.25" customHeight="1" x14ac:dyDescent="0.2">
      <c r="A56" s="74" t="s">
        <v>946</v>
      </c>
      <c r="B56" s="72" t="s">
        <v>2015</v>
      </c>
      <c r="C56" s="125"/>
      <c r="D56" s="137"/>
      <c r="E56" s="126"/>
    </row>
    <row r="57" spans="1:6" s="58" customFormat="1" ht="14.25" customHeight="1" x14ac:dyDescent="0.2">
      <c r="A57" s="74" t="s">
        <v>947</v>
      </c>
      <c r="B57" s="72" t="s">
        <v>2016</v>
      </c>
      <c r="C57" s="125"/>
      <c r="D57" s="138"/>
      <c r="E57" s="126"/>
      <c r="F57"/>
    </row>
    <row r="58" spans="1:6" s="58" customFormat="1" ht="14.25" customHeight="1" x14ac:dyDescent="0.2">
      <c r="A58" s="74" t="s">
        <v>948</v>
      </c>
      <c r="B58" s="72" t="s">
        <v>2017</v>
      </c>
      <c r="C58" s="125"/>
      <c r="D58" s="138"/>
      <c r="E58" s="126"/>
      <c r="F58"/>
    </row>
    <row r="59" spans="1:6" ht="14.25" customHeight="1" x14ac:dyDescent="0.2">
      <c r="A59" s="74" t="s">
        <v>949</v>
      </c>
      <c r="B59" s="72" t="s">
        <v>2018</v>
      </c>
      <c r="C59" s="125"/>
      <c r="D59" s="137"/>
      <c r="E59" s="126"/>
    </row>
    <row r="60" spans="1:6" ht="14.25" customHeight="1" x14ac:dyDescent="0.2">
      <c r="A60" s="75" t="s">
        <v>950</v>
      </c>
      <c r="B60" s="72" t="s">
        <v>2019</v>
      </c>
      <c r="C60" s="125"/>
      <c r="D60" s="137"/>
      <c r="E60" s="126"/>
    </row>
    <row r="61" spans="1:6" ht="14.25" customHeight="1" x14ac:dyDescent="0.2">
      <c r="A61" s="75" t="s">
        <v>951</v>
      </c>
      <c r="B61" s="72" t="s">
        <v>2020</v>
      </c>
      <c r="C61" s="125"/>
      <c r="D61" s="137">
        <f>D62+D63+D64+D65+D66+D67</f>
        <v>12467038</v>
      </c>
      <c r="E61" s="126">
        <f>E62+E63+E64+E65+E66+E67</f>
        <v>0</v>
      </c>
    </row>
    <row r="62" spans="1:6" ht="14.25" customHeight="1" x14ac:dyDescent="0.2">
      <c r="A62" s="74" t="s">
        <v>938</v>
      </c>
      <c r="B62" s="72" t="s">
        <v>2021</v>
      </c>
      <c r="C62" s="125"/>
      <c r="D62" s="137"/>
      <c r="E62" s="126"/>
    </row>
    <row r="63" spans="1:6" ht="14.25" customHeight="1" x14ac:dyDescent="0.2">
      <c r="A63" s="74" t="s">
        <v>939</v>
      </c>
      <c r="B63" s="72" t="s">
        <v>2022</v>
      </c>
      <c r="C63" s="125"/>
      <c r="D63" s="137">
        <v>3071335</v>
      </c>
      <c r="E63" s="126"/>
    </row>
    <row r="64" spans="1:6" ht="14.25" customHeight="1" x14ac:dyDescent="0.2">
      <c r="A64" s="74" t="s">
        <v>952</v>
      </c>
      <c r="B64" s="72" t="s">
        <v>2023</v>
      </c>
      <c r="C64" s="125"/>
      <c r="D64" s="137">
        <v>6796703</v>
      </c>
      <c r="E64" s="126"/>
    </row>
    <row r="65" spans="1:5" ht="14.25" customHeight="1" x14ac:dyDescent="0.2">
      <c r="A65" s="74" t="s">
        <v>953</v>
      </c>
      <c r="B65" s="72" t="s">
        <v>2024</v>
      </c>
      <c r="C65" s="125"/>
      <c r="D65" s="137"/>
      <c r="E65" s="126"/>
    </row>
    <row r="66" spans="1:5" ht="14.25" customHeight="1" x14ac:dyDescent="0.2">
      <c r="A66" s="74" t="s">
        <v>954</v>
      </c>
      <c r="B66" s="72" t="s">
        <v>2025</v>
      </c>
      <c r="C66" s="125"/>
      <c r="D66" s="137"/>
      <c r="E66" s="126"/>
    </row>
    <row r="67" spans="1:5" ht="14.25" customHeight="1" x14ac:dyDescent="0.2">
      <c r="A67" s="79" t="s">
        <v>955</v>
      </c>
      <c r="B67" s="72" t="s">
        <v>2026</v>
      </c>
      <c r="C67" s="125"/>
      <c r="D67" s="137">
        <v>2599000</v>
      </c>
      <c r="E67" s="126"/>
    </row>
    <row r="68" spans="1:5" ht="14.25" customHeight="1" x14ac:dyDescent="0.2">
      <c r="A68" s="75" t="s">
        <v>956</v>
      </c>
      <c r="B68" s="72" t="s">
        <v>2027</v>
      </c>
      <c r="C68" s="125"/>
      <c r="D68" s="137">
        <f>D69+D72+D73+D74</f>
        <v>0</v>
      </c>
      <c r="E68" s="126">
        <f>E69+E72+E73+E74</f>
        <v>0</v>
      </c>
    </row>
    <row r="69" spans="1:5" ht="14.25" customHeight="1" x14ac:dyDescent="0.2">
      <c r="A69" s="74" t="s">
        <v>957</v>
      </c>
      <c r="B69" s="72" t="s">
        <v>2028</v>
      </c>
      <c r="C69" s="125"/>
      <c r="D69" s="137">
        <f>D70+D71</f>
        <v>0</v>
      </c>
      <c r="E69" s="126"/>
    </row>
    <row r="70" spans="1:5" ht="14.25" customHeight="1" x14ac:dyDescent="0.2">
      <c r="A70" s="74" t="s">
        <v>958</v>
      </c>
      <c r="B70" s="72" t="s">
        <v>2029</v>
      </c>
      <c r="C70" s="125"/>
      <c r="D70" s="137"/>
      <c r="E70" s="126"/>
    </row>
    <row r="71" spans="1:5" ht="14.25" customHeight="1" x14ac:dyDescent="0.2">
      <c r="A71" s="74" t="s">
        <v>959</v>
      </c>
      <c r="B71" s="72" t="s">
        <v>2030</v>
      </c>
      <c r="C71" s="125"/>
      <c r="D71" s="137"/>
      <c r="E71" s="126"/>
    </row>
    <row r="72" spans="1:5" ht="14.25" customHeight="1" x14ac:dyDescent="0.2">
      <c r="A72" s="74" t="s">
        <v>960</v>
      </c>
      <c r="B72" s="72" t="s">
        <v>2031</v>
      </c>
      <c r="C72" s="125"/>
      <c r="D72" s="137"/>
      <c r="E72" s="126"/>
    </row>
    <row r="73" spans="1:5" ht="14.25" customHeight="1" x14ac:dyDescent="0.2">
      <c r="A73" s="74" t="s">
        <v>961</v>
      </c>
      <c r="B73" s="72" t="s">
        <v>2032</v>
      </c>
      <c r="C73" s="125"/>
      <c r="D73" s="137"/>
      <c r="E73" s="126"/>
    </row>
    <row r="74" spans="1:5" ht="14.25" customHeight="1" x14ac:dyDescent="0.2">
      <c r="A74" s="74" t="s">
        <v>962</v>
      </c>
      <c r="B74" s="72" t="s">
        <v>79</v>
      </c>
      <c r="C74" s="125"/>
      <c r="D74" s="137"/>
      <c r="E74" s="126"/>
    </row>
    <row r="75" spans="1:5" ht="14.25" customHeight="1" x14ac:dyDescent="0.2">
      <c r="A75" s="75" t="s">
        <v>963</v>
      </c>
      <c r="B75" s="72" t="s">
        <v>80</v>
      </c>
      <c r="C75" s="125"/>
      <c r="D75" s="137">
        <f>D76+D77</f>
        <v>114863</v>
      </c>
      <c r="E75" s="126">
        <f>E76+E77</f>
        <v>0</v>
      </c>
    </row>
    <row r="76" spans="1:5" ht="14.25" customHeight="1" x14ac:dyDescent="0.2">
      <c r="A76" s="74" t="s">
        <v>964</v>
      </c>
      <c r="B76" s="72" t="s">
        <v>81</v>
      </c>
      <c r="C76" s="125"/>
      <c r="D76" s="137">
        <v>114863</v>
      </c>
      <c r="E76" s="126"/>
    </row>
    <row r="77" spans="1:5" ht="14.25" customHeight="1" x14ac:dyDescent="0.2">
      <c r="A77" s="74" t="s">
        <v>965</v>
      </c>
      <c r="B77" s="72" t="s">
        <v>82</v>
      </c>
      <c r="C77" s="125"/>
      <c r="D77" s="137"/>
      <c r="E77" s="126"/>
    </row>
    <row r="78" spans="1:5" ht="14.25" customHeight="1" x14ac:dyDescent="0.2">
      <c r="A78" s="77" t="s">
        <v>966</v>
      </c>
      <c r="B78" s="72" t="s">
        <v>83</v>
      </c>
      <c r="C78" s="125"/>
      <c r="D78" s="137"/>
      <c r="E78" s="126"/>
    </row>
    <row r="79" spans="1:5" ht="14.25" customHeight="1" x14ac:dyDescent="0.2">
      <c r="A79" s="80" t="s">
        <v>967</v>
      </c>
      <c r="B79" s="72" t="s">
        <v>84</v>
      </c>
      <c r="C79" s="125"/>
      <c r="D79" s="137">
        <f>D17+D51+D52+D60+D78</f>
        <v>20466098</v>
      </c>
      <c r="E79" s="126">
        <f>E17+E51+E52+E60+E78</f>
        <v>0</v>
      </c>
    </row>
    <row r="80" spans="1:5" ht="14.25" customHeight="1" x14ac:dyDescent="0.2">
      <c r="A80" s="75" t="s">
        <v>968</v>
      </c>
      <c r="B80" s="72" t="s">
        <v>1665</v>
      </c>
      <c r="C80" s="125"/>
      <c r="D80" s="137"/>
      <c r="E80" s="126"/>
    </row>
    <row r="81" spans="1:5" ht="14.25" customHeight="1" x14ac:dyDescent="0.2">
      <c r="A81" s="77" t="s">
        <v>1243</v>
      </c>
      <c r="B81" s="72" t="s">
        <v>1666</v>
      </c>
      <c r="C81" s="125"/>
      <c r="D81" s="137">
        <f>(D82+D83-D84-D85+D86+D87+D91-D92+D93-D94)</f>
        <v>18668980</v>
      </c>
      <c r="E81" s="126">
        <f>E82+E83-E84-E85+E86+E87+E91-E92+E93-E94</f>
        <v>0</v>
      </c>
    </row>
    <row r="82" spans="1:5" ht="14.25" customHeight="1" x14ac:dyDescent="0.2">
      <c r="A82" s="81" t="s">
        <v>969</v>
      </c>
      <c r="B82" s="72" t="s">
        <v>1667</v>
      </c>
      <c r="C82" s="125"/>
      <c r="D82" s="137">
        <v>1550000</v>
      </c>
      <c r="E82" s="126"/>
    </row>
    <row r="83" spans="1:5" ht="14.25" customHeight="1" x14ac:dyDescent="0.2">
      <c r="A83" s="75" t="s">
        <v>970</v>
      </c>
      <c r="B83" s="72" t="s">
        <v>2033</v>
      </c>
      <c r="C83" s="125"/>
      <c r="D83" s="137"/>
      <c r="E83" s="126"/>
    </row>
    <row r="84" spans="1:5" ht="14.25" customHeight="1" x14ac:dyDescent="0.2">
      <c r="A84" s="75" t="s">
        <v>971</v>
      </c>
      <c r="B84" s="72" t="s">
        <v>2034</v>
      </c>
      <c r="C84" s="125"/>
      <c r="D84" s="137"/>
      <c r="E84" s="126"/>
    </row>
    <row r="85" spans="1:5" ht="14.25" customHeight="1" x14ac:dyDescent="0.2">
      <c r="A85" s="75" t="s">
        <v>972</v>
      </c>
      <c r="B85" s="72" t="s">
        <v>2035</v>
      </c>
      <c r="C85" s="125"/>
      <c r="D85" s="137"/>
      <c r="E85" s="126"/>
    </row>
    <row r="86" spans="1:5" ht="25.5" x14ac:dyDescent="0.2">
      <c r="A86" s="77" t="s">
        <v>973</v>
      </c>
      <c r="B86" s="72" t="s">
        <v>2036</v>
      </c>
      <c r="C86" s="125"/>
      <c r="D86" s="137"/>
      <c r="E86" s="126"/>
    </row>
    <row r="87" spans="1:5" ht="14.25" customHeight="1" x14ac:dyDescent="0.2">
      <c r="A87" s="75" t="s">
        <v>974</v>
      </c>
      <c r="B87" s="72" t="s">
        <v>2037</v>
      </c>
      <c r="C87" s="125"/>
      <c r="D87" s="137">
        <f>D88+D89+D90</f>
        <v>0</v>
      </c>
      <c r="E87" s="126">
        <f>E88+E89+E90</f>
        <v>0</v>
      </c>
    </row>
    <row r="88" spans="1:5" x14ac:dyDescent="0.2">
      <c r="A88" s="79" t="s">
        <v>975</v>
      </c>
      <c r="B88" s="72" t="s">
        <v>2038</v>
      </c>
      <c r="C88" s="125"/>
      <c r="D88" s="137"/>
      <c r="E88" s="126"/>
    </row>
    <row r="89" spans="1:5" x14ac:dyDescent="0.2">
      <c r="A89" s="79" t="s">
        <v>976</v>
      </c>
      <c r="B89" s="72" t="s">
        <v>2039</v>
      </c>
      <c r="C89" s="125"/>
      <c r="D89" s="137"/>
      <c r="E89" s="126"/>
    </row>
    <row r="90" spans="1:5" x14ac:dyDescent="0.2">
      <c r="A90" s="79" t="s">
        <v>977</v>
      </c>
      <c r="B90" s="82" t="s">
        <v>2040</v>
      </c>
      <c r="C90" s="125"/>
      <c r="D90" s="137"/>
      <c r="E90" s="126"/>
    </row>
    <row r="91" spans="1:5" x14ac:dyDescent="0.2">
      <c r="A91" s="75" t="s">
        <v>978</v>
      </c>
      <c r="B91" s="82" t="s">
        <v>2041</v>
      </c>
      <c r="C91" s="125"/>
      <c r="D91" s="137">
        <v>15556232</v>
      </c>
      <c r="E91" s="126"/>
    </row>
    <row r="92" spans="1:5" x14ac:dyDescent="0.2">
      <c r="A92" s="75" t="s">
        <v>979</v>
      </c>
      <c r="B92" s="82" t="s">
        <v>2042</v>
      </c>
      <c r="C92" s="125"/>
      <c r="D92" s="137"/>
      <c r="E92" s="126"/>
    </row>
    <row r="93" spans="1:5" x14ac:dyDescent="0.2">
      <c r="A93" s="75" t="s">
        <v>980</v>
      </c>
      <c r="B93" s="82" t="s">
        <v>981</v>
      </c>
      <c r="C93" s="125"/>
      <c r="D93" s="141">
        <v>1562748</v>
      </c>
      <c r="E93" s="126"/>
    </row>
    <row r="94" spans="1:5" x14ac:dyDescent="0.2">
      <c r="A94" s="75" t="s">
        <v>982</v>
      </c>
      <c r="B94" s="82" t="s">
        <v>983</v>
      </c>
      <c r="C94" s="125"/>
      <c r="D94" s="137"/>
      <c r="E94" s="126"/>
    </row>
    <row r="95" spans="1:5" x14ac:dyDescent="0.2">
      <c r="A95" s="83" t="s">
        <v>984</v>
      </c>
      <c r="B95" s="82" t="s">
        <v>985</v>
      </c>
      <c r="C95" s="125"/>
      <c r="D95" s="137"/>
      <c r="E95" s="126"/>
    </row>
    <row r="96" spans="1:5" x14ac:dyDescent="0.2">
      <c r="A96" s="84" t="s">
        <v>986</v>
      </c>
      <c r="B96" s="82" t="s">
        <v>987</v>
      </c>
      <c r="C96" s="125"/>
      <c r="D96" s="137"/>
      <c r="E96" s="126"/>
    </row>
    <row r="97" spans="1:5" x14ac:dyDescent="0.2">
      <c r="A97" s="84" t="s">
        <v>988</v>
      </c>
      <c r="B97" s="82" t="s">
        <v>989</v>
      </c>
      <c r="C97" s="125"/>
      <c r="D97" s="137">
        <f>D98+D101+D111</f>
        <v>942118</v>
      </c>
      <c r="E97" s="126">
        <f>E98+E101+E111</f>
        <v>0</v>
      </c>
    </row>
    <row r="98" spans="1:5" x14ac:dyDescent="0.2">
      <c r="A98" s="75" t="s">
        <v>990</v>
      </c>
      <c r="B98" s="82" t="s">
        <v>991</v>
      </c>
      <c r="C98" s="125"/>
      <c r="D98" s="137"/>
      <c r="E98" s="126">
        <f>E99+E100</f>
        <v>0</v>
      </c>
    </row>
    <row r="99" spans="1:5" x14ac:dyDescent="0.2">
      <c r="A99" s="79" t="s">
        <v>992</v>
      </c>
      <c r="B99" s="82" t="s">
        <v>993</v>
      </c>
      <c r="C99" s="125"/>
      <c r="D99" s="137"/>
      <c r="E99" s="126"/>
    </row>
    <row r="100" spans="1:5" x14ac:dyDescent="0.2">
      <c r="A100" s="85" t="s">
        <v>994</v>
      </c>
      <c r="B100" s="82" t="s">
        <v>995</v>
      </c>
      <c r="C100" s="125"/>
      <c r="D100" s="137"/>
      <c r="E100" s="126"/>
    </row>
    <row r="101" spans="1:5" x14ac:dyDescent="0.2">
      <c r="A101" s="71" t="s">
        <v>996</v>
      </c>
      <c r="B101" s="82" t="s">
        <v>997</v>
      </c>
      <c r="C101" s="125"/>
      <c r="D101" s="137">
        <f>D102+D103+D104+D105+D106+D107+D108+D109</f>
        <v>0</v>
      </c>
      <c r="E101" s="126">
        <f>E102+E103+E104+E105+E106+E107+E108+E109</f>
        <v>0</v>
      </c>
    </row>
    <row r="102" spans="1:5" x14ac:dyDescent="0.2">
      <c r="A102" s="73" t="s">
        <v>998</v>
      </c>
      <c r="B102" s="82" t="s">
        <v>999</v>
      </c>
      <c r="C102" s="125"/>
      <c r="D102" s="137"/>
      <c r="E102" s="126"/>
    </row>
    <row r="103" spans="1:5" x14ac:dyDescent="0.2">
      <c r="A103" s="73" t="s">
        <v>1000</v>
      </c>
      <c r="B103" s="82" t="s">
        <v>1001</v>
      </c>
      <c r="C103" s="125"/>
      <c r="D103" s="137"/>
      <c r="E103" s="126"/>
    </row>
    <row r="104" spans="1:5" x14ac:dyDescent="0.2">
      <c r="A104" s="73" t="s">
        <v>1002</v>
      </c>
      <c r="B104" s="82" t="s">
        <v>1003</v>
      </c>
      <c r="C104" s="125"/>
      <c r="D104" s="137"/>
      <c r="E104" s="126"/>
    </row>
    <row r="105" spans="1:5" x14ac:dyDescent="0.2">
      <c r="A105" s="73" t="s">
        <v>1004</v>
      </c>
      <c r="B105" s="82" t="s">
        <v>1005</v>
      </c>
      <c r="C105" s="125"/>
      <c r="D105" s="137"/>
      <c r="E105" s="126"/>
    </row>
    <row r="106" spans="1:5" x14ac:dyDescent="0.2">
      <c r="A106" s="73" t="s">
        <v>1006</v>
      </c>
      <c r="B106" s="82" t="s">
        <v>1007</v>
      </c>
      <c r="C106" s="125"/>
      <c r="D106" s="137"/>
      <c r="E106" s="126"/>
    </row>
    <row r="107" spans="1:5" x14ac:dyDescent="0.2">
      <c r="A107" s="73" t="s">
        <v>1008</v>
      </c>
      <c r="B107" s="82" t="s">
        <v>1009</v>
      </c>
      <c r="C107" s="125"/>
      <c r="D107" s="137"/>
      <c r="E107" s="126"/>
    </row>
    <row r="108" spans="1:5" x14ac:dyDescent="0.2">
      <c r="A108" s="73" t="s">
        <v>1010</v>
      </c>
      <c r="B108" s="82" t="s">
        <v>1011</v>
      </c>
      <c r="C108" s="125"/>
      <c r="D108" s="137"/>
      <c r="E108" s="126"/>
    </row>
    <row r="109" spans="1:5" x14ac:dyDescent="0.2">
      <c r="A109" s="73" t="s">
        <v>1012</v>
      </c>
      <c r="B109" s="82" t="s">
        <v>1013</v>
      </c>
      <c r="C109" s="125"/>
      <c r="D109" s="137"/>
      <c r="E109" s="126"/>
    </row>
    <row r="110" spans="1:5" x14ac:dyDescent="0.2">
      <c r="A110" s="71" t="s">
        <v>1014</v>
      </c>
      <c r="B110" s="82" t="s">
        <v>1015</v>
      </c>
      <c r="C110" s="125"/>
      <c r="D110" s="137"/>
      <c r="E110" s="126"/>
    </row>
    <row r="111" spans="1:5" x14ac:dyDescent="0.2">
      <c r="A111" s="71" t="s">
        <v>1016</v>
      </c>
      <c r="B111" s="82" t="s">
        <v>1017</v>
      </c>
      <c r="C111" s="125"/>
      <c r="D111" s="137">
        <f>D112+D113+D114+D115+D116+D117+D118+D119+D120+D121+D122+D123+D124</f>
        <v>942118</v>
      </c>
      <c r="E111" s="126">
        <f>E112+E113+E114+E115+E117+E118+E119+E120+E121+E122+E123+E124</f>
        <v>0</v>
      </c>
    </row>
    <row r="112" spans="1:5" x14ac:dyDescent="0.2">
      <c r="A112" s="73" t="s">
        <v>998</v>
      </c>
      <c r="B112" s="82" t="s">
        <v>1018</v>
      </c>
      <c r="C112" s="125"/>
      <c r="D112" s="137"/>
      <c r="E112" s="126"/>
    </row>
    <row r="113" spans="1:5" x14ac:dyDescent="0.2">
      <c r="A113" s="73" t="s">
        <v>1000</v>
      </c>
      <c r="B113" s="82" t="s">
        <v>1019</v>
      </c>
      <c r="C113" s="125"/>
      <c r="D113" s="137"/>
      <c r="E113" s="126"/>
    </row>
    <row r="114" spans="1:5" x14ac:dyDescent="0.2">
      <c r="A114" s="73" t="s">
        <v>1002</v>
      </c>
      <c r="B114" s="82" t="s">
        <v>1020</v>
      </c>
      <c r="C114" s="125"/>
      <c r="D114" s="137"/>
      <c r="E114" s="126"/>
    </row>
    <row r="115" spans="1:5" x14ac:dyDescent="0.2">
      <c r="A115" s="86" t="s">
        <v>1021</v>
      </c>
      <c r="B115" s="82" t="s">
        <v>1022</v>
      </c>
      <c r="C115" s="125"/>
      <c r="D115" s="137">
        <v>87552</v>
      </c>
      <c r="E115" s="126"/>
    </row>
    <row r="116" spans="1:5" x14ac:dyDescent="0.2">
      <c r="A116" s="73" t="s">
        <v>1023</v>
      </c>
      <c r="B116" s="82" t="s">
        <v>1024</v>
      </c>
      <c r="C116" s="125"/>
      <c r="D116" s="137">
        <v>208566</v>
      </c>
      <c r="E116" s="126"/>
    </row>
    <row r="117" spans="1:5" x14ac:dyDescent="0.2">
      <c r="A117" s="73" t="s">
        <v>1025</v>
      </c>
      <c r="B117" s="82" t="s">
        <v>1026</v>
      </c>
      <c r="C117" s="125"/>
      <c r="D117" s="137">
        <v>523000</v>
      </c>
      <c r="E117" s="126"/>
    </row>
    <row r="118" spans="1:5" x14ac:dyDescent="0.2">
      <c r="A118" s="73" t="s">
        <v>1027</v>
      </c>
      <c r="B118" s="82" t="s">
        <v>1028</v>
      </c>
      <c r="C118" s="125"/>
      <c r="D118" s="137"/>
      <c r="E118" s="126"/>
    </row>
    <row r="119" spans="1:5" x14ac:dyDescent="0.2">
      <c r="A119" s="73" t="s">
        <v>1004</v>
      </c>
      <c r="B119" s="82" t="s">
        <v>1029</v>
      </c>
      <c r="C119" s="125"/>
      <c r="D119" s="137"/>
      <c r="E119" s="126"/>
    </row>
    <row r="120" spans="1:5" x14ac:dyDescent="0.2">
      <c r="A120" s="73" t="s">
        <v>1006</v>
      </c>
      <c r="B120" s="82" t="s">
        <v>1030</v>
      </c>
      <c r="C120" s="125"/>
      <c r="D120" s="137">
        <v>123000</v>
      </c>
      <c r="E120" s="126"/>
    </row>
    <row r="121" spans="1:5" x14ac:dyDescent="0.2">
      <c r="A121" s="73" t="s">
        <v>1008</v>
      </c>
      <c r="B121" s="82" t="s">
        <v>1031</v>
      </c>
      <c r="C121" s="125"/>
      <c r="D121" s="137"/>
      <c r="E121" s="126"/>
    </row>
    <row r="122" spans="1:5" x14ac:dyDescent="0.2">
      <c r="A122" s="73" t="s">
        <v>1032</v>
      </c>
      <c r="B122" s="82" t="s">
        <v>1033</v>
      </c>
      <c r="C122" s="125"/>
      <c r="D122" s="137"/>
      <c r="E122" s="126"/>
    </row>
    <row r="123" spans="1:5" x14ac:dyDescent="0.2">
      <c r="A123" s="73" t="s">
        <v>1010</v>
      </c>
      <c r="B123" s="82" t="s">
        <v>1034</v>
      </c>
      <c r="C123" s="125"/>
      <c r="D123" s="137"/>
      <c r="E123" s="126"/>
    </row>
    <row r="124" spans="1:5" x14ac:dyDescent="0.2">
      <c r="A124" s="73" t="s">
        <v>1012</v>
      </c>
      <c r="B124" s="82" t="s">
        <v>1035</v>
      </c>
      <c r="C124" s="125"/>
      <c r="D124" s="137"/>
      <c r="E124" s="126"/>
    </row>
    <row r="125" spans="1:5" x14ac:dyDescent="0.2">
      <c r="A125" s="75" t="s">
        <v>675</v>
      </c>
      <c r="B125" s="82" t="s">
        <v>676</v>
      </c>
      <c r="C125" s="125"/>
      <c r="D125" s="137">
        <v>855000</v>
      </c>
      <c r="E125" s="126"/>
    </row>
    <row r="126" spans="1:5" ht="25.5" x14ac:dyDescent="0.2">
      <c r="A126" s="71" t="s">
        <v>677</v>
      </c>
      <c r="B126" s="82" t="s">
        <v>678</v>
      </c>
      <c r="C126" s="125"/>
      <c r="D126" s="137"/>
      <c r="E126" s="126"/>
    </row>
    <row r="127" spans="1:5" x14ac:dyDescent="0.2">
      <c r="A127" s="71" t="s">
        <v>679</v>
      </c>
      <c r="B127" s="82" t="s">
        <v>680</v>
      </c>
      <c r="C127" s="125"/>
      <c r="D127" s="137">
        <f>D81+D97+D110+D125+D126</f>
        <v>20466098</v>
      </c>
      <c r="E127" s="126">
        <f>E81+E97+E110+E125+E126</f>
        <v>0</v>
      </c>
    </row>
    <row r="128" spans="1:5" x14ac:dyDescent="0.2">
      <c r="A128" s="75" t="s">
        <v>681</v>
      </c>
      <c r="B128" s="82" t="s">
        <v>682</v>
      </c>
      <c r="C128" s="125"/>
      <c r="D128" s="137">
        <f>D127-D79</f>
        <v>0</v>
      </c>
      <c r="E128" s="137">
        <f>E127-E79</f>
        <v>0</v>
      </c>
    </row>
    <row r="129" spans="1:5" ht="15" x14ac:dyDescent="0.25">
      <c r="A129" s="70"/>
      <c r="B129" s="70"/>
      <c r="D129" s="70"/>
    </row>
    <row r="130" spans="1:5" ht="15" x14ac:dyDescent="0.25">
      <c r="A130" s="61"/>
      <c r="B130" s="70"/>
      <c r="D130" s="70"/>
    </row>
    <row r="131" spans="1:5" s="61" customFormat="1" ht="15" x14ac:dyDescent="0.25">
      <c r="A131" s="61" t="s">
        <v>1621</v>
      </c>
      <c r="B131" s="70"/>
      <c r="D131" s="70"/>
      <c r="E131" s="55"/>
    </row>
    <row r="132" spans="1:5" s="61" customFormat="1" ht="14.25" x14ac:dyDescent="0.2">
      <c r="A132" s="61" t="s">
        <v>339</v>
      </c>
      <c r="E132" s="55"/>
    </row>
    <row r="133" spans="1:5" s="61" customFormat="1" ht="14.25" x14ac:dyDescent="0.2">
      <c r="E133" s="55"/>
    </row>
    <row r="134" spans="1:5" s="61" customFormat="1" ht="14.25" x14ac:dyDescent="0.2">
      <c r="E134" s="55"/>
    </row>
    <row r="135" spans="1:5" s="61" customFormat="1" ht="14.25" x14ac:dyDescent="0.2">
      <c r="A135" s="61" t="s">
        <v>1622</v>
      </c>
      <c r="E135" s="55"/>
    </row>
    <row r="136" spans="1:5" s="61" customFormat="1" ht="14.25" x14ac:dyDescent="0.2">
      <c r="E136" s="55"/>
    </row>
    <row r="137" spans="1:5" s="61" customFormat="1" ht="14.25" x14ac:dyDescent="0.2">
      <c r="E137" s="55"/>
    </row>
    <row r="138" spans="1:5" s="61" customFormat="1" ht="14.25" x14ac:dyDescent="0.2">
      <c r="A138" s="61" t="s">
        <v>1623</v>
      </c>
      <c r="E138" s="55"/>
    </row>
    <row r="139" spans="1:5" s="61" customFormat="1" ht="14.25" x14ac:dyDescent="0.2">
      <c r="E139" s="55"/>
    </row>
    <row r="140" spans="1:5" s="61" customFormat="1" ht="14.25" x14ac:dyDescent="0.2">
      <c r="E140" s="55"/>
    </row>
    <row r="141" spans="1:5" s="61" customFormat="1" ht="14.25" x14ac:dyDescent="0.2">
      <c r="A141" s="61" t="s">
        <v>1693</v>
      </c>
      <c r="E141" s="55"/>
    </row>
    <row r="144" spans="1:5" s="61" customFormat="1" ht="14.25" x14ac:dyDescent="0.2">
      <c r="A144" s="61" t="s">
        <v>1694</v>
      </c>
    </row>
    <row r="145" spans="1:1" s="61" customFormat="1" ht="14.25" x14ac:dyDescent="0.2">
      <c r="A145" s="61" t="s">
        <v>1695</v>
      </c>
    </row>
    <row r="171" spans="8:8" x14ac:dyDescent="0.2">
      <c r="H171" s="55" t="s">
        <v>1677</v>
      </c>
    </row>
  </sheetData>
  <sheetProtection password="E02F" sheet="1" objects="1" scenarios="1"/>
  <mergeCells count="7">
    <mergeCell ref="E12:E14"/>
    <mergeCell ref="D12:D14"/>
    <mergeCell ref="D11:E11"/>
    <mergeCell ref="A9:A10"/>
    <mergeCell ref="A11:A14"/>
    <mergeCell ref="B11:B14"/>
    <mergeCell ref="C11:C14"/>
  </mergeCells>
  <phoneticPr fontId="0" type="noConversion"/>
  <dataValidations count="2">
    <dataValidation type="whole" allowBlank="1" showInputMessage="1" showErrorMessage="1" errorTitle="Напомена" error="Дозволено е внесување само на позитивни, цели броеви кои содржат до 12 цифри." sqref="E82:E128 E17:E80">
      <formula1>0</formula1>
      <formula2>999999999999</formula2>
    </dataValidation>
    <dataValidation type="whole" allowBlank="1" showInputMessage="1" showErrorMessage="1" errorTitle="Напомена" error="Дозволено е внесување само на позитивни, цели броеви кои содржат до 12 цифри." sqref="E81">
      <formula1>-999999999999</formula1>
      <formula2>999999999999</formula2>
    </dataValidation>
  </dataValidations>
  <pageMargins left="0.23622047244094491" right="0.27559055118110237" top="0.98425196850393704" bottom="0.98425196850393704" header="0.51181102362204722" footer="0.51181102362204722"/>
  <pageSetup paperSize="9" scale="57" firstPageNumber="0" orientation="landscape" r:id="rId1"/>
  <headerFooter alignWithMargins="0">
    <oddFooter>&amp;R &amp;P</oddFooter>
  </headerFooter>
  <rowBreaks count="2" manualBreakCount="2">
    <brk id="53" max="4" man="1"/>
    <brk id="96" max="4" man="1"/>
  </rowBreaks>
  <drawing r:id="rId2"/>
  <legacyDrawing r:id="rId3"/>
  <controls>
    <mc:AlternateContent xmlns:mc="http://schemas.openxmlformats.org/markup-compatibility/2006">
      <mc:Choice Requires="x14">
        <control shapeId="1071" r:id="rId4" name="ListBox1">
          <controlPr defaultSize="0" autoLine="0" r:id="rId5">
            <anchor>
              <from>
                <xdr:col>0</xdr:col>
                <xdr:colOff>1285875</xdr:colOff>
                <xdr:row>147</xdr:row>
                <xdr:rowOff>76200</xdr:rowOff>
              </from>
              <to>
                <xdr:col>0</xdr:col>
                <xdr:colOff>6858000</xdr:colOff>
                <xdr:row>159</xdr:row>
                <xdr:rowOff>0</xdr:rowOff>
              </to>
            </anchor>
          </controlPr>
        </control>
      </mc:Choice>
      <mc:Fallback>
        <control shapeId="1071" r:id="rId4" name="ListBox1"/>
      </mc:Fallback>
    </mc:AlternateContent>
    <mc:AlternateContent xmlns:mc="http://schemas.openxmlformats.org/markup-compatibility/2006">
      <mc:Choice Requires="x14">
        <control shapeId="1027" r:id="rId6" name="Button 3">
          <controlPr defaultSize="0" print="0" autoFill="0" autoPict="0" macro="[0]!Proverka_BS">
            <anchor moveWithCells="1" sizeWithCells="1">
              <from>
                <xdr:col>1</xdr:col>
                <xdr:colOff>390525</xdr:colOff>
                <xdr:row>148</xdr:row>
                <xdr:rowOff>152400</xdr:rowOff>
              </from>
              <to>
                <xdr:col>2</xdr:col>
                <xdr:colOff>457200</xdr:colOff>
                <xdr:row>150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12" r:id="rId7" name="Button 88">
          <controlPr defaultSize="0" print="0" autoFill="0" autoPict="0" macro="[0]!Snimi">
            <anchor>
              <from>
                <xdr:col>1</xdr:col>
                <xdr:colOff>361950</xdr:colOff>
                <xdr:row>152</xdr:row>
                <xdr:rowOff>152400</xdr:rowOff>
              </from>
              <to>
                <xdr:col>2</xdr:col>
                <xdr:colOff>419100</xdr:colOff>
                <xdr:row>154</xdr:row>
                <xdr:rowOff>85725</xdr:rowOff>
              </to>
            </anchor>
          </controlPr>
        </control>
      </mc:Choice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F134"/>
  <sheetViews>
    <sheetView tabSelected="1" zoomScaleNormal="100" workbookViewId="0">
      <selection activeCell="E17" sqref="E17"/>
    </sheetView>
  </sheetViews>
  <sheetFormatPr defaultRowHeight="12.75" x14ac:dyDescent="0.2"/>
  <cols>
    <col min="1" max="1" width="9.5703125" customWidth="1"/>
    <col min="2" max="2" width="75.28515625" customWidth="1"/>
    <col min="3" max="3" width="9.7109375" style="1" customWidth="1"/>
    <col min="4" max="4" width="13.140625" style="1" customWidth="1"/>
    <col min="5" max="5" width="14.5703125" customWidth="1"/>
    <col min="6" max="6" width="15.140625" customWidth="1"/>
  </cols>
  <sheetData>
    <row r="2" spans="1:6" x14ac:dyDescent="0.2">
      <c r="B2" s="5" t="s">
        <v>1894</v>
      </c>
    </row>
    <row r="3" spans="1:6" x14ac:dyDescent="0.2">
      <c r="B3" s="15" t="str">
        <f ca="1">CELL("contents",'Информации за правното лице'!B7)</f>
        <v>Фудбалски клуб ШКЕНДИЈА АД Тетово</v>
      </c>
    </row>
    <row r="4" spans="1:6" x14ac:dyDescent="0.2">
      <c r="B4" s="5" t="s">
        <v>1892</v>
      </c>
    </row>
    <row r="5" spans="1:6" x14ac:dyDescent="0.2">
      <c r="B5" s="15" t="str">
        <f ca="1">CELL("contents",'Информации за правното лице'!B18)</f>
        <v>УЛ Б.ТОСКА БР.1</v>
      </c>
    </row>
    <row r="6" spans="1:6" x14ac:dyDescent="0.2">
      <c r="B6" s="5" t="s">
        <v>1893</v>
      </c>
    </row>
    <row r="7" spans="1:6" ht="15.75" x14ac:dyDescent="0.25">
      <c r="B7" s="69" t="str">
        <f ca="1">CELL("contents",'Информации за правното лице'!B4)</f>
        <v>06809570</v>
      </c>
    </row>
    <row r="8" spans="1:6" x14ac:dyDescent="0.2">
      <c r="B8" s="6"/>
    </row>
    <row r="9" spans="1:6" x14ac:dyDescent="0.2">
      <c r="B9" s="166" t="s">
        <v>341</v>
      </c>
    </row>
    <row r="10" spans="1:6" x14ac:dyDescent="0.2">
      <c r="B10" s="167"/>
    </row>
    <row r="11" spans="1:6" x14ac:dyDescent="0.2">
      <c r="A11" s="163" t="s">
        <v>1054</v>
      </c>
      <c r="B11" s="168" t="s">
        <v>2043</v>
      </c>
      <c r="C11" s="163" t="s">
        <v>2044</v>
      </c>
      <c r="D11" s="163" t="s">
        <v>683</v>
      </c>
      <c r="E11" s="171" t="s">
        <v>2047</v>
      </c>
      <c r="F11" s="172"/>
    </row>
    <row r="12" spans="1:6" ht="12.75" customHeight="1" x14ac:dyDescent="0.2">
      <c r="A12" s="164"/>
      <c r="B12" s="169"/>
      <c r="C12" s="164"/>
      <c r="D12" s="173"/>
      <c r="E12" s="163" t="s">
        <v>2046</v>
      </c>
      <c r="F12" s="163" t="s">
        <v>2045</v>
      </c>
    </row>
    <row r="13" spans="1:6" x14ac:dyDescent="0.2">
      <c r="A13" s="164"/>
      <c r="B13" s="169"/>
      <c r="C13" s="164"/>
      <c r="D13" s="173"/>
      <c r="E13" s="164"/>
      <c r="F13" s="164"/>
    </row>
    <row r="14" spans="1:6" x14ac:dyDescent="0.2">
      <c r="A14" s="165"/>
      <c r="B14" s="170"/>
      <c r="C14" s="165"/>
      <c r="D14" s="174"/>
      <c r="E14" s="165"/>
      <c r="F14" s="165"/>
    </row>
    <row r="15" spans="1:6" ht="15" x14ac:dyDescent="0.2">
      <c r="A15" s="103">
        <v>1</v>
      </c>
      <c r="B15" s="104">
        <v>2</v>
      </c>
      <c r="C15" s="105">
        <v>3</v>
      </c>
      <c r="D15" s="105">
        <v>4</v>
      </c>
      <c r="E15" s="105">
        <v>5</v>
      </c>
      <c r="F15" s="105">
        <v>6</v>
      </c>
    </row>
    <row r="16" spans="1:6" hidden="1" x14ac:dyDescent="0.2">
      <c r="A16" s="14"/>
      <c r="B16" s="22"/>
      <c r="C16" s="21" t="s">
        <v>1095</v>
      </c>
      <c r="D16" s="21"/>
      <c r="E16" s="21" t="s">
        <v>1097</v>
      </c>
      <c r="F16" s="21" t="s">
        <v>1096</v>
      </c>
    </row>
    <row r="17" spans="1:6" x14ac:dyDescent="0.2">
      <c r="A17" s="93" t="s">
        <v>751</v>
      </c>
      <c r="B17" s="89" t="s">
        <v>684</v>
      </c>
      <c r="C17" s="108">
        <v>201</v>
      </c>
      <c r="D17" s="127"/>
      <c r="E17" s="140">
        <f>E18+E19+E23</f>
        <v>7439524</v>
      </c>
      <c r="F17" s="128">
        <f>F18+F19+E23</f>
        <v>0</v>
      </c>
    </row>
    <row r="18" spans="1:6" x14ac:dyDescent="0.2">
      <c r="A18" s="93" t="s">
        <v>752</v>
      </c>
      <c r="B18" s="90" t="s">
        <v>685</v>
      </c>
      <c r="C18" s="108">
        <v>202</v>
      </c>
      <c r="D18" s="127"/>
      <c r="E18" s="139">
        <v>6150000</v>
      </c>
      <c r="F18" s="128"/>
    </row>
    <row r="19" spans="1:6" x14ac:dyDescent="0.2">
      <c r="A19" s="93" t="s">
        <v>753</v>
      </c>
      <c r="B19" s="90" t="s">
        <v>686</v>
      </c>
      <c r="C19" s="108">
        <v>203</v>
      </c>
      <c r="D19" s="127"/>
      <c r="E19" s="139">
        <v>1289524</v>
      </c>
      <c r="F19" s="128"/>
    </row>
    <row r="20" spans="1:6" ht="25.5" x14ac:dyDescent="0.2">
      <c r="A20" s="93" t="s">
        <v>754</v>
      </c>
      <c r="B20" s="91" t="s">
        <v>687</v>
      </c>
      <c r="C20" s="124"/>
      <c r="D20" s="129"/>
      <c r="E20" s="130"/>
      <c r="F20" s="130"/>
    </row>
    <row r="21" spans="1:6" ht="25.5" x14ac:dyDescent="0.2">
      <c r="A21" s="93" t="s">
        <v>755</v>
      </c>
      <c r="B21" s="90" t="s">
        <v>688</v>
      </c>
      <c r="C21" s="108">
        <v>204</v>
      </c>
      <c r="D21" s="127"/>
      <c r="E21" s="128">
        <v>0</v>
      </c>
      <c r="F21" s="128"/>
    </row>
    <row r="22" spans="1:6" x14ac:dyDescent="0.2">
      <c r="A22" s="93" t="s">
        <v>756</v>
      </c>
      <c r="B22" s="90" t="s">
        <v>689</v>
      </c>
      <c r="C22" s="108">
        <v>205</v>
      </c>
      <c r="D22" s="127"/>
      <c r="E22" s="128">
        <v>0</v>
      </c>
      <c r="F22" s="128"/>
    </row>
    <row r="23" spans="1:6" x14ac:dyDescent="0.2">
      <c r="A23" s="93" t="s">
        <v>757</v>
      </c>
      <c r="B23" s="91" t="s">
        <v>690</v>
      </c>
      <c r="C23" s="108">
        <v>206</v>
      </c>
      <c r="D23" s="127"/>
      <c r="E23" s="128"/>
      <c r="F23" s="128"/>
    </row>
    <row r="24" spans="1:6" ht="25.5" x14ac:dyDescent="0.2">
      <c r="A24" s="93" t="s">
        <v>758</v>
      </c>
      <c r="B24" s="89" t="s">
        <v>691</v>
      </c>
      <c r="C24" s="108">
        <v>207</v>
      </c>
      <c r="D24" s="127"/>
      <c r="E24" s="139">
        <f>E25+E26+E27+E28+E29+E30+E35+E36+E37+E38+E39</f>
        <v>5876776</v>
      </c>
      <c r="F24" s="128">
        <f>F25+F26+F27+F28+F29+F30+F35+F36+F37+F38+F39</f>
        <v>0</v>
      </c>
    </row>
    <row r="25" spans="1:6" x14ac:dyDescent="0.2">
      <c r="A25" s="93" t="s">
        <v>759</v>
      </c>
      <c r="B25" s="90" t="s">
        <v>692</v>
      </c>
      <c r="C25" s="108">
        <v>208</v>
      </c>
      <c r="D25" s="127"/>
      <c r="E25" s="139">
        <v>53000</v>
      </c>
      <c r="F25" s="128"/>
    </row>
    <row r="26" spans="1:6" x14ac:dyDescent="0.2">
      <c r="A26" s="93" t="s">
        <v>760</v>
      </c>
      <c r="B26" s="94" t="s">
        <v>693</v>
      </c>
      <c r="C26" s="108">
        <v>209</v>
      </c>
      <c r="D26" s="127"/>
      <c r="E26" s="139"/>
      <c r="F26" s="128"/>
    </row>
    <row r="27" spans="1:6" ht="25.5" x14ac:dyDescent="0.2">
      <c r="A27" s="93" t="s">
        <v>761</v>
      </c>
      <c r="B27" s="91" t="s">
        <v>694</v>
      </c>
      <c r="C27" s="108">
        <v>210</v>
      </c>
      <c r="D27" s="127"/>
      <c r="E27" s="139"/>
      <c r="F27" s="128"/>
    </row>
    <row r="28" spans="1:6" x14ac:dyDescent="0.2">
      <c r="A28" s="93" t="s">
        <v>762</v>
      </c>
      <c r="B28" s="91" t="s">
        <v>695</v>
      </c>
      <c r="C28" s="108">
        <v>211</v>
      </c>
      <c r="D28" s="127"/>
      <c r="E28" s="139"/>
      <c r="F28" s="128"/>
    </row>
    <row r="29" spans="1:6" x14ac:dyDescent="0.2">
      <c r="A29" s="93" t="s">
        <v>763</v>
      </c>
      <c r="B29" s="94" t="s">
        <v>704</v>
      </c>
      <c r="C29" s="108">
        <v>212</v>
      </c>
      <c r="D29" s="127"/>
      <c r="E29" s="139"/>
      <c r="F29" s="128"/>
    </row>
    <row r="30" spans="1:6" x14ac:dyDescent="0.2">
      <c r="A30" s="93" t="s">
        <v>764</v>
      </c>
      <c r="B30" s="90" t="s">
        <v>696</v>
      </c>
      <c r="C30" s="108">
        <v>213</v>
      </c>
      <c r="D30" s="127"/>
      <c r="E30" s="139">
        <f>E31+E32+E33+E34</f>
        <v>296118</v>
      </c>
      <c r="F30" s="128">
        <f>F31+F32+F33+F34</f>
        <v>0</v>
      </c>
    </row>
    <row r="31" spans="1:6" x14ac:dyDescent="0.2">
      <c r="A31" s="93" t="s">
        <v>765</v>
      </c>
      <c r="B31" s="90" t="s">
        <v>697</v>
      </c>
      <c r="C31" s="108">
        <v>214</v>
      </c>
      <c r="D31" s="127"/>
      <c r="E31" s="139">
        <v>208566</v>
      </c>
      <c r="F31" s="128"/>
    </row>
    <row r="32" spans="1:6" x14ac:dyDescent="0.2">
      <c r="A32" s="93" t="s">
        <v>766</v>
      </c>
      <c r="B32" s="91" t="s">
        <v>698</v>
      </c>
      <c r="C32" s="108">
        <v>215</v>
      </c>
      <c r="D32" s="127"/>
      <c r="E32" s="139">
        <v>7578</v>
      </c>
      <c r="F32" s="128"/>
    </row>
    <row r="33" spans="1:6" x14ac:dyDescent="0.2">
      <c r="A33" s="93" t="s">
        <v>767</v>
      </c>
      <c r="B33" s="91" t="s">
        <v>699</v>
      </c>
      <c r="C33" s="108">
        <v>216</v>
      </c>
      <c r="D33" s="127"/>
      <c r="E33" s="139">
        <v>79974</v>
      </c>
      <c r="F33" s="128"/>
    </row>
    <row r="34" spans="1:6" x14ac:dyDescent="0.2">
      <c r="A34" s="93" t="s">
        <v>768</v>
      </c>
      <c r="B34" s="94" t="s">
        <v>700</v>
      </c>
      <c r="C34" s="108">
        <v>217</v>
      </c>
      <c r="D34" s="127"/>
      <c r="E34" s="139"/>
      <c r="F34" s="128"/>
    </row>
    <row r="35" spans="1:6" x14ac:dyDescent="0.2">
      <c r="A35" s="93" t="s">
        <v>769</v>
      </c>
      <c r="B35" s="91" t="s">
        <v>701</v>
      </c>
      <c r="C35" s="108">
        <v>218</v>
      </c>
      <c r="D35" s="127"/>
      <c r="E35" s="139">
        <v>32658</v>
      </c>
      <c r="F35" s="128"/>
    </row>
    <row r="36" spans="1:6" x14ac:dyDescent="0.2">
      <c r="A36" s="93" t="s">
        <v>770</v>
      </c>
      <c r="B36" s="91" t="s">
        <v>1241</v>
      </c>
      <c r="C36" s="108">
        <v>219</v>
      </c>
      <c r="D36" s="127"/>
      <c r="E36" s="139"/>
      <c r="F36" s="128"/>
    </row>
    <row r="37" spans="1:6" x14ac:dyDescent="0.2">
      <c r="A37" s="93" t="s">
        <v>771</v>
      </c>
      <c r="B37" s="88" t="s">
        <v>702</v>
      </c>
      <c r="C37" s="108">
        <v>220</v>
      </c>
      <c r="D37" s="127"/>
      <c r="E37" s="139"/>
      <c r="F37" s="128"/>
    </row>
    <row r="38" spans="1:6" x14ac:dyDescent="0.2">
      <c r="A38" s="93" t="s">
        <v>772</v>
      </c>
      <c r="B38" s="94" t="s">
        <v>703</v>
      </c>
      <c r="C38" s="108">
        <v>221</v>
      </c>
      <c r="D38" s="127"/>
      <c r="E38" s="139"/>
      <c r="F38" s="128"/>
    </row>
    <row r="39" spans="1:6" x14ac:dyDescent="0.2">
      <c r="A39" s="93" t="s">
        <v>773</v>
      </c>
      <c r="B39" s="88" t="s">
        <v>1242</v>
      </c>
      <c r="C39" s="108">
        <v>222</v>
      </c>
      <c r="D39" s="127"/>
      <c r="E39" s="139">
        <v>5495000</v>
      </c>
      <c r="F39" s="128"/>
    </row>
    <row r="40" spans="1:6" x14ac:dyDescent="0.2">
      <c r="A40" s="93" t="s">
        <v>774</v>
      </c>
      <c r="B40" s="89" t="s">
        <v>705</v>
      </c>
      <c r="C40" s="108">
        <v>223</v>
      </c>
      <c r="D40" s="127"/>
      <c r="E40" s="139">
        <f>E41+E46+E47+E48+E49+E50</f>
        <v>0</v>
      </c>
      <c r="F40" s="128">
        <f>F41+F46+F47+F48+F49+F50</f>
        <v>0</v>
      </c>
    </row>
    <row r="41" spans="1:6" x14ac:dyDescent="0.2">
      <c r="A41" s="93" t="s">
        <v>775</v>
      </c>
      <c r="B41" s="95" t="s">
        <v>706</v>
      </c>
      <c r="C41" s="108">
        <v>224</v>
      </c>
      <c r="D41" s="127"/>
      <c r="E41" s="139">
        <f>E42+E43+E44+E45</f>
        <v>0</v>
      </c>
      <c r="F41" s="128">
        <f>F42+F43+F44+F45</f>
        <v>0</v>
      </c>
    </row>
    <row r="42" spans="1:6" x14ac:dyDescent="0.2">
      <c r="A42" s="93" t="s">
        <v>776</v>
      </c>
      <c r="B42" s="95" t="s">
        <v>707</v>
      </c>
      <c r="C42" s="108">
        <v>225</v>
      </c>
      <c r="D42" s="127"/>
      <c r="E42" s="139"/>
      <c r="F42" s="128"/>
    </row>
    <row r="43" spans="1:6" x14ac:dyDescent="0.2">
      <c r="A43" s="93" t="s">
        <v>777</v>
      </c>
      <c r="B43" s="88" t="s">
        <v>708</v>
      </c>
      <c r="C43" s="108">
        <v>226</v>
      </c>
      <c r="D43" s="127"/>
      <c r="E43" s="139"/>
      <c r="F43" s="128"/>
    </row>
    <row r="44" spans="1:6" x14ac:dyDescent="0.2">
      <c r="A44" s="93" t="s">
        <v>778</v>
      </c>
      <c r="B44" s="88" t="s">
        <v>709</v>
      </c>
      <c r="C44" s="108">
        <v>227</v>
      </c>
      <c r="D44" s="127"/>
      <c r="E44" s="139"/>
      <c r="F44" s="128"/>
    </row>
    <row r="45" spans="1:6" x14ac:dyDescent="0.2">
      <c r="A45" s="93" t="s">
        <v>779</v>
      </c>
      <c r="B45" s="95" t="s">
        <v>710</v>
      </c>
      <c r="C45" s="108">
        <v>228</v>
      </c>
      <c r="D45" s="127"/>
      <c r="E45" s="139"/>
      <c r="F45" s="128"/>
    </row>
    <row r="46" spans="1:6" x14ac:dyDescent="0.2">
      <c r="A46" s="93" t="s">
        <v>780</v>
      </c>
      <c r="B46" s="88" t="s">
        <v>711</v>
      </c>
      <c r="C46" s="108">
        <v>229</v>
      </c>
      <c r="D46" s="127"/>
      <c r="E46" s="139"/>
      <c r="F46" s="128"/>
    </row>
    <row r="47" spans="1:6" x14ac:dyDescent="0.2">
      <c r="A47" s="93" t="s">
        <v>781</v>
      </c>
      <c r="B47" s="88" t="s">
        <v>712</v>
      </c>
      <c r="C47" s="108">
        <v>230</v>
      </c>
      <c r="D47" s="127"/>
      <c r="E47" s="139"/>
      <c r="F47" s="128"/>
    </row>
    <row r="48" spans="1:6" x14ac:dyDescent="0.2">
      <c r="A48" s="93" t="s">
        <v>782</v>
      </c>
      <c r="B48" s="88" t="s">
        <v>713</v>
      </c>
      <c r="C48" s="108">
        <v>231</v>
      </c>
      <c r="D48" s="127"/>
      <c r="E48" s="139"/>
      <c r="F48" s="128"/>
    </row>
    <row r="49" spans="1:6" x14ac:dyDescent="0.2">
      <c r="A49" s="93" t="s">
        <v>783</v>
      </c>
      <c r="B49" s="91" t="s">
        <v>714</v>
      </c>
      <c r="C49" s="108">
        <v>232</v>
      </c>
      <c r="D49" s="127"/>
      <c r="E49" s="139"/>
      <c r="F49" s="128"/>
    </row>
    <row r="50" spans="1:6" x14ac:dyDescent="0.2">
      <c r="A50" s="93" t="s">
        <v>784</v>
      </c>
      <c r="B50" s="94" t="s">
        <v>715</v>
      </c>
      <c r="C50" s="108">
        <v>233</v>
      </c>
      <c r="D50" s="127"/>
      <c r="E50" s="139"/>
      <c r="F50" s="128"/>
    </row>
    <row r="51" spans="1:6" x14ac:dyDescent="0.2">
      <c r="A51" s="93" t="s">
        <v>785</v>
      </c>
      <c r="B51" s="96" t="s">
        <v>716</v>
      </c>
      <c r="C51" s="108">
        <v>234</v>
      </c>
      <c r="D51" s="127"/>
      <c r="E51" s="139">
        <f>E52+E56+E57+E58+E59+E60</f>
        <v>0</v>
      </c>
      <c r="F51" s="128">
        <f>F52+F56+F57+F58+F59+F60</f>
        <v>0</v>
      </c>
    </row>
    <row r="52" spans="1:6" x14ac:dyDescent="0.2">
      <c r="A52" s="93" t="s">
        <v>786</v>
      </c>
      <c r="B52" s="95" t="s">
        <v>717</v>
      </c>
      <c r="C52" s="108">
        <v>235</v>
      </c>
      <c r="D52" s="127"/>
      <c r="E52" s="139">
        <f>E53+E54+E55</f>
        <v>0</v>
      </c>
      <c r="F52" s="128">
        <f>F53+F54+F55</f>
        <v>0</v>
      </c>
    </row>
    <row r="53" spans="1:6" x14ac:dyDescent="0.2">
      <c r="A53" s="93" t="s">
        <v>787</v>
      </c>
      <c r="B53" s="88" t="s">
        <v>718</v>
      </c>
      <c r="C53" s="108">
        <v>236</v>
      </c>
      <c r="D53" s="127"/>
      <c r="E53" s="139"/>
      <c r="F53" s="128"/>
    </row>
    <row r="54" spans="1:6" x14ac:dyDescent="0.2">
      <c r="A54" s="93" t="s">
        <v>788</v>
      </c>
      <c r="B54" s="95" t="s">
        <v>719</v>
      </c>
      <c r="C54" s="108">
        <v>237</v>
      </c>
      <c r="D54" s="127"/>
      <c r="E54" s="139"/>
      <c r="F54" s="128"/>
    </row>
    <row r="55" spans="1:6" x14ac:dyDescent="0.2">
      <c r="A55" s="93" t="s">
        <v>789</v>
      </c>
      <c r="B55" s="95" t="s">
        <v>720</v>
      </c>
      <c r="C55" s="108">
        <v>238</v>
      </c>
      <c r="D55" s="127"/>
      <c r="E55" s="139"/>
      <c r="F55" s="128"/>
    </row>
    <row r="56" spans="1:6" x14ac:dyDescent="0.2">
      <c r="A56" s="93" t="s">
        <v>790</v>
      </c>
      <c r="B56" s="88" t="s">
        <v>721</v>
      </c>
      <c r="C56" s="108">
        <v>239</v>
      </c>
      <c r="D56" s="127"/>
      <c r="E56" s="139"/>
      <c r="F56" s="128"/>
    </row>
    <row r="57" spans="1:6" x14ac:dyDescent="0.2">
      <c r="A57" s="93" t="s">
        <v>791</v>
      </c>
      <c r="B57" s="88" t="s">
        <v>722</v>
      </c>
      <c r="C57" s="108">
        <v>240</v>
      </c>
      <c r="D57" s="127"/>
      <c r="E57" s="139"/>
      <c r="F57" s="128"/>
    </row>
    <row r="58" spans="1:6" x14ac:dyDescent="0.2">
      <c r="A58" s="93" t="s">
        <v>792</v>
      </c>
      <c r="B58" s="91" t="s">
        <v>723</v>
      </c>
      <c r="C58" s="108">
        <v>241</v>
      </c>
      <c r="D58" s="127"/>
      <c r="E58" s="139"/>
      <c r="F58" s="128"/>
    </row>
    <row r="59" spans="1:6" x14ac:dyDescent="0.2">
      <c r="A59" s="93" t="s">
        <v>793</v>
      </c>
      <c r="B59" s="88" t="s">
        <v>724</v>
      </c>
      <c r="C59" s="108">
        <v>242</v>
      </c>
      <c r="D59" s="127"/>
      <c r="E59" s="139"/>
      <c r="F59" s="128"/>
    </row>
    <row r="60" spans="1:6" x14ac:dyDescent="0.2">
      <c r="A60" s="93" t="s">
        <v>794</v>
      </c>
      <c r="B60" s="94" t="s">
        <v>725</v>
      </c>
      <c r="C60" s="108">
        <v>243</v>
      </c>
      <c r="D60" s="127"/>
      <c r="E60" s="139"/>
      <c r="F60" s="126"/>
    </row>
    <row r="61" spans="1:6" x14ac:dyDescent="0.2">
      <c r="A61" s="93" t="s">
        <v>795</v>
      </c>
      <c r="B61" s="95" t="s">
        <v>726</v>
      </c>
      <c r="C61" s="108">
        <v>244</v>
      </c>
      <c r="D61" s="127"/>
      <c r="E61" s="139"/>
      <c r="F61" s="128"/>
    </row>
    <row r="62" spans="1:6" x14ac:dyDescent="0.2">
      <c r="A62" s="93" t="s">
        <v>796</v>
      </c>
      <c r="B62" s="94" t="s">
        <v>727</v>
      </c>
      <c r="C62" s="108">
        <v>245</v>
      </c>
      <c r="D62" s="127"/>
      <c r="E62" s="139"/>
      <c r="F62" s="128"/>
    </row>
    <row r="63" spans="1:6" x14ac:dyDescent="0.2">
      <c r="A63" s="93" t="s">
        <v>797</v>
      </c>
      <c r="B63" s="88" t="s">
        <v>728</v>
      </c>
      <c r="C63" s="108">
        <v>246</v>
      </c>
      <c r="D63" s="127"/>
      <c r="E63" s="140">
        <f>(E17+E40+E61)-(E21-E22+E24+E51+E62)</f>
        <v>1562748</v>
      </c>
      <c r="F63" s="128">
        <f>(F17+F40+F61)-(E21-E22+F24+F51+F62)</f>
        <v>0</v>
      </c>
    </row>
    <row r="64" spans="1:6" x14ac:dyDescent="0.2">
      <c r="A64" s="93" t="s">
        <v>798</v>
      </c>
      <c r="B64" s="88" t="s">
        <v>729</v>
      </c>
      <c r="C64" s="108">
        <v>247</v>
      </c>
      <c r="D64" s="127"/>
      <c r="E64" s="139"/>
      <c r="F64" s="128"/>
    </row>
    <row r="65" spans="1:6" x14ac:dyDescent="0.2">
      <c r="A65" s="93" t="s">
        <v>799</v>
      </c>
      <c r="B65" s="94" t="s">
        <v>730</v>
      </c>
      <c r="C65" s="108">
        <v>248</v>
      </c>
      <c r="D65" s="127"/>
      <c r="E65" s="139"/>
      <c r="F65" s="128"/>
    </row>
    <row r="66" spans="1:6" x14ac:dyDescent="0.2">
      <c r="A66" s="93" t="s">
        <v>800</v>
      </c>
      <c r="B66" s="94" t="s">
        <v>731</v>
      </c>
      <c r="C66" s="108">
        <v>249</v>
      </c>
      <c r="D66" s="127"/>
      <c r="E66" s="139"/>
      <c r="F66" s="128"/>
    </row>
    <row r="67" spans="1:6" x14ac:dyDescent="0.2">
      <c r="A67" s="93" t="s">
        <v>801</v>
      </c>
      <c r="B67" s="90" t="s">
        <v>732</v>
      </c>
      <c r="C67" s="108">
        <v>250</v>
      </c>
      <c r="D67" s="127"/>
      <c r="E67" s="140">
        <f>E63+E65</f>
        <v>1562748</v>
      </c>
      <c r="F67" s="128">
        <f>(F63+F65)*OR(F63-F66)</f>
        <v>0</v>
      </c>
    </row>
    <row r="68" spans="1:6" x14ac:dyDescent="0.2">
      <c r="A68" s="93" t="s">
        <v>802</v>
      </c>
      <c r="B68" s="90" t="s">
        <v>733</v>
      </c>
      <c r="C68" s="108">
        <v>251</v>
      </c>
      <c r="D68" s="127"/>
      <c r="E68" s="139"/>
      <c r="F68" s="128">
        <f>(F64+F66)*OR(F64-F65)</f>
        <v>0</v>
      </c>
    </row>
    <row r="69" spans="1:6" x14ac:dyDescent="0.2">
      <c r="A69" s="93" t="s">
        <v>803</v>
      </c>
      <c r="B69" s="90" t="s">
        <v>734</v>
      </c>
      <c r="C69" s="108">
        <v>252</v>
      </c>
      <c r="D69" s="127"/>
      <c r="E69" s="139"/>
      <c r="F69" s="128"/>
    </row>
    <row r="70" spans="1:6" x14ac:dyDescent="0.2">
      <c r="A70" s="93" t="s">
        <v>804</v>
      </c>
      <c r="B70" s="94" t="s">
        <v>735</v>
      </c>
      <c r="C70" s="108">
        <v>253</v>
      </c>
      <c r="D70" s="127"/>
      <c r="E70" s="139"/>
      <c r="F70" s="128"/>
    </row>
    <row r="71" spans="1:6" x14ac:dyDescent="0.2">
      <c r="A71" s="93" t="s">
        <v>805</v>
      </c>
      <c r="B71" s="94" t="s">
        <v>736</v>
      </c>
      <c r="C71" s="108">
        <v>254</v>
      </c>
      <c r="D71" s="127"/>
      <c r="E71" s="139"/>
      <c r="F71" s="128"/>
    </row>
    <row r="72" spans="1:6" x14ac:dyDescent="0.2">
      <c r="A72" s="93" t="s">
        <v>806</v>
      </c>
      <c r="B72" s="95" t="s">
        <v>737</v>
      </c>
      <c r="C72" s="108">
        <v>255</v>
      </c>
      <c r="D72" s="127"/>
      <c r="E72" s="140">
        <f>E67-E69+E70+E71</f>
        <v>1562748</v>
      </c>
      <c r="F72" s="128">
        <f>F67-F69+F70-F71</f>
        <v>0</v>
      </c>
    </row>
    <row r="73" spans="1:6" x14ac:dyDescent="0.2">
      <c r="A73" s="93" t="s">
        <v>807</v>
      </c>
      <c r="B73" s="95" t="s">
        <v>738</v>
      </c>
      <c r="C73" s="108">
        <v>256</v>
      </c>
      <c r="D73" s="127"/>
      <c r="E73" s="139"/>
      <c r="F73" s="128">
        <f>F68+F69-F70+F71</f>
        <v>0</v>
      </c>
    </row>
    <row r="74" spans="1:6" ht="25.5" x14ac:dyDescent="0.2">
      <c r="A74" s="93" t="s">
        <v>808</v>
      </c>
      <c r="B74" s="90" t="s">
        <v>739</v>
      </c>
      <c r="C74" s="108">
        <v>257</v>
      </c>
      <c r="D74" s="127"/>
      <c r="E74" s="139">
        <v>9</v>
      </c>
      <c r="F74" s="128"/>
    </row>
    <row r="75" spans="1:6" x14ac:dyDescent="0.2">
      <c r="A75" s="93" t="s">
        <v>809</v>
      </c>
      <c r="B75" s="90" t="s">
        <v>740</v>
      </c>
      <c r="C75" s="108">
        <v>258</v>
      </c>
      <c r="D75" s="127"/>
      <c r="E75" s="139">
        <v>5</v>
      </c>
      <c r="F75" s="126"/>
    </row>
    <row r="76" spans="1:6" x14ac:dyDescent="0.2">
      <c r="A76" s="93" t="s">
        <v>810</v>
      </c>
      <c r="B76" s="94" t="s">
        <v>741</v>
      </c>
      <c r="C76" s="108">
        <v>259</v>
      </c>
      <c r="D76" s="127"/>
      <c r="E76" s="128"/>
      <c r="F76" s="128"/>
    </row>
    <row r="77" spans="1:6" x14ac:dyDescent="0.2">
      <c r="A77" s="93" t="s">
        <v>811</v>
      </c>
      <c r="B77" s="95" t="s">
        <v>742</v>
      </c>
      <c r="C77" s="108">
        <v>260</v>
      </c>
      <c r="D77" s="127"/>
      <c r="E77" s="128"/>
      <c r="F77" s="128"/>
    </row>
    <row r="78" spans="1:6" x14ac:dyDescent="0.2">
      <c r="A78" s="93" t="s">
        <v>812</v>
      </c>
      <c r="B78" s="95" t="s">
        <v>743</v>
      </c>
      <c r="C78" s="108">
        <v>261</v>
      </c>
      <c r="D78" s="127"/>
      <c r="E78" s="128"/>
      <c r="F78" s="128"/>
    </row>
    <row r="79" spans="1:6" x14ac:dyDescent="0.2">
      <c r="A79" s="93" t="s">
        <v>813</v>
      </c>
      <c r="B79" s="95" t="s">
        <v>744</v>
      </c>
      <c r="C79" s="108">
        <v>262</v>
      </c>
      <c r="D79" s="127"/>
      <c r="E79" s="128"/>
      <c r="F79" s="128"/>
    </row>
    <row r="80" spans="1:6" x14ac:dyDescent="0.2">
      <c r="A80" s="93" t="s">
        <v>814</v>
      </c>
      <c r="B80" s="95" t="s">
        <v>745</v>
      </c>
      <c r="C80" s="108">
        <v>263</v>
      </c>
      <c r="D80" s="127"/>
      <c r="E80" s="128"/>
      <c r="F80" s="128"/>
    </row>
    <row r="81" spans="1:6" x14ac:dyDescent="0.2">
      <c r="A81" s="93" t="s">
        <v>815</v>
      </c>
      <c r="B81" s="94" t="s">
        <v>746</v>
      </c>
      <c r="C81" s="108">
        <v>264</v>
      </c>
      <c r="D81" s="127"/>
      <c r="E81" s="128"/>
      <c r="F81" s="128"/>
    </row>
    <row r="82" spans="1:6" x14ac:dyDescent="0.2">
      <c r="A82" s="93" t="s">
        <v>816</v>
      </c>
      <c r="B82" s="94" t="s">
        <v>747</v>
      </c>
      <c r="C82" s="108">
        <v>265</v>
      </c>
      <c r="D82" s="127"/>
      <c r="E82" s="128"/>
      <c r="F82" s="128"/>
    </row>
    <row r="83" spans="1:6" x14ac:dyDescent="0.2">
      <c r="A83" s="93" t="s">
        <v>817</v>
      </c>
      <c r="B83" s="95" t="s">
        <v>748</v>
      </c>
      <c r="C83" s="108">
        <v>266</v>
      </c>
      <c r="D83" s="127"/>
      <c r="E83" s="128"/>
      <c r="F83" s="128"/>
    </row>
    <row r="84" spans="1:6" x14ac:dyDescent="0.2">
      <c r="A84" s="93" t="s">
        <v>818</v>
      </c>
      <c r="B84" s="95" t="s">
        <v>749</v>
      </c>
      <c r="C84" s="108">
        <v>267</v>
      </c>
      <c r="D84" s="127"/>
      <c r="E84" s="128"/>
      <c r="F84" s="128"/>
    </row>
    <row r="85" spans="1:6" x14ac:dyDescent="0.2">
      <c r="A85" s="97" t="s">
        <v>819</v>
      </c>
      <c r="B85" s="95" t="s">
        <v>750</v>
      </c>
      <c r="C85" s="108">
        <v>268</v>
      </c>
      <c r="D85" s="127"/>
      <c r="E85" s="128"/>
      <c r="F85" s="128"/>
    </row>
    <row r="86" spans="1:6" x14ac:dyDescent="0.2">
      <c r="A86" s="98"/>
      <c r="B86" s="106"/>
      <c r="C86"/>
      <c r="D86"/>
    </row>
    <row r="87" spans="1:6" x14ac:dyDescent="0.2">
      <c r="A87" s="99"/>
      <c r="B87" s="100" t="s">
        <v>820</v>
      </c>
      <c r="C87"/>
      <c r="D87"/>
    </row>
    <row r="88" spans="1:6" x14ac:dyDescent="0.2">
      <c r="A88" s="101"/>
      <c r="B88" s="107"/>
      <c r="C88"/>
      <c r="D88"/>
    </row>
    <row r="89" spans="1:6" x14ac:dyDescent="0.2">
      <c r="A89" s="102" t="s">
        <v>751</v>
      </c>
      <c r="B89" s="90" t="s">
        <v>821</v>
      </c>
      <c r="C89" s="108">
        <v>269</v>
      </c>
      <c r="D89" s="127"/>
      <c r="E89" s="140">
        <f>E72</f>
        <v>1562748</v>
      </c>
      <c r="F89" s="128">
        <f>F72</f>
        <v>0</v>
      </c>
    </row>
    <row r="90" spans="1:6" x14ac:dyDescent="0.2">
      <c r="A90" s="93" t="s">
        <v>752</v>
      </c>
      <c r="B90" s="90" t="s">
        <v>822</v>
      </c>
      <c r="C90" s="108">
        <v>270</v>
      </c>
      <c r="D90" s="127"/>
      <c r="E90" s="128">
        <f>F73</f>
        <v>0</v>
      </c>
      <c r="F90" s="128"/>
    </row>
    <row r="91" spans="1:6" ht="25.5" x14ac:dyDescent="0.2">
      <c r="A91" s="93" t="s">
        <v>753</v>
      </c>
      <c r="B91" s="95" t="s">
        <v>823</v>
      </c>
      <c r="C91" s="108">
        <v>271</v>
      </c>
      <c r="D91" s="127"/>
      <c r="E91" s="128">
        <f>(E93+E95+E97+E99+E101+E103)-(E94+E96+E98+E100+E102+E104)</f>
        <v>0</v>
      </c>
      <c r="F91" s="128">
        <f>(F93+F95+F97+F99+F101+F103)-(F94+F96+F98+F100+F102+F104)</f>
        <v>0</v>
      </c>
    </row>
    <row r="92" spans="1:6" ht="25.5" x14ac:dyDescent="0.2">
      <c r="A92" s="93" t="s">
        <v>754</v>
      </c>
      <c r="B92" s="95" t="s">
        <v>824</v>
      </c>
      <c r="C92" s="108">
        <v>272</v>
      </c>
      <c r="D92" s="127"/>
      <c r="E92" s="128">
        <f>(E95+E97+E99+E101+E103+E105)-(E94+E96+E98+E100+E102+E104)</f>
        <v>0</v>
      </c>
      <c r="F92" s="128">
        <f>(F95+F97+F99+F101+F103+F105)-(F94+F96+F98+F100+F102+F104)</f>
        <v>0</v>
      </c>
    </row>
    <row r="93" spans="1:6" x14ac:dyDescent="0.2">
      <c r="A93" s="93" t="s">
        <v>757</v>
      </c>
      <c r="B93" s="95" t="s">
        <v>825</v>
      </c>
      <c r="C93" s="108">
        <v>273</v>
      </c>
      <c r="D93" s="127"/>
      <c r="E93" s="128"/>
      <c r="F93" s="128"/>
    </row>
    <row r="94" spans="1:6" x14ac:dyDescent="0.2">
      <c r="A94" s="93" t="s">
        <v>758</v>
      </c>
      <c r="B94" s="95" t="s">
        <v>826</v>
      </c>
      <c r="C94" s="108">
        <v>274</v>
      </c>
      <c r="D94" s="127"/>
      <c r="E94" s="128"/>
      <c r="F94" s="128"/>
    </row>
    <row r="95" spans="1:6" x14ac:dyDescent="0.2">
      <c r="A95" s="93" t="s">
        <v>759</v>
      </c>
      <c r="B95" s="95" t="s">
        <v>827</v>
      </c>
      <c r="C95" s="108">
        <v>275</v>
      </c>
      <c r="D95" s="127"/>
      <c r="E95" s="128"/>
      <c r="F95" s="128"/>
    </row>
    <row r="96" spans="1:6" x14ac:dyDescent="0.2">
      <c r="A96" s="93" t="s">
        <v>760</v>
      </c>
      <c r="B96" s="95" t="s">
        <v>828</v>
      </c>
      <c r="C96" s="108">
        <v>276</v>
      </c>
      <c r="D96" s="127"/>
      <c r="E96" s="128"/>
      <c r="F96" s="128"/>
    </row>
    <row r="97" spans="1:6" x14ac:dyDescent="0.2">
      <c r="A97" s="93" t="s">
        <v>761</v>
      </c>
      <c r="B97" s="95" t="s">
        <v>829</v>
      </c>
      <c r="C97" s="108">
        <v>277</v>
      </c>
      <c r="D97" s="127"/>
      <c r="E97" s="128"/>
      <c r="F97" s="128"/>
    </row>
    <row r="98" spans="1:6" x14ac:dyDescent="0.2">
      <c r="A98" s="93" t="s">
        <v>762</v>
      </c>
      <c r="B98" s="95" t="s">
        <v>830</v>
      </c>
      <c r="C98" s="108">
        <v>278</v>
      </c>
      <c r="D98" s="127"/>
      <c r="E98" s="128"/>
      <c r="F98" s="128"/>
    </row>
    <row r="99" spans="1:6" x14ac:dyDescent="0.2">
      <c r="A99" s="93" t="s">
        <v>763</v>
      </c>
      <c r="B99" s="91" t="s">
        <v>1837</v>
      </c>
      <c r="C99" s="93">
        <v>279</v>
      </c>
      <c r="D99" s="127"/>
      <c r="E99" s="128"/>
      <c r="F99" s="128"/>
    </row>
    <row r="100" spans="1:6" x14ac:dyDescent="0.2">
      <c r="A100" s="93" t="s">
        <v>764</v>
      </c>
      <c r="B100" s="91" t="s">
        <v>1838</v>
      </c>
      <c r="C100" s="93">
        <v>280</v>
      </c>
      <c r="D100" s="127"/>
      <c r="E100" s="128"/>
      <c r="F100" s="128"/>
    </row>
    <row r="101" spans="1:6" x14ac:dyDescent="0.2">
      <c r="A101" s="93" t="s">
        <v>769</v>
      </c>
      <c r="B101" s="95" t="s">
        <v>831</v>
      </c>
      <c r="C101" s="93">
        <v>281</v>
      </c>
      <c r="D101" s="127"/>
      <c r="E101" s="128"/>
      <c r="F101" s="128"/>
    </row>
    <row r="102" spans="1:6" x14ac:dyDescent="0.2">
      <c r="A102" s="93" t="s">
        <v>770</v>
      </c>
      <c r="B102" s="95" t="s">
        <v>832</v>
      </c>
      <c r="C102" s="93">
        <v>282</v>
      </c>
      <c r="D102" s="127"/>
      <c r="E102" s="128"/>
      <c r="F102" s="128"/>
    </row>
    <row r="103" spans="1:6" ht="25.5" x14ac:dyDescent="0.2">
      <c r="A103" s="93" t="s">
        <v>771</v>
      </c>
      <c r="B103" s="95" t="s">
        <v>833</v>
      </c>
      <c r="C103" s="93">
        <v>283</v>
      </c>
      <c r="D103" s="127"/>
      <c r="E103" s="128"/>
      <c r="F103" s="128"/>
    </row>
    <row r="104" spans="1:6" ht="25.5" x14ac:dyDescent="0.2">
      <c r="A104" s="93" t="s">
        <v>772</v>
      </c>
      <c r="B104" s="95" t="s">
        <v>834</v>
      </c>
      <c r="C104" s="93">
        <v>284</v>
      </c>
      <c r="D104" s="127"/>
      <c r="E104" s="128"/>
      <c r="F104" s="128"/>
    </row>
    <row r="105" spans="1:6" x14ac:dyDescent="0.2">
      <c r="A105" s="93" t="s">
        <v>773</v>
      </c>
      <c r="B105" s="95" t="s">
        <v>835</v>
      </c>
      <c r="C105" s="93">
        <v>285</v>
      </c>
      <c r="D105" s="127"/>
      <c r="E105" s="128"/>
      <c r="F105" s="128"/>
    </row>
    <row r="106" spans="1:6" x14ac:dyDescent="0.2">
      <c r="A106" s="93" t="s">
        <v>774</v>
      </c>
      <c r="B106" s="95" t="s">
        <v>836</v>
      </c>
      <c r="C106" s="93">
        <v>286</v>
      </c>
      <c r="D106" s="127"/>
      <c r="E106" s="128">
        <f>E91-E105</f>
        <v>0</v>
      </c>
      <c r="F106" s="128">
        <f>F91-F105</f>
        <v>0</v>
      </c>
    </row>
    <row r="107" spans="1:6" x14ac:dyDescent="0.2">
      <c r="A107" s="93" t="s">
        <v>775</v>
      </c>
      <c r="B107" s="95" t="s">
        <v>837</v>
      </c>
      <c r="C107" s="93">
        <v>287</v>
      </c>
      <c r="D107" s="127"/>
      <c r="E107" s="128">
        <f>(E105-E91)*OR(E92+E105)</f>
        <v>0</v>
      </c>
      <c r="F107" s="128">
        <f>(F105-F91)*OR(F92+F105)</f>
        <v>0</v>
      </c>
    </row>
    <row r="108" spans="1:6" x14ac:dyDescent="0.2">
      <c r="A108" s="93" t="s">
        <v>780</v>
      </c>
      <c r="B108" s="95" t="s">
        <v>838</v>
      </c>
      <c r="C108" s="93">
        <v>288</v>
      </c>
      <c r="D108" s="127"/>
      <c r="E108" s="128">
        <f>(F89+E106)*OR(E106-E90)</f>
        <v>0</v>
      </c>
      <c r="F108" s="128"/>
    </row>
    <row r="109" spans="1:6" x14ac:dyDescent="0.2">
      <c r="A109" s="93" t="s">
        <v>1237</v>
      </c>
      <c r="B109" s="95" t="s">
        <v>839</v>
      </c>
      <c r="C109" s="93">
        <v>289</v>
      </c>
      <c r="D109" s="127"/>
      <c r="E109" s="128"/>
      <c r="F109" s="128"/>
    </row>
    <row r="110" spans="1:6" x14ac:dyDescent="0.2">
      <c r="A110" s="93" t="s">
        <v>1239</v>
      </c>
      <c r="B110" s="95" t="s">
        <v>1235</v>
      </c>
      <c r="C110" s="93">
        <v>290</v>
      </c>
      <c r="D110" s="131"/>
      <c r="E110" s="128"/>
      <c r="F110" s="128"/>
    </row>
    <row r="111" spans="1:6" x14ac:dyDescent="0.2">
      <c r="A111" s="93" t="s">
        <v>781</v>
      </c>
      <c r="B111" s="95" t="s">
        <v>1236</v>
      </c>
      <c r="C111" s="93">
        <v>291</v>
      </c>
      <c r="D111" s="127"/>
      <c r="E111" s="128">
        <f>(E90+E107)*OR(E90-E106)*OR(E107-F89)</f>
        <v>0</v>
      </c>
      <c r="F111" s="128"/>
    </row>
    <row r="112" spans="1:6" x14ac:dyDescent="0.2">
      <c r="A112" s="93" t="s">
        <v>1835</v>
      </c>
      <c r="B112" s="95" t="s">
        <v>1238</v>
      </c>
      <c r="C112" s="93">
        <v>292</v>
      </c>
      <c r="D112" s="127"/>
      <c r="E112" s="128"/>
      <c r="F112" s="128"/>
    </row>
    <row r="113" spans="1:6" x14ac:dyDescent="0.2">
      <c r="A113" s="93" t="s">
        <v>1836</v>
      </c>
      <c r="B113" s="95" t="s">
        <v>1240</v>
      </c>
      <c r="C113" s="93">
        <v>293</v>
      </c>
      <c r="D113" s="127"/>
      <c r="E113" s="128"/>
      <c r="F113" s="128"/>
    </row>
    <row r="114" spans="1:6" x14ac:dyDescent="0.2">
      <c r="A114" s="92"/>
      <c r="B114" s="7"/>
      <c r="C114"/>
      <c r="D114"/>
    </row>
    <row r="115" spans="1:6" x14ac:dyDescent="0.2">
      <c r="C115"/>
      <c r="D115"/>
    </row>
    <row r="116" spans="1:6" x14ac:dyDescent="0.2">
      <c r="B116" t="s">
        <v>1613</v>
      </c>
      <c r="C116"/>
      <c r="D116"/>
    </row>
    <row r="117" spans="1:6" x14ac:dyDescent="0.2">
      <c r="C117"/>
      <c r="D117"/>
    </row>
    <row r="118" spans="1:6" ht="15" customHeight="1" x14ac:dyDescent="0.2">
      <c r="B118" s="66" t="s">
        <v>1614</v>
      </c>
      <c r="C118"/>
      <c r="D118"/>
    </row>
    <row r="119" spans="1:6" x14ac:dyDescent="0.2">
      <c r="C119"/>
      <c r="D119"/>
    </row>
    <row r="120" spans="1:6" x14ac:dyDescent="0.2">
      <c r="B120" t="s">
        <v>2663</v>
      </c>
      <c r="C120"/>
      <c r="D120"/>
    </row>
    <row r="121" spans="1:6" x14ac:dyDescent="0.2">
      <c r="B121" t="s">
        <v>340</v>
      </c>
      <c r="C121"/>
      <c r="D121"/>
    </row>
    <row r="122" spans="1:6" x14ac:dyDescent="0.2">
      <c r="C122"/>
      <c r="D122"/>
    </row>
    <row r="123" spans="1:6" x14ac:dyDescent="0.2">
      <c r="C123"/>
      <c r="D123"/>
    </row>
    <row r="124" spans="1:6" x14ac:dyDescent="0.2">
      <c r="B124" t="s">
        <v>1620</v>
      </c>
      <c r="C124"/>
      <c r="D124"/>
    </row>
    <row r="125" spans="1:6" x14ac:dyDescent="0.2">
      <c r="C125"/>
      <c r="D125"/>
    </row>
    <row r="126" spans="1:6" x14ac:dyDescent="0.2">
      <c r="C126"/>
      <c r="D126"/>
    </row>
    <row r="127" spans="1:6" x14ac:dyDescent="0.2">
      <c r="B127" t="s">
        <v>1619</v>
      </c>
      <c r="C127"/>
      <c r="D127"/>
    </row>
    <row r="128" spans="1:6" x14ac:dyDescent="0.2">
      <c r="C128"/>
      <c r="D128"/>
    </row>
    <row r="129" spans="2:4" x14ac:dyDescent="0.2">
      <c r="C129"/>
      <c r="D129"/>
    </row>
    <row r="130" spans="2:4" x14ac:dyDescent="0.2">
      <c r="B130" t="s">
        <v>1618</v>
      </c>
    </row>
    <row r="133" spans="2:4" x14ac:dyDescent="0.2">
      <c r="B133" t="s">
        <v>2665</v>
      </c>
    </row>
    <row r="134" spans="2:4" x14ac:dyDescent="0.2">
      <c r="B134" t="s">
        <v>2664</v>
      </c>
    </row>
  </sheetData>
  <sheetProtection password="E02F" sheet="1" objects="1" scenarios="1"/>
  <mergeCells count="8">
    <mergeCell ref="A11:A14"/>
    <mergeCell ref="B9:B10"/>
    <mergeCell ref="E12:E14"/>
    <mergeCell ref="F12:F14"/>
    <mergeCell ref="B11:B14"/>
    <mergeCell ref="C11:C14"/>
    <mergeCell ref="E11:F11"/>
    <mergeCell ref="D11:D14"/>
  </mergeCells>
  <phoneticPr fontId="0" type="noConversion"/>
  <dataValidations count="3">
    <dataValidation type="whole" allowBlank="1" showInputMessage="1" showErrorMessage="1" errorTitle="Напомена" error="Дозволено е внесување само на позитивни, цели броеви кои содржат до 12 цифри." sqref="E20:E23 F89 E90:F113 E77:F85 F17:F75">
      <formula1>0</formula1>
      <formula2>999999999999</formula2>
    </dataValidation>
    <dataValidation allowBlank="1" showInputMessage="1" showErrorMessage="1" errorTitle="Напомена" sqref="E86:F88"/>
    <dataValidation type="whole" allowBlank="1" showInputMessage="1" showErrorMessage="1" errorTitle="Напомена" error="Дозволено е внесување само на позитивни, цели броеви кои содржат до 12 цифри." sqref="E76:F76">
      <formula1>-999999999999</formula1>
      <formula2>999999999999</formula2>
    </dataValidation>
  </dataValidations>
  <pageMargins left="0.31496062992125984" right="0.27559055118110237" top="0.98425196850393704" bottom="0.98425196850393704" header="0.51181102362204722" footer="0.51181102362204722"/>
  <pageSetup paperSize="9" scale="68" orientation="landscape" r:id="rId1"/>
  <headerFooter alignWithMargins="0">
    <oddFooter>&amp;R&amp;P</oddFooter>
  </headerFooter>
  <rowBreaks count="2" manualBreakCount="2">
    <brk id="41" max="5" man="1"/>
    <brk id="85" max="5" man="1"/>
  </rowBreaks>
  <drawing r:id="rId2"/>
  <legacyDrawing r:id="rId3"/>
  <controls>
    <mc:AlternateContent xmlns:mc="http://schemas.openxmlformats.org/markup-compatibility/2006">
      <mc:Choice Requires="x14">
        <control shapeId="2054" r:id="rId4" name="ListBox1">
          <controlPr locked="0" defaultSize="0" autoLine="0" r:id="rId5">
            <anchor>
              <from>
                <xdr:col>1</xdr:col>
                <xdr:colOff>47625</xdr:colOff>
                <xdr:row>135</xdr:row>
                <xdr:rowOff>76200</xdr:rowOff>
              </from>
              <to>
                <xdr:col>5</xdr:col>
                <xdr:colOff>866775</xdr:colOff>
                <xdr:row>153</xdr:row>
                <xdr:rowOff>66675</xdr:rowOff>
              </to>
            </anchor>
          </controlPr>
        </control>
      </mc:Choice>
      <mc:Fallback>
        <control shapeId="2054" r:id="rId4" name="ListBox1"/>
      </mc:Fallback>
    </mc:AlternateContent>
    <mc:AlternateContent xmlns:mc="http://schemas.openxmlformats.org/markup-compatibility/2006">
      <mc:Choice Requires="x14">
        <control shapeId="2055" r:id="rId6" name="Button 7">
          <controlPr defaultSize="0" print="0" autoFill="0" autoPict="0" macro="[0]!Proverka_BU">
            <anchor moveWithCells="1" sizeWithCells="1">
              <from>
                <xdr:col>4</xdr:col>
                <xdr:colOff>57150</xdr:colOff>
                <xdr:row>137</xdr:row>
                <xdr:rowOff>104775</xdr:rowOff>
              </from>
              <to>
                <xdr:col>4</xdr:col>
                <xdr:colOff>790575</xdr:colOff>
                <xdr:row>139</xdr:row>
                <xdr:rowOff>57150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72" r:id="rId7" name="Button 24">
          <controlPr defaultSize="0" print="0" autoFill="0" autoPict="0" macro="[0]!Snimi">
            <anchor moveWithCells="1" sizeWithCells="1">
              <from>
                <xdr:col>4</xdr:col>
                <xdr:colOff>57150</xdr:colOff>
                <xdr:row>141</xdr:row>
                <xdr:rowOff>95250</xdr:rowOff>
              </from>
              <to>
                <xdr:col>4</xdr:col>
                <xdr:colOff>790575</xdr:colOff>
                <xdr:row>143</xdr:row>
                <xdr:rowOff>47625</xdr:rowOff>
              </to>
            </anchor>
          </controlPr>
        </control>
      </mc:Choice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2:F628"/>
  <sheetViews>
    <sheetView topLeftCell="B109" zoomScaleNormal="100" workbookViewId="0">
      <selection activeCell="F167" sqref="F167"/>
    </sheetView>
  </sheetViews>
  <sheetFormatPr defaultRowHeight="12.75" x14ac:dyDescent="0.2"/>
  <cols>
    <col min="1" max="1" width="0" style="67" hidden="1" customWidth="1"/>
    <col min="2" max="2" width="9.28515625" style="67" customWidth="1"/>
    <col min="3" max="3" width="84.140625" style="67" customWidth="1"/>
    <col min="4" max="4" width="8.7109375" style="122" customWidth="1"/>
    <col min="5" max="6" width="13.42578125" style="67" customWidth="1"/>
    <col min="7" max="16384" width="9.140625" style="67"/>
  </cols>
  <sheetData>
    <row r="2" spans="1:6" x14ac:dyDescent="0.2">
      <c r="C2" s="109" t="s">
        <v>1894</v>
      </c>
      <c r="D2" s="109"/>
    </row>
    <row r="3" spans="1:6" x14ac:dyDescent="0.2">
      <c r="C3" s="15" t="str">
        <f ca="1">CELL("contents",'Информации за правното лице'!B7)</f>
        <v>Фудбалски клуб ШКЕНДИЈА АД Тетово</v>
      </c>
      <c r="D3" s="67"/>
    </row>
    <row r="4" spans="1:6" x14ac:dyDescent="0.2">
      <c r="C4" s="109" t="s">
        <v>1892</v>
      </c>
      <c r="D4" s="109"/>
    </row>
    <row r="5" spans="1:6" x14ac:dyDescent="0.2">
      <c r="C5" s="15" t="str">
        <f ca="1">CELL("contents",'Информации за правното лице'!B18)</f>
        <v>УЛ Б.ТОСКА БР.1</v>
      </c>
      <c r="D5" s="67"/>
    </row>
    <row r="6" spans="1:6" x14ac:dyDescent="0.2">
      <c r="C6" s="109" t="s">
        <v>1893</v>
      </c>
      <c r="D6" s="109"/>
    </row>
    <row r="7" spans="1:6" ht="15.75" x14ac:dyDescent="0.25">
      <c r="C7" s="69" t="str">
        <f ca="1">CELL("contents",'Информации за правното лице'!B4)</f>
        <v>06809570</v>
      </c>
      <c r="D7" s="110"/>
    </row>
    <row r="8" spans="1:6" ht="12.75" customHeight="1" x14ac:dyDescent="0.2">
      <c r="C8" s="110"/>
      <c r="D8" s="110"/>
    </row>
    <row r="9" spans="1:6" ht="25.5" customHeight="1" x14ac:dyDescent="0.25">
      <c r="C9" s="111" t="s">
        <v>2050</v>
      </c>
      <c r="D9" s="110"/>
    </row>
    <row r="10" spans="1:6" x14ac:dyDescent="0.2">
      <c r="A10" s="180" t="s">
        <v>2385</v>
      </c>
      <c r="B10" s="177" t="s">
        <v>2378</v>
      </c>
      <c r="C10" s="183" t="s">
        <v>2043</v>
      </c>
      <c r="D10" s="177" t="s">
        <v>2044</v>
      </c>
      <c r="E10" s="175" t="s">
        <v>2047</v>
      </c>
      <c r="F10" s="176"/>
    </row>
    <row r="11" spans="1:6" x14ac:dyDescent="0.2">
      <c r="A11" s="181"/>
      <c r="B11" s="178"/>
      <c r="C11" s="184"/>
      <c r="D11" s="178"/>
      <c r="E11" s="177" t="s">
        <v>2046</v>
      </c>
      <c r="F11" s="177" t="s">
        <v>2045</v>
      </c>
    </row>
    <row r="12" spans="1:6" x14ac:dyDescent="0.2">
      <c r="A12" s="181"/>
      <c r="B12" s="178"/>
      <c r="C12" s="184"/>
      <c r="D12" s="178"/>
      <c r="E12" s="178"/>
      <c r="F12" s="178"/>
    </row>
    <row r="13" spans="1:6" x14ac:dyDescent="0.2">
      <c r="A13" s="182"/>
      <c r="B13" s="179"/>
      <c r="C13" s="185"/>
      <c r="D13" s="179"/>
      <c r="E13" s="179"/>
      <c r="F13" s="179"/>
    </row>
    <row r="14" spans="1:6" x14ac:dyDescent="0.2">
      <c r="A14" s="112">
        <v>1</v>
      </c>
      <c r="B14" s="113">
        <v>2</v>
      </c>
      <c r="C14" s="114">
        <v>3</v>
      </c>
      <c r="D14" s="113">
        <v>4</v>
      </c>
      <c r="E14" s="113">
        <v>5</v>
      </c>
      <c r="F14" s="113">
        <v>6</v>
      </c>
    </row>
    <row r="15" spans="1:6" hidden="1" x14ac:dyDescent="0.2">
      <c r="A15" s="112"/>
      <c r="B15" s="113"/>
      <c r="C15" s="114"/>
      <c r="D15" s="113" t="s">
        <v>1095</v>
      </c>
      <c r="E15" s="115" t="s">
        <v>1097</v>
      </c>
      <c r="F15" s="113" t="s">
        <v>1096</v>
      </c>
    </row>
    <row r="16" spans="1:6" x14ac:dyDescent="0.2">
      <c r="A16" s="116"/>
      <c r="B16" s="117"/>
      <c r="C16" s="118" t="s">
        <v>2456</v>
      </c>
      <c r="D16" s="117"/>
      <c r="E16" s="132"/>
      <c r="F16" s="132"/>
    </row>
    <row r="17" spans="1:6" x14ac:dyDescent="0.2">
      <c r="A17" s="116"/>
      <c r="B17" s="117" t="s">
        <v>2457</v>
      </c>
      <c r="C17" s="119" t="s">
        <v>1390</v>
      </c>
      <c r="D17" s="117">
        <v>601</v>
      </c>
      <c r="E17" s="128"/>
      <c r="F17" s="128"/>
    </row>
    <row r="18" spans="1:6" x14ac:dyDescent="0.2">
      <c r="A18" s="116"/>
      <c r="B18" s="117" t="s">
        <v>2458</v>
      </c>
      <c r="C18" s="119" t="s">
        <v>2459</v>
      </c>
      <c r="D18" s="117">
        <v>602</v>
      </c>
      <c r="E18" s="128"/>
      <c r="F18" s="128"/>
    </row>
    <row r="19" spans="1:6" x14ac:dyDescent="0.2">
      <c r="A19" s="116"/>
      <c r="B19" s="117" t="s">
        <v>2460</v>
      </c>
      <c r="C19" s="119" t="s">
        <v>2461</v>
      </c>
      <c r="D19" s="117">
        <v>603</v>
      </c>
      <c r="E19" s="128"/>
      <c r="F19" s="128"/>
    </row>
    <row r="20" spans="1:6" x14ac:dyDescent="0.2">
      <c r="A20" s="116"/>
      <c r="B20" s="117" t="s">
        <v>2462</v>
      </c>
      <c r="C20" s="119" t="s">
        <v>2463</v>
      </c>
      <c r="D20" s="117">
        <v>604</v>
      </c>
      <c r="E20" s="128">
        <f>БС!E20</f>
        <v>0</v>
      </c>
      <c r="F20" s="128" t="e">
        <f>БС!#REF!</f>
        <v>#REF!</v>
      </c>
    </row>
    <row r="21" spans="1:6" x14ac:dyDescent="0.2">
      <c r="A21" s="116"/>
      <c r="B21" s="117"/>
      <c r="C21" s="118" t="s">
        <v>1587</v>
      </c>
      <c r="D21" s="117"/>
      <c r="E21" s="130"/>
      <c r="F21" s="130"/>
    </row>
    <row r="22" spans="1:6" x14ac:dyDescent="0.2">
      <c r="A22" s="116"/>
      <c r="B22" s="117" t="s">
        <v>752</v>
      </c>
      <c r="C22" s="119" t="s">
        <v>1088</v>
      </c>
      <c r="D22" s="117">
        <v>605</v>
      </c>
      <c r="E22" s="128"/>
      <c r="F22" s="128"/>
    </row>
    <row r="23" spans="1:6" x14ac:dyDescent="0.2">
      <c r="A23" s="116"/>
      <c r="B23" s="117" t="s">
        <v>753</v>
      </c>
      <c r="C23" s="119" t="s">
        <v>1089</v>
      </c>
      <c r="D23" s="117">
        <v>606</v>
      </c>
      <c r="E23" s="128"/>
      <c r="F23" s="128"/>
    </row>
    <row r="24" spans="1:6" x14ac:dyDescent="0.2">
      <c r="A24" s="116"/>
      <c r="B24" s="117" t="s">
        <v>2464</v>
      </c>
      <c r="C24" s="119" t="s">
        <v>2465</v>
      </c>
      <c r="D24" s="117">
        <v>607</v>
      </c>
      <c r="E24" s="128"/>
      <c r="F24" s="128"/>
    </row>
    <row r="25" spans="1:6" x14ac:dyDescent="0.2">
      <c r="A25" s="116"/>
      <c r="B25" s="117" t="s">
        <v>2466</v>
      </c>
      <c r="C25" s="119" t="s">
        <v>1642</v>
      </c>
      <c r="D25" s="117">
        <v>608</v>
      </c>
      <c r="E25" s="128"/>
      <c r="F25" s="128"/>
    </row>
    <row r="26" spans="1:6" x14ac:dyDescent="0.2">
      <c r="A26" s="116"/>
      <c r="B26" s="117" t="s">
        <v>2467</v>
      </c>
      <c r="C26" s="119" t="s">
        <v>2468</v>
      </c>
      <c r="D26" s="117">
        <v>609</v>
      </c>
      <c r="E26" s="128"/>
      <c r="F26" s="128"/>
    </row>
    <row r="27" spans="1:6" x14ac:dyDescent="0.2">
      <c r="A27" s="116"/>
      <c r="B27" s="117" t="s">
        <v>2469</v>
      </c>
      <c r="C27" s="119" t="s">
        <v>2470</v>
      </c>
      <c r="D27" s="117">
        <v>610</v>
      </c>
      <c r="E27" s="128">
        <f>БС!E28</f>
        <v>0</v>
      </c>
      <c r="F27" s="128" t="e">
        <f>БС!#REF!</f>
        <v>#REF!</v>
      </c>
    </row>
    <row r="28" spans="1:6" x14ac:dyDescent="0.2">
      <c r="A28" s="116"/>
      <c r="B28" s="117" t="s">
        <v>2471</v>
      </c>
      <c r="C28" s="119" t="s">
        <v>2472</v>
      </c>
      <c r="D28" s="117">
        <v>611</v>
      </c>
      <c r="E28" s="128"/>
      <c r="F28" s="128"/>
    </row>
    <row r="29" spans="1:6" x14ac:dyDescent="0.2">
      <c r="A29" s="116"/>
      <c r="B29" s="117" t="s">
        <v>2473</v>
      </c>
      <c r="C29" s="119" t="s">
        <v>2474</v>
      </c>
      <c r="D29" s="117">
        <v>612</v>
      </c>
      <c r="E29" s="128"/>
      <c r="F29" s="128"/>
    </row>
    <row r="30" spans="1:6" x14ac:dyDescent="0.2">
      <c r="A30" s="116"/>
      <c r="B30" s="117" t="s">
        <v>2475</v>
      </c>
      <c r="C30" s="119" t="s">
        <v>2476</v>
      </c>
      <c r="D30" s="117">
        <v>613</v>
      </c>
      <c r="E30" s="128"/>
      <c r="F30" s="128"/>
    </row>
    <row r="31" spans="1:6" x14ac:dyDescent="0.2">
      <c r="A31" s="116"/>
      <c r="B31" s="117" t="s">
        <v>2477</v>
      </c>
      <c r="C31" s="120" t="s">
        <v>1391</v>
      </c>
      <c r="D31" s="117">
        <v>614</v>
      </c>
      <c r="E31" s="128">
        <f>БС!E28</f>
        <v>0</v>
      </c>
      <c r="F31" s="128" t="e">
        <f>БС!#REF!</f>
        <v>#REF!</v>
      </c>
    </row>
    <row r="32" spans="1:6" x14ac:dyDescent="0.2">
      <c r="A32" s="116"/>
      <c r="B32" s="117" t="s">
        <v>2478</v>
      </c>
      <c r="C32" s="119" t="s">
        <v>2479</v>
      </c>
      <c r="D32" s="117">
        <v>615</v>
      </c>
      <c r="E32" s="128"/>
      <c r="F32" s="128"/>
    </row>
    <row r="33" spans="1:6" x14ac:dyDescent="0.2">
      <c r="A33" s="116"/>
      <c r="B33" s="117" t="s">
        <v>2480</v>
      </c>
      <c r="C33" s="119" t="s">
        <v>1641</v>
      </c>
      <c r="D33" s="117">
        <v>616</v>
      </c>
      <c r="E33" s="128"/>
      <c r="F33" s="128"/>
    </row>
    <row r="34" spans="1:6" x14ac:dyDescent="0.2">
      <c r="A34" s="116"/>
      <c r="B34" s="117" t="s">
        <v>2481</v>
      </c>
      <c r="C34" s="119" t="s">
        <v>2482</v>
      </c>
      <c r="D34" s="117">
        <v>617</v>
      </c>
      <c r="E34" s="128"/>
      <c r="F34" s="128"/>
    </row>
    <row r="35" spans="1:6" x14ac:dyDescent="0.2">
      <c r="A35" s="116"/>
      <c r="B35" s="117" t="s">
        <v>2483</v>
      </c>
      <c r="C35" s="119" t="s">
        <v>2484</v>
      </c>
      <c r="D35" s="117">
        <v>618</v>
      </c>
      <c r="E35" s="128"/>
      <c r="F35" s="128"/>
    </row>
    <row r="36" spans="1:6" x14ac:dyDescent="0.2">
      <c r="A36" s="116"/>
      <c r="B36" s="117" t="s">
        <v>2485</v>
      </c>
      <c r="C36" s="119" t="s">
        <v>2486</v>
      </c>
      <c r="D36" s="117">
        <v>619</v>
      </c>
      <c r="E36" s="128">
        <f>БС!E32</f>
        <v>0</v>
      </c>
      <c r="F36" s="128" t="e">
        <f>БС!#REF!</f>
        <v>#REF!</v>
      </c>
    </row>
    <row r="37" spans="1:6" x14ac:dyDescent="0.2">
      <c r="A37" s="116"/>
      <c r="B37" s="117" t="s">
        <v>2487</v>
      </c>
      <c r="C37" s="119" t="s">
        <v>2488</v>
      </c>
      <c r="D37" s="117">
        <v>620</v>
      </c>
      <c r="E37" s="128"/>
      <c r="F37" s="128"/>
    </row>
    <row r="38" spans="1:6" ht="18" customHeight="1" x14ac:dyDescent="0.2">
      <c r="A38" s="116"/>
      <c r="B38" s="117" t="s">
        <v>2489</v>
      </c>
      <c r="C38" s="119" t="s">
        <v>2490</v>
      </c>
      <c r="D38" s="117">
        <v>621</v>
      </c>
      <c r="E38" s="128"/>
      <c r="F38" s="128"/>
    </row>
    <row r="39" spans="1:6" x14ac:dyDescent="0.2">
      <c r="A39" s="116"/>
      <c r="B39" s="117" t="s">
        <v>2491</v>
      </c>
      <c r="C39" s="119" t="s">
        <v>2492</v>
      </c>
      <c r="D39" s="117">
        <v>622</v>
      </c>
      <c r="E39" s="128"/>
      <c r="F39" s="128"/>
    </row>
    <row r="40" spans="1:6" x14ac:dyDescent="0.2">
      <c r="A40" s="116"/>
      <c r="B40" s="117" t="s">
        <v>2493</v>
      </c>
      <c r="C40" s="119" t="s">
        <v>2494</v>
      </c>
      <c r="D40" s="117">
        <v>623</v>
      </c>
      <c r="E40" s="128">
        <f>БС!E32</f>
        <v>0</v>
      </c>
      <c r="F40" s="128" t="e">
        <f>БС!#REF!</f>
        <v>#REF!</v>
      </c>
    </row>
    <row r="41" spans="1:6" x14ac:dyDescent="0.2">
      <c r="A41" s="116"/>
      <c r="B41" s="117" t="s">
        <v>2495</v>
      </c>
      <c r="C41" s="119" t="s">
        <v>840</v>
      </c>
      <c r="D41" s="117">
        <v>624</v>
      </c>
      <c r="E41" s="128"/>
      <c r="F41" s="128"/>
    </row>
    <row r="42" spans="1:6" x14ac:dyDescent="0.2">
      <c r="A42" s="116"/>
      <c r="B42" s="117" t="s">
        <v>841</v>
      </c>
      <c r="C42" s="119" t="s">
        <v>842</v>
      </c>
      <c r="D42" s="117">
        <v>625</v>
      </c>
      <c r="E42" s="128"/>
      <c r="F42" s="128"/>
    </row>
    <row r="43" spans="1:6" x14ac:dyDescent="0.2">
      <c r="A43" s="116"/>
      <c r="B43" s="117" t="s">
        <v>843</v>
      </c>
      <c r="C43" s="119" t="s">
        <v>844</v>
      </c>
      <c r="D43" s="117">
        <v>626</v>
      </c>
      <c r="E43" s="128"/>
      <c r="F43" s="128"/>
    </row>
    <row r="44" spans="1:6" x14ac:dyDescent="0.2">
      <c r="A44" s="116"/>
      <c r="B44" s="117"/>
      <c r="C44" s="118" t="s">
        <v>845</v>
      </c>
      <c r="D44" s="117"/>
      <c r="E44" s="130"/>
      <c r="F44" s="130"/>
    </row>
    <row r="45" spans="1:6" x14ac:dyDescent="0.2">
      <c r="A45" s="116"/>
      <c r="B45" s="117" t="s">
        <v>764</v>
      </c>
      <c r="C45" s="118" t="s">
        <v>1643</v>
      </c>
      <c r="D45" s="117">
        <v>627</v>
      </c>
      <c r="E45" s="133"/>
      <c r="F45" s="133"/>
    </row>
    <row r="46" spans="1:6" x14ac:dyDescent="0.2">
      <c r="A46" s="116"/>
      <c r="B46" s="117" t="s">
        <v>846</v>
      </c>
      <c r="C46" s="119" t="s">
        <v>847</v>
      </c>
      <c r="D46" s="117">
        <v>628</v>
      </c>
      <c r="E46" s="128">
        <f>БУ!F18</f>
        <v>0</v>
      </c>
      <c r="F46" s="128" t="e">
        <f>БУ!#REF!</f>
        <v>#REF!</v>
      </c>
    </row>
    <row r="47" spans="1:6" x14ac:dyDescent="0.2">
      <c r="A47" s="116"/>
      <c r="B47" s="117" t="s">
        <v>848</v>
      </c>
      <c r="C47" s="119" t="s">
        <v>849</v>
      </c>
      <c r="D47" s="117">
        <v>629</v>
      </c>
      <c r="E47" s="128"/>
      <c r="F47" s="128"/>
    </row>
    <row r="48" spans="1:6" ht="25.5" x14ac:dyDescent="0.2">
      <c r="A48" s="116"/>
      <c r="B48" s="117" t="s">
        <v>771</v>
      </c>
      <c r="C48" s="119" t="s">
        <v>850</v>
      </c>
      <c r="D48" s="117">
        <v>630</v>
      </c>
      <c r="E48" s="128"/>
      <c r="F48" s="128"/>
    </row>
    <row r="49" spans="1:6" ht="25.5" x14ac:dyDescent="0.2">
      <c r="A49" s="116"/>
      <c r="B49" s="117" t="s">
        <v>851</v>
      </c>
      <c r="C49" s="119" t="s">
        <v>1244</v>
      </c>
      <c r="D49" s="117">
        <v>631</v>
      </c>
      <c r="E49" s="128"/>
      <c r="F49" s="128"/>
    </row>
    <row r="50" spans="1:6" ht="25.5" x14ac:dyDescent="0.2">
      <c r="A50" s="116"/>
      <c r="B50" s="117" t="s">
        <v>1245</v>
      </c>
      <c r="C50" s="119" t="s">
        <v>1246</v>
      </c>
      <c r="D50" s="117">
        <v>632</v>
      </c>
      <c r="E50" s="128"/>
      <c r="F50" s="128"/>
    </row>
    <row r="51" spans="1:6" ht="25.5" x14ac:dyDescent="0.2">
      <c r="A51" s="116"/>
      <c r="B51" s="117" t="s">
        <v>1247</v>
      </c>
      <c r="C51" s="119" t="s">
        <v>1248</v>
      </c>
      <c r="D51" s="117">
        <v>633</v>
      </c>
      <c r="E51" s="128"/>
      <c r="F51" s="128"/>
    </row>
    <row r="52" spans="1:6" x14ac:dyDescent="0.2">
      <c r="A52" s="116"/>
      <c r="B52" s="117" t="s">
        <v>775</v>
      </c>
      <c r="C52" s="119" t="s">
        <v>1249</v>
      </c>
      <c r="D52" s="117">
        <v>634</v>
      </c>
      <c r="E52" s="128"/>
      <c r="F52" s="128"/>
    </row>
    <row r="53" spans="1:6" x14ac:dyDescent="0.2">
      <c r="A53" s="116"/>
      <c r="B53" s="117" t="s">
        <v>780</v>
      </c>
      <c r="C53" s="119" t="s">
        <v>1250</v>
      </c>
      <c r="D53" s="117">
        <v>635</v>
      </c>
      <c r="E53" s="128"/>
      <c r="F53" s="128"/>
    </row>
    <row r="54" spans="1:6" ht="25.5" x14ac:dyDescent="0.2">
      <c r="A54" s="116"/>
      <c r="B54" s="117" t="s">
        <v>781</v>
      </c>
      <c r="C54" s="119" t="s">
        <v>1251</v>
      </c>
      <c r="D54" s="117">
        <v>636</v>
      </c>
      <c r="E54" s="128"/>
      <c r="F54" s="128"/>
    </row>
    <row r="55" spans="1:6" x14ac:dyDescent="0.2">
      <c r="A55" s="116"/>
      <c r="B55" s="117" t="s">
        <v>782</v>
      </c>
      <c r="C55" s="118" t="s">
        <v>1252</v>
      </c>
      <c r="D55" s="117">
        <v>637</v>
      </c>
      <c r="E55" s="128">
        <f>E56+E57+E58+E59+E60+E61+E62+E63+E64+E65+E66+E67+E68+E69+E70+E71+E7</f>
        <v>0</v>
      </c>
      <c r="F55" s="128" t="e">
        <f>F56+F57+F58+F59+F60+F61+F62+F63+F64+F65+F66+F67+F68+F69+F70+F71+F7</f>
        <v>#REF!</v>
      </c>
    </row>
    <row r="56" spans="1:6" x14ac:dyDescent="0.2">
      <c r="A56" s="116"/>
      <c r="B56" s="117" t="s">
        <v>1253</v>
      </c>
      <c r="C56" s="119" t="s">
        <v>1254</v>
      </c>
      <c r="D56" s="117">
        <v>638</v>
      </c>
      <c r="E56" s="128"/>
      <c r="F56" s="128"/>
    </row>
    <row r="57" spans="1:6" x14ac:dyDescent="0.2">
      <c r="A57" s="116"/>
      <c r="B57" s="117" t="s">
        <v>1255</v>
      </c>
      <c r="C57" s="119" t="s">
        <v>1256</v>
      </c>
      <c r="D57" s="117">
        <v>639</v>
      </c>
      <c r="E57" s="128"/>
      <c r="F57" s="128"/>
    </row>
    <row r="58" spans="1:6" x14ac:dyDescent="0.2">
      <c r="A58" s="116"/>
      <c r="B58" s="117" t="s">
        <v>785</v>
      </c>
      <c r="C58" s="119" t="s">
        <v>1257</v>
      </c>
      <c r="D58" s="117">
        <v>640</v>
      </c>
      <c r="E58" s="128"/>
      <c r="F58" s="128"/>
    </row>
    <row r="59" spans="1:6" x14ac:dyDescent="0.2">
      <c r="A59" s="116"/>
      <c r="B59" s="117" t="s">
        <v>786</v>
      </c>
      <c r="C59" s="119" t="s">
        <v>1258</v>
      </c>
      <c r="D59" s="117">
        <v>641</v>
      </c>
      <c r="E59" s="128"/>
      <c r="F59" s="128"/>
    </row>
    <row r="60" spans="1:6" x14ac:dyDescent="0.2">
      <c r="A60" s="116"/>
      <c r="B60" s="117" t="s">
        <v>790</v>
      </c>
      <c r="C60" s="119" t="s">
        <v>1259</v>
      </c>
      <c r="D60" s="117">
        <v>642</v>
      </c>
      <c r="E60" s="128"/>
      <c r="F60" s="128"/>
    </row>
    <row r="61" spans="1:6" x14ac:dyDescent="0.2">
      <c r="A61" s="116"/>
      <c r="B61" s="117" t="s">
        <v>791</v>
      </c>
      <c r="C61" s="119" t="s">
        <v>1260</v>
      </c>
      <c r="D61" s="117">
        <v>643</v>
      </c>
      <c r="E61" s="128">
        <f>БУ!F19</f>
        <v>0</v>
      </c>
      <c r="F61" s="128" t="e">
        <f>БУ!#REF!</f>
        <v>#REF!</v>
      </c>
    </row>
    <row r="62" spans="1:6" x14ac:dyDescent="0.2">
      <c r="A62" s="116"/>
      <c r="B62" s="117" t="s">
        <v>792</v>
      </c>
      <c r="C62" s="119" t="s">
        <v>1261</v>
      </c>
      <c r="D62" s="117">
        <v>644</v>
      </c>
      <c r="E62" s="128"/>
      <c r="F62" s="128"/>
    </row>
    <row r="63" spans="1:6" x14ac:dyDescent="0.2">
      <c r="A63" s="116"/>
      <c r="B63" s="117" t="s">
        <v>793</v>
      </c>
      <c r="C63" s="119" t="s">
        <v>1262</v>
      </c>
      <c r="D63" s="117">
        <v>645</v>
      </c>
      <c r="E63" s="128"/>
      <c r="F63" s="128"/>
    </row>
    <row r="64" spans="1:6" x14ac:dyDescent="0.2">
      <c r="A64" s="116"/>
      <c r="B64" s="117" t="s">
        <v>794</v>
      </c>
      <c r="C64" s="119" t="s">
        <v>1263</v>
      </c>
      <c r="D64" s="117">
        <v>646</v>
      </c>
      <c r="E64" s="128"/>
      <c r="F64" s="128"/>
    </row>
    <row r="65" spans="1:6" x14ac:dyDescent="0.2">
      <c r="A65" s="116"/>
      <c r="B65" s="117" t="s">
        <v>795</v>
      </c>
      <c r="C65" s="119" t="s">
        <v>1264</v>
      </c>
      <c r="D65" s="117">
        <v>647</v>
      </c>
      <c r="E65" s="128"/>
      <c r="F65" s="128"/>
    </row>
    <row r="66" spans="1:6" x14ac:dyDescent="0.2">
      <c r="A66" s="116"/>
      <c r="B66" s="117" t="s">
        <v>796</v>
      </c>
      <c r="C66" s="119" t="s">
        <v>1265</v>
      </c>
      <c r="D66" s="117">
        <v>648</v>
      </c>
      <c r="E66" s="128"/>
      <c r="F66" s="128"/>
    </row>
    <row r="67" spans="1:6" x14ac:dyDescent="0.2">
      <c r="A67" s="116"/>
      <c r="B67" s="117" t="s">
        <v>797</v>
      </c>
      <c r="C67" s="119" t="s">
        <v>1266</v>
      </c>
      <c r="D67" s="117">
        <v>649</v>
      </c>
      <c r="E67" s="128"/>
      <c r="F67" s="128"/>
    </row>
    <row r="68" spans="1:6" ht="25.5" x14ac:dyDescent="0.2">
      <c r="A68" s="116"/>
      <c r="B68" s="117" t="s">
        <v>798</v>
      </c>
      <c r="C68" s="119" t="s">
        <v>1267</v>
      </c>
      <c r="D68" s="117">
        <v>650</v>
      </c>
      <c r="E68" s="128"/>
      <c r="F68" s="128"/>
    </row>
    <row r="69" spans="1:6" x14ac:dyDescent="0.2">
      <c r="A69" s="116"/>
      <c r="B69" s="117" t="s">
        <v>799</v>
      </c>
      <c r="C69" s="119" t="s">
        <v>1268</v>
      </c>
      <c r="D69" s="117">
        <v>651</v>
      </c>
      <c r="E69" s="128"/>
      <c r="F69" s="128"/>
    </row>
    <row r="70" spans="1:6" x14ac:dyDescent="0.2">
      <c r="A70" s="116"/>
      <c r="B70" s="117" t="s">
        <v>800</v>
      </c>
      <c r="C70" s="119" t="s">
        <v>1269</v>
      </c>
      <c r="D70" s="117">
        <v>652</v>
      </c>
      <c r="E70" s="128"/>
      <c r="F70" s="128"/>
    </row>
    <row r="71" spans="1:6" x14ac:dyDescent="0.2">
      <c r="A71" s="116"/>
      <c r="B71" s="117" t="s">
        <v>801</v>
      </c>
      <c r="C71" s="119" t="s">
        <v>1270</v>
      </c>
      <c r="D71" s="117">
        <v>653</v>
      </c>
      <c r="E71" s="128"/>
      <c r="F71" s="128"/>
    </row>
    <row r="72" spans="1:6" x14ac:dyDescent="0.2">
      <c r="A72" s="116"/>
      <c r="B72" s="117" t="s">
        <v>802</v>
      </c>
      <c r="C72" s="119" t="s">
        <v>1392</v>
      </c>
      <c r="D72" s="117">
        <v>654</v>
      </c>
      <c r="E72" s="128"/>
      <c r="F72" s="128"/>
    </row>
    <row r="73" spans="1:6" x14ac:dyDescent="0.2">
      <c r="A73" s="116"/>
      <c r="B73" s="117" t="s">
        <v>803</v>
      </c>
      <c r="C73" s="119" t="s">
        <v>1271</v>
      </c>
      <c r="D73" s="117">
        <v>655</v>
      </c>
      <c r="E73" s="128"/>
      <c r="F73" s="128"/>
    </row>
    <row r="74" spans="1:6" x14ac:dyDescent="0.2">
      <c r="A74" s="116"/>
      <c r="B74" s="117"/>
      <c r="C74" s="118" t="s">
        <v>1272</v>
      </c>
      <c r="D74" s="117"/>
      <c r="E74" s="130"/>
      <c r="F74" s="130"/>
    </row>
    <row r="75" spans="1:6" x14ac:dyDescent="0.2">
      <c r="A75" s="116"/>
      <c r="B75" s="117" t="s">
        <v>804</v>
      </c>
      <c r="C75" s="118" t="s">
        <v>1273</v>
      </c>
      <c r="D75" s="117">
        <v>656</v>
      </c>
      <c r="E75" s="128">
        <f>E76+E77+E78+E79+E80+E81+E82+E83+E84+E85+E86+E87</f>
        <v>0</v>
      </c>
      <c r="F75" s="128">
        <f>F76+F77+F78+F79+F80+F81+F82+F83+F84+F85+F86+F87</f>
        <v>0</v>
      </c>
    </row>
    <row r="76" spans="1:6" x14ac:dyDescent="0.2">
      <c r="A76" s="116"/>
      <c r="B76" s="117" t="s">
        <v>1274</v>
      </c>
      <c r="C76" s="119" t="s">
        <v>1275</v>
      </c>
      <c r="D76" s="117">
        <v>657</v>
      </c>
      <c r="E76" s="128"/>
      <c r="F76" s="128"/>
    </row>
    <row r="77" spans="1:6" x14ac:dyDescent="0.2">
      <c r="A77" s="116"/>
      <c r="B77" s="117" t="s">
        <v>1276</v>
      </c>
      <c r="C77" s="119" t="s">
        <v>1277</v>
      </c>
      <c r="D77" s="117">
        <v>658</v>
      </c>
      <c r="E77" s="128"/>
      <c r="F77" s="128"/>
    </row>
    <row r="78" spans="1:6" x14ac:dyDescent="0.2">
      <c r="A78" s="116"/>
      <c r="B78" s="117" t="s">
        <v>1278</v>
      </c>
      <c r="C78" s="119" t="s">
        <v>1279</v>
      </c>
      <c r="D78" s="117">
        <v>659</v>
      </c>
      <c r="E78" s="128"/>
      <c r="F78" s="128"/>
    </row>
    <row r="79" spans="1:6" x14ac:dyDescent="0.2">
      <c r="A79" s="116"/>
      <c r="B79" s="117" t="s">
        <v>1280</v>
      </c>
      <c r="C79" s="119" t="s">
        <v>1281</v>
      </c>
      <c r="D79" s="117">
        <v>660</v>
      </c>
      <c r="E79" s="128"/>
      <c r="F79" s="128"/>
    </row>
    <row r="80" spans="1:6" x14ac:dyDescent="0.2">
      <c r="A80" s="116"/>
      <c r="B80" s="117" t="s">
        <v>1282</v>
      </c>
      <c r="C80" s="119" t="s">
        <v>1283</v>
      </c>
      <c r="D80" s="117">
        <v>661</v>
      </c>
      <c r="E80" s="128"/>
      <c r="F80" s="128"/>
    </row>
    <row r="81" spans="1:6" x14ac:dyDescent="0.2">
      <c r="A81" s="116"/>
      <c r="B81" s="117" t="s">
        <v>1284</v>
      </c>
      <c r="C81" s="119" t="s">
        <v>1285</v>
      </c>
      <c r="D81" s="117">
        <v>662</v>
      </c>
      <c r="E81" s="128"/>
      <c r="F81" s="128"/>
    </row>
    <row r="82" spans="1:6" x14ac:dyDescent="0.2">
      <c r="A82" s="116"/>
      <c r="B82" s="117" t="s">
        <v>1286</v>
      </c>
      <c r="C82" s="119" t="s">
        <v>1287</v>
      </c>
      <c r="D82" s="117">
        <v>663</v>
      </c>
      <c r="E82" s="128"/>
      <c r="F82" s="128"/>
    </row>
    <row r="83" spans="1:6" x14ac:dyDescent="0.2">
      <c r="A83" s="116"/>
      <c r="B83" s="117" t="s">
        <v>1288</v>
      </c>
      <c r="C83" s="119" t="s">
        <v>1289</v>
      </c>
      <c r="D83" s="117">
        <v>664</v>
      </c>
      <c r="E83" s="128"/>
      <c r="F83" s="128"/>
    </row>
    <row r="84" spans="1:6" x14ac:dyDescent="0.2">
      <c r="A84" s="116"/>
      <c r="B84" s="117" t="s">
        <v>1290</v>
      </c>
      <c r="C84" s="119" t="s">
        <v>1291</v>
      </c>
      <c r="D84" s="117">
        <v>665</v>
      </c>
      <c r="E84" s="128"/>
      <c r="F84" s="128"/>
    </row>
    <row r="85" spans="1:6" x14ac:dyDescent="0.2">
      <c r="A85" s="116"/>
      <c r="B85" s="117" t="s">
        <v>1292</v>
      </c>
      <c r="C85" s="119" t="s">
        <v>1293</v>
      </c>
      <c r="D85" s="117">
        <v>666</v>
      </c>
      <c r="E85" s="128"/>
      <c r="F85" s="128"/>
    </row>
    <row r="86" spans="1:6" x14ac:dyDescent="0.2">
      <c r="A86" s="116"/>
      <c r="B86" s="117" t="s">
        <v>1294</v>
      </c>
      <c r="C86" s="119" t="s">
        <v>1295</v>
      </c>
      <c r="D86" s="117">
        <v>667</v>
      </c>
      <c r="E86" s="128"/>
      <c r="F86" s="128"/>
    </row>
    <row r="87" spans="1:6" x14ac:dyDescent="0.2">
      <c r="A87" s="116"/>
      <c r="B87" s="117" t="s">
        <v>1296</v>
      </c>
      <c r="C87" s="119" t="s">
        <v>1297</v>
      </c>
      <c r="D87" s="117">
        <v>668</v>
      </c>
      <c r="E87" s="128"/>
      <c r="F87" s="128"/>
    </row>
    <row r="88" spans="1:6" x14ac:dyDescent="0.2">
      <c r="A88" s="116"/>
      <c r="B88" s="117" t="s">
        <v>1298</v>
      </c>
      <c r="C88" s="118" t="s">
        <v>1299</v>
      </c>
      <c r="D88" s="117">
        <v>669</v>
      </c>
      <c r="E88" s="128">
        <f>E89+E90+E91+E92+E93+E94+E95+E97+E98</f>
        <v>0</v>
      </c>
      <c r="F88" s="128">
        <f>F89+F90+F91+F92+F93+F94+F95+F97+F98</f>
        <v>0</v>
      </c>
    </row>
    <row r="89" spans="1:6" x14ac:dyDescent="0.2">
      <c r="A89" s="116"/>
      <c r="B89" s="117" t="s">
        <v>1300</v>
      </c>
      <c r="C89" s="119" t="s">
        <v>1301</v>
      </c>
      <c r="D89" s="117">
        <v>670</v>
      </c>
      <c r="E89" s="128"/>
      <c r="F89" s="128"/>
    </row>
    <row r="90" spans="1:6" x14ac:dyDescent="0.2">
      <c r="A90" s="116"/>
      <c r="B90" s="117" t="s">
        <v>1302</v>
      </c>
      <c r="C90" s="119" t="s">
        <v>1303</v>
      </c>
      <c r="D90" s="117">
        <v>671</v>
      </c>
      <c r="E90" s="128"/>
      <c r="F90" s="128"/>
    </row>
    <row r="91" spans="1:6" x14ac:dyDescent="0.2">
      <c r="A91" s="116"/>
      <c r="B91" s="117" t="s">
        <v>1304</v>
      </c>
      <c r="C91" s="119" t="s">
        <v>1305</v>
      </c>
      <c r="D91" s="117">
        <v>672</v>
      </c>
      <c r="E91" s="128"/>
      <c r="F91" s="128"/>
    </row>
    <row r="92" spans="1:6" x14ac:dyDescent="0.2">
      <c r="A92" s="116"/>
      <c r="B92" s="117" t="s">
        <v>1306</v>
      </c>
      <c r="C92" s="119" t="s">
        <v>1307</v>
      </c>
      <c r="D92" s="117">
        <v>673</v>
      </c>
      <c r="E92" s="128"/>
      <c r="F92" s="128"/>
    </row>
    <row r="93" spans="1:6" x14ac:dyDescent="0.2">
      <c r="A93" s="116"/>
      <c r="B93" s="117" t="s">
        <v>1308</v>
      </c>
      <c r="C93" s="119" t="s">
        <v>1309</v>
      </c>
      <c r="D93" s="117">
        <v>674</v>
      </c>
      <c r="E93" s="128"/>
      <c r="F93" s="128"/>
    </row>
    <row r="94" spans="1:6" x14ac:dyDescent="0.2">
      <c r="A94" s="116"/>
      <c r="B94" s="117" t="s">
        <v>1310</v>
      </c>
      <c r="C94" s="119" t="s">
        <v>1311</v>
      </c>
      <c r="D94" s="117">
        <v>675</v>
      </c>
      <c r="E94" s="128"/>
      <c r="F94" s="128"/>
    </row>
    <row r="95" spans="1:6" x14ac:dyDescent="0.2">
      <c r="A95" s="116"/>
      <c r="B95" s="117" t="s">
        <v>1312</v>
      </c>
      <c r="C95" s="119" t="s">
        <v>1313</v>
      </c>
      <c r="D95" s="117">
        <v>676</v>
      </c>
      <c r="E95" s="128"/>
      <c r="F95" s="128"/>
    </row>
    <row r="96" spans="1:6" x14ac:dyDescent="0.2">
      <c r="A96" s="116"/>
      <c r="B96" s="117" t="s">
        <v>1314</v>
      </c>
      <c r="C96" s="119" t="s">
        <v>1315</v>
      </c>
      <c r="D96" s="117">
        <v>677</v>
      </c>
      <c r="E96" s="128"/>
      <c r="F96" s="128"/>
    </row>
    <row r="97" spans="1:6" x14ac:dyDescent="0.2">
      <c r="A97" s="116"/>
      <c r="B97" s="117" t="s">
        <v>1316</v>
      </c>
      <c r="C97" s="119" t="s">
        <v>1317</v>
      </c>
      <c r="D97" s="117">
        <v>678</v>
      </c>
      <c r="E97" s="128"/>
      <c r="F97" s="128"/>
    </row>
    <row r="98" spans="1:6" x14ac:dyDescent="0.2">
      <c r="A98" s="116"/>
      <c r="B98" s="117" t="s">
        <v>1318</v>
      </c>
      <c r="C98" s="119" t="s">
        <v>1319</v>
      </c>
      <c r="D98" s="117">
        <v>679</v>
      </c>
      <c r="E98" s="128"/>
      <c r="F98" s="128"/>
    </row>
    <row r="99" spans="1:6" x14ac:dyDescent="0.2">
      <c r="A99" s="116"/>
      <c r="B99" s="117" t="s">
        <v>1320</v>
      </c>
      <c r="C99" s="118" t="s">
        <v>1321</v>
      </c>
      <c r="D99" s="117">
        <v>680</v>
      </c>
      <c r="E99" s="128">
        <f>E100+E101+E103+E104+E105+E106</f>
        <v>0</v>
      </c>
      <c r="F99" s="128">
        <f>F100+F101+F103+F104+F105+F106</f>
        <v>0</v>
      </c>
    </row>
    <row r="100" spans="1:6" x14ac:dyDescent="0.2">
      <c r="A100" s="116"/>
      <c r="B100" s="117" t="s">
        <v>1322</v>
      </c>
      <c r="C100" s="119" t="s">
        <v>1323</v>
      </c>
      <c r="D100" s="117">
        <v>681</v>
      </c>
      <c r="E100" s="128"/>
      <c r="F100" s="128"/>
    </row>
    <row r="101" spans="1:6" x14ac:dyDescent="0.2">
      <c r="A101" s="116"/>
      <c r="B101" s="117" t="s">
        <v>1324</v>
      </c>
      <c r="C101" s="119" t="s">
        <v>1325</v>
      </c>
      <c r="D101" s="117">
        <v>682</v>
      </c>
      <c r="E101" s="128"/>
      <c r="F101" s="128"/>
    </row>
    <row r="102" spans="1:6" ht="25.5" x14ac:dyDescent="0.2">
      <c r="A102" s="116"/>
      <c r="B102" s="117" t="s">
        <v>1326</v>
      </c>
      <c r="C102" s="119" t="s">
        <v>1327</v>
      </c>
      <c r="D102" s="117">
        <v>683</v>
      </c>
      <c r="E102" s="128"/>
      <c r="F102" s="128"/>
    </row>
    <row r="103" spans="1:6" x14ac:dyDescent="0.2">
      <c r="A103" s="116"/>
      <c r="B103" s="117" t="s">
        <v>1328</v>
      </c>
      <c r="C103" s="119" t="s">
        <v>1329</v>
      </c>
      <c r="D103" s="117">
        <v>684</v>
      </c>
      <c r="E103" s="128"/>
      <c r="F103" s="128"/>
    </row>
    <row r="104" spans="1:6" x14ac:dyDescent="0.2">
      <c r="A104" s="116"/>
      <c r="B104" s="117" t="s">
        <v>1330</v>
      </c>
      <c r="C104" s="119" t="s">
        <v>1331</v>
      </c>
      <c r="D104" s="117">
        <v>685</v>
      </c>
      <c r="E104" s="128"/>
      <c r="F104" s="128"/>
    </row>
    <row r="105" spans="1:6" x14ac:dyDescent="0.2">
      <c r="A105" s="116"/>
      <c r="B105" s="117" t="s">
        <v>1332</v>
      </c>
      <c r="C105" s="119" t="s">
        <v>1333</v>
      </c>
      <c r="D105" s="117">
        <v>686</v>
      </c>
      <c r="E105" s="128"/>
      <c r="F105" s="128"/>
    </row>
    <row r="106" spans="1:6" x14ac:dyDescent="0.2">
      <c r="A106" s="116"/>
      <c r="B106" s="117" t="s">
        <v>1334</v>
      </c>
      <c r="C106" s="119" t="s">
        <v>1335</v>
      </c>
      <c r="D106" s="117">
        <v>687</v>
      </c>
      <c r="E106" s="128"/>
      <c r="F106" s="128"/>
    </row>
    <row r="107" spans="1:6" x14ac:dyDescent="0.2">
      <c r="A107" s="116"/>
      <c r="B107" s="117" t="s">
        <v>1336</v>
      </c>
      <c r="C107" s="121" t="s">
        <v>1393</v>
      </c>
      <c r="D107" s="117">
        <v>688</v>
      </c>
      <c r="E107" s="128">
        <f>E108+E109+E110+E111+E112+E113+E114+E115+E116+E117+E118+E119+E120+E121+E122+E123+E124+E125+E126</f>
        <v>0</v>
      </c>
      <c r="F107" s="128">
        <f>F108+F109+F110+F111+F112+F113+F114+F115+F116+F117+F118+F119+F120+F121+F122+F123+F124+F125+F126</f>
        <v>0</v>
      </c>
    </row>
    <row r="108" spans="1:6" x14ac:dyDescent="0.2">
      <c r="A108" s="116"/>
      <c r="B108" s="117" t="s">
        <v>1337</v>
      </c>
      <c r="C108" s="119" t="s">
        <v>1338</v>
      </c>
      <c r="D108" s="117">
        <v>689</v>
      </c>
      <c r="E108" s="128"/>
      <c r="F108" s="128"/>
    </row>
    <row r="109" spans="1:6" x14ac:dyDescent="0.2">
      <c r="A109" s="116"/>
      <c r="B109" s="117" t="s">
        <v>1339</v>
      </c>
      <c r="C109" s="119" t="s">
        <v>1340</v>
      </c>
      <c r="D109" s="117">
        <v>690</v>
      </c>
      <c r="E109" s="128"/>
      <c r="F109" s="128"/>
    </row>
    <row r="110" spans="1:6" x14ac:dyDescent="0.2">
      <c r="A110" s="116"/>
      <c r="B110" s="117" t="s">
        <v>1341</v>
      </c>
      <c r="C110" s="119" t="s">
        <v>1342</v>
      </c>
      <c r="D110" s="117">
        <v>691</v>
      </c>
      <c r="E110" s="128"/>
      <c r="F110" s="128"/>
    </row>
    <row r="111" spans="1:6" x14ac:dyDescent="0.2">
      <c r="A111" s="116"/>
      <c r="B111" s="117" t="s">
        <v>1343</v>
      </c>
      <c r="C111" s="119" t="s">
        <v>1344</v>
      </c>
      <c r="D111" s="117">
        <v>692</v>
      </c>
      <c r="E111" s="128"/>
      <c r="F111" s="128"/>
    </row>
    <row r="112" spans="1:6" x14ac:dyDescent="0.2">
      <c r="A112" s="116"/>
      <c r="B112" s="117" t="s">
        <v>1345</v>
      </c>
      <c r="C112" s="119" t="s">
        <v>1346</v>
      </c>
      <c r="D112" s="117">
        <v>693</v>
      </c>
      <c r="E112" s="128"/>
      <c r="F112" s="128"/>
    </row>
    <row r="113" spans="1:6" x14ac:dyDescent="0.2">
      <c r="A113" s="116"/>
      <c r="B113" s="117" t="s">
        <v>1347</v>
      </c>
      <c r="C113" s="119" t="s">
        <v>1348</v>
      </c>
      <c r="D113" s="117">
        <v>694</v>
      </c>
      <c r="E113" s="128"/>
      <c r="F113" s="128"/>
    </row>
    <row r="114" spans="1:6" x14ac:dyDescent="0.2">
      <c r="A114" s="116"/>
      <c r="B114" s="117" t="s">
        <v>1349</v>
      </c>
      <c r="C114" s="119" t="s">
        <v>1350</v>
      </c>
      <c r="D114" s="117">
        <v>695</v>
      </c>
      <c r="E114" s="128"/>
      <c r="F114" s="128"/>
    </row>
    <row r="115" spans="1:6" x14ac:dyDescent="0.2">
      <c r="A115" s="116"/>
      <c r="B115" s="117" t="s">
        <v>1351</v>
      </c>
      <c r="C115" s="119" t="s">
        <v>1352</v>
      </c>
      <c r="D115" s="117">
        <v>696</v>
      </c>
      <c r="E115" s="128"/>
      <c r="F115" s="128"/>
    </row>
    <row r="116" spans="1:6" x14ac:dyDescent="0.2">
      <c r="A116" s="116"/>
      <c r="B116" s="117" t="s">
        <v>1353</v>
      </c>
      <c r="C116" s="119" t="s">
        <v>1354</v>
      </c>
      <c r="D116" s="117">
        <v>697</v>
      </c>
      <c r="E116" s="128"/>
      <c r="F116" s="128"/>
    </row>
    <row r="117" spans="1:6" x14ac:dyDescent="0.2">
      <c r="A117" s="116"/>
      <c r="B117" s="117" t="s">
        <v>1355</v>
      </c>
      <c r="C117" s="119" t="s">
        <v>1356</v>
      </c>
      <c r="D117" s="117">
        <v>698</v>
      </c>
      <c r="E117" s="128"/>
      <c r="F117" s="128"/>
    </row>
    <row r="118" spans="1:6" x14ac:dyDescent="0.2">
      <c r="A118" s="116"/>
      <c r="B118" s="117" t="s">
        <v>1357</v>
      </c>
      <c r="C118" s="119" t="s">
        <v>1358</v>
      </c>
      <c r="D118" s="117">
        <v>699</v>
      </c>
      <c r="E118" s="128"/>
      <c r="F118" s="128"/>
    </row>
    <row r="119" spans="1:6" x14ac:dyDescent="0.2">
      <c r="A119" s="116"/>
      <c r="B119" s="117" t="s">
        <v>1359</v>
      </c>
      <c r="C119" s="119" t="s">
        <v>1360</v>
      </c>
      <c r="D119" s="117">
        <v>700</v>
      </c>
      <c r="E119" s="128"/>
      <c r="F119" s="128"/>
    </row>
    <row r="120" spans="1:6" x14ac:dyDescent="0.2">
      <c r="A120" s="116"/>
      <c r="B120" s="117" t="s">
        <v>1361</v>
      </c>
      <c r="C120" s="119" t="s">
        <v>1362</v>
      </c>
      <c r="D120" s="117">
        <v>701</v>
      </c>
      <c r="E120" s="128"/>
      <c r="F120" s="128"/>
    </row>
    <row r="121" spans="1:6" x14ac:dyDescent="0.2">
      <c r="A121" s="116"/>
      <c r="B121" s="117" t="s">
        <v>1363</v>
      </c>
      <c r="C121" s="119" t="s">
        <v>1364</v>
      </c>
      <c r="D121" s="117">
        <v>702</v>
      </c>
      <c r="E121" s="128"/>
      <c r="F121" s="128"/>
    </row>
    <row r="122" spans="1:6" x14ac:dyDescent="0.2">
      <c r="A122" s="116"/>
      <c r="B122" s="117" t="s">
        <v>1365</v>
      </c>
      <c r="C122" s="119" t="s">
        <v>1366</v>
      </c>
      <c r="D122" s="117">
        <v>703</v>
      </c>
      <c r="E122" s="128"/>
      <c r="F122" s="128"/>
    </row>
    <row r="123" spans="1:6" x14ac:dyDescent="0.2">
      <c r="A123" s="116"/>
      <c r="B123" s="117" t="s">
        <v>1367</v>
      </c>
      <c r="C123" s="119" t="s">
        <v>1368</v>
      </c>
      <c r="D123" s="117">
        <v>704</v>
      </c>
      <c r="E123" s="128"/>
      <c r="F123" s="128"/>
    </row>
    <row r="124" spans="1:6" x14ac:dyDescent="0.2">
      <c r="A124" s="116"/>
      <c r="B124" s="117" t="s">
        <v>1369</v>
      </c>
      <c r="C124" s="119" t="s">
        <v>1370</v>
      </c>
      <c r="D124" s="117">
        <v>705</v>
      </c>
      <c r="E124" s="128"/>
      <c r="F124" s="128"/>
    </row>
    <row r="125" spans="1:6" x14ac:dyDescent="0.2">
      <c r="A125" s="116"/>
      <c r="B125" s="117" t="s">
        <v>1371</v>
      </c>
      <c r="C125" s="119" t="s">
        <v>1372</v>
      </c>
      <c r="D125" s="117">
        <v>706</v>
      </c>
      <c r="E125" s="128"/>
      <c r="F125" s="128"/>
    </row>
    <row r="126" spans="1:6" x14ac:dyDescent="0.2">
      <c r="A126" s="116"/>
      <c r="B126" s="117" t="s">
        <v>1373</v>
      </c>
      <c r="C126" s="119" t="s">
        <v>1374</v>
      </c>
      <c r="D126" s="117">
        <v>707</v>
      </c>
      <c r="E126" s="128"/>
      <c r="F126" s="128"/>
    </row>
    <row r="127" spans="1:6" x14ac:dyDescent="0.2">
      <c r="A127" s="116"/>
      <c r="B127" s="117" t="s">
        <v>1375</v>
      </c>
      <c r="C127" s="118" t="s">
        <v>1376</v>
      </c>
      <c r="D127" s="117">
        <v>708</v>
      </c>
      <c r="E127" s="128">
        <f>E128+E129+E13</f>
        <v>0</v>
      </c>
      <c r="F127" s="128">
        <f>F128+F129+F13</f>
        <v>0</v>
      </c>
    </row>
    <row r="128" spans="1:6" x14ac:dyDescent="0.2">
      <c r="A128" s="116"/>
      <c r="B128" s="117" t="s">
        <v>1377</v>
      </c>
      <c r="C128" s="119" t="s">
        <v>1378</v>
      </c>
      <c r="D128" s="117">
        <v>709</v>
      </c>
      <c r="E128" s="128"/>
      <c r="F128" s="128"/>
    </row>
    <row r="129" spans="1:6" x14ac:dyDescent="0.2">
      <c r="A129" s="116"/>
      <c r="B129" s="117" t="s">
        <v>1379</v>
      </c>
      <c r="C129" s="119" t="s">
        <v>1380</v>
      </c>
      <c r="D129" s="117">
        <v>710</v>
      </c>
      <c r="E129" s="128"/>
      <c r="F129" s="128"/>
    </row>
    <row r="130" spans="1:6" x14ac:dyDescent="0.2">
      <c r="A130" s="116"/>
      <c r="B130" s="117" t="s">
        <v>1381</v>
      </c>
      <c r="C130" s="118" t="s">
        <v>1382</v>
      </c>
      <c r="D130" s="117">
        <v>711</v>
      </c>
      <c r="E130" s="128">
        <f>E131</f>
        <v>0</v>
      </c>
      <c r="F130" s="128">
        <f>F131</f>
        <v>0</v>
      </c>
    </row>
    <row r="131" spans="1:6" ht="25.5" x14ac:dyDescent="0.2">
      <c r="A131" s="116"/>
      <c r="B131" s="117" t="s">
        <v>1383</v>
      </c>
      <c r="C131" s="119" t="s">
        <v>1384</v>
      </c>
      <c r="D131" s="117">
        <v>712</v>
      </c>
      <c r="E131" s="128"/>
      <c r="F131" s="128"/>
    </row>
    <row r="132" spans="1:6" x14ac:dyDescent="0.2">
      <c r="A132" s="116"/>
      <c r="B132" s="117" t="s">
        <v>1385</v>
      </c>
      <c r="C132" s="118" t="s">
        <v>1386</v>
      </c>
      <c r="D132" s="117">
        <v>713</v>
      </c>
      <c r="E132" s="128">
        <f>E133</f>
        <v>0</v>
      </c>
      <c r="F132" s="128">
        <f>F133</f>
        <v>0</v>
      </c>
    </row>
    <row r="133" spans="1:6" x14ac:dyDescent="0.2">
      <c r="A133" s="116"/>
      <c r="B133" s="117" t="s">
        <v>1387</v>
      </c>
      <c r="C133" s="119" t="s">
        <v>1612</v>
      </c>
      <c r="D133" s="117">
        <v>714</v>
      </c>
      <c r="E133" s="128"/>
      <c r="F133" s="128"/>
    </row>
    <row r="134" spans="1:6" x14ac:dyDescent="0.2">
      <c r="A134" s="116"/>
      <c r="B134" s="117"/>
      <c r="C134" s="118" t="s">
        <v>1388</v>
      </c>
      <c r="D134" s="117"/>
      <c r="E134" s="130"/>
      <c r="F134" s="130"/>
    </row>
    <row r="135" spans="1:6" x14ac:dyDescent="0.2">
      <c r="A135" s="116"/>
      <c r="B135" s="117" t="s">
        <v>1389</v>
      </c>
      <c r="C135" s="119" t="s">
        <v>1450</v>
      </c>
      <c r="D135" s="117">
        <v>715</v>
      </c>
      <c r="E135" s="128">
        <v>5</v>
      </c>
      <c r="F135" s="128">
        <v>1</v>
      </c>
    </row>
    <row r="136" spans="1:6" x14ac:dyDescent="0.2">
      <c r="F136" s="123"/>
    </row>
    <row r="137" spans="1:6" x14ac:dyDescent="0.2">
      <c r="F137" s="123"/>
    </row>
    <row r="138" spans="1:6" x14ac:dyDescent="0.2">
      <c r="C138" s="67" t="s">
        <v>1698</v>
      </c>
      <c r="F138" s="123"/>
    </row>
    <row r="139" spans="1:6" x14ac:dyDescent="0.2">
      <c r="F139" s="123"/>
    </row>
    <row r="140" spans="1:6" x14ac:dyDescent="0.2">
      <c r="F140" s="123"/>
    </row>
    <row r="141" spans="1:6" x14ac:dyDescent="0.2">
      <c r="C141" s="67" t="s">
        <v>2367</v>
      </c>
      <c r="F141" s="123"/>
    </row>
    <row r="142" spans="1:6" x14ac:dyDescent="0.2">
      <c r="F142" s="123"/>
    </row>
    <row r="143" spans="1:6" x14ac:dyDescent="0.2">
      <c r="F143" s="123"/>
    </row>
    <row r="144" spans="1:6" x14ac:dyDescent="0.2">
      <c r="C144" s="67" t="s">
        <v>1697</v>
      </c>
      <c r="F144" s="123"/>
    </row>
    <row r="145" spans="3:6" x14ac:dyDescent="0.2">
      <c r="C145" s="67" t="s">
        <v>1696</v>
      </c>
      <c r="F145" s="123"/>
    </row>
    <row r="146" spans="3:6" x14ac:dyDescent="0.2">
      <c r="F146" s="123"/>
    </row>
    <row r="147" spans="3:6" x14ac:dyDescent="0.2">
      <c r="F147" s="123"/>
    </row>
    <row r="148" spans="3:6" x14ac:dyDescent="0.2">
      <c r="F148" s="123"/>
    </row>
    <row r="149" spans="3:6" x14ac:dyDescent="0.2">
      <c r="F149" s="123"/>
    </row>
    <row r="150" spans="3:6" x14ac:dyDescent="0.2">
      <c r="F150" s="123"/>
    </row>
    <row r="151" spans="3:6" x14ac:dyDescent="0.2">
      <c r="F151" s="123"/>
    </row>
    <row r="152" spans="3:6" x14ac:dyDescent="0.2">
      <c r="F152" s="123"/>
    </row>
    <row r="153" spans="3:6" x14ac:dyDescent="0.2">
      <c r="F153" s="123"/>
    </row>
    <row r="154" spans="3:6" x14ac:dyDescent="0.2">
      <c r="F154" s="123"/>
    </row>
    <row r="155" spans="3:6" x14ac:dyDescent="0.2">
      <c r="F155" s="123"/>
    </row>
    <row r="156" spans="3:6" x14ac:dyDescent="0.2">
      <c r="F156" s="123"/>
    </row>
    <row r="157" spans="3:6" x14ac:dyDescent="0.2">
      <c r="F157" s="123"/>
    </row>
    <row r="158" spans="3:6" x14ac:dyDescent="0.2">
      <c r="F158" s="123"/>
    </row>
    <row r="159" spans="3:6" x14ac:dyDescent="0.2">
      <c r="F159" s="123"/>
    </row>
    <row r="160" spans="3:6" x14ac:dyDescent="0.2">
      <c r="F160" s="123"/>
    </row>
    <row r="161" spans="6:6" x14ac:dyDescent="0.2">
      <c r="F161" s="123"/>
    </row>
    <row r="162" spans="6:6" x14ac:dyDescent="0.2">
      <c r="F162" s="123"/>
    </row>
    <row r="163" spans="6:6" x14ac:dyDescent="0.2">
      <c r="F163" s="123"/>
    </row>
    <row r="164" spans="6:6" x14ac:dyDescent="0.2">
      <c r="F164" s="123"/>
    </row>
    <row r="165" spans="6:6" x14ac:dyDescent="0.2">
      <c r="F165" s="123"/>
    </row>
    <row r="166" spans="6:6" x14ac:dyDescent="0.2">
      <c r="F166" s="123"/>
    </row>
    <row r="167" spans="6:6" x14ac:dyDescent="0.2">
      <c r="F167" s="123"/>
    </row>
    <row r="168" spans="6:6" x14ac:dyDescent="0.2">
      <c r="F168" s="123"/>
    </row>
    <row r="169" spans="6:6" x14ac:dyDescent="0.2">
      <c r="F169" s="123"/>
    </row>
    <row r="170" spans="6:6" x14ac:dyDescent="0.2">
      <c r="F170" s="123"/>
    </row>
    <row r="171" spans="6:6" x14ac:dyDescent="0.2">
      <c r="F171" s="123"/>
    </row>
    <row r="172" spans="6:6" x14ac:dyDescent="0.2">
      <c r="F172" s="123"/>
    </row>
    <row r="173" spans="6:6" x14ac:dyDescent="0.2">
      <c r="F173" s="123"/>
    </row>
    <row r="174" spans="6:6" x14ac:dyDescent="0.2">
      <c r="F174" s="123"/>
    </row>
    <row r="175" spans="6:6" x14ac:dyDescent="0.2">
      <c r="F175" s="123"/>
    </row>
    <row r="176" spans="6:6" x14ac:dyDescent="0.2">
      <c r="F176" s="123"/>
    </row>
    <row r="177" spans="6:6" x14ac:dyDescent="0.2">
      <c r="F177" s="123"/>
    </row>
    <row r="178" spans="6:6" x14ac:dyDescent="0.2">
      <c r="F178" s="123"/>
    </row>
    <row r="179" spans="6:6" x14ac:dyDescent="0.2">
      <c r="F179" s="123"/>
    </row>
    <row r="180" spans="6:6" x14ac:dyDescent="0.2">
      <c r="F180" s="123"/>
    </row>
    <row r="181" spans="6:6" x14ac:dyDescent="0.2">
      <c r="F181" s="123"/>
    </row>
    <row r="182" spans="6:6" x14ac:dyDescent="0.2">
      <c r="F182" s="123"/>
    </row>
    <row r="183" spans="6:6" x14ac:dyDescent="0.2">
      <c r="F183" s="123"/>
    </row>
    <row r="184" spans="6:6" x14ac:dyDescent="0.2">
      <c r="F184" s="123"/>
    </row>
    <row r="185" spans="6:6" x14ac:dyDescent="0.2">
      <c r="F185" s="123"/>
    </row>
    <row r="186" spans="6:6" x14ac:dyDescent="0.2">
      <c r="F186" s="123"/>
    </row>
    <row r="187" spans="6:6" x14ac:dyDescent="0.2">
      <c r="F187" s="123"/>
    </row>
    <row r="188" spans="6:6" x14ac:dyDescent="0.2">
      <c r="F188" s="123"/>
    </row>
    <row r="189" spans="6:6" x14ac:dyDescent="0.2">
      <c r="F189" s="123"/>
    </row>
    <row r="190" spans="6:6" x14ac:dyDescent="0.2">
      <c r="F190" s="123"/>
    </row>
    <row r="191" spans="6:6" x14ac:dyDescent="0.2">
      <c r="F191" s="123"/>
    </row>
    <row r="192" spans="6:6" x14ac:dyDescent="0.2">
      <c r="F192" s="123"/>
    </row>
    <row r="193" spans="6:6" x14ac:dyDescent="0.2">
      <c r="F193" s="123"/>
    </row>
    <row r="194" spans="6:6" x14ac:dyDescent="0.2">
      <c r="F194" s="123"/>
    </row>
    <row r="195" spans="6:6" x14ac:dyDescent="0.2">
      <c r="F195" s="123"/>
    </row>
    <row r="196" spans="6:6" x14ac:dyDescent="0.2">
      <c r="F196" s="123"/>
    </row>
    <row r="197" spans="6:6" x14ac:dyDescent="0.2">
      <c r="F197" s="123"/>
    </row>
    <row r="198" spans="6:6" x14ac:dyDescent="0.2">
      <c r="F198" s="123"/>
    </row>
    <row r="199" spans="6:6" x14ac:dyDescent="0.2">
      <c r="F199" s="123"/>
    </row>
    <row r="200" spans="6:6" x14ac:dyDescent="0.2">
      <c r="F200" s="123"/>
    </row>
    <row r="201" spans="6:6" x14ac:dyDescent="0.2">
      <c r="F201" s="123"/>
    </row>
    <row r="202" spans="6:6" x14ac:dyDescent="0.2">
      <c r="F202" s="123"/>
    </row>
    <row r="203" spans="6:6" x14ac:dyDescent="0.2">
      <c r="F203" s="123"/>
    </row>
    <row r="204" spans="6:6" x14ac:dyDescent="0.2">
      <c r="F204" s="123"/>
    </row>
    <row r="205" spans="6:6" x14ac:dyDescent="0.2">
      <c r="F205" s="123"/>
    </row>
    <row r="206" spans="6:6" x14ac:dyDescent="0.2">
      <c r="F206" s="123"/>
    </row>
    <row r="207" spans="6:6" x14ac:dyDescent="0.2">
      <c r="F207" s="123"/>
    </row>
    <row r="208" spans="6:6" x14ac:dyDescent="0.2">
      <c r="F208" s="123"/>
    </row>
    <row r="209" spans="6:6" x14ac:dyDescent="0.2">
      <c r="F209" s="123"/>
    </row>
    <row r="210" spans="6:6" x14ac:dyDescent="0.2">
      <c r="F210" s="123"/>
    </row>
    <row r="211" spans="6:6" x14ac:dyDescent="0.2">
      <c r="F211" s="123"/>
    </row>
    <row r="212" spans="6:6" x14ac:dyDescent="0.2">
      <c r="F212" s="123"/>
    </row>
    <row r="213" spans="6:6" x14ac:dyDescent="0.2">
      <c r="F213" s="123"/>
    </row>
    <row r="214" spans="6:6" x14ac:dyDescent="0.2">
      <c r="F214" s="123"/>
    </row>
    <row r="215" spans="6:6" x14ac:dyDescent="0.2">
      <c r="F215" s="123"/>
    </row>
    <row r="216" spans="6:6" x14ac:dyDescent="0.2">
      <c r="F216" s="123"/>
    </row>
    <row r="217" spans="6:6" x14ac:dyDescent="0.2">
      <c r="F217" s="123"/>
    </row>
    <row r="218" spans="6:6" x14ac:dyDescent="0.2">
      <c r="F218" s="123"/>
    </row>
    <row r="219" spans="6:6" x14ac:dyDescent="0.2">
      <c r="F219" s="123"/>
    </row>
    <row r="220" spans="6:6" x14ac:dyDescent="0.2">
      <c r="F220" s="123"/>
    </row>
    <row r="221" spans="6:6" x14ac:dyDescent="0.2">
      <c r="F221" s="123"/>
    </row>
    <row r="222" spans="6:6" x14ac:dyDescent="0.2">
      <c r="F222" s="123"/>
    </row>
    <row r="223" spans="6:6" x14ac:dyDescent="0.2">
      <c r="F223" s="123"/>
    </row>
    <row r="224" spans="6:6" x14ac:dyDescent="0.2">
      <c r="F224" s="123"/>
    </row>
    <row r="225" spans="6:6" x14ac:dyDescent="0.2">
      <c r="F225" s="123"/>
    </row>
    <row r="226" spans="6:6" x14ac:dyDescent="0.2">
      <c r="F226" s="123"/>
    </row>
    <row r="227" spans="6:6" x14ac:dyDescent="0.2">
      <c r="F227" s="123"/>
    </row>
    <row r="228" spans="6:6" x14ac:dyDescent="0.2">
      <c r="F228" s="123"/>
    </row>
    <row r="229" spans="6:6" x14ac:dyDescent="0.2">
      <c r="F229" s="123"/>
    </row>
    <row r="230" spans="6:6" x14ac:dyDescent="0.2">
      <c r="F230" s="123"/>
    </row>
    <row r="231" spans="6:6" x14ac:dyDescent="0.2">
      <c r="F231" s="123"/>
    </row>
    <row r="232" spans="6:6" x14ac:dyDescent="0.2">
      <c r="F232" s="123"/>
    </row>
    <row r="233" spans="6:6" x14ac:dyDescent="0.2">
      <c r="F233" s="123"/>
    </row>
    <row r="234" spans="6:6" x14ac:dyDescent="0.2">
      <c r="F234" s="123"/>
    </row>
    <row r="235" spans="6:6" x14ac:dyDescent="0.2">
      <c r="F235" s="123"/>
    </row>
    <row r="236" spans="6:6" x14ac:dyDescent="0.2">
      <c r="F236" s="123"/>
    </row>
    <row r="237" spans="6:6" x14ac:dyDescent="0.2">
      <c r="F237" s="123"/>
    </row>
    <row r="238" spans="6:6" x14ac:dyDescent="0.2">
      <c r="F238" s="123"/>
    </row>
    <row r="239" spans="6:6" x14ac:dyDescent="0.2">
      <c r="F239" s="123"/>
    </row>
    <row r="240" spans="6:6" x14ac:dyDescent="0.2">
      <c r="F240" s="123"/>
    </row>
    <row r="241" spans="6:6" x14ac:dyDescent="0.2">
      <c r="F241" s="123"/>
    </row>
    <row r="242" spans="6:6" x14ac:dyDescent="0.2">
      <c r="F242" s="123"/>
    </row>
    <row r="243" spans="6:6" x14ac:dyDescent="0.2">
      <c r="F243" s="123"/>
    </row>
    <row r="244" spans="6:6" x14ac:dyDescent="0.2">
      <c r="F244" s="123"/>
    </row>
    <row r="245" spans="6:6" x14ac:dyDescent="0.2">
      <c r="F245" s="123"/>
    </row>
    <row r="246" spans="6:6" x14ac:dyDescent="0.2">
      <c r="F246" s="123"/>
    </row>
    <row r="247" spans="6:6" x14ac:dyDescent="0.2">
      <c r="F247" s="123"/>
    </row>
    <row r="248" spans="6:6" x14ac:dyDescent="0.2">
      <c r="F248" s="123"/>
    </row>
    <row r="249" spans="6:6" x14ac:dyDescent="0.2">
      <c r="F249" s="123"/>
    </row>
    <row r="250" spans="6:6" x14ac:dyDescent="0.2">
      <c r="F250" s="123"/>
    </row>
    <row r="251" spans="6:6" x14ac:dyDescent="0.2">
      <c r="F251" s="123"/>
    </row>
    <row r="252" spans="6:6" x14ac:dyDescent="0.2">
      <c r="F252" s="123"/>
    </row>
    <row r="253" spans="6:6" x14ac:dyDescent="0.2">
      <c r="F253" s="123"/>
    </row>
    <row r="254" spans="6:6" x14ac:dyDescent="0.2">
      <c r="F254" s="123"/>
    </row>
    <row r="255" spans="6:6" x14ac:dyDescent="0.2">
      <c r="F255" s="123"/>
    </row>
    <row r="256" spans="6:6" x14ac:dyDescent="0.2">
      <c r="F256" s="123"/>
    </row>
    <row r="257" spans="6:6" x14ac:dyDescent="0.2">
      <c r="F257" s="123"/>
    </row>
    <row r="258" spans="6:6" x14ac:dyDescent="0.2">
      <c r="F258" s="123"/>
    </row>
    <row r="259" spans="6:6" x14ac:dyDescent="0.2">
      <c r="F259" s="123"/>
    </row>
    <row r="260" spans="6:6" x14ac:dyDescent="0.2">
      <c r="F260" s="123"/>
    </row>
    <row r="261" spans="6:6" x14ac:dyDescent="0.2">
      <c r="F261" s="123"/>
    </row>
    <row r="262" spans="6:6" x14ac:dyDescent="0.2">
      <c r="F262" s="123"/>
    </row>
    <row r="263" spans="6:6" x14ac:dyDescent="0.2">
      <c r="F263" s="123"/>
    </row>
    <row r="264" spans="6:6" x14ac:dyDescent="0.2">
      <c r="F264" s="123"/>
    </row>
    <row r="265" spans="6:6" x14ac:dyDescent="0.2">
      <c r="F265" s="123"/>
    </row>
    <row r="266" spans="6:6" x14ac:dyDescent="0.2">
      <c r="F266" s="123"/>
    </row>
    <row r="267" spans="6:6" x14ac:dyDescent="0.2">
      <c r="F267" s="123"/>
    </row>
    <row r="268" spans="6:6" x14ac:dyDescent="0.2">
      <c r="F268" s="123"/>
    </row>
    <row r="269" spans="6:6" x14ac:dyDescent="0.2">
      <c r="F269" s="123"/>
    </row>
    <row r="270" spans="6:6" x14ac:dyDescent="0.2">
      <c r="F270" s="123"/>
    </row>
    <row r="271" spans="6:6" x14ac:dyDescent="0.2">
      <c r="F271" s="123"/>
    </row>
    <row r="272" spans="6:6" x14ac:dyDescent="0.2">
      <c r="F272" s="123"/>
    </row>
    <row r="273" spans="6:6" x14ac:dyDescent="0.2">
      <c r="F273" s="123"/>
    </row>
    <row r="274" spans="6:6" x14ac:dyDescent="0.2">
      <c r="F274" s="123"/>
    </row>
    <row r="275" spans="6:6" x14ac:dyDescent="0.2">
      <c r="F275" s="123"/>
    </row>
    <row r="276" spans="6:6" x14ac:dyDescent="0.2">
      <c r="F276" s="123"/>
    </row>
    <row r="277" spans="6:6" x14ac:dyDescent="0.2">
      <c r="F277" s="123"/>
    </row>
    <row r="278" spans="6:6" x14ac:dyDescent="0.2">
      <c r="F278" s="123"/>
    </row>
    <row r="279" spans="6:6" x14ac:dyDescent="0.2">
      <c r="F279" s="123"/>
    </row>
    <row r="280" spans="6:6" x14ac:dyDescent="0.2">
      <c r="F280" s="123"/>
    </row>
    <row r="281" spans="6:6" x14ac:dyDescent="0.2">
      <c r="F281" s="123"/>
    </row>
    <row r="282" spans="6:6" x14ac:dyDescent="0.2">
      <c r="F282" s="123"/>
    </row>
    <row r="283" spans="6:6" x14ac:dyDescent="0.2">
      <c r="F283" s="123"/>
    </row>
    <row r="284" spans="6:6" x14ac:dyDescent="0.2">
      <c r="F284" s="123"/>
    </row>
    <row r="285" spans="6:6" x14ac:dyDescent="0.2">
      <c r="F285" s="123"/>
    </row>
    <row r="286" spans="6:6" x14ac:dyDescent="0.2">
      <c r="F286" s="123"/>
    </row>
    <row r="287" spans="6:6" x14ac:dyDescent="0.2">
      <c r="F287" s="123"/>
    </row>
    <row r="288" spans="6:6" x14ac:dyDescent="0.2">
      <c r="F288" s="123"/>
    </row>
    <row r="289" spans="6:6" x14ac:dyDescent="0.2">
      <c r="F289" s="123"/>
    </row>
    <row r="290" spans="6:6" x14ac:dyDescent="0.2">
      <c r="F290" s="123"/>
    </row>
    <row r="291" spans="6:6" x14ac:dyDescent="0.2">
      <c r="F291" s="123"/>
    </row>
    <row r="292" spans="6:6" x14ac:dyDescent="0.2">
      <c r="F292" s="123"/>
    </row>
    <row r="293" spans="6:6" x14ac:dyDescent="0.2">
      <c r="F293" s="123"/>
    </row>
    <row r="294" spans="6:6" x14ac:dyDescent="0.2">
      <c r="F294" s="123"/>
    </row>
    <row r="295" spans="6:6" x14ac:dyDescent="0.2">
      <c r="F295" s="123"/>
    </row>
    <row r="296" spans="6:6" x14ac:dyDescent="0.2">
      <c r="F296" s="123"/>
    </row>
    <row r="297" spans="6:6" x14ac:dyDescent="0.2">
      <c r="F297" s="123"/>
    </row>
    <row r="298" spans="6:6" x14ac:dyDescent="0.2">
      <c r="F298" s="123"/>
    </row>
    <row r="299" spans="6:6" x14ac:dyDescent="0.2">
      <c r="F299" s="123"/>
    </row>
    <row r="300" spans="6:6" x14ac:dyDescent="0.2">
      <c r="F300" s="123"/>
    </row>
    <row r="301" spans="6:6" x14ac:dyDescent="0.2">
      <c r="F301" s="123"/>
    </row>
    <row r="302" spans="6:6" x14ac:dyDescent="0.2">
      <c r="F302" s="123"/>
    </row>
    <row r="303" spans="6:6" x14ac:dyDescent="0.2">
      <c r="F303" s="123"/>
    </row>
    <row r="304" spans="6:6" x14ac:dyDescent="0.2">
      <c r="F304" s="123"/>
    </row>
    <row r="305" spans="6:6" x14ac:dyDescent="0.2">
      <c r="F305" s="123"/>
    </row>
    <row r="306" spans="6:6" x14ac:dyDescent="0.2">
      <c r="F306" s="123"/>
    </row>
    <row r="307" spans="6:6" x14ac:dyDescent="0.2">
      <c r="F307" s="123"/>
    </row>
    <row r="308" spans="6:6" x14ac:dyDescent="0.2">
      <c r="F308" s="123"/>
    </row>
    <row r="309" spans="6:6" x14ac:dyDescent="0.2">
      <c r="F309" s="123"/>
    </row>
    <row r="310" spans="6:6" x14ac:dyDescent="0.2">
      <c r="F310" s="123"/>
    </row>
    <row r="311" spans="6:6" x14ac:dyDescent="0.2">
      <c r="F311" s="123"/>
    </row>
    <row r="312" spans="6:6" x14ac:dyDescent="0.2">
      <c r="F312" s="123"/>
    </row>
    <row r="313" spans="6:6" x14ac:dyDescent="0.2">
      <c r="F313" s="123"/>
    </row>
    <row r="314" spans="6:6" x14ac:dyDescent="0.2">
      <c r="F314" s="123"/>
    </row>
    <row r="315" spans="6:6" x14ac:dyDescent="0.2">
      <c r="F315" s="123"/>
    </row>
    <row r="316" spans="6:6" x14ac:dyDescent="0.2">
      <c r="F316" s="123"/>
    </row>
    <row r="317" spans="6:6" x14ac:dyDescent="0.2">
      <c r="F317" s="123"/>
    </row>
    <row r="628" spans="5:5" x14ac:dyDescent="0.2">
      <c r="E628" s="134"/>
    </row>
  </sheetData>
  <sheetProtection password="E02F" sheet="1" objects="1" scenarios="1"/>
  <mergeCells count="7">
    <mergeCell ref="E10:F10"/>
    <mergeCell ref="F11:F13"/>
    <mergeCell ref="E11:E13"/>
    <mergeCell ref="A10:A13"/>
    <mergeCell ref="B10:B13"/>
    <mergeCell ref="C10:C13"/>
    <mergeCell ref="D10:D13"/>
  </mergeCells>
  <phoneticPr fontId="0" type="noConversion"/>
  <dataValidations count="1">
    <dataValidation type="whole" allowBlank="1" showInputMessage="1" showErrorMessage="1" errorTitle="Напомена" error="Дозволено е внесување само на позитивни, цели броеви кои содржат до 12 цифри." sqref="E16:F135">
      <formula1>0</formula1>
      <formula2>999999999999</formula2>
    </dataValidation>
  </dataValidations>
  <pageMargins left="0.74803149606299213" right="0.6692913385826772" top="0.98425196850393704" bottom="0.98425196850393704" header="0.51181102362204722" footer="0.51181102362204722"/>
  <pageSetup paperSize="9" scale="69" orientation="portrait" r:id="rId1"/>
  <headerFooter alignWithMargins="0">
    <oddFooter>&amp;R&amp;P</oddFooter>
  </headerFooter>
  <rowBreaks count="1" manualBreakCount="1">
    <brk id="67" max="5" man="1"/>
  </rowBreaks>
  <drawing r:id="rId2"/>
  <legacyDrawing r:id="rId3"/>
  <controls>
    <mc:AlternateContent xmlns:mc="http://schemas.openxmlformats.org/markup-compatibility/2006">
      <mc:Choice Requires="x14">
        <control shapeId="4098" r:id="rId4" name="ListBox1">
          <controlPr defaultSize="0" autoLine="0" r:id="rId5">
            <anchor moveWithCells="1">
              <from>
                <xdr:col>0</xdr:col>
                <xdr:colOff>0</xdr:colOff>
                <xdr:row>147</xdr:row>
                <xdr:rowOff>9525</xdr:rowOff>
              </from>
              <to>
                <xdr:col>4</xdr:col>
                <xdr:colOff>428625</xdr:colOff>
                <xdr:row>160</xdr:row>
                <xdr:rowOff>76200</xdr:rowOff>
              </to>
            </anchor>
          </controlPr>
        </control>
      </mc:Choice>
      <mc:Fallback>
        <control shapeId="4098" r:id="rId4" name="ListBox1"/>
      </mc:Fallback>
    </mc:AlternateContent>
    <mc:AlternateContent xmlns:mc="http://schemas.openxmlformats.org/markup-compatibility/2006">
      <mc:Choice Requires="x14">
        <control shapeId="4099" r:id="rId6" name="Button 3">
          <controlPr defaultSize="0" print="0" autoFill="0" autoPict="0" macro="[0]!Proverka_DE">
            <anchor moveWithCells="1" sizeWithCells="1">
              <from>
                <xdr:col>4</xdr:col>
                <xdr:colOff>600075</xdr:colOff>
                <xdr:row>149</xdr:row>
                <xdr:rowOff>114300</xdr:rowOff>
              </from>
              <to>
                <xdr:col>5</xdr:col>
                <xdr:colOff>523875</xdr:colOff>
                <xdr:row>151</xdr:row>
                <xdr:rowOff>66675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27" r:id="rId7" name="Button 31">
          <controlPr defaultSize="0" print="0" autoFill="0" autoPict="0" macro="[0]!Snimi">
            <anchor moveWithCells="1" sizeWithCells="1">
              <from>
                <xdr:col>4</xdr:col>
                <xdr:colOff>619125</xdr:colOff>
                <xdr:row>153</xdr:row>
                <xdr:rowOff>133350</xdr:rowOff>
              </from>
              <to>
                <xdr:col>5</xdr:col>
                <xdr:colOff>495300</xdr:colOff>
                <xdr:row>155</xdr:row>
                <xdr:rowOff>85725</xdr:rowOff>
              </to>
            </anchor>
          </controlPr>
        </control>
      </mc:Choice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F647"/>
  <sheetViews>
    <sheetView topLeftCell="A433" zoomScaleNormal="100" workbookViewId="0">
      <selection activeCell="E361" sqref="E361"/>
    </sheetView>
  </sheetViews>
  <sheetFormatPr defaultRowHeight="12.75" x14ac:dyDescent="0.2"/>
  <cols>
    <col min="1" max="1" width="5.140625" customWidth="1"/>
    <col min="2" max="2" width="9.28515625" style="1" customWidth="1"/>
    <col min="3" max="3" width="91.7109375" customWidth="1"/>
    <col min="4" max="4" width="9.140625" style="39" hidden="1" customWidth="1"/>
    <col min="5" max="5" width="17.5703125" customWidth="1"/>
  </cols>
  <sheetData>
    <row r="1" spans="1:6" x14ac:dyDescent="0.2">
      <c r="B1"/>
      <c r="D1" s="1"/>
    </row>
    <row r="2" spans="1:6" x14ac:dyDescent="0.2">
      <c r="B2"/>
      <c r="C2" s="5" t="s">
        <v>1894</v>
      </c>
      <c r="D2" s="5"/>
    </row>
    <row r="3" spans="1:6" x14ac:dyDescent="0.2">
      <c r="B3"/>
      <c r="C3" s="15" t="str">
        <f ca="1">CELL("contents",'Информации за правното лице'!B7)</f>
        <v>Фудбалски клуб ШКЕНДИЈА АД Тетово</v>
      </c>
      <c r="D3"/>
    </row>
    <row r="4" spans="1:6" x14ac:dyDescent="0.2">
      <c r="B4"/>
      <c r="C4" s="5" t="s">
        <v>1892</v>
      </c>
      <c r="D4" s="5"/>
    </row>
    <row r="5" spans="1:6" x14ac:dyDescent="0.2">
      <c r="B5"/>
      <c r="C5" s="15" t="str">
        <f ca="1">CELL("contents",'Информации за правното лице'!B18)</f>
        <v>УЛ Б.ТОСКА БР.1</v>
      </c>
      <c r="D5"/>
    </row>
    <row r="6" spans="1:6" x14ac:dyDescent="0.2">
      <c r="B6"/>
      <c r="C6" s="5" t="s">
        <v>1893</v>
      </c>
      <c r="D6" s="5"/>
    </row>
    <row r="7" spans="1:6" ht="15.75" x14ac:dyDescent="0.25">
      <c r="B7"/>
      <c r="C7" s="69" t="str">
        <f ca="1">CELL("contents",'Информации за правното лице'!B4)</f>
        <v>06809570</v>
      </c>
      <c r="D7" s="6"/>
    </row>
    <row r="8" spans="1:6" x14ac:dyDescent="0.2">
      <c r="B8"/>
      <c r="C8" s="15"/>
      <c r="D8" s="6"/>
    </row>
    <row r="9" spans="1:6" ht="29.25" customHeight="1" x14ac:dyDescent="0.25">
      <c r="C9" s="49" t="s">
        <v>2666</v>
      </c>
    </row>
    <row r="10" spans="1:6" ht="45" customHeight="1" x14ac:dyDescent="0.2">
      <c r="A10" s="187" t="s">
        <v>2392</v>
      </c>
      <c r="B10" s="188"/>
      <c r="C10" s="188"/>
      <c r="D10" s="163" t="s">
        <v>2044</v>
      </c>
      <c r="E10" s="163" t="s">
        <v>2366</v>
      </c>
    </row>
    <row r="11" spans="1:6" ht="29.25" customHeight="1" x14ac:dyDescent="0.2">
      <c r="A11" s="21" t="s">
        <v>2385</v>
      </c>
      <c r="B11" s="48" t="s">
        <v>2393</v>
      </c>
      <c r="C11" s="14" t="s">
        <v>2365</v>
      </c>
      <c r="D11" s="165"/>
      <c r="E11" s="186"/>
    </row>
    <row r="12" spans="1:6" ht="15.75" hidden="1" customHeight="1" x14ac:dyDescent="0.2">
      <c r="A12" s="40"/>
      <c r="B12" s="44"/>
      <c r="C12" s="9"/>
      <c r="D12" s="41" t="s">
        <v>1095</v>
      </c>
      <c r="E12" s="46" t="s">
        <v>1096</v>
      </c>
      <c r="F12" s="47"/>
    </row>
    <row r="13" spans="1:6" x14ac:dyDescent="0.2">
      <c r="A13" s="4">
        <v>1</v>
      </c>
      <c r="B13" s="42" t="s">
        <v>2057</v>
      </c>
      <c r="C13" s="45" t="s">
        <v>2058</v>
      </c>
      <c r="D13" s="50">
        <v>2001</v>
      </c>
      <c r="E13" s="51"/>
    </row>
    <row r="14" spans="1:6" x14ac:dyDescent="0.2">
      <c r="A14" s="4">
        <f>A13+1</f>
        <v>2</v>
      </c>
      <c r="B14" s="42" t="s">
        <v>2059</v>
      </c>
      <c r="C14" s="45" t="s">
        <v>2060</v>
      </c>
      <c r="D14" s="50">
        <v>2002</v>
      </c>
      <c r="E14" s="51"/>
    </row>
    <row r="15" spans="1:6" x14ac:dyDescent="0.2">
      <c r="A15" s="4">
        <f t="shared" ref="A15:A78" si="0">A14+1</f>
        <v>3</v>
      </c>
      <c r="B15" s="42" t="s">
        <v>2061</v>
      </c>
      <c r="C15" s="45" t="s">
        <v>2062</v>
      </c>
      <c r="D15" s="50">
        <v>2003</v>
      </c>
      <c r="E15" s="51"/>
    </row>
    <row r="16" spans="1:6" x14ac:dyDescent="0.2">
      <c r="A16" s="4">
        <f t="shared" si="0"/>
        <v>4</v>
      </c>
      <c r="B16" s="42" t="s">
        <v>2063</v>
      </c>
      <c r="C16" s="45" t="s">
        <v>2064</v>
      </c>
      <c r="D16" s="50">
        <v>2004</v>
      </c>
      <c r="E16" s="51"/>
    </row>
    <row r="17" spans="1:5" x14ac:dyDescent="0.2">
      <c r="A17" s="4">
        <f t="shared" si="0"/>
        <v>5</v>
      </c>
      <c r="B17" s="42" t="s">
        <v>2065</v>
      </c>
      <c r="C17" s="45" t="s">
        <v>2066</v>
      </c>
      <c r="D17" s="50">
        <v>2005</v>
      </c>
      <c r="E17" s="51"/>
    </row>
    <row r="18" spans="1:5" x14ac:dyDescent="0.2">
      <c r="A18" s="4">
        <f>A17+1</f>
        <v>6</v>
      </c>
      <c r="B18" s="42" t="s">
        <v>2067</v>
      </c>
      <c r="C18" s="45" t="s">
        <v>2068</v>
      </c>
      <c r="D18" s="50">
        <v>2006</v>
      </c>
      <c r="E18" s="51"/>
    </row>
    <row r="19" spans="1:5" x14ac:dyDescent="0.2">
      <c r="A19" s="4">
        <f t="shared" si="0"/>
        <v>7</v>
      </c>
      <c r="B19" s="42" t="s">
        <v>2069</v>
      </c>
      <c r="C19" s="45" t="s">
        <v>2070</v>
      </c>
      <c r="D19" s="50">
        <v>2007</v>
      </c>
      <c r="E19" s="51"/>
    </row>
    <row r="20" spans="1:5" x14ac:dyDescent="0.2">
      <c r="A20" s="4">
        <f t="shared" si="0"/>
        <v>8</v>
      </c>
      <c r="B20" s="42" t="s">
        <v>66</v>
      </c>
      <c r="C20" s="45" t="s">
        <v>2073</v>
      </c>
      <c r="D20" s="50">
        <v>2008</v>
      </c>
      <c r="E20" s="51"/>
    </row>
    <row r="21" spans="1:5" x14ac:dyDescent="0.2">
      <c r="A21" s="4">
        <f t="shared" si="0"/>
        <v>9</v>
      </c>
      <c r="B21" s="42" t="s">
        <v>2074</v>
      </c>
      <c r="C21" s="45" t="s">
        <v>556</v>
      </c>
      <c r="D21" s="50">
        <v>2009</v>
      </c>
      <c r="E21" s="51"/>
    </row>
    <row r="22" spans="1:5" x14ac:dyDescent="0.2">
      <c r="A22" s="4">
        <f t="shared" si="0"/>
        <v>10</v>
      </c>
      <c r="B22" s="42" t="s">
        <v>68</v>
      </c>
      <c r="C22" s="45" t="s">
        <v>557</v>
      </c>
      <c r="D22" s="50">
        <v>2010</v>
      </c>
      <c r="E22" s="51"/>
    </row>
    <row r="23" spans="1:5" x14ac:dyDescent="0.2">
      <c r="A23" s="4">
        <f t="shared" si="0"/>
        <v>11</v>
      </c>
      <c r="B23" s="42" t="s">
        <v>70</v>
      </c>
      <c r="C23" s="45" t="s">
        <v>558</v>
      </c>
      <c r="D23" s="50">
        <v>2011</v>
      </c>
      <c r="E23" s="51"/>
    </row>
    <row r="24" spans="1:5" x14ac:dyDescent="0.2">
      <c r="A24" s="4">
        <f t="shared" si="0"/>
        <v>12</v>
      </c>
      <c r="B24" s="42" t="s">
        <v>2373</v>
      </c>
      <c r="C24" s="45" t="s">
        <v>559</v>
      </c>
      <c r="D24" s="50">
        <v>2012</v>
      </c>
      <c r="E24" s="51"/>
    </row>
    <row r="25" spans="1:5" x14ac:dyDescent="0.2">
      <c r="A25" s="4">
        <f t="shared" si="0"/>
        <v>13</v>
      </c>
      <c r="B25" s="42" t="s">
        <v>560</v>
      </c>
      <c r="C25" s="45" t="s">
        <v>561</v>
      </c>
      <c r="D25" s="50">
        <v>2013</v>
      </c>
      <c r="E25" s="51"/>
    </row>
    <row r="26" spans="1:5" x14ac:dyDescent="0.2">
      <c r="A26" s="4">
        <f t="shared" si="0"/>
        <v>14</v>
      </c>
      <c r="B26" s="42" t="s">
        <v>562</v>
      </c>
      <c r="C26" s="45" t="s">
        <v>563</v>
      </c>
      <c r="D26" s="50">
        <v>2014</v>
      </c>
      <c r="E26" s="51"/>
    </row>
    <row r="27" spans="1:5" ht="12" customHeight="1" x14ac:dyDescent="0.2">
      <c r="A27" s="4">
        <f t="shared" si="0"/>
        <v>15</v>
      </c>
      <c r="B27" s="42" t="s">
        <v>564</v>
      </c>
      <c r="C27" s="45" t="s">
        <v>207</v>
      </c>
      <c r="D27" s="50">
        <v>2015</v>
      </c>
      <c r="E27" s="51"/>
    </row>
    <row r="28" spans="1:5" x14ac:dyDescent="0.2">
      <c r="A28" s="4">
        <f t="shared" si="0"/>
        <v>16</v>
      </c>
      <c r="B28" s="42" t="s">
        <v>208</v>
      </c>
      <c r="C28" s="45" t="s">
        <v>209</v>
      </c>
      <c r="D28" s="50">
        <v>2016</v>
      </c>
      <c r="E28" s="51"/>
    </row>
    <row r="29" spans="1:5" x14ac:dyDescent="0.2">
      <c r="A29" s="4">
        <f t="shared" si="0"/>
        <v>17</v>
      </c>
      <c r="B29" s="42" t="s">
        <v>2375</v>
      </c>
      <c r="C29" s="45" t="s">
        <v>211</v>
      </c>
      <c r="D29" s="50">
        <v>2017</v>
      </c>
      <c r="E29" s="51"/>
    </row>
    <row r="30" spans="1:5" x14ac:dyDescent="0.2">
      <c r="A30" s="4">
        <f t="shared" si="0"/>
        <v>18</v>
      </c>
      <c r="B30" s="42" t="s">
        <v>214</v>
      </c>
      <c r="C30" s="45" t="s">
        <v>215</v>
      </c>
      <c r="D30" s="50">
        <v>2018</v>
      </c>
      <c r="E30" s="51"/>
    </row>
    <row r="31" spans="1:5" x14ac:dyDescent="0.2">
      <c r="A31" s="4">
        <f t="shared" si="0"/>
        <v>19</v>
      </c>
      <c r="B31" s="42" t="s">
        <v>2376</v>
      </c>
      <c r="C31" s="45" t="s">
        <v>216</v>
      </c>
      <c r="D31" s="50">
        <v>2019</v>
      </c>
      <c r="E31" s="51"/>
    </row>
    <row r="32" spans="1:5" ht="15" customHeight="1" x14ac:dyDescent="0.2">
      <c r="A32" s="4">
        <f t="shared" si="0"/>
        <v>20</v>
      </c>
      <c r="B32" s="42" t="s">
        <v>217</v>
      </c>
      <c r="C32" s="45" t="s">
        <v>218</v>
      </c>
      <c r="D32" s="50">
        <v>2020</v>
      </c>
      <c r="E32" s="51"/>
    </row>
    <row r="33" spans="1:5" x14ac:dyDescent="0.2">
      <c r="A33" s="4">
        <f t="shared" si="0"/>
        <v>21</v>
      </c>
      <c r="B33" s="42" t="s">
        <v>219</v>
      </c>
      <c r="C33" s="45" t="s">
        <v>220</v>
      </c>
      <c r="D33" s="50">
        <v>2021</v>
      </c>
      <c r="E33" s="51"/>
    </row>
    <row r="34" spans="1:5" x14ac:dyDescent="0.2">
      <c r="A34" s="4">
        <f t="shared" si="0"/>
        <v>22</v>
      </c>
      <c r="B34" s="42" t="s">
        <v>221</v>
      </c>
      <c r="C34" s="45" t="s">
        <v>67</v>
      </c>
      <c r="D34" s="50">
        <v>2022</v>
      </c>
      <c r="E34" s="51"/>
    </row>
    <row r="35" spans="1:5" x14ac:dyDescent="0.2">
      <c r="A35" s="4">
        <f t="shared" si="0"/>
        <v>23</v>
      </c>
      <c r="B35" s="42" t="s">
        <v>222</v>
      </c>
      <c r="C35" s="45" t="s">
        <v>69</v>
      </c>
      <c r="D35" s="50">
        <v>2023</v>
      </c>
      <c r="E35" s="51"/>
    </row>
    <row r="36" spans="1:5" x14ac:dyDescent="0.2">
      <c r="A36" s="4">
        <f t="shared" si="0"/>
        <v>24</v>
      </c>
      <c r="B36" s="42" t="s">
        <v>223</v>
      </c>
      <c r="C36" s="45" t="s">
        <v>2372</v>
      </c>
      <c r="D36" s="50">
        <v>2024</v>
      </c>
      <c r="E36" s="51"/>
    </row>
    <row r="37" spans="1:5" x14ac:dyDescent="0.2">
      <c r="A37" s="4">
        <f t="shared" si="0"/>
        <v>25</v>
      </c>
      <c r="B37" s="42" t="s">
        <v>224</v>
      </c>
      <c r="C37" s="45" t="s">
        <v>2374</v>
      </c>
      <c r="D37" s="50">
        <v>2025</v>
      </c>
      <c r="E37" s="51"/>
    </row>
    <row r="38" spans="1:5" x14ac:dyDescent="0.2">
      <c r="A38" s="4">
        <f t="shared" si="0"/>
        <v>26</v>
      </c>
      <c r="B38" s="42" t="s">
        <v>2377</v>
      </c>
      <c r="C38" s="45" t="s">
        <v>226</v>
      </c>
      <c r="D38" s="50">
        <v>2026</v>
      </c>
      <c r="E38" s="51"/>
    </row>
    <row r="39" spans="1:5" x14ac:dyDescent="0.2">
      <c r="A39" s="4">
        <f t="shared" si="0"/>
        <v>27</v>
      </c>
      <c r="B39" s="42" t="s">
        <v>229</v>
      </c>
      <c r="C39" s="45" t="s">
        <v>230</v>
      </c>
      <c r="D39" s="50">
        <v>2027</v>
      </c>
      <c r="E39" s="51"/>
    </row>
    <row r="40" spans="1:5" x14ac:dyDescent="0.2">
      <c r="A40" s="4">
        <f t="shared" si="0"/>
        <v>28</v>
      </c>
      <c r="B40" s="42" t="s">
        <v>231</v>
      </c>
      <c r="C40" s="45" t="s">
        <v>232</v>
      </c>
      <c r="D40" s="50">
        <v>2028</v>
      </c>
      <c r="E40" s="51"/>
    </row>
    <row r="41" spans="1:5" x14ac:dyDescent="0.2">
      <c r="A41" s="4">
        <f t="shared" si="0"/>
        <v>29</v>
      </c>
      <c r="B41" s="42" t="s">
        <v>233</v>
      </c>
      <c r="C41" s="45" t="s">
        <v>234</v>
      </c>
      <c r="D41" s="50">
        <v>2029</v>
      </c>
      <c r="E41" s="51"/>
    </row>
    <row r="42" spans="1:5" x14ac:dyDescent="0.2">
      <c r="A42" s="4">
        <f t="shared" si="0"/>
        <v>30</v>
      </c>
      <c r="B42" s="42" t="s">
        <v>235</v>
      </c>
      <c r="C42" s="45" t="s">
        <v>236</v>
      </c>
      <c r="D42" s="50">
        <v>2030</v>
      </c>
      <c r="E42" s="51"/>
    </row>
    <row r="43" spans="1:5" x14ac:dyDescent="0.2">
      <c r="A43" s="4">
        <f t="shared" si="0"/>
        <v>31</v>
      </c>
      <c r="B43" s="42" t="s">
        <v>239</v>
      </c>
      <c r="C43" s="45" t="s">
        <v>238</v>
      </c>
      <c r="D43" s="50">
        <v>2031</v>
      </c>
      <c r="E43" s="51"/>
    </row>
    <row r="44" spans="1:5" x14ac:dyDescent="0.2">
      <c r="A44" s="4">
        <f t="shared" si="0"/>
        <v>32</v>
      </c>
      <c r="B44" s="42" t="s">
        <v>1822</v>
      </c>
      <c r="C44" s="45" t="s">
        <v>1821</v>
      </c>
      <c r="D44" s="50">
        <v>2032</v>
      </c>
      <c r="E44" s="51"/>
    </row>
    <row r="45" spans="1:5" x14ac:dyDescent="0.2">
      <c r="A45" s="4">
        <f t="shared" si="0"/>
        <v>33</v>
      </c>
      <c r="B45" s="42" t="s">
        <v>1825</v>
      </c>
      <c r="C45" s="45" t="s">
        <v>1824</v>
      </c>
      <c r="D45" s="50">
        <v>2033</v>
      </c>
      <c r="E45" s="51"/>
    </row>
    <row r="46" spans="1:5" x14ac:dyDescent="0.2">
      <c r="A46" s="4">
        <f t="shared" si="0"/>
        <v>34</v>
      </c>
      <c r="B46" s="42" t="s">
        <v>1828</v>
      </c>
      <c r="C46" s="45" t="s">
        <v>1827</v>
      </c>
      <c r="D46" s="50">
        <v>2034</v>
      </c>
      <c r="E46" s="51"/>
    </row>
    <row r="47" spans="1:5" x14ac:dyDescent="0.2">
      <c r="A47" s="4">
        <f t="shared" si="0"/>
        <v>35</v>
      </c>
      <c r="B47" s="42" t="s">
        <v>1831</v>
      </c>
      <c r="C47" s="45" t="s">
        <v>1830</v>
      </c>
      <c r="D47" s="50">
        <v>2035</v>
      </c>
      <c r="E47" s="51"/>
    </row>
    <row r="48" spans="1:5" x14ac:dyDescent="0.2">
      <c r="A48" s="4">
        <f t="shared" si="0"/>
        <v>36</v>
      </c>
      <c r="B48" s="42" t="s">
        <v>1410</v>
      </c>
      <c r="C48" s="45" t="s">
        <v>1411</v>
      </c>
      <c r="D48" s="50">
        <v>2036</v>
      </c>
      <c r="E48" s="51"/>
    </row>
    <row r="49" spans="1:5" x14ac:dyDescent="0.2">
      <c r="A49" s="4">
        <f t="shared" si="0"/>
        <v>37</v>
      </c>
      <c r="B49" s="42" t="s">
        <v>1412</v>
      </c>
      <c r="C49" s="45" t="s">
        <v>1413</v>
      </c>
      <c r="D49" s="50">
        <v>2037</v>
      </c>
      <c r="E49" s="51"/>
    </row>
    <row r="50" spans="1:5" x14ac:dyDescent="0.2">
      <c r="A50" s="4">
        <f t="shared" si="0"/>
        <v>38</v>
      </c>
      <c r="B50" s="42" t="s">
        <v>1416</v>
      </c>
      <c r="C50" s="45" t="s">
        <v>1417</v>
      </c>
      <c r="D50" s="50">
        <v>2038</v>
      </c>
      <c r="E50" s="51"/>
    </row>
    <row r="51" spans="1:5" x14ac:dyDescent="0.2">
      <c r="A51" s="4">
        <f t="shared" si="0"/>
        <v>39</v>
      </c>
      <c r="B51" s="42" t="s">
        <v>1418</v>
      </c>
      <c r="C51" s="45" t="s">
        <v>1419</v>
      </c>
      <c r="D51" s="50">
        <v>2039</v>
      </c>
      <c r="E51" s="51"/>
    </row>
    <row r="52" spans="1:5" x14ac:dyDescent="0.2">
      <c r="A52" s="4">
        <f t="shared" si="0"/>
        <v>40</v>
      </c>
      <c r="B52" s="42" t="s">
        <v>1424</v>
      </c>
      <c r="C52" s="45" t="s">
        <v>1423</v>
      </c>
      <c r="D52" s="50">
        <v>2040</v>
      </c>
      <c r="E52" s="51"/>
    </row>
    <row r="53" spans="1:5" x14ac:dyDescent="0.2">
      <c r="A53" s="4">
        <f t="shared" si="0"/>
        <v>41</v>
      </c>
      <c r="B53" s="42" t="s">
        <v>1427</v>
      </c>
      <c r="C53" s="45" t="s">
        <v>1426</v>
      </c>
      <c r="D53" s="50">
        <v>2041</v>
      </c>
      <c r="E53" s="51"/>
    </row>
    <row r="54" spans="1:5" x14ac:dyDescent="0.2">
      <c r="A54" s="4">
        <f t="shared" si="0"/>
        <v>42</v>
      </c>
      <c r="B54" s="42" t="s">
        <v>1432</v>
      </c>
      <c r="C54" s="45" t="s">
        <v>1431</v>
      </c>
      <c r="D54" s="50">
        <v>2042</v>
      </c>
      <c r="E54" s="51"/>
    </row>
    <row r="55" spans="1:5" x14ac:dyDescent="0.2">
      <c r="A55" s="4">
        <f t="shared" si="0"/>
        <v>43</v>
      </c>
      <c r="B55" s="42" t="s">
        <v>2112</v>
      </c>
      <c r="C55" s="45" t="s">
        <v>2111</v>
      </c>
      <c r="D55" s="50">
        <v>2043</v>
      </c>
      <c r="E55" s="51"/>
    </row>
    <row r="56" spans="1:5" x14ac:dyDescent="0.2">
      <c r="A56" s="4">
        <f t="shared" si="0"/>
        <v>44</v>
      </c>
      <c r="B56" s="42" t="s">
        <v>2116</v>
      </c>
      <c r="C56" s="45" t="s">
        <v>75</v>
      </c>
      <c r="D56" s="50">
        <v>2044</v>
      </c>
      <c r="E56" s="51"/>
    </row>
    <row r="57" spans="1:5" x14ac:dyDescent="0.2">
      <c r="A57" s="4">
        <f t="shared" si="0"/>
        <v>45</v>
      </c>
      <c r="B57" s="42" t="s">
        <v>2119</v>
      </c>
      <c r="C57" s="45" t="s">
        <v>2120</v>
      </c>
      <c r="D57" s="50">
        <v>2045</v>
      </c>
      <c r="E57" s="51"/>
    </row>
    <row r="58" spans="1:5" x14ac:dyDescent="0.2">
      <c r="A58" s="4">
        <f t="shared" si="0"/>
        <v>46</v>
      </c>
      <c r="B58" s="42" t="s">
        <v>2121</v>
      </c>
      <c r="C58" s="45" t="s">
        <v>2122</v>
      </c>
      <c r="D58" s="50">
        <v>2046</v>
      </c>
      <c r="E58" s="51"/>
    </row>
    <row r="59" spans="1:5" x14ac:dyDescent="0.2">
      <c r="A59" s="4">
        <f t="shared" si="0"/>
        <v>47</v>
      </c>
      <c r="B59" s="42" t="s">
        <v>488</v>
      </c>
      <c r="C59" s="45" t="s">
        <v>489</v>
      </c>
      <c r="D59" s="50">
        <v>2047</v>
      </c>
      <c r="E59" s="51"/>
    </row>
    <row r="60" spans="1:5" x14ac:dyDescent="0.2">
      <c r="A60" s="4">
        <f t="shared" si="0"/>
        <v>48</v>
      </c>
      <c r="B60" s="42" t="s">
        <v>490</v>
      </c>
      <c r="C60" s="45" t="s">
        <v>491</v>
      </c>
      <c r="D60" s="50">
        <v>2048</v>
      </c>
      <c r="E60" s="51"/>
    </row>
    <row r="61" spans="1:5" x14ac:dyDescent="0.2">
      <c r="A61" s="4">
        <f t="shared" si="0"/>
        <v>49</v>
      </c>
      <c r="B61" s="42" t="s">
        <v>494</v>
      </c>
      <c r="C61" s="45" t="s">
        <v>495</v>
      </c>
      <c r="D61" s="50">
        <v>2049</v>
      </c>
      <c r="E61" s="51"/>
    </row>
    <row r="62" spans="1:5" x14ac:dyDescent="0.2">
      <c r="A62" s="4">
        <f t="shared" si="0"/>
        <v>50</v>
      </c>
      <c r="B62" s="42" t="s">
        <v>496</v>
      </c>
      <c r="C62" s="45" t="s">
        <v>497</v>
      </c>
      <c r="D62" s="50">
        <v>2050</v>
      </c>
      <c r="E62" s="51"/>
    </row>
    <row r="63" spans="1:5" x14ac:dyDescent="0.2">
      <c r="A63" s="4">
        <f t="shared" si="0"/>
        <v>51</v>
      </c>
      <c r="B63" s="42" t="s">
        <v>498</v>
      </c>
      <c r="C63" s="45" t="s">
        <v>2187</v>
      </c>
      <c r="D63" s="50">
        <v>2051</v>
      </c>
      <c r="E63" s="51"/>
    </row>
    <row r="64" spans="1:5" x14ac:dyDescent="0.2">
      <c r="A64" s="4">
        <f t="shared" si="0"/>
        <v>52</v>
      </c>
      <c r="B64" s="42" t="s">
        <v>2188</v>
      </c>
      <c r="C64" s="45" t="s">
        <v>2189</v>
      </c>
      <c r="D64" s="50">
        <v>2052</v>
      </c>
      <c r="E64" s="51"/>
    </row>
    <row r="65" spans="1:5" x14ac:dyDescent="0.2">
      <c r="A65" s="4">
        <f t="shared" si="0"/>
        <v>53</v>
      </c>
      <c r="B65" s="42" t="s">
        <v>2194</v>
      </c>
      <c r="C65" s="45" t="s">
        <v>2193</v>
      </c>
      <c r="D65" s="50">
        <v>2053</v>
      </c>
      <c r="E65" s="51"/>
    </row>
    <row r="66" spans="1:5" x14ac:dyDescent="0.2">
      <c r="A66" s="4">
        <f t="shared" si="0"/>
        <v>54</v>
      </c>
      <c r="B66" s="42" t="s">
        <v>2197</v>
      </c>
      <c r="C66" s="45" t="s">
        <v>2196</v>
      </c>
      <c r="D66" s="50">
        <v>2054</v>
      </c>
      <c r="E66" s="51"/>
    </row>
    <row r="67" spans="1:5" x14ac:dyDescent="0.2">
      <c r="A67" s="4">
        <f t="shared" si="0"/>
        <v>55</v>
      </c>
      <c r="B67" s="42" t="s">
        <v>2202</v>
      </c>
      <c r="C67" s="45" t="s">
        <v>2203</v>
      </c>
      <c r="D67" s="50">
        <v>2055</v>
      </c>
      <c r="E67" s="51"/>
    </row>
    <row r="68" spans="1:5" x14ac:dyDescent="0.2">
      <c r="A68" s="4">
        <f t="shared" si="0"/>
        <v>56</v>
      </c>
      <c r="B68" s="42" t="s">
        <v>2204</v>
      </c>
      <c r="C68" s="45" t="s">
        <v>2205</v>
      </c>
      <c r="D68" s="50">
        <v>2056</v>
      </c>
      <c r="E68" s="51"/>
    </row>
    <row r="69" spans="1:5" x14ac:dyDescent="0.2">
      <c r="A69" s="4">
        <f t="shared" si="0"/>
        <v>57</v>
      </c>
      <c r="B69" s="42" t="s">
        <v>2206</v>
      </c>
      <c r="C69" s="45" t="s">
        <v>2207</v>
      </c>
      <c r="D69" s="50">
        <v>2057</v>
      </c>
      <c r="E69" s="51"/>
    </row>
    <row r="70" spans="1:5" x14ac:dyDescent="0.2">
      <c r="A70" s="4">
        <f t="shared" si="0"/>
        <v>58</v>
      </c>
      <c r="B70" s="42" t="s">
        <v>73</v>
      </c>
      <c r="C70" s="45" t="s">
        <v>2209</v>
      </c>
      <c r="D70" s="50">
        <v>2058</v>
      </c>
      <c r="E70" s="51"/>
    </row>
    <row r="71" spans="1:5" x14ac:dyDescent="0.2">
      <c r="A71" s="4">
        <f t="shared" si="0"/>
        <v>59</v>
      </c>
      <c r="B71" s="42" t="s">
        <v>2212</v>
      </c>
      <c r="C71" s="45" t="s">
        <v>1670</v>
      </c>
      <c r="D71" s="50">
        <v>2059</v>
      </c>
      <c r="E71" s="51"/>
    </row>
    <row r="72" spans="1:5" x14ac:dyDescent="0.2">
      <c r="A72" s="4">
        <f t="shared" si="0"/>
        <v>60</v>
      </c>
      <c r="B72" s="42" t="s">
        <v>2213</v>
      </c>
      <c r="C72" s="45" t="s">
        <v>1671</v>
      </c>
      <c r="D72" s="50">
        <v>2060</v>
      </c>
      <c r="E72" s="51"/>
    </row>
    <row r="73" spans="1:5" x14ac:dyDescent="0.2">
      <c r="A73" s="4">
        <f t="shared" si="0"/>
        <v>61</v>
      </c>
      <c r="B73" s="42" t="s">
        <v>2214</v>
      </c>
      <c r="C73" s="45" t="s">
        <v>2215</v>
      </c>
      <c r="D73" s="50">
        <v>2061</v>
      </c>
      <c r="E73" s="51"/>
    </row>
    <row r="74" spans="1:5" x14ac:dyDescent="0.2">
      <c r="A74" s="4">
        <f t="shared" si="0"/>
        <v>62</v>
      </c>
      <c r="B74" s="42" t="s">
        <v>2218</v>
      </c>
      <c r="C74" s="45" t="s">
        <v>2219</v>
      </c>
      <c r="D74" s="50">
        <v>2062</v>
      </c>
      <c r="E74" s="51"/>
    </row>
    <row r="75" spans="1:5" x14ac:dyDescent="0.2">
      <c r="A75" s="4">
        <f t="shared" si="0"/>
        <v>63</v>
      </c>
      <c r="B75" s="42" t="s">
        <v>2220</v>
      </c>
      <c r="C75" s="45" t="s">
        <v>2221</v>
      </c>
      <c r="D75" s="50">
        <v>2063</v>
      </c>
      <c r="E75" s="51"/>
    </row>
    <row r="76" spans="1:5" x14ac:dyDescent="0.2">
      <c r="A76" s="4">
        <f t="shared" si="0"/>
        <v>64</v>
      </c>
      <c r="B76" s="42" t="s">
        <v>2224</v>
      </c>
      <c r="C76" s="45" t="s">
        <v>1051</v>
      </c>
      <c r="D76" s="50">
        <v>2064</v>
      </c>
      <c r="E76" s="51"/>
    </row>
    <row r="77" spans="1:5" x14ac:dyDescent="0.2">
      <c r="A77" s="4">
        <f t="shared" si="0"/>
        <v>65</v>
      </c>
      <c r="B77" s="42" t="s">
        <v>2225</v>
      </c>
      <c r="C77" s="45" t="s">
        <v>2226</v>
      </c>
      <c r="D77" s="50">
        <v>2065</v>
      </c>
      <c r="E77" s="51"/>
    </row>
    <row r="78" spans="1:5" x14ac:dyDescent="0.2">
      <c r="A78" s="4">
        <f t="shared" si="0"/>
        <v>66</v>
      </c>
      <c r="B78" s="42" t="s">
        <v>2229</v>
      </c>
      <c r="C78" s="45" t="s">
        <v>1052</v>
      </c>
      <c r="D78" s="50">
        <v>2066</v>
      </c>
      <c r="E78" s="51"/>
    </row>
    <row r="79" spans="1:5" x14ac:dyDescent="0.2">
      <c r="A79" s="4">
        <f t="shared" ref="A79:A142" si="1">A78+1</f>
        <v>67</v>
      </c>
      <c r="B79" s="42" t="s">
        <v>2230</v>
      </c>
      <c r="C79" s="45" t="s">
        <v>1053</v>
      </c>
      <c r="D79" s="50">
        <v>2067</v>
      </c>
      <c r="E79" s="51"/>
    </row>
    <row r="80" spans="1:5" x14ac:dyDescent="0.2">
      <c r="A80" s="4">
        <f t="shared" si="1"/>
        <v>68</v>
      </c>
      <c r="B80" s="42" t="s">
        <v>2233</v>
      </c>
      <c r="C80" s="45" t="s">
        <v>2234</v>
      </c>
      <c r="D80" s="50">
        <v>2068</v>
      </c>
      <c r="E80" s="51"/>
    </row>
    <row r="81" spans="1:5" x14ac:dyDescent="0.2">
      <c r="A81" s="4">
        <f t="shared" si="1"/>
        <v>69</v>
      </c>
      <c r="B81" s="42" t="s">
        <v>2235</v>
      </c>
      <c r="C81" s="45" t="s">
        <v>2236</v>
      </c>
      <c r="D81" s="50">
        <v>2069</v>
      </c>
      <c r="E81" s="51"/>
    </row>
    <row r="82" spans="1:5" x14ac:dyDescent="0.2">
      <c r="A82" s="4">
        <f t="shared" si="1"/>
        <v>70</v>
      </c>
      <c r="B82" s="42" t="s">
        <v>2237</v>
      </c>
      <c r="C82" s="45" t="s">
        <v>2238</v>
      </c>
      <c r="D82" s="50">
        <v>2070</v>
      </c>
      <c r="E82" s="51"/>
    </row>
    <row r="83" spans="1:5" x14ac:dyDescent="0.2">
      <c r="A83" s="4">
        <f t="shared" si="1"/>
        <v>71</v>
      </c>
      <c r="B83" s="42" t="s">
        <v>2241</v>
      </c>
      <c r="C83" s="45" t="s">
        <v>2390</v>
      </c>
      <c r="D83" s="50">
        <v>2071</v>
      </c>
      <c r="E83" s="51"/>
    </row>
    <row r="84" spans="1:5" x14ac:dyDescent="0.2">
      <c r="A84" s="4">
        <f t="shared" si="1"/>
        <v>72</v>
      </c>
      <c r="B84" s="42" t="s">
        <v>2242</v>
      </c>
      <c r="C84" s="45" t="s">
        <v>2243</v>
      </c>
      <c r="D84" s="50">
        <v>2072</v>
      </c>
      <c r="E84" s="51"/>
    </row>
    <row r="85" spans="1:5" x14ac:dyDescent="0.2">
      <c r="A85" s="4">
        <f t="shared" si="1"/>
        <v>73</v>
      </c>
      <c r="B85" s="42" t="s">
        <v>2244</v>
      </c>
      <c r="C85" s="45" t="s">
        <v>2391</v>
      </c>
      <c r="D85" s="50">
        <v>2073</v>
      </c>
      <c r="E85" s="51"/>
    </row>
    <row r="86" spans="1:5" x14ac:dyDescent="0.2">
      <c r="A86" s="4">
        <f t="shared" si="1"/>
        <v>74</v>
      </c>
      <c r="B86" s="42" t="s">
        <v>2245</v>
      </c>
      <c r="C86" s="45" t="s">
        <v>360</v>
      </c>
      <c r="D86" s="50">
        <v>2074</v>
      </c>
      <c r="E86" s="51"/>
    </row>
    <row r="87" spans="1:5" x14ac:dyDescent="0.2">
      <c r="A87" s="4">
        <f t="shared" si="1"/>
        <v>75</v>
      </c>
      <c r="B87" s="42" t="s">
        <v>2246</v>
      </c>
      <c r="C87" s="45" t="s">
        <v>2247</v>
      </c>
      <c r="D87" s="50">
        <v>2075</v>
      </c>
      <c r="E87" s="51"/>
    </row>
    <row r="88" spans="1:5" x14ac:dyDescent="0.2">
      <c r="A88" s="4">
        <f t="shared" si="1"/>
        <v>76</v>
      </c>
      <c r="B88" s="42" t="s">
        <v>2248</v>
      </c>
      <c r="C88" s="45" t="s">
        <v>2249</v>
      </c>
      <c r="D88" s="50">
        <v>2076</v>
      </c>
      <c r="E88" s="51"/>
    </row>
    <row r="89" spans="1:5" x14ac:dyDescent="0.2">
      <c r="A89" s="4">
        <f t="shared" si="1"/>
        <v>77</v>
      </c>
      <c r="B89" s="42" t="s">
        <v>2250</v>
      </c>
      <c r="C89" s="45" t="s">
        <v>2251</v>
      </c>
      <c r="D89" s="50">
        <v>2077</v>
      </c>
      <c r="E89" s="51"/>
    </row>
    <row r="90" spans="1:5" x14ac:dyDescent="0.2">
      <c r="A90" s="4">
        <f t="shared" si="1"/>
        <v>78</v>
      </c>
      <c r="B90" s="42" t="s">
        <v>2254</v>
      </c>
      <c r="C90" s="45" t="s">
        <v>2255</v>
      </c>
      <c r="D90" s="50">
        <v>2078</v>
      </c>
      <c r="E90" s="51"/>
    </row>
    <row r="91" spans="1:5" x14ac:dyDescent="0.2">
      <c r="A91" s="4">
        <f t="shared" si="1"/>
        <v>79</v>
      </c>
      <c r="B91" s="42" t="s">
        <v>2256</v>
      </c>
      <c r="C91" s="45" t="s">
        <v>2257</v>
      </c>
      <c r="D91" s="50">
        <v>2079</v>
      </c>
      <c r="E91" s="51"/>
    </row>
    <row r="92" spans="1:5" x14ac:dyDescent="0.2">
      <c r="A92" s="4">
        <f t="shared" si="1"/>
        <v>80</v>
      </c>
      <c r="B92" s="42" t="s">
        <v>2261</v>
      </c>
      <c r="C92" s="45" t="s">
        <v>2262</v>
      </c>
      <c r="D92" s="50">
        <v>2080</v>
      </c>
      <c r="E92" s="51"/>
    </row>
    <row r="93" spans="1:5" x14ac:dyDescent="0.2">
      <c r="A93" s="4">
        <f t="shared" si="1"/>
        <v>81</v>
      </c>
      <c r="B93" s="42" t="s">
        <v>2263</v>
      </c>
      <c r="C93" s="45" t="s">
        <v>2264</v>
      </c>
      <c r="D93" s="50">
        <v>2081</v>
      </c>
      <c r="E93" s="51"/>
    </row>
    <row r="94" spans="1:5" x14ac:dyDescent="0.2">
      <c r="A94" s="4">
        <f t="shared" si="1"/>
        <v>82</v>
      </c>
      <c r="B94" s="42" t="s">
        <v>2265</v>
      </c>
      <c r="C94" s="45" t="s">
        <v>53</v>
      </c>
      <c r="D94" s="50">
        <v>2082</v>
      </c>
      <c r="E94" s="51"/>
    </row>
    <row r="95" spans="1:5" x14ac:dyDescent="0.2">
      <c r="A95" s="4">
        <f t="shared" si="1"/>
        <v>83</v>
      </c>
      <c r="B95" s="42" t="s">
        <v>2266</v>
      </c>
      <c r="C95" s="45" t="s">
        <v>54</v>
      </c>
      <c r="D95" s="50">
        <v>2083</v>
      </c>
      <c r="E95" s="51"/>
    </row>
    <row r="96" spans="1:5" x14ac:dyDescent="0.2">
      <c r="A96" s="4">
        <f t="shared" si="1"/>
        <v>84</v>
      </c>
      <c r="B96" s="42" t="s">
        <v>2267</v>
      </c>
      <c r="C96" s="45" t="s">
        <v>55</v>
      </c>
      <c r="D96" s="50">
        <v>2084</v>
      </c>
      <c r="E96" s="51"/>
    </row>
    <row r="97" spans="1:5" x14ac:dyDescent="0.2">
      <c r="A97" s="4">
        <f t="shared" si="1"/>
        <v>85</v>
      </c>
      <c r="B97" s="42" t="s">
        <v>2268</v>
      </c>
      <c r="C97" s="45" t="s">
        <v>56</v>
      </c>
      <c r="D97" s="50">
        <v>2085</v>
      </c>
      <c r="E97" s="51"/>
    </row>
    <row r="98" spans="1:5" x14ac:dyDescent="0.2">
      <c r="A98" s="4">
        <f t="shared" si="1"/>
        <v>86</v>
      </c>
      <c r="B98" s="42" t="s">
        <v>2269</v>
      </c>
      <c r="C98" s="45" t="s">
        <v>2270</v>
      </c>
      <c r="D98" s="50">
        <v>2086</v>
      </c>
      <c r="E98" s="51"/>
    </row>
    <row r="99" spans="1:5" x14ac:dyDescent="0.2">
      <c r="A99" s="4">
        <f t="shared" si="1"/>
        <v>87</v>
      </c>
      <c r="B99" s="42" t="s">
        <v>74</v>
      </c>
      <c r="C99" s="45" t="s">
        <v>2272</v>
      </c>
      <c r="D99" s="50">
        <v>2087</v>
      </c>
      <c r="E99" s="51"/>
    </row>
    <row r="100" spans="1:5" x14ac:dyDescent="0.2">
      <c r="A100" s="4">
        <f t="shared" si="1"/>
        <v>88</v>
      </c>
      <c r="B100" s="42" t="s">
        <v>76</v>
      </c>
      <c r="C100" s="45" t="s">
        <v>2277</v>
      </c>
      <c r="D100" s="50">
        <v>2088</v>
      </c>
      <c r="E100" s="51"/>
    </row>
    <row r="101" spans="1:5" x14ac:dyDescent="0.2">
      <c r="A101" s="4">
        <f t="shared" si="1"/>
        <v>89</v>
      </c>
      <c r="B101" s="42" t="s">
        <v>2280</v>
      </c>
      <c r="C101" s="45" t="s">
        <v>2279</v>
      </c>
      <c r="D101" s="50">
        <v>2089</v>
      </c>
      <c r="E101" s="51"/>
    </row>
    <row r="102" spans="1:5" x14ac:dyDescent="0.2">
      <c r="A102" s="4">
        <f t="shared" si="1"/>
        <v>90</v>
      </c>
      <c r="B102" s="42" t="s">
        <v>2283</v>
      </c>
      <c r="C102" s="45" t="s">
        <v>2282</v>
      </c>
      <c r="D102" s="50">
        <v>2090</v>
      </c>
      <c r="E102" s="51"/>
    </row>
    <row r="103" spans="1:5" x14ac:dyDescent="0.2">
      <c r="A103" s="4">
        <f t="shared" si="1"/>
        <v>91</v>
      </c>
      <c r="B103" s="42" t="s">
        <v>2286</v>
      </c>
      <c r="C103" s="45" t="s">
        <v>2504</v>
      </c>
      <c r="D103" s="50">
        <v>2091</v>
      </c>
      <c r="E103" s="51"/>
    </row>
    <row r="104" spans="1:5" x14ac:dyDescent="0.2">
      <c r="A104" s="4">
        <f t="shared" si="1"/>
        <v>92</v>
      </c>
      <c r="B104" s="42" t="s">
        <v>2287</v>
      </c>
      <c r="C104" s="45" t="s">
        <v>2288</v>
      </c>
      <c r="D104" s="50">
        <v>2092</v>
      </c>
      <c r="E104" s="51"/>
    </row>
    <row r="105" spans="1:5" x14ac:dyDescent="0.2">
      <c r="A105" s="4">
        <f t="shared" si="1"/>
        <v>93</v>
      </c>
      <c r="B105" s="42" t="s">
        <v>2289</v>
      </c>
      <c r="C105" s="45" t="s">
        <v>2290</v>
      </c>
      <c r="D105" s="50">
        <v>2093</v>
      </c>
      <c r="E105" s="51"/>
    </row>
    <row r="106" spans="1:5" x14ac:dyDescent="0.2">
      <c r="A106" s="4">
        <f t="shared" si="1"/>
        <v>94</v>
      </c>
      <c r="B106" s="42" t="s">
        <v>2291</v>
      </c>
      <c r="C106" s="45" t="s">
        <v>382</v>
      </c>
      <c r="D106" s="50">
        <v>2094</v>
      </c>
      <c r="E106" s="51"/>
    </row>
    <row r="107" spans="1:5" x14ac:dyDescent="0.2">
      <c r="A107" s="4">
        <f t="shared" si="1"/>
        <v>95</v>
      </c>
      <c r="B107" s="42" t="s">
        <v>2292</v>
      </c>
      <c r="C107" s="45" t="s">
        <v>2503</v>
      </c>
      <c r="D107" s="50">
        <v>2095</v>
      </c>
      <c r="E107" s="51"/>
    </row>
    <row r="108" spans="1:5" x14ac:dyDescent="0.2">
      <c r="A108" s="4">
        <f t="shared" si="1"/>
        <v>96</v>
      </c>
      <c r="B108" s="42" t="s">
        <v>2293</v>
      </c>
      <c r="C108" s="45" t="s">
        <v>325</v>
      </c>
      <c r="D108" s="50">
        <v>2096</v>
      </c>
      <c r="E108" s="51"/>
    </row>
    <row r="109" spans="1:5" x14ac:dyDescent="0.2">
      <c r="A109" s="4">
        <f t="shared" si="1"/>
        <v>97</v>
      </c>
      <c r="B109" s="42" t="s">
        <v>326</v>
      </c>
      <c r="C109" s="45" t="s">
        <v>327</v>
      </c>
      <c r="D109" s="50">
        <v>2097</v>
      </c>
      <c r="E109" s="51"/>
    </row>
    <row r="110" spans="1:5" x14ac:dyDescent="0.2">
      <c r="A110" s="4">
        <f t="shared" si="1"/>
        <v>98</v>
      </c>
      <c r="B110" s="42" t="s">
        <v>1699</v>
      </c>
      <c r="C110" s="45" t="s">
        <v>298</v>
      </c>
      <c r="D110" s="50">
        <v>2098</v>
      </c>
      <c r="E110" s="51"/>
    </row>
    <row r="111" spans="1:5" x14ac:dyDescent="0.2">
      <c r="A111" s="4">
        <f t="shared" si="1"/>
        <v>99</v>
      </c>
      <c r="B111" s="42" t="s">
        <v>1700</v>
      </c>
      <c r="C111" s="45" t="s">
        <v>332</v>
      </c>
      <c r="D111" s="50">
        <v>2099</v>
      </c>
      <c r="E111" s="51"/>
    </row>
    <row r="112" spans="1:5" x14ac:dyDescent="0.2">
      <c r="A112" s="4">
        <f t="shared" si="1"/>
        <v>100</v>
      </c>
      <c r="B112" s="42" t="s">
        <v>1701</v>
      </c>
      <c r="C112" s="45" t="s">
        <v>299</v>
      </c>
      <c r="D112" s="50">
        <v>2100</v>
      </c>
      <c r="E112" s="51"/>
    </row>
    <row r="113" spans="1:5" x14ac:dyDescent="0.2">
      <c r="A113" s="4">
        <f t="shared" si="1"/>
        <v>101</v>
      </c>
      <c r="B113" s="42" t="s">
        <v>333</v>
      </c>
      <c r="C113" s="45" t="s">
        <v>300</v>
      </c>
      <c r="D113" s="50">
        <v>2101</v>
      </c>
      <c r="E113" s="51"/>
    </row>
    <row r="114" spans="1:5" x14ac:dyDescent="0.2">
      <c r="A114" s="4">
        <f t="shared" si="1"/>
        <v>102</v>
      </c>
      <c r="B114" s="42" t="s">
        <v>334</v>
      </c>
      <c r="C114" s="45" t="s">
        <v>335</v>
      </c>
      <c r="D114" s="50">
        <v>2102</v>
      </c>
      <c r="E114" s="51"/>
    </row>
    <row r="115" spans="1:5" x14ac:dyDescent="0.2">
      <c r="A115" s="4">
        <f t="shared" si="1"/>
        <v>103</v>
      </c>
      <c r="B115" s="42" t="s">
        <v>1178</v>
      </c>
      <c r="C115" s="45" t="s">
        <v>337</v>
      </c>
      <c r="D115" s="50">
        <v>2103</v>
      </c>
      <c r="E115" s="51"/>
    </row>
    <row r="116" spans="1:5" x14ac:dyDescent="0.2">
      <c r="A116" s="4">
        <f t="shared" si="1"/>
        <v>104</v>
      </c>
      <c r="B116" s="42" t="s">
        <v>1181</v>
      </c>
      <c r="C116" s="45" t="s">
        <v>2505</v>
      </c>
      <c r="D116" s="50">
        <v>2104</v>
      </c>
      <c r="E116" s="51"/>
    </row>
    <row r="117" spans="1:5" x14ac:dyDescent="0.2">
      <c r="A117" s="4">
        <f t="shared" si="1"/>
        <v>105</v>
      </c>
      <c r="B117" s="42" t="s">
        <v>1182</v>
      </c>
      <c r="C117" s="45" t="s">
        <v>1183</v>
      </c>
      <c r="D117" s="50">
        <v>2105</v>
      </c>
      <c r="E117" s="51"/>
    </row>
    <row r="118" spans="1:5" x14ac:dyDescent="0.2">
      <c r="A118" s="4">
        <f t="shared" si="1"/>
        <v>106</v>
      </c>
      <c r="B118" s="42" t="s">
        <v>1149</v>
      </c>
      <c r="C118" s="45" t="s">
        <v>1508</v>
      </c>
      <c r="D118" s="50">
        <v>2106</v>
      </c>
      <c r="E118" s="51"/>
    </row>
    <row r="119" spans="1:5" x14ac:dyDescent="0.2">
      <c r="A119" s="4">
        <f t="shared" si="1"/>
        <v>107</v>
      </c>
      <c r="B119" s="42" t="s">
        <v>1668</v>
      </c>
      <c r="C119" s="45" t="s">
        <v>302</v>
      </c>
      <c r="D119" s="50">
        <v>2107</v>
      </c>
      <c r="E119" s="51"/>
    </row>
    <row r="120" spans="1:5" x14ac:dyDescent="0.2">
      <c r="A120" s="4">
        <f t="shared" si="1"/>
        <v>108</v>
      </c>
      <c r="B120" s="42" t="s">
        <v>1669</v>
      </c>
      <c r="C120" s="45" t="s">
        <v>304</v>
      </c>
      <c r="D120" s="50">
        <v>2108</v>
      </c>
      <c r="E120" s="51"/>
    </row>
    <row r="121" spans="1:5" x14ac:dyDescent="0.2">
      <c r="A121" s="4">
        <f t="shared" si="1"/>
        <v>109</v>
      </c>
      <c r="B121" s="42" t="s">
        <v>1514</v>
      </c>
      <c r="C121" s="45" t="s">
        <v>1513</v>
      </c>
      <c r="D121" s="50">
        <v>2109</v>
      </c>
      <c r="E121" s="51"/>
    </row>
    <row r="122" spans="1:5" x14ac:dyDescent="0.2">
      <c r="A122" s="4">
        <f t="shared" si="1"/>
        <v>110</v>
      </c>
      <c r="B122" s="42" t="s">
        <v>1517</v>
      </c>
      <c r="C122" s="45" t="s">
        <v>499</v>
      </c>
      <c r="D122" s="50">
        <v>2110</v>
      </c>
      <c r="E122" s="51"/>
    </row>
    <row r="123" spans="1:5" x14ac:dyDescent="0.2">
      <c r="A123" s="4">
        <f t="shared" si="1"/>
        <v>111</v>
      </c>
      <c r="B123" s="42" t="s">
        <v>500</v>
      </c>
      <c r="C123" s="45" t="s">
        <v>501</v>
      </c>
      <c r="D123" s="50">
        <v>2111</v>
      </c>
      <c r="E123" s="51"/>
    </row>
    <row r="124" spans="1:5" x14ac:dyDescent="0.2">
      <c r="A124" s="4">
        <f t="shared" si="1"/>
        <v>112</v>
      </c>
      <c r="B124" s="42" t="s">
        <v>502</v>
      </c>
      <c r="C124" s="45" t="s">
        <v>503</v>
      </c>
      <c r="D124" s="50">
        <v>2112</v>
      </c>
      <c r="E124" s="51"/>
    </row>
    <row r="125" spans="1:5" x14ac:dyDescent="0.2">
      <c r="A125" s="4">
        <f t="shared" si="1"/>
        <v>113</v>
      </c>
      <c r="B125" s="42" t="s">
        <v>504</v>
      </c>
      <c r="C125" s="45" t="s">
        <v>383</v>
      </c>
      <c r="D125" s="50">
        <v>2113</v>
      </c>
      <c r="E125" s="51"/>
    </row>
    <row r="126" spans="1:5" ht="25.5" x14ac:dyDescent="0.2">
      <c r="A126" s="4">
        <f t="shared" si="1"/>
        <v>114</v>
      </c>
      <c r="B126" s="42" t="s">
        <v>505</v>
      </c>
      <c r="C126" s="45" t="s">
        <v>506</v>
      </c>
      <c r="D126" s="50">
        <v>2114</v>
      </c>
      <c r="E126" s="51"/>
    </row>
    <row r="127" spans="1:5" x14ac:dyDescent="0.2">
      <c r="A127" s="4">
        <f t="shared" si="1"/>
        <v>115</v>
      </c>
      <c r="B127" s="42" t="s">
        <v>376</v>
      </c>
      <c r="C127" s="45" t="s">
        <v>511</v>
      </c>
      <c r="D127" s="50">
        <v>2115</v>
      </c>
      <c r="E127" s="51"/>
    </row>
    <row r="128" spans="1:5" x14ac:dyDescent="0.2">
      <c r="A128" s="4">
        <f t="shared" si="1"/>
        <v>116</v>
      </c>
      <c r="B128" s="42" t="s">
        <v>377</v>
      </c>
      <c r="C128" s="45" t="s">
        <v>386</v>
      </c>
      <c r="D128" s="50">
        <v>2116</v>
      </c>
      <c r="E128" s="51"/>
    </row>
    <row r="129" spans="1:5" x14ac:dyDescent="0.2">
      <c r="A129" s="4">
        <f t="shared" si="1"/>
        <v>117</v>
      </c>
      <c r="B129" s="42" t="s">
        <v>378</v>
      </c>
      <c r="C129" s="45" t="s">
        <v>514</v>
      </c>
      <c r="D129" s="50">
        <v>2117</v>
      </c>
      <c r="E129" s="51"/>
    </row>
    <row r="130" spans="1:5" x14ac:dyDescent="0.2">
      <c r="A130" s="4">
        <f t="shared" si="1"/>
        <v>118</v>
      </c>
      <c r="B130" s="42" t="s">
        <v>379</v>
      </c>
      <c r="C130" s="45" t="s">
        <v>515</v>
      </c>
      <c r="D130" s="50">
        <v>2118</v>
      </c>
      <c r="E130" s="51"/>
    </row>
    <row r="131" spans="1:5" x14ac:dyDescent="0.2">
      <c r="A131" s="4">
        <f t="shared" si="1"/>
        <v>119</v>
      </c>
      <c r="B131" s="42" t="s">
        <v>380</v>
      </c>
      <c r="C131" s="45" t="s">
        <v>516</v>
      </c>
      <c r="D131" s="50">
        <v>2119</v>
      </c>
      <c r="E131" s="51"/>
    </row>
    <row r="132" spans="1:5" x14ac:dyDescent="0.2">
      <c r="A132" s="4">
        <f t="shared" si="1"/>
        <v>120</v>
      </c>
      <c r="B132" s="42" t="s">
        <v>381</v>
      </c>
      <c r="C132" s="45" t="s">
        <v>517</v>
      </c>
      <c r="D132" s="50">
        <v>2120</v>
      </c>
      <c r="E132" s="51"/>
    </row>
    <row r="133" spans="1:5" x14ac:dyDescent="0.2">
      <c r="A133" s="4">
        <f t="shared" si="1"/>
        <v>121</v>
      </c>
      <c r="B133" s="42" t="s">
        <v>518</v>
      </c>
      <c r="C133" s="45" t="s">
        <v>519</v>
      </c>
      <c r="D133" s="50">
        <v>2121</v>
      </c>
      <c r="E133" s="51"/>
    </row>
    <row r="134" spans="1:5" x14ac:dyDescent="0.2">
      <c r="A134" s="4">
        <f t="shared" si="1"/>
        <v>122</v>
      </c>
      <c r="B134" s="42" t="s">
        <v>524</v>
      </c>
      <c r="C134" s="45" t="s">
        <v>1704</v>
      </c>
      <c r="D134" s="50">
        <v>2122</v>
      </c>
      <c r="E134" s="51"/>
    </row>
    <row r="135" spans="1:5" x14ac:dyDescent="0.2">
      <c r="A135" s="4">
        <f t="shared" si="1"/>
        <v>123</v>
      </c>
      <c r="B135" s="42" t="s">
        <v>525</v>
      </c>
      <c r="C135" s="45" t="s">
        <v>526</v>
      </c>
      <c r="D135" s="50">
        <v>2123</v>
      </c>
      <c r="E135" s="51"/>
    </row>
    <row r="136" spans="1:5" x14ac:dyDescent="0.2">
      <c r="A136" s="4">
        <f t="shared" si="1"/>
        <v>124</v>
      </c>
      <c r="B136" s="42" t="s">
        <v>527</v>
      </c>
      <c r="C136" s="45" t="s">
        <v>528</v>
      </c>
      <c r="D136" s="50">
        <v>2124</v>
      </c>
      <c r="E136" s="51"/>
    </row>
    <row r="137" spans="1:5" x14ac:dyDescent="0.2">
      <c r="A137" s="4">
        <f t="shared" si="1"/>
        <v>125</v>
      </c>
      <c r="B137" s="42" t="s">
        <v>529</v>
      </c>
      <c r="C137" s="45" t="s">
        <v>530</v>
      </c>
      <c r="D137" s="50">
        <v>2125</v>
      </c>
      <c r="E137" s="51"/>
    </row>
    <row r="138" spans="1:5" x14ac:dyDescent="0.2">
      <c r="A138" s="4">
        <f t="shared" si="1"/>
        <v>126</v>
      </c>
      <c r="B138" s="42" t="s">
        <v>533</v>
      </c>
      <c r="C138" s="45" t="s">
        <v>534</v>
      </c>
      <c r="D138" s="50">
        <v>2126</v>
      </c>
      <c r="E138" s="51"/>
    </row>
    <row r="139" spans="1:5" x14ac:dyDescent="0.2">
      <c r="A139" s="4">
        <f t="shared" si="1"/>
        <v>127</v>
      </c>
      <c r="B139" s="42" t="s">
        <v>301</v>
      </c>
      <c r="C139" s="45" t="s">
        <v>1588</v>
      </c>
      <c r="D139" s="50">
        <v>2127</v>
      </c>
      <c r="E139" s="51"/>
    </row>
    <row r="140" spans="1:5" x14ac:dyDescent="0.2">
      <c r="A140" s="4">
        <f t="shared" si="1"/>
        <v>128</v>
      </c>
      <c r="B140" s="42" t="s">
        <v>303</v>
      </c>
      <c r="C140" s="45" t="s">
        <v>1590</v>
      </c>
      <c r="D140" s="50">
        <v>2128</v>
      </c>
      <c r="E140" s="51"/>
    </row>
    <row r="141" spans="1:5" x14ac:dyDescent="0.2">
      <c r="A141" s="4">
        <f t="shared" si="1"/>
        <v>129</v>
      </c>
      <c r="B141" s="42" t="s">
        <v>1</v>
      </c>
      <c r="C141" s="45" t="s">
        <v>2</v>
      </c>
      <c r="D141" s="50">
        <v>2129</v>
      </c>
      <c r="E141" s="51"/>
    </row>
    <row r="142" spans="1:5" x14ac:dyDescent="0.2">
      <c r="A142" s="4">
        <f t="shared" si="1"/>
        <v>130</v>
      </c>
      <c r="B142" s="42" t="s">
        <v>3</v>
      </c>
      <c r="C142" s="45" t="s">
        <v>4</v>
      </c>
      <c r="D142" s="50">
        <v>2130</v>
      </c>
      <c r="E142" s="51"/>
    </row>
    <row r="143" spans="1:5" x14ac:dyDescent="0.2">
      <c r="A143" s="4">
        <f t="shared" ref="A143:A206" si="2">A142+1</f>
        <v>131</v>
      </c>
      <c r="B143" s="42" t="s">
        <v>5</v>
      </c>
      <c r="C143" s="45" t="s">
        <v>1708</v>
      </c>
      <c r="D143" s="50">
        <v>2131</v>
      </c>
      <c r="E143" s="51"/>
    </row>
    <row r="144" spans="1:5" x14ac:dyDescent="0.2">
      <c r="A144" s="4">
        <f t="shared" si="2"/>
        <v>132</v>
      </c>
      <c r="B144" s="42" t="s">
        <v>6</v>
      </c>
      <c r="C144" s="45" t="s">
        <v>1049</v>
      </c>
      <c r="D144" s="50">
        <v>2132</v>
      </c>
      <c r="E144" s="51"/>
    </row>
    <row r="145" spans="1:5" x14ac:dyDescent="0.2">
      <c r="A145" s="4">
        <f t="shared" si="2"/>
        <v>133</v>
      </c>
      <c r="B145" s="42" t="s">
        <v>7</v>
      </c>
      <c r="C145" s="45" t="s">
        <v>1050</v>
      </c>
      <c r="D145" s="50">
        <v>2133</v>
      </c>
      <c r="E145" s="51"/>
    </row>
    <row r="146" spans="1:5" x14ac:dyDescent="0.2">
      <c r="A146" s="4">
        <f t="shared" si="2"/>
        <v>134</v>
      </c>
      <c r="B146" s="42" t="s">
        <v>8</v>
      </c>
      <c r="C146" s="45" t="s">
        <v>2368</v>
      </c>
      <c r="D146" s="50">
        <v>2134</v>
      </c>
      <c r="E146" s="51"/>
    </row>
    <row r="147" spans="1:5" x14ac:dyDescent="0.2">
      <c r="A147" s="4">
        <f t="shared" si="2"/>
        <v>135</v>
      </c>
      <c r="B147" s="42" t="s">
        <v>9</v>
      </c>
      <c r="C147" s="45" t="s">
        <v>2369</v>
      </c>
      <c r="D147" s="50">
        <v>2135</v>
      </c>
      <c r="E147" s="51"/>
    </row>
    <row r="148" spans="1:5" x14ac:dyDescent="0.2">
      <c r="A148" s="4">
        <f t="shared" si="2"/>
        <v>136</v>
      </c>
      <c r="B148" s="42" t="s">
        <v>2520</v>
      </c>
      <c r="C148" s="45" t="s">
        <v>11</v>
      </c>
      <c r="D148" s="50">
        <v>2136</v>
      </c>
      <c r="E148" s="51"/>
    </row>
    <row r="149" spans="1:5" x14ac:dyDescent="0.2">
      <c r="A149" s="4">
        <f t="shared" si="2"/>
        <v>137</v>
      </c>
      <c r="B149" s="42" t="s">
        <v>2389</v>
      </c>
      <c r="C149" s="45" t="s">
        <v>2371</v>
      </c>
      <c r="D149" s="50">
        <v>2137</v>
      </c>
      <c r="E149" s="51"/>
    </row>
    <row r="150" spans="1:5" x14ac:dyDescent="0.2">
      <c r="A150" s="4">
        <f t="shared" si="2"/>
        <v>138</v>
      </c>
      <c r="B150" s="42" t="s">
        <v>15</v>
      </c>
      <c r="C150" s="45" t="s">
        <v>2402</v>
      </c>
      <c r="D150" s="50">
        <v>2138</v>
      </c>
      <c r="E150" s="51"/>
    </row>
    <row r="151" spans="1:5" x14ac:dyDescent="0.2">
      <c r="A151" s="4">
        <f t="shared" si="2"/>
        <v>139</v>
      </c>
      <c r="B151" s="42" t="s">
        <v>16</v>
      </c>
      <c r="C151" s="45" t="s">
        <v>672</v>
      </c>
      <c r="D151" s="50">
        <v>2139</v>
      </c>
      <c r="E151" s="51"/>
    </row>
    <row r="152" spans="1:5" x14ac:dyDescent="0.2">
      <c r="A152" s="4">
        <f t="shared" si="2"/>
        <v>140</v>
      </c>
      <c r="B152" s="42" t="s">
        <v>384</v>
      </c>
      <c r="C152" s="45" t="s">
        <v>673</v>
      </c>
      <c r="D152" s="50">
        <v>2140</v>
      </c>
      <c r="E152" s="51"/>
    </row>
    <row r="153" spans="1:5" x14ac:dyDescent="0.2">
      <c r="A153" s="4">
        <f t="shared" si="2"/>
        <v>141</v>
      </c>
      <c r="B153" s="42" t="s">
        <v>385</v>
      </c>
      <c r="C153" s="45" t="s">
        <v>19</v>
      </c>
      <c r="D153" s="50">
        <v>2141</v>
      </c>
      <c r="E153" s="51"/>
    </row>
    <row r="154" spans="1:5" x14ac:dyDescent="0.2">
      <c r="A154" s="4">
        <f t="shared" si="2"/>
        <v>142</v>
      </c>
      <c r="B154" s="42" t="s">
        <v>20</v>
      </c>
      <c r="C154" s="45" t="s">
        <v>674</v>
      </c>
      <c r="D154" s="50">
        <v>2142</v>
      </c>
      <c r="E154" s="51"/>
    </row>
    <row r="155" spans="1:5" x14ac:dyDescent="0.2">
      <c r="A155" s="4">
        <f t="shared" si="2"/>
        <v>143</v>
      </c>
      <c r="B155" s="42" t="s">
        <v>21</v>
      </c>
      <c r="C155" s="45" t="s">
        <v>286</v>
      </c>
      <c r="D155" s="50">
        <v>2143</v>
      </c>
      <c r="E155" s="51"/>
    </row>
    <row r="156" spans="1:5" x14ac:dyDescent="0.2">
      <c r="A156" s="4">
        <f t="shared" si="2"/>
        <v>144</v>
      </c>
      <c r="B156" s="42" t="s">
        <v>24</v>
      </c>
      <c r="C156" s="45" t="s">
        <v>23</v>
      </c>
      <c r="D156" s="50">
        <v>2144</v>
      </c>
      <c r="E156" s="51"/>
    </row>
    <row r="157" spans="1:5" x14ac:dyDescent="0.2">
      <c r="A157" s="4">
        <f t="shared" si="2"/>
        <v>145</v>
      </c>
      <c r="B157" s="42" t="s">
        <v>29</v>
      </c>
      <c r="C157" s="45" t="s">
        <v>28</v>
      </c>
      <c r="D157" s="50">
        <v>2145</v>
      </c>
      <c r="E157" s="51"/>
    </row>
    <row r="158" spans="1:5" x14ac:dyDescent="0.2">
      <c r="A158" s="4">
        <f t="shared" si="2"/>
        <v>146</v>
      </c>
      <c r="B158" s="42" t="s">
        <v>31</v>
      </c>
      <c r="C158" s="45" t="s">
        <v>2400</v>
      </c>
      <c r="D158" s="50">
        <v>2146</v>
      </c>
      <c r="E158" s="51"/>
    </row>
    <row r="159" spans="1:5" ht="25.5" x14ac:dyDescent="0.2">
      <c r="A159" s="4">
        <f t="shared" si="2"/>
        <v>147</v>
      </c>
      <c r="B159" s="42" t="s">
        <v>1702</v>
      </c>
      <c r="C159" s="45" t="s">
        <v>36</v>
      </c>
      <c r="D159" s="50">
        <v>2147</v>
      </c>
      <c r="E159" s="51"/>
    </row>
    <row r="160" spans="1:5" x14ac:dyDescent="0.2">
      <c r="A160" s="4">
        <f t="shared" si="2"/>
        <v>148</v>
      </c>
      <c r="B160" s="42" t="s">
        <v>37</v>
      </c>
      <c r="C160" s="45" t="s">
        <v>289</v>
      </c>
      <c r="D160" s="50">
        <v>2148</v>
      </c>
      <c r="E160" s="51"/>
    </row>
    <row r="161" spans="1:5" x14ac:dyDescent="0.2">
      <c r="A161" s="4">
        <f t="shared" si="2"/>
        <v>149</v>
      </c>
      <c r="B161" s="42" t="s">
        <v>1703</v>
      </c>
      <c r="C161" s="45" t="s">
        <v>2127</v>
      </c>
      <c r="D161" s="50">
        <v>2149</v>
      </c>
      <c r="E161" s="51"/>
    </row>
    <row r="162" spans="1:5" x14ac:dyDescent="0.2">
      <c r="A162" s="4">
        <f t="shared" si="2"/>
        <v>150</v>
      </c>
      <c r="B162" s="42" t="s">
        <v>1705</v>
      </c>
      <c r="C162" s="45" t="s">
        <v>2128</v>
      </c>
      <c r="D162" s="50">
        <v>2150</v>
      </c>
      <c r="E162" s="51"/>
    </row>
    <row r="163" spans="1:5" x14ac:dyDescent="0.2">
      <c r="A163" s="4">
        <f t="shared" si="2"/>
        <v>151</v>
      </c>
      <c r="B163" s="42" t="s">
        <v>1706</v>
      </c>
      <c r="C163" s="45" t="s">
        <v>2129</v>
      </c>
      <c r="D163" s="50">
        <v>2151</v>
      </c>
      <c r="E163" s="51"/>
    </row>
    <row r="164" spans="1:5" x14ac:dyDescent="0.2">
      <c r="A164" s="4">
        <f t="shared" si="2"/>
        <v>152</v>
      </c>
      <c r="B164" s="42" t="s">
        <v>2130</v>
      </c>
      <c r="C164" s="45" t="s">
        <v>2131</v>
      </c>
      <c r="D164" s="50">
        <v>2152</v>
      </c>
      <c r="E164" s="51"/>
    </row>
    <row r="165" spans="1:5" x14ac:dyDescent="0.2">
      <c r="A165" s="4">
        <f t="shared" si="2"/>
        <v>153</v>
      </c>
      <c r="B165" s="42" t="s">
        <v>1534</v>
      </c>
      <c r="C165" s="45" t="s">
        <v>292</v>
      </c>
      <c r="D165" s="50">
        <v>2153</v>
      </c>
      <c r="E165" s="51"/>
    </row>
    <row r="166" spans="1:5" x14ac:dyDescent="0.2">
      <c r="A166" s="4">
        <f t="shared" si="2"/>
        <v>154</v>
      </c>
      <c r="B166" s="42" t="s">
        <v>1535</v>
      </c>
      <c r="C166" s="45" t="s">
        <v>294</v>
      </c>
      <c r="D166" s="50">
        <v>2154</v>
      </c>
      <c r="E166" s="51"/>
    </row>
    <row r="167" spans="1:5" x14ac:dyDescent="0.2">
      <c r="A167" s="4">
        <f t="shared" si="2"/>
        <v>155</v>
      </c>
      <c r="B167" s="42" t="s">
        <v>1536</v>
      </c>
      <c r="C167" s="45" t="s">
        <v>1537</v>
      </c>
      <c r="D167" s="50">
        <v>2155</v>
      </c>
      <c r="E167" s="51"/>
    </row>
    <row r="168" spans="1:5" x14ac:dyDescent="0.2">
      <c r="A168" s="4">
        <f t="shared" si="2"/>
        <v>156</v>
      </c>
      <c r="B168" s="42" t="s">
        <v>1538</v>
      </c>
      <c r="C168" s="45" t="s">
        <v>295</v>
      </c>
      <c r="D168" s="50">
        <v>2156</v>
      </c>
      <c r="E168" s="51"/>
    </row>
    <row r="169" spans="1:5" x14ac:dyDescent="0.2">
      <c r="A169" s="4">
        <f t="shared" si="2"/>
        <v>157</v>
      </c>
      <c r="B169" s="42" t="s">
        <v>1539</v>
      </c>
      <c r="C169" s="45" t="s">
        <v>296</v>
      </c>
      <c r="D169" s="50">
        <v>2157</v>
      </c>
      <c r="E169" s="51"/>
    </row>
    <row r="170" spans="1:5" x14ac:dyDescent="0.2">
      <c r="A170" s="4">
        <f t="shared" si="2"/>
        <v>158</v>
      </c>
      <c r="B170" s="42" t="s">
        <v>1707</v>
      </c>
      <c r="C170" s="45" t="s">
        <v>1541</v>
      </c>
      <c r="D170" s="50">
        <v>2158</v>
      </c>
      <c r="E170" s="51"/>
    </row>
    <row r="171" spans="1:5" x14ac:dyDescent="0.2">
      <c r="A171" s="4">
        <f t="shared" si="2"/>
        <v>159</v>
      </c>
      <c r="B171" s="42" t="s">
        <v>1544</v>
      </c>
      <c r="C171" s="45" t="s">
        <v>1521</v>
      </c>
      <c r="D171" s="50">
        <v>2159</v>
      </c>
      <c r="E171" s="51"/>
    </row>
    <row r="172" spans="1:5" x14ac:dyDescent="0.2">
      <c r="A172" s="4">
        <f t="shared" si="2"/>
        <v>160</v>
      </c>
      <c r="B172" s="42" t="s">
        <v>1545</v>
      </c>
      <c r="C172" s="45" t="s">
        <v>1523</v>
      </c>
      <c r="D172" s="50">
        <v>2160</v>
      </c>
      <c r="E172" s="51"/>
    </row>
    <row r="173" spans="1:5" x14ac:dyDescent="0.2">
      <c r="A173" s="4">
        <f t="shared" si="2"/>
        <v>161</v>
      </c>
      <c r="B173" s="42" t="s">
        <v>1548</v>
      </c>
      <c r="C173" s="45" t="s">
        <v>1549</v>
      </c>
      <c r="D173" s="50">
        <v>2161</v>
      </c>
      <c r="E173" s="51"/>
    </row>
    <row r="174" spans="1:5" x14ac:dyDescent="0.2">
      <c r="A174" s="4">
        <f t="shared" si="2"/>
        <v>162</v>
      </c>
      <c r="B174" s="42" t="s">
        <v>1550</v>
      </c>
      <c r="C174" s="45" t="s">
        <v>297</v>
      </c>
      <c r="D174" s="50">
        <v>2162</v>
      </c>
      <c r="E174" s="51"/>
    </row>
    <row r="175" spans="1:5" x14ac:dyDescent="0.2">
      <c r="A175" s="4">
        <f t="shared" si="2"/>
        <v>163</v>
      </c>
      <c r="B175" s="42" t="s">
        <v>1551</v>
      </c>
      <c r="C175" s="45" t="s">
        <v>1518</v>
      </c>
      <c r="D175" s="50">
        <v>2163</v>
      </c>
      <c r="E175" s="51"/>
    </row>
    <row r="176" spans="1:5" x14ac:dyDescent="0.2">
      <c r="A176" s="4">
        <f t="shared" si="2"/>
        <v>164</v>
      </c>
      <c r="B176" s="42" t="s">
        <v>1552</v>
      </c>
      <c r="C176" s="45" t="s">
        <v>1519</v>
      </c>
      <c r="D176" s="50">
        <v>2164</v>
      </c>
      <c r="E176" s="51"/>
    </row>
    <row r="177" spans="1:5" x14ac:dyDescent="0.2">
      <c r="A177" s="4">
        <f t="shared" si="2"/>
        <v>165</v>
      </c>
      <c r="B177" s="42" t="s">
        <v>1553</v>
      </c>
      <c r="C177" s="45" t="s">
        <v>1520</v>
      </c>
      <c r="D177" s="50">
        <v>2165</v>
      </c>
      <c r="E177" s="51"/>
    </row>
    <row r="178" spans="1:5" x14ac:dyDescent="0.2">
      <c r="A178" s="4">
        <f t="shared" si="2"/>
        <v>166</v>
      </c>
      <c r="B178" s="42" t="s">
        <v>1556</v>
      </c>
      <c r="C178" s="45" t="s">
        <v>307</v>
      </c>
      <c r="D178" s="50">
        <v>2166</v>
      </c>
      <c r="E178" s="51"/>
    </row>
    <row r="179" spans="1:5" x14ac:dyDescent="0.2">
      <c r="A179" s="4">
        <f t="shared" si="2"/>
        <v>167</v>
      </c>
      <c r="B179" s="42" t="s">
        <v>1557</v>
      </c>
      <c r="C179" s="45" t="s">
        <v>1558</v>
      </c>
      <c r="D179" s="50">
        <v>2167</v>
      </c>
      <c r="E179" s="51"/>
    </row>
    <row r="180" spans="1:5" x14ac:dyDescent="0.2">
      <c r="A180" s="4">
        <f t="shared" si="2"/>
        <v>168</v>
      </c>
      <c r="B180" s="42" t="s">
        <v>1561</v>
      </c>
      <c r="C180" s="45" t="s">
        <v>309</v>
      </c>
      <c r="D180" s="50">
        <v>2168</v>
      </c>
      <c r="E180" s="51"/>
    </row>
    <row r="181" spans="1:5" x14ac:dyDescent="0.2">
      <c r="A181" s="4">
        <f t="shared" si="2"/>
        <v>169</v>
      </c>
      <c r="B181" s="42" t="s">
        <v>1562</v>
      </c>
      <c r="C181" s="45" t="s">
        <v>310</v>
      </c>
      <c r="D181" s="50">
        <v>2169</v>
      </c>
      <c r="E181" s="51"/>
    </row>
    <row r="182" spans="1:5" x14ac:dyDescent="0.2">
      <c r="A182" s="4">
        <f t="shared" si="2"/>
        <v>170</v>
      </c>
      <c r="B182" s="42" t="s">
        <v>1563</v>
      </c>
      <c r="C182" s="45" t="s">
        <v>311</v>
      </c>
      <c r="D182" s="50">
        <v>2170</v>
      </c>
      <c r="E182" s="51"/>
    </row>
    <row r="183" spans="1:5" x14ac:dyDescent="0.2">
      <c r="A183" s="4">
        <f t="shared" si="2"/>
        <v>171</v>
      </c>
      <c r="B183" s="42" t="s">
        <v>1564</v>
      </c>
      <c r="C183" s="45" t="s">
        <v>312</v>
      </c>
      <c r="D183" s="50">
        <v>2171</v>
      </c>
      <c r="E183" s="51"/>
    </row>
    <row r="184" spans="1:5" x14ac:dyDescent="0.2">
      <c r="A184" s="4">
        <f t="shared" si="2"/>
        <v>172</v>
      </c>
      <c r="B184" s="42" t="s">
        <v>1565</v>
      </c>
      <c r="C184" s="45" t="s">
        <v>313</v>
      </c>
      <c r="D184" s="50">
        <v>2172</v>
      </c>
      <c r="E184" s="51"/>
    </row>
    <row r="185" spans="1:5" x14ac:dyDescent="0.2">
      <c r="A185" s="4">
        <f t="shared" si="2"/>
        <v>173</v>
      </c>
      <c r="B185" s="42" t="s">
        <v>1566</v>
      </c>
      <c r="C185" s="45" t="s">
        <v>1567</v>
      </c>
      <c r="D185" s="50">
        <v>2173</v>
      </c>
      <c r="E185" s="51"/>
    </row>
    <row r="186" spans="1:5" x14ac:dyDescent="0.2">
      <c r="A186" s="4">
        <f t="shared" si="2"/>
        <v>174</v>
      </c>
      <c r="B186" s="42" t="s">
        <v>1570</v>
      </c>
      <c r="C186" s="45" t="s">
        <v>1569</v>
      </c>
      <c r="D186" s="50">
        <v>2174</v>
      </c>
      <c r="E186" s="51"/>
    </row>
    <row r="187" spans="1:5" x14ac:dyDescent="0.2">
      <c r="A187" s="4">
        <f t="shared" si="2"/>
        <v>175</v>
      </c>
      <c r="B187" s="42" t="s">
        <v>1573</v>
      </c>
      <c r="C187" s="45" t="s">
        <v>1574</v>
      </c>
      <c r="D187" s="50">
        <v>2175</v>
      </c>
      <c r="E187" s="51"/>
    </row>
    <row r="188" spans="1:5" x14ac:dyDescent="0.2">
      <c r="A188" s="4">
        <f t="shared" si="2"/>
        <v>176</v>
      </c>
      <c r="B188" s="42" t="s">
        <v>1575</v>
      </c>
      <c r="C188" s="45" t="s">
        <v>1576</v>
      </c>
      <c r="D188" s="50">
        <v>2176</v>
      </c>
      <c r="E188" s="51"/>
    </row>
    <row r="189" spans="1:5" x14ac:dyDescent="0.2">
      <c r="A189" s="4">
        <f t="shared" si="2"/>
        <v>177</v>
      </c>
      <c r="B189" s="42" t="s">
        <v>1189</v>
      </c>
      <c r="C189" s="45" t="s">
        <v>1190</v>
      </c>
      <c r="D189" s="50">
        <v>2177</v>
      </c>
      <c r="E189" s="51"/>
    </row>
    <row r="190" spans="1:5" x14ac:dyDescent="0.2">
      <c r="A190" s="4">
        <f t="shared" si="2"/>
        <v>178</v>
      </c>
      <c r="B190" s="42" t="s">
        <v>2370</v>
      </c>
      <c r="C190" s="45" t="s">
        <v>1193</v>
      </c>
      <c r="D190" s="50">
        <v>2178</v>
      </c>
      <c r="E190" s="51"/>
    </row>
    <row r="191" spans="1:5" x14ac:dyDescent="0.2">
      <c r="A191" s="4">
        <f t="shared" si="2"/>
        <v>179</v>
      </c>
      <c r="B191" s="42" t="s">
        <v>1196</v>
      </c>
      <c r="C191" s="45" t="s">
        <v>1197</v>
      </c>
      <c r="D191" s="50">
        <v>2179</v>
      </c>
      <c r="E191" s="51"/>
    </row>
    <row r="192" spans="1:5" x14ac:dyDescent="0.2">
      <c r="A192" s="4">
        <f t="shared" si="2"/>
        <v>180</v>
      </c>
      <c r="B192" s="42" t="s">
        <v>1198</v>
      </c>
      <c r="C192" s="45" t="s">
        <v>1526</v>
      </c>
      <c r="D192" s="50">
        <v>2180</v>
      </c>
      <c r="E192" s="51"/>
    </row>
    <row r="193" spans="1:5" x14ac:dyDescent="0.2">
      <c r="A193" s="4">
        <f t="shared" si="2"/>
        <v>181</v>
      </c>
      <c r="B193" s="42" t="s">
        <v>1199</v>
      </c>
      <c r="C193" s="45" t="s">
        <v>1200</v>
      </c>
      <c r="D193" s="50">
        <v>2181</v>
      </c>
      <c r="E193" s="51"/>
    </row>
    <row r="194" spans="1:5" x14ac:dyDescent="0.2">
      <c r="A194" s="4">
        <f t="shared" si="2"/>
        <v>182</v>
      </c>
      <c r="B194" s="42" t="s">
        <v>1201</v>
      </c>
      <c r="C194" s="45" t="s">
        <v>1202</v>
      </c>
      <c r="D194" s="50">
        <v>2182</v>
      </c>
      <c r="E194" s="51"/>
    </row>
    <row r="195" spans="1:5" x14ac:dyDescent="0.2">
      <c r="A195" s="4">
        <f t="shared" si="2"/>
        <v>183</v>
      </c>
      <c r="B195" s="42" t="s">
        <v>1205</v>
      </c>
      <c r="C195" s="45" t="s">
        <v>1528</v>
      </c>
      <c r="D195" s="50">
        <v>2183</v>
      </c>
      <c r="E195" s="51"/>
    </row>
    <row r="196" spans="1:5" x14ac:dyDescent="0.2">
      <c r="A196" s="4">
        <f t="shared" si="2"/>
        <v>184</v>
      </c>
      <c r="B196" s="42" t="s">
        <v>2399</v>
      </c>
      <c r="C196" s="45" t="s">
        <v>361</v>
      </c>
      <c r="D196" s="50">
        <v>2184</v>
      </c>
      <c r="E196" s="51"/>
    </row>
    <row r="197" spans="1:5" x14ac:dyDescent="0.2">
      <c r="A197" s="4">
        <f t="shared" si="2"/>
        <v>185</v>
      </c>
      <c r="B197" s="42" t="s">
        <v>1206</v>
      </c>
      <c r="C197" s="45" t="s">
        <v>1207</v>
      </c>
      <c r="D197" s="50">
        <v>2185</v>
      </c>
      <c r="E197" s="51"/>
    </row>
    <row r="198" spans="1:5" x14ac:dyDescent="0.2">
      <c r="A198" s="4">
        <f t="shared" si="2"/>
        <v>186</v>
      </c>
      <c r="B198" s="42" t="s">
        <v>1208</v>
      </c>
      <c r="C198" s="45" t="s">
        <v>362</v>
      </c>
      <c r="D198" s="50">
        <v>2186</v>
      </c>
      <c r="E198" s="51"/>
    </row>
    <row r="199" spans="1:5" x14ac:dyDescent="0.2">
      <c r="A199" s="4">
        <f t="shared" si="2"/>
        <v>187</v>
      </c>
      <c r="B199" s="42" t="s">
        <v>1209</v>
      </c>
      <c r="C199" s="45" t="s">
        <v>363</v>
      </c>
      <c r="D199" s="50">
        <v>2187</v>
      </c>
      <c r="E199" s="51"/>
    </row>
    <row r="200" spans="1:5" x14ac:dyDescent="0.2">
      <c r="A200" s="4">
        <f t="shared" si="2"/>
        <v>188</v>
      </c>
      <c r="B200" s="42" t="s">
        <v>1210</v>
      </c>
      <c r="C200" s="45" t="s">
        <v>1211</v>
      </c>
      <c r="D200" s="50">
        <v>2188</v>
      </c>
      <c r="E200" s="51"/>
    </row>
    <row r="201" spans="1:5" x14ac:dyDescent="0.2">
      <c r="A201" s="4">
        <f t="shared" si="2"/>
        <v>189</v>
      </c>
      <c r="B201" s="42" t="s">
        <v>2401</v>
      </c>
      <c r="C201" s="45" t="s">
        <v>365</v>
      </c>
      <c r="D201" s="50">
        <v>2189</v>
      </c>
      <c r="E201" s="51"/>
    </row>
    <row r="202" spans="1:5" x14ac:dyDescent="0.2">
      <c r="A202" s="4">
        <f t="shared" si="2"/>
        <v>190</v>
      </c>
      <c r="B202" s="42" t="s">
        <v>671</v>
      </c>
      <c r="C202" s="45" t="s">
        <v>367</v>
      </c>
      <c r="D202" s="50">
        <v>2190</v>
      </c>
      <c r="E202" s="51"/>
    </row>
    <row r="203" spans="1:5" x14ac:dyDescent="0.2">
      <c r="A203" s="4">
        <f t="shared" si="2"/>
        <v>191</v>
      </c>
      <c r="B203" s="42" t="s">
        <v>1214</v>
      </c>
      <c r="C203" s="45" t="s">
        <v>368</v>
      </c>
      <c r="D203" s="50">
        <v>2191</v>
      </c>
      <c r="E203" s="51"/>
    </row>
    <row r="204" spans="1:5" x14ac:dyDescent="0.2">
      <c r="A204" s="4">
        <f t="shared" si="2"/>
        <v>192</v>
      </c>
      <c r="B204" s="42" t="s">
        <v>1215</v>
      </c>
      <c r="C204" s="45" t="s">
        <v>369</v>
      </c>
      <c r="D204" s="50">
        <v>2192</v>
      </c>
      <c r="E204" s="51"/>
    </row>
    <row r="205" spans="1:5" x14ac:dyDescent="0.2">
      <c r="A205" s="4">
        <f t="shared" si="2"/>
        <v>193</v>
      </c>
      <c r="B205" s="42" t="s">
        <v>287</v>
      </c>
      <c r="C205" s="45" t="s">
        <v>371</v>
      </c>
      <c r="D205" s="50">
        <v>2193</v>
      </c>
      <c r="E205" s="51"/>
    </row>
    <row r="206" spans="1:5" x14ac:dyDescent="0.2">
      <c r="A206" s="4">
        <f t="shared" si="2"/>
        <v>194</v>
      </c>
      <c r="B206" s="42" t="s">
        <v>288</v>
      </c>
      <c r="C206" s="45" t="s">
        <v>1220</v>
      </c>
      <c r="D206" s="50">
        <v>2194</v>
      </c>
      <c r="E206" s="51"/>
    </row>
    <row r="207" spans="1:5" x14ac:dyDescent="0.2">
      <c r="A207" s="4">
        <f t="shared" ref="A207:A270" si="3">A206+1</f>
        <v>195</v>
      </c>
      <c r="B207" s="42" t="s">
        <v>290</v>
      </c>
      <c r="C207" s="45" t="s">
        <v>1222</v>
      </c>
      <c r="D207" s="50">
        <v>2195</v>
      </c>
      <c r="E207" s="51"/>
    </row>
    <row r="208" spans="1:5" x14ac:dyDescent="0.2">
      <c r="A208" s="4">
        <f t="shared" si="3"/>
        <v>196</v>
      </c>
      <c r="B208" s="42" t="s">
        <v>1223</v>
      </c>
      <c r="C208" s="45" t="s">
        <v>1224</v>
      </c>
      <c r="D208" s="50">
        <v>2196</v>
      </c>
      <c r="E208" s="51"/>
    </row>
    <row r="209" spans="1:5" x14ac:dyDescent="0.2">
      <c r="A209" s="4">
        <f t="shared" si="3"/>
        <v>197</v>
      </c>
      <c r="B209" s="42" t="s">
        <v>1226</v>
      </c>
      <c r="C209" s="45" t="s">
        <v>2403</v>
      </c>
      <c r="D209" s="50">
        <v>2197</v>
      </c>
      <c r="E209" s="51"/>
    </row>
    <row r="210" spans="1:5" x14ac:dyDescent="0.2">
      <c r="A210" s="4">
        <f t="shared" si="3"/>
        <v>198</v>
      </c>
      <c r="B210" s="42" t="s">
        <v>1228</v>
      </c>
      <c r="C210" s="45" t="s">
        <v>1988</v>
      </c>
      <c r="D210" s="50">
        <v>2198</v>
      </c>
      <c r="E210" s="51"/>
    </row>
    <row r="211" spans="1:5" x14ac:dyDescent="0.2">
      <c r="A211" s="4">
        <f t="shared" si="3"/>
        <v>199</v>
      </c>
      <c r="B211" s="42" t="s">
        <v>1231</v>
      </c>
      <c r="C211" s="45" t="s">
        <v>1230</v>
      </c>
      <c r="D211" s="50">
        <v>2199</v>
      </c>
      <c r="E211" s="51"/>
    </row>
    <row r="212" spans="1:5" x14ac:dyDescent="0.2">
      <c r="A212" s="4">
        <f t="shared" si="3"/>
        <v>200</v>
      </c>
      <c r="B212" s="42" t="s">
        <v>1125</v>
      </c>
      <c r="C212" s="45" t="s">
        <v>2108</v>
      </c>
      <c r="D212" s="50">
        <v>2200</v>
      </c>
      <c r="E212" s="51"/>
    </row>
    <row r="213" spans="1:5" x14ac:dyDescent="0.2">
      <c r="A213" s="4">
        <f t="shared" si="3"/>
        <v>201</v>
      </c>
      <c r="B213" s="42" t="s">
        <v>1126</v>
      </c>
      <c r="C213" s="45" t="s">
        <v>2109</v>
      </c>
      <c r="D213" s="50">
        <v>2201</v>
      </c>
      <c r="E213" s="51"/>
    </row>
    <row r="214" spans="1:5" x14ac:dyDescent="0.2">
      <c r="A214" s="4">
        <f t="shared" si="3"/>
        <v>202</v>
      </c>
      <c r="B214" s="42" t="s">
        <v>1129</v>
      </c>
      <c r="C214" s="45" t="s">
        <v>2110</v>
      </c>
      <c r="D214" s="50">
        <v>2202</v>
      </c>
      <c r="E214" s="51"/>
    </row>
    <row r="215" spans="1:5" x14ac:dyDescent="0.2">
      <c r="A215" s="4">
        <f t="shared" si="3"/>
        <v>203</v>
      </c>
      <c r="B215" s="42" t="s">
        <v>1130</v>
      </c>
      <c r="C215" s="45" t="s">
        <v>2500</v>
      </c>
      <c r="D215" s="50">
        <v>2203</v>
      </c>
      <c r="E215" s="51"/>
    </row>
    <row r="216" spans="1:5" x14ac:dyDescent="0.2">
      <c r="A216" s="4">
        <f t="shared" si="3"/>
        <v>204</v>
      </c>
      <c r="B216" s="42" t="s">
        <v>1131</v>
      </c>
      <c r="C216" s="45" t="s">
        <v>2499</v>
      </c>
      <c r="D216" s="50">
        <v>2204</v>
      </c>
      <c r="E216" s="51"/>
    </row>
    <row r="217" spans="1:5" x14ac:dyDescent="0.2">
      <c r="A217" s="4">
        <f t="shared" si="3"/>
        <v>205</v>
      </c>
      <c r="B217" s="42" t="s">
        <v>1134</v>
      </c>
      <c r="C217" s="45" t="s">
        <v>2501</v>
      </c>
      <c r="D217" s="50">
        <v>2205</v>
      </c>
      <c r="E217" s="51"/>
    </row>
    <row r="218" spans="1:5" x14ac:dyDescent="0.2">
      <c r="A218" s="4">
        <f t="shared" si="3"/>
        <v>206</v>
      </c>
      <c r="B218" s="42" t="s">
        <v>1135</v>
      </c>
      <c r="C218" s="45" t="s">
        <v>1136</v>
      </c>
      <c r="D218" s="50">
        <v>2206</v>
      </c>
      <c r="E218" s="51"/>
    </row>
    <row r="219" spans="1:5" x14ac:dyDescent="0.2">
      <c r="A219" s="4">
        <f t="shared" si="3"/>
        <v>207</v>
      </c>
      <c r="B219" s="42" t="s">
        <v>1137</v>
      </c>
      <c r="C219" s="45" t="s">
        <v>1138</v>
      </c>
      <c r="D219" s="50">
        <v>2207</v>
      </c>
      <c r="E219" s="51"/>
    </row>
    <row r="220" spans="1:5" x14ac:dyDescent="0.2">
      <c r="A220" s="4">
        <f t="shared" si="3"/>
        <v>208</v>
      </c>
      <c r="B220" s="42" t="s">
        <v>1139</v>
      </c>
      <c r="C220" s="45" t="s">
        <v>1140</v>
      </c>
      <c r="D220" s="50">
        <v>2208</v>
      </c>
      <c r="E220" s="51"/>
    </row>
    <row r="221" spans="1:5" x14ac:dyDescent="0.2">
      <c r="A221" s="4">
        <f t="shared" si="3"/>
        <v>209</v>
      </c>
      <c r="B221" s="42" t="s">
        <v>1141</v>
      </c>
      <c r="C221" s="45" t="s">
        <v>2502</v>
      </c>
      <c r="D221" s="50">
        <v>2209</v>
      </c>
      <c r="E221" s="51"/>
    </row>
    <row r="222" spans="1:5" x14ac:dyDescent="0.2">
      <c r="A222" s="4">
        <f t="shared" si="3"/>
        <v>210</v>
      </c>
      <c r="B222" s="42" t="s">
        <v>291</v>
      </c>
      <c r="C222" s="45" t="s">
        <v>1146</v>
      </c>
      <c r="D222" s="50">
        <v>2210</v>
      </c>
      <c r="E222" s="51"/>
    </row>
    <row r="223" spans="1:5" x14ac:dyDescent="0.2">
      <c r="A223" s="4">
        <f t="shared" si="3"/>
        <v>211</v>
      </c>
      <c r="B223" s="42" t="s">
        <v>293</v>
      </c>
      <c r="C223" s="45" t="s">
        <v>1147</v>
      </c>
      <c r="D223" s="50">
        <v>2211</v>
      </c>
      <c r="E223" s="51"/>
    </row>
    <row r="224" spans="1:5" x14ac:dyDescent="0.2">
      <c r="A224" s="4">
        <f t="shared" si="3"/>
        <v>212</v>
      </c>
      <c r="B224" s="42" t="s">
        <v>1234</v>
      </c>
      <c r="C224" s="45" t="s">
        <v>1594</v>
      </c>
      <c r="D224" s="50">
        <v>2212</v>
      </c>
      <c r="E224" s="51"/>
    </row>
    <row r="225" spans="1:5" x14ac:dyDescent="0.2">
      <c r="A225" s="4">
        <f t="shared" si="3"/>
        <v>213</v>
      </c>
      <c r="B225" s="42" t="s">
        <v>1522</v>
      </c>
      <c r="C225" s="45" t="s">
        <v>1596</v>
      </c>
      <c r="D225" s="50">
        <v>2213</v>
      </c>
      <c r="E225" s="51"/>
    </row>
    <row r="226" spans="1:5" x14ac:dyDescent="0.2">
      <c r="A226" s="4">
        <f t="shared" si="3"/>
        <v>214</v>
      </c>
      <c r="B226" s="42" t="s">
        <v>305</v>
      </c>
      <c r="C226" s="45" t="s">
        <v>1598</v>
      </c>
      <c r="D226" s="50">
        <v>2214</v>
      </c>
      <c r="E226" s="51"/>
    </row>
    <row r="227" spans="1:5" x14ac:dyDescent="0.2">
      <c r="A227" s="4">
        <f t="shared" si="3"/>
        <v>215</v>
      </c>
      <c r="B227" s="42" t="s">
        <v>306</v>
      </c>
      <c r="C227" s="45" t="s">
        <v>1601</v>
      </c>
      <c r="D227" s="50">
        <v>2215</v>
      </c>
      <c r="E227" s="51"/>
    </row>
    <row r="228" spans="1:5" x14ac:dyDescent="0.2">
      <c r="A228" s="4">
        <f t="shared" si="3"/>
        <v>216</v>
      </c>
      <c r="B228" s="42" t="s">
        <v>308</v>
      </c>
      <c r="C228" s="45" t="s">
        <v>2397</v>
      </c>
      <c r="D228" s="50">
        <v>2216</v>
      </c>
      <c r="E228" s="51"/>
    </row>
    <row r="229" spans="1:5" x14ac:dyDescent="0.2">
      <c r="A229" s="4">
        <f t="shared" si="3"/>
        <v>217</v>
      </c>
      <c r="B229" s="42" t="s">
        <v>1604</v>
      </c>
      <c r="C229" s="45" t="s">
        <v>1603</v>
      </c>
      <c r="D229" s="50">
        <v>2217</v>
      </c>
      <c r="E229" s="51"/>
    </row>
    <row r="230" spans="1:5" x14ac:dyDescent="0.2">
      <c r="A230" s="4">
        <f t="shared" si="3"/>
        <v>218</v>
      </c>
      <c r="B230" s="42" t="s">
        <v>314</v>
      </c>
      <c r="C230" s="45" t="s">
        <v>1606</v>
      </c>
      <c r="D230" s="50">
        <v>2218</v>
      </c>
      <c r="E230" s="51"/>
    </row>
    <row r="231" spans="1:5" x14ac:dyDescent="0.2">
      <c r="A231" s="4">
        <f t="shared" si="3"/>
        <v>219</v>
      </c>
      <c r="B231" s="42" t="s">
        <v>41</v>
      </c>
      <c r="C231" s="45" t="s">
        <v>40</v>
      </c>
      <c r="D231" s="50">
        <v>2219</v>
      </c>
      <c r="E231" s="51"/>
    </row>
    <row r="232" spans="1:5" x14ac:dyDescent="0.2">
      <c r="A232" s="4">
        <f t="shared" si="3"/>
        <v>220</v>
      </c>
      <c r="B232" s="42" t="s">
        <v>2325</v>
      </c>
      <c r="C232" s="45" t="s">
        <v>2326</v>
      </c>
      <c r="D232" s="50">
        <v>2220</v>
      </c>
      <c r="E232" s="51"/>
    </row>
    <row r="233" spans="1:5" x14ac:dyDescent="0.2">
      <c r="A233" s="4">
        <f t="shared" si="3"/>
        <v>221</v>
      </c>
      <c r="B233" s="42" t="s">
        <v>2327</v>
      </c>
      <c r="C233" s="45" t="s">
        <v>2328</v>
      </c>
      <c r="D233" s="50">
        <v>2221</v>
      </c>
      <c r="E233" s="51"/>
    </row>
    <row r="234" spans="1:5" x14ac:dyDescent="0.2">
      <c r="A234" s="4">
        <f t="shared" si="3"/>
        <v>222</v>
      </c>
      <c r="B234" s="42" t="s">
        <v>2331</v>
      </c>
      <c r="C234" s="45" t="s">
        <v>2330</v>
      </c>
      <c r="D234" s="50">
        <v>2222</v>
      </c>
      <c r="E234" s="51"/>
    </row>
    <row r="235" spans="1:5" x14ac:dyDescent="0.2">
      <c r="A235" s="4">
        <f t="shared" si="3"/>
        <v>223</v>
      </c>
      <c r="B235" s="42" t="s">
        <v>1524</v>
      </c>
      <c r="C235" s="45" t="s">
        <v>2334</v>
      </c>
      <c r="D235" s="50">
        <v>2223</v>
      </c>
      <c r="E235" s="51"/>
    </row>
    <row r="236" spans="1:5" x14ac:dyDescent="0.2">
      <c r="A236" s="4">
        <f t="shared" si="3"/>
        <v>224</v>
      </c>
      <c r="B236" s="42" t="s">
        <v>1525</v>
      </c>
      <c r="C236" s="45" t="s">
        <v>2335</v>
      </c>
      <c r="D236" s="50">
        <v>2224</v>
      </c>
      <c r="E236" s="51"/>
    </row>
    <row r="237" spans="1:5" x14ac:dyDescent="0.2">
      <c r="A237" s="4">
        <f t="shared" si="3"/>
        <v>225</v>
      </c>
      <c r="B237" s="42" t="s">
        <v>1527</v>
      </c>
      <c r="C237" s="45" t="s">
        <v>2336</v>
      </c>
      <c r="D237" s="50">
        <v>2225</v>
      </c>
      <c r="E237" s="51"/>
    </row>
    <row r="238" spans="1:5" x14ac:dyDescent="0.2">
      <c r="A238" s="4">
        <f t="shared" si="3"/>
        <v>226</v>
      </c>
      <c r="B238" s="42" t="s">
        <v>2339</v>
      </c>
      <c r="C238" s="45" t="s">
        <v>2338</v>
      </c>
      <c r="D238" s="50">
        <v>2226</v>
      </c>
      <c r="E238" s="51"/>
    </row>
    <row r="239" spans="1:5" x14ac:dyDescent="0.2">
      <c r="A239" s="4">
        <f t="shared" si="3"/>
        <v>227</v>
      </c>
      <c r="B239" s="42" t="s">
        <v>364</v>
      </c>
      <c r="C239" s="45" t="s">
        <v>2342</v>
      </c>
      <c r="D239" s="50">
        <v>2227</v>
      </c>
      <c r="E239" s="51"/>
    </row>
    <row r="240" spans="1:5" x14ac:dyDescent="0.2">
      <c r="A240" s="4">
        <f t="shared" si="3"/>
        <v>228</v>
      </c>
      <c r="B240" s="42" t="s">
        <v>366</v>
      </c>
      <c r="C240" s="45" t="s">
        <v>2343</v>
      </c>
      <c r="D240" s="50">
        <v>2228</v>
      </c>
      <c r="E240" s="51"/>
    </row>
    <row r="241" spans="1:5" x14ac:dyDescent="0.2">
      <c r="A241" s="4">
        <f t="shared" si="3"/>
        <v>229</v>
      </c>
      <c r="B241" s="42" t="s">
        <v>2346</v>
      </c>
      <c r="C241" s="45" t="s">
        <v>2345</v>
      </c>
      <c r="D241" s="50">
        <v>2229</v>
      </c>
      <c r="E241" s="51"/>
    </row>
    <row r="242" spans="1:5" x14ac:dyDescent="0.2">
      <c r="A242" s="4">
        <f t="shared" si="3"/>
        <v>230</v>
      </c>
      <c r="B242" s="42" t="s">
        <v>370</v>
      </c>
      <c r="C242" s="45" t="s">
        <v>2351</v>
      </c>
      <c r="D242" s="50">
        <v>2230</v>
      </c>
      <c r="E242" s="51"/>
    </row>
    <row r="243" spans="1:5" x14ac:dyDescent="0.2">
      <c r="A243" s="4">
        <f t="shared" si="3"/>
        <v>231</v>
      </c>
      <c r="B243" s="42" t="s">
        <v>372</v>
      </c>
      <c r="C243" s="45" t="s">
        <v>2352</v>
      </c>
      <c r="D243" s="50">
        <v>2231</v>
      </c>
      <c r="E243" s="51"/>
    </row>
    <row r="244" spans="1:5" x14ac:dyDescent="0.2">
      <c r="A244" s="4">
        <f t="shared" si="3"/>
        <v>232</v>
      </c>
      <c r="B244" s="42" t="s">
        <v>2353</v>
      </c>
      <c r="C244" s="45" t="s">
        <v>2354</v>
      </c>
      <c r="D244" s="50">
        <v>2232</v>
      </c>
      <c r="E244" s="51"/>
    </row>
    <row r="245" spans="1:5" x14ac:dyDescent="0.2">
      <c r="A245" s="4">
        <f t="shared" si="3"/>
        <v>233</v>
      </c>
      <c r="B245" s="42" t="s">
        <v>2355</v>
      </c>
      <c r="C245" s="45" t="s">
        <v>2356</v>
      </c>
      <c r="D245" s="50">
        <v>2233</v>
      </c>
      <c r="E245" s="51"/>
    </row>
    <row r="246" spans="1:5" x14ac:dyDescent="0.2">
      <c r="A246" s="4">
        <f t="shared" si="3"/>
        <v>234</v>
      </c>
      <c r="B246" s="42" t="s">
        <v>2357</v>
      </c>
      <c r="C246" s="45" t="s">
        <v>2358</v>
      </c>
      <c r="D246" s="50">
        <v>2234</v>
      </c>
      <c r="E246" s="51"/>
    </row>
    <row r="247" spans="1:5" x14ac:dyDescent="0.2">
      <c r="A247" s="4">
        <f t="shared" si="3"/>
        <v>235</v>
      </c>
      <c r="B247" s="42" t="s">
        <v>373</v>
      </c>
      <c r="C247" s="45" t="s">
        <v>2361</v>
      </c>
      <c r="D247" s="50">
        <v>2235</v>
      </c>
      <c r="E247" s="51"/>
    </row>
    <row r="248" spans="1:5" x14ac:dyDescent="0.2">
      <c r="A248" s="4">
        <f t="shared" si="3"/>
        <v>236</v>
      </c>
      <c r="B248" s="42" t="s">
        <v>375</v>
      </c>
      <c r="C248" s="45" t="s">
        <v>1395</v>
      </c>
      <c r="D248" s="50">
        <v>2236</v>
      </c>
      <c r="E248" s="51"/>
    </row>
    <row r="249" spans="1:5" ht="25.5" x14ac:dyDescent="0.2">
      <c r="A249" s="4">
        <f t="shared" si="3"/>
        <v>237</v>
      </c>
      <c r="B249" s="42" t="s">
        <v>2362</v>
      </c>
      <c r="C249" s="45" t="s">
        <v>2363</v>
      </c>
      <c r="D249" s="50">
        <v>2237</v>
      </c>
      <c r="E249" s="51"/>
    </row>
    <row r="250" spans="1:5" x14ac:dyDescent="0.2">
      <c r="A250" s="4">
        <f t="shared" si="3"/>
        <v>238</v>
      </c>
      <c r="B250" s="42" t="s">
        <v>2364</v>
      </c>
      <c r="C250" s="45" t="s">
        <v>85</v>
      </c>
      <c r="D250" s="50">
        <v>2238</v>
      </c>
      <c r="E250" s="51"/>
    </row>
    <row r="251" spans="1:5" x14ac:dyDescent="0.2">
      <c r="A251" s="4">
        <f t="shared" si="3"/>
        <v>239</v>
      </c>
      <c r="B251" s="42" t="s">
        <v>86</v>
      </c>
      <c r="C251" s="45" t="s">
        <v>87</v>
      </c>
      <c r="D251" s="50">
        <v>2239</v>
      </c>
      <c r="E251" s="51"/>
    </row>
    <row r="252" spans="1:5" x14ac:dyDescent="0.2">
      <c r="A252" s="4">
        <f t="shared" si="3"/>
        <v>240</v>
      </c>
      <c r="B252" s="42" t="s">
        <v>88</v>
      </c>
      <c r="C252" s="45" t="s">
        <v>89</v>
      </c>
      <c r="D252" s="50">
        <v>2240</v>
      </c>
      <c r="E252" s="51"/>
    </row>
    <row r="253" spans="1:5" x14ac:dyDescent="0.2">
      <c r="A253" s="4">
        <f t="shared" si="3"/>
        <v>241</v>
      </c>
      <c r="B253" s="42" t="s">
        <v>2404</v>
      </c>
      <c r="C253" s="45" t="s">
        <v>91</v>
      </c>
      <c r="D253" s="50">
        <v>2241</v>
      </c>
      <c r="E253" s="51"/>
    </row>
    <row r="254" spans="1:5" x14ac:dyDescent="0.2">
      <c r="A254" s="4">
        <f t="shared" si="3"/>
        <v>242</v>
      </c>
      <c r="B254" s="42" t="s">
        <v>94</v>
      </c>
      <c r="C254" s="45" t="s">
        <v>95</v>
      </c>
      <c r="D254" s="50">
        <v>2242</v>
      </c>
      <c r="E254" s="51"/>
    </row>
    <row r="255" spans="1:5" x14ac:dyDescent="0.2">
      <c r="A255" s="4">
        <f t="shared" si="3"/>
        <v>243</v>
      </c>
      <c r="B255" s="42" t="s">
        <v>96</v>
      </c>
      <c r="C255" s="45" t="s">
        <v>97</v>
      </c>
      <c r="D255" s="50">
        <v>2243</v>
      </c>
      <c r="E255" s="51"/>
    </row>
    <row r="256" spans="1:5" x14ac:dyDescent="0.2">
      <c r="A256" s="4">
        <f t="shared" si="3"/>
        <v>244</v>
      </c>
      <c r="B256" s="42" t="s">
        <v>100</v>
      </c>
      <c r="C256" s="45" t="s">
        <v>133</v>
      </c>
      <c r="D256" s="50">
        <v>2244</v>
      </c>
      <c r="E256" s="51"/>
    </row>
    <row r="257" spans="1:5" x14ac:dyDescent="0.2">
      <c r="A257" s="4">
        <f t="shared" si="3"/>
        <v>245</v>
      </c>
      <c r="B257" s="42" t="s">
        <v>101</v>
      </c>
      <c r="C257" s="45" t="s">
        <v>102</v>
      </c>
      <c r="D257" s="50">
        <v>2245</v>
      </c>
      <c r="E257" s="51"/>
    </row>
    <row r="258" spans="1:5" x14ac:dyDescent="0.2">
      <c r="A258" s="4">
        <f t="shared" si="3"/>
        <v>246</v>
      </c>
      <c r="B258" s="42" t="s">
        <v>103</v>
      </c>
      <c r="C258" s="45" t="s">
        <v>104</v>
      </c>
      <c r="D258" s="50">
        <v>2246</v>
      </c>
      <c r="E258" s="51"/>
    </row>
    <row r="259" spans="1:5" x14ac:dyDescent="0.2">
      <c r="A259" s="4">
        <f t="shared" si="3"/>
        <v>247</v>
      </c>
      <c r="B259" s="42" t="s">
        <v>105</v>
      </c>
      <c r="C259" s="45" t="s">
        <v>134</v>
      </c>
      <c r="D259" s="50">
        <v>2247</v>
      </c>
      <c r="E259" s="51"/>
    </row>
    <row r="260" spans="1:5" x14ac:dyDescent="0.2">
      <c r="A260" s="4">
        <f t="shared" si="3"/>
        <v>248</v>
      </c>
      <c r="B260" s="42" t="s">
        <v>106</v>
      </c>
      <c r="C260" s="45" t="s">
        <v>1987</v>
      </c>
      <c r="D260" s="50">
        <v>2248</v>
      </c>
      <c r="E260" s="51"/>
    </row>
    <row r="261" spans="1:5" x14ac:dyDescent="0.2">
      <c r="A261" s="4">
        <f t="shared" si="3"/>
        <v>249</v>
      </c>
      <c r="B261" s="42" t="s">
        <v>107</v>
      </c>
      <c r="C261" s="45" t="s">
        <v>108</v>
      </c>
      <c r="D261" s="50">
        <v>2249</v>
      </c>
      <c r="E261" s="51"/>
    </row>
    <row r="262" spans="1:5" x14ac:dyDescent="0.2">
      <c r="A262" s="4">
        <f t="shared" si="3"/>
        <v>250</v>
      </c>
      <c r="B262" s="42" t="s">
        <v>109</v>
      </c>
      <c r="C262" s="45" t="s">
        <v>110</v>
      </c>
      <c r="D262" s="50">
        <v>2250</v>
      </c>
      <c r="E262" s="51"/>
    </row>
    <row r="263" spans="1:5" x14ac:dyDescent="0.2">
      <c r="A263" s="4">
        <f t="shared" si="3"/>
        <v>251</v>
      </c>
      <c r="B263" s="42" t="s">
        <v>114</v>
      </c>
      <c r="C263" s="45" t="s">
        <v>2398</v>
      </c>
      <c r="D263" s="50">
        <v>2251</v>
      </c>
      <c r="E263" s="51"/>
    </row>
    <row r="264" spans="1:5" x14ac:dyDescent="0.2">
      <c r="A264" s="4">
        <f t="shared" si="3"/>
        <v>252</v>
      </c>
      <c r="B264" s="42" t="s">
        <v>117</v>
      </c>
      <c r="C264" s="45" t="s">
        <v>118</v>
      </c>
      <c r="D264" s="50">
        <v>2252</v>
      </c>
      <c r="E264" s="51"/>
    </row>
    <row r="265" spans="1:5" x14ac:dyDescent="0.2">
      <c r="A265" s="4">
        <f t="shared" si="3"/>
        <v>253</v>
      </c>
      <c r="B265" s="42" t="s">
        <v>131</v>
      </c>
      <c r="C265" s="45" t="s">
        <v>1680</v>
      </c>
      <c r="D265" s="50">
        <v>2253</v>
      </c>
      <c r="E265" s="51"/>
    </row>
    <row r="266" spans="1:5" x14ac:dyDescent="0.2">
      <c r="A266" s="4">
        <f t="shared" si="3"/>
        <v>254</v>
      </c>
      <c r="B266" s="42" t="s">
        <v>132</v>
      </c>
      <c r="C266" s="45" t="s">
        <v>1681</v>
      </c>
      <c r="D266" s="50">
        <v>2254</v>
      </c>
      <c r="E266" s="51"/>
    </row>
    <row r="267" spans="1:5" x14ac:dyDescent="0.2">
      <c r="A267" s="4">
        <f t="shared" si="3"/>
        <v>255</v>
      </c>
      <c r="B267" s="42" t="s">
        <v>1686</v>
      </c>
      <c r="C267" s="45" t="s">
        <v>1687</v>
      </c>
      <c r="D267" s="50">
        <v>2255</v>
      </c>
      <c r="E267" s="51"/>
    </row>
    <row r="268" spans="1:5" x14ac:dyDescent="0.2">
      <c r="A268" s="4">
        <f t="shared" si="3"/>
        <v>256</v>
      </c>
      <c r="B268" s="42" t="s">
        <v>1688</v>
      </c>
      <c r="C268" s="45" t="s">
        <v>1689</v>
      </c>
      <c r="D268" s="50">
        <v>2256</v>
      </c>
      <c r="E268" s="51"/>
    </row>
    <row r="269" spans="1:5" x14ac:dyDescent="0.2">
      <c r="A269" s="4">
        <f t="shared" si="3"/>
        <v>257</v>
      </c>
      <c r="B269" s="42" t="s">
        <v>1692</v>
      </c>
      <c r="C269" s="45" t="s">
        <v>1895</v>
      </c>
      <c r="D269" s="50">
        <v>2257</v>
      </c>
      <c r="E269" s="51"/>
    </row>
    <row r="270" spans="1:5" x14ac:dyDescent="0.2">
      <c r="A270" s="4">
        <f t="shared" si="3"/>
        <v>258</v>
      </c>
      <c r="B270" s="42" t="s">
        <v>1898</v>
      </c>
      <c r="C270" s="45" t="s">
        <v>1897</v>
      </c>
      <c r="D270" s="50">
        <v>2258</v>
      </c>
      <c r="E270" s="51"/>
    </row>
    <row r="271" spans="1:5" x14ac:dyDescent="0.2">
      <c r="A271" s="4">
        <f t="shared" ref="A271:A334" si="4">A270+1</f>
        <v>259</v>
      </c>
      <c r="B271" s="42" t="s">
        <v>1901</v>
      </c>
      <c r="C271" s="45" t="s">
        <v>1900</v>
      </c>
      <c r="D271" s="50">
        <v>2259</v>
      </c>
      <c r="E271" s="51"/>
    </row>
    <row r="272" spans="1:5" x14ac:dyDescent="0.2">
      <c r="A272" s="4">
        <f t="shared" si="4"/>
        <v>260</v>
      </c>
      <c r="B272" s="42" t="s">
        <v>1904</v>
      </c>
      <c r="C272" s="45" t="s">
        <v>323</v>
      </c>
      <c r="D272" s="50">
        <v>2260</v>
      </c>
      <c r="E272" s="51"/>
    </row>
    <row r="273" spans="1:5" x14ac:dyDescent="0.2">
      <c r="A273" s="4">
        <f t="shared" si="4"/>
        <v>261</v>
      </c>
      <c r="B273" s="42" t="s">
        <v>1905</v>
      </c>
      <c r="C273" s="45" t="s">
        <v>1906</v>
      </c>
      <c r="D273" s="50">
        <v>2261</v>
      </c>
      <c r="E273" s="51"/>
    </row>
    <row r="274" spans="1:5" x14ac:dyDescent="0.2">
      <c r="A274" s="4">
        <f t="shared" si="4"/>
        <v>262</v>
      </c>
      <c r="B274" s="42" t="s">
        <v>1907</v>
      </c>
      <c r="C274" s="45" t="s">
        <v>1908</v>
      </c>
      <c r="D274" s="50">
        <v>2262</v>
      </c>
      <c r="E274" s="51"/>
    </row>
    <row r="275" spans="1:5" x14ac:dyDescent="0.2">
      <c r="A275" s="4">
        <f t="shared" si="4"/>
        <v>263</v>
      </c>
      <c r="B275" s="42" t="s">
        <v>1912</v>
      </c>
      <c r="C275" s="45" t="s">
        <v>1913</v>
      </c>
      <c r="D275" s="50">
        <v>2263</v>
      </c>
      <c r="E275" s="51"/>
    </row>
    <row r="276" spans="1:5" x14ac:dyDescent="0.2">
      <c r="A276" s="4">
        <f t="shared" si="4"/>
        <v>264</v>
      </c>
      <c r="B276" s="42" t="s">
        <v>1914</v>
      </c>
      <c r="C276" s="45" t="s">
        <v>1915</v>
      </c>
      <c r="D276" s="50">
        <v>2264</v>
      </c>
      <c r="E276" s="51"/>
    </row>
    <row r="277" spans="1:5" x14ac:dyDescent="0.2">
      <c r="A277" s="4">
        <f t="shared" si="4"/>
        <v>265</v>
      </c>
      <c r="B277" s="42" t="s">
        <v>1916</v>
      </c>
      <c r="C277" s="45" t="s">
        <v>1917</v>
      </c>
      <c r="D277" s="50">
        <v>2265</v>
      </c>
      <c r="E277" s="51"/>
    </row>
    <row r="278" spans="1:5" x14ac:dyDescent="0.2">
      <c r="A278" s="4">
        <f t="shared" si="4"/>
        <v>266</v>
      </c>
      <c r="B278" s="42" t="s">
        <v>1918</v>
      </c>
      <c r="C278" s="45" t="s">
        <v>1919</v>
      </c>
      <c r="D278" s="50">
        <v>2266</v>
      </c>
      <c r="E278" s="51"/>
    </row>
    <row r="279" spans="1:5" x14ac:dyDescent="0.2">
      <c r="A279" s="4">
        <f t="shared" si="4"/>
        <v>267</v>
      </c>
      <c r="B279" s="42" t="s">
        <v>1713</v>
      </c>
      <c r="C279" s="45" t="s">
        <v>1714</v>
      </c>
      <c r="D279" s="50">
        <v>2267</v>
      </c>
      <c r="E279" s="51"/>
    </row>
    <row r="280" spans="1:5" x14ac:dyDescent="0.2">
      <c r="A280" s="4">
        <f t="shared" si="4"/>
        <v>268</v>
      </c>
      <c r="B280" s="42" t="s">
        <v>1715</v>
      </c>
      <c r="C280" s="45" t="s">
        <v>1716</v>
      </c>
      <c r="D280" s="50">
        <v>2268</v>
      </c>
      <c r="E280" s="51"/>
    </row>
    <row r="281" spans="1:5" x14ac:dyDescent="0.2">
      <c r="A281" s="4">
        <f t="shared" si="4"/>
        <v>269</v>
      </c>
      <c r="B281" s="42" t="s">
        <v>1717</v>
      </c>
      <c r="C281" s="45" t="s">
        <v>1718</v>
      </c>
      <c r="D281" s="50">
        <v>2269</v>
      </c>
      <c r="E281" s="51"/>
    </row>
    <row r="282" spans="1:5" x14ac:dyDescent="0.2">
      <c r="A282" s="4">
        <f t="shared" si="4"/>
        <v>270</v>
      </c>
      <c r="B282" s="42" t="s">
        <v>2394</v>
      </c>
      <c r="C282" s="45" t="s">
        <v>324</v>
      </c>
      <c r="D282" s="50">
        <v>2270</v>
      </c>
      <c r="E282" s="51"/>
    </row>
    <row r="283" spans="1:5" x14ac:dyDescent="0.2">
      <c r="A283" s="4">
        <f t="shared" si="4"/>
        <v>271</v>
      </c>
      <c r="B283" s="42" t="s">
        <v>2395</v>
      </c>
      <c r="C283" s="45" t="s">
        <v>1721</v>
      </c>
      <c r="D283" s="50">
        <v>2271</v>
      </c>
      <c r="E283" s="51"/>
    </row>
    <row r="284" spans="1:5" x14ac:dyDescent="0.2">
      <c r="A284" s="4">
        <f t="shared" si="4"/>
        <v>272</v>
      </c>
      <c r="B284" s="42" t="s">
        <v>1723</v>
      </c>
      <c r="C284" s="45" t="s">
        <v>2506</v>
      </c>
      <c r="D284" s="50">
        <v>2272</v>
      </c>
      <c r="E284" s="51"/>
    </row>
    <row r="285" spans="1:5" x14ac:dyDescent="0.2">
      <c r="A285" s="4">
        <f t="shared" si="4"/>
        <v>273</v>
      </c>
      <c r="B285" s="42" t="s">
        <v>1726</v>
      </c>
      <c r="C285" s="45" t="s">
        <v>1725</v>
      </c>
      <c r="D285" s="50">
        <v>2273</v>
      </c>
      <c r="E285" s="51"/>
    </row>
    <row r="286" spans="1:5" x14ac:dyDescent="0.2">
      <c r="A286" s="4">
        <f t="shared" si="4"/>
        <v>274</v>
      </c>
      <c r="B286" s="42" t="s">
        <v>1729</v>
      </c>
      <c r="C286" s="45" t="s">
        <v>2507</v>
      </c>
      <c r="D286" s="50">
        <v>2274</v>
      </c>
      <c r="E286" s="51"/>
    </row>
    <row r="287" spans="1:5" x14ac:dyDescent="0.2">
      <c r="A287" s="4">
        <f t="shared" si="4"/>
        <v>275</v>
      </c>
      <c r="B287" s="42" t="s">
        <v>1730</v>
      </c>
      <c r="C287" s="45" t="s">
        <v>1731</v>
      </c>
      <c r="D287" s="50">
        <v>2275</v>
      </c>
      <c r="E287" s="51"/>
    </row>
    <row r="288" spans="1:5" x14ac:dyDescent="0.2">
      <c r="A288" s="4">
        <f t="shared" si="4"/>
        <v>276</v>
      </c>
      <c r="B288" s="42" t="s">
        <v>1736</v>
      </c>
      <c r="C288" s="45" t="s">
        <v>1737</v>
      </c>
      <c r="D288" s="50">
        <v>2276</v>
      </c>
      <c r="E288" s="51"/>
    </row>
    <row r="289" spans="1:5" x14ac:dyDescent="0.2">
      <c r="A289" s="4">
        <f t="shared" si="4"/>
        <v>277</v>
      </c>
      <c r="B289" s="42" t="s">
        <v>1738</v>
      </c>
      <c r="C289" s="45" t="s">
        <v>1739</v>
      </c>
      <c r="D289" s="50">
        <v>2277</v>
      </c>
      <c r="E289" s="51"/>
    </row>
    <row r="290" spans="1:5" x14ac:dyDescent="0.2">
      <c r="A290" s="4">
        <f t="shared" si="4"/>
        <v>278</v>
      </c>
      <c r="B290" s="42" t="s">
        <v>1740</v>
      </c>
      <c r="C290" s="45" t="s">
        <v>1741</v>
      </c>
      <c r="D290" s="50">
        <v>2278</v>
      </c>
      <c r="E290" s="51"/>
    </row>
    <row r="291" spans="1:5" x14ac:dyDescent="0.2">
      <c r="A291" s="4">
        <f t="shared" si="4"/>
        <v>279</v>
      </c>
      <c r="B291" s="42" t="s">
        <v>1742</v>
      </c>
      <c r="C291" s="45" t="s">
        <v>1743</v>
      </c>
      <c r="D291" s="50">
        <v>2279</v>
      </c>
      <c r="E291" s="51"/>
    </row>
    <row r="292" spans="1:5" x14ac:dyDescent="0.2">
      <c r="A292" s="4">
        <f t="shared" si="4"/>
        <v>280</v>
      </c>
      <c r="B292" s="42" t="s">
        <v>1744</v>
      </c>
      <c r="C292" s="45" t="s">
        <v>1745</v>
      </c>
      <c r="D292" s="50">
        <v>2280</v>
      </c>
      <c r="E292" s="51"/>
    </row>
    <row r="293" spans="1:5" x14ac:dyDescent="0.2">
      <c r="A293" s="4">
        <f t="shared" si="4"/>
        <v>281</v>
      </c>
      <c r="B293" s="42" t="s">
        <v>1746</v>
      </c>
      <c r="C293" s="45" t="s">
        <v>1747</v>
      </c>
      <c r="D293" s="50">
        <v>2281</v>
      </c>
      <c r="E293" s="51"/>
    </row>
    <row r="294" spans="1:5" x14ac:dyDescent="0.2">
      <c r="A294" s="4">
        <f t="shared" si="4"/>
        <v>282</v>
      </c>
      <c r="B294" s="42" t="s">
        <v>1748</v>
      </c>
      <c r="C294" s="45" t="s">
        <v>1749</v>
      </c>
      <c r="D294" s="50">
        <v>2282</v>
      </c>
      <c r="E294" s="51"/>
    </row>
    <row r="295" spans="1:5" x14ac:dyDescent="0.2">
      <c r="A295" s="4">
        <f t="shared" si="4"/>
        <v>283</v>
      </c>
      <c r="B295" s="42" t="s">
        <v>1750</v>
      </c>
      <c r="C295" s="45" t="s">
        <v>1751</v>
      </c>
      <c r="D295" s="50">
        <v>2283</v>
      </c>
      <c r="E295" s="51"/>
    </row>
    <row r="296" spans="1:5" x14ac:dyDescent="0.2">
      <c r="A296" s="4">
        <f t="shared" si="4"/>
        <v>284</v>
      </c>
      <c r="B296" s="42" t="s">
        <v>2396</v>
      </c>
      <c r="C296" s="45" t="s">
        <v>1753</v>
      </c>
      <c r="D296" s="50">
        <v>2284</v>
      </c>
      <c r="E296" s="51"/>
    </row>
    <row r="297" spans="1:5" x14ac:dyDescent="0.2">
      <c r="A297" s="4">
        <f t="shared" si="4"/>
        <v>285</v>
      </c>
      <c r="B297" s="42" t="s">
        <v>320</v>
      </c>
      <c r="C297" s="45" t="s">
        <v>1941</v>
      </c>
      <c r="D297" s="50">
        <v>2285</v>
      </c>
      <c r="E297" s="51"/>
    </row>
    <row r="298" spans="1:5" x14ac:dyDescent="0.2">
      <c r="A298" s="4">
        <f t="shared" si="4"/>
        <v>286</v>
      </c>
      <c r="B298" s="42" t="s">
        <v>321</v>
      </c>
      <c r="C298" s="45" t="s">
        <v>2508</v>
      </c>
      <c r="D298" s="50">
        <v>2286</v>
      </c>
      <c r="E298" s="51"/>
    </row>
    <row r="299" spans="1:5" x14ac:dyDescent="0.2">
      <c r="A299" s="4">
        <f t="shared" si="4"/>
        <v>287</v>
      </c>
      <c r="B299" s="42" t="s">
        <v>1942</v>
      </c>
      <c r="C299" s="45" t="s">
        <v>1943</v>
      </c>
      <c r="D299" s="50">
        <v>2287</v>
      </c>
      <c r="E299" s="51"/>
    </row>
    <row r="300" spans="1:5" x14ac:dyDescent="0.2">
      <c r="A300" s="4">
        <f t="shared" si="4"/>
        <v>288</v>
      </c>
      <c r="B300" s="42" t="s">
        <v>1944</v>
      </c>
      <c r="C300" s="45" t="s">
        <v>1945</v>
      </c>
      <c r="D300" s="50">
        <v>2288</v>
      </c>
      <c r="E300" s="51"/>
    </row>
    <row r="301" spans="1:5" x14ac:dyDescent="0.2">
      <c r="A301" s="4">
        <f t="shared" si="4"/>
        <v>289</v>
      </c>
      <c r="B301" s="42" t="s">
        <v>1948</v>
      </c>
      <c r="C301" s="45" t="s">
        <v>2509</v>
      </c>
      <c r="D301" s="50">
        <v>2289</v>
      </c>
      <c r="E301" s="51"/>
    </row>
    <row r="302" spans="1:5" x14ac:dyDescent="0.2">
      <c r="A302" s="4">
        <f t="shared" si="4"/>
        <v>290</v>
      </c>
      <c r="B302" s="42" t="s">
        <v>1949</v>
      </c>
      <c r="C302" s="45" t="s">
        <v>1950</v>
      </c>
      <c r="D302" s="50">
        <v>2290</v>
      </c>
      <c r="E302" s="51"/>
    </row>
    <row r="303" spans="1:5" x14ac:dyDescent="0.2">
      <c r="A303" s="4">
        <f t="shared" si="4"/>
        <v>291</v>
      </c>
      <c r="B303" s="42" t="s">
        <v>1951</v>
      </c>
      <c r="C303" s="45" t="s">
        <v>1952</v>
      </c>
      <c r="D303" s="50">
        <v>2291</v>
      </c>
      <c r="E303" s="51"/>
    </row>
    <row r="304" spans="1:5" x14ac:dyDescent="0.2">
      <c r="A304" s="4">
        <f t="shared" si="4"/>
        <v>292</v>
      </c>
      <c r="B304" s="42" t="s">
        <v>322</v>
      </c>
      <c r="C304" s="45" t="s">
        <v>1954</v>
      </c>
      <c r="D304" s="50">
        <v>2292</v>
      </c>
      <c r="E304" s="51"/>
    </row>
    <row r="305" spans="1:5" x14ac:dyDescent="0.2">
      <c r="A305" s="4">
        <f t="shared" si="4"/>
        <v>293</v>
      </c>
      <c r="B305" s="42" t="s">
        <v>1958</v>
      </c>
      <c r="C305" s="45" t="s">
        <v>1956</v>
      </c>
      <c r="D305" s="50">
        <v>2293</v>
      </c>
      <c r="E305" s="51"/>
    </row>
    <row r="306" spans="1:5" x14ac:dyDescent="0.2">
      <c r="A306" s="4">
        <f t="shared" si="4"/>
        <v>294</v>
      </c>
      <c r="B306" s="42" t="s">
        <v>1962</v>
      </c>
      <c r="C306" s="45" t="s">
        <v>1960</v>
      </c>
      <c r="D306" s="50">
        <v>2294</v>
      </c>
      <c r="E306" s="51"/>
    </row>
    <row r="307" spans="1:5" x14ac:dyDescent="0.2">
      <c r="A307" s="4">
        <f t="shared" si="4"/>
        <v>295</v>
      </c>
      <c r="B307" s="42" t="s">
        <v>1967</v>
      </c>
      <c r="C307" s="45" t="s">
        <v>1968</v>
      </c>
      <c r="D307" s="50">
        <v>2295</v>
      </c>
      <c r="E307" s="51"/>
    </row>
    <row r="308" spans="1:5" x14ac:dyDescent="0.2">
      <c r="A308" s="4">
        <f t="shared" si="4"/>
        <v>296</v>
      </c>
      <c r="B308" s="42" t="s">
        <v>1969</v>
      </c>
      <c r="C308" s="45" t="s">
        <v>1970</v>
      </c>
      <c r="D308" s="50">
        <v>2296</v>
      </c>
      <c r="E308" s="51"/>
    </row>
    <row r="309" spans="1:5" x14ac:dyDescent="0.2">
      <c r="A309" s="4">
        <f t="shared" si="4"/>
        <v>297</v>
      </c>
      <c r="B309" s="42" t="s">
        <v>1973</v>
      </c>
      <c r="C309" s="45" t="s">
        <v>242</v>
      </c>
      <c r="D309" s="50">
        <v>2297</v>
      </c>
      <c r="E309" s="51"/>
    </row>
    <row r="310" spans="1:5" x14ac:dyDescent="0.2">
      <c r="A310" s="4">
        <f t="shared" si="4"/>
        <v>298</v>
      </c>
      <c r="B310" s="42" t="s">
        <v>243</v>
      </c>
      <c r="C310" s="45" t="s">
        <v>244</v>
      </c>
      <c r="D310" s="50">
        <v>2298</v>
      </c>
      <c r="E310" s="51"/>
    </row>
    <row r="311" spans="1:5" x14ac:dyDescent="0.2">
      <c r="A311" s="4">
        <f t="shared" si="4"/>
        <v>299</v>
      </c>
      <c r="B311" s="42" t="s">
        <v>247</v>
      </c>
      <c r="C311" s="45" t="s">
        <v>248</v>
      </c>
      <c r="D311" s="50">
        <v>2299</v>
      </c>
      <c r="E311" s="51"/>
    </row>
    <row r="312" spans="1:5" x14ac:dyDescent="0.2">
      <c r="A312" s="4">
        <f t="shared" si="4"/>
        <v>300</v>
      </c>
      <c r="B312" s="42" t="s">
        <v>249</v>
      </c>
      <c r="C312" s="45" t="s">
        <v>250</v>
      </c>
      <c r="D312" s="50">
        <v>2300</v>
      </c>
      <c r="E312" s="51"/>
    </row>
    <row r="313" spans="1:5" x14ac:dyDescent="0.2">
      <c r="A313" s="4">
        <f t="shared" si="4"/>
        <v>301</v>
      </c>
      <c r="B313" s="42" t="s">
        <v>255</v>
      </c>
      <c r="C313" s="45" t="s">
        <v>256</v>
      </c>
      <c r="D313" s="50">
        <v>2301</v>
      </c>
      <c r="E313" s="51"/>
    </row>
    <row r="314" spans="1:5" x14ac:dyDescent="0.2">
      <c r="A314" s="4">
        <f t="shared" si="4"/>
        <v>302</v>
      </c>
      <c r="B314" s="42" t="s">
        <v>261</v>
      </c>
      <c r="C314" s="45" t="s">
        <v>260</v>
      </c>
      <c r="D314" s="50">
        <v>2302</v>
      </c>
      <c r="E314" s="51"/>
    </row>
    <row r="315" spans="1:5" x14ac:dyDescent="0.2">
      <c r="A315" s="4">
        <f t="shared" si="4"/>
        <v>303</v>
      </c>
      <c r="B315" s="42" t="s">
        <v>264</v>
      </c>
      <c r="C315" s="45" t="s">
        <v>263</v>
      </c>
      <c r="D315" s="50">
        <v>2303</v>
      </c>
      <c r="E315" s="51"/>
    </row>
    <row r="316" spans="1:5" x14ac:dyDescent="0.2">
      <c r="A316" s="4">
        <f t="shared" si="4"/>
        <v>304</v>
      </c>
      <c r="B316" s="42" t="s">
        <v>269</v>
      </c>
      <c r="C316" s="45" t="s">
        <v>270</v>
      </c>
      <c r="D316" s="50">
        <v>2304</v>
      </c>
      <c r="E316" s="51"/>
    </row>
    <row r="317" spans="1:5" x14ac:dyDescent="0.2">
      <c r="A317" s="4">
        <f t="shared" si="4"/>
        <v>305</v>
      </c>
      <c r="B317" s="42" t="s">
        <v>271</v>
      </c>
      <c r="C317" s="45" t="s">
        <v>272</v>
      </c>
      <c r="D317" s="50">
        <v>2305</v>
      </c>
      <c r="E317" s="51"/>
    </row>
    <row r="318" spans="1:5" x14ac:dyDescent="0.2">
      <c r="A318" s="4">
        <f t="shared" si="4"/>
        <v>306</v>
      </c>
      <c r="B318" s="42" t="s">
        <v>273</v>
      </c>
      <c r="C318" s="45" t="s">
        <v>1839</v>
      </c>
      <c r="D318" s="50">
        <v>2306</v>
      </c>
      <c r="E318" s="51"/>
    </row>
    <row r="319" spans="1:5" x14ac:dyDescent="0.2">
      <c r="A319" s="4">
        <f t="shared" si="4"/>
        <v>307</v>
      </c>
      <c r="B319" s="42" t="s">
        <v>1842</v>
      </c>
      <c r="C319" s="45" t="s">
        <v>1843</v>
      </c>
      <c r="D319" s="50">
        <v>2307</v>
      </c>
      <c r="E319" s="51"/>
    </row>
    <row r="320" spans="1:5" x14ac:dyDescent="0.2">
      <c r="A320" s="4">
        <f t="shared" si="4"/>
        <v>308</v>
      </c>
      <c r="B320" s="42" t="s">
        <v>1844</v>
      </c>
      <c r="C320" s="45" t="s">
        <v>1845</v>
      </c>
      <c r="D320" s="50">
        <v>2308</v>
      </c>
      <c r="E320" s="51"/>
    </row>
    <row r="321" spans="1:5" x14ac:dyDescent="0.2">
      <c r="A321" s="4">
        <f t="shared" si="4"/>
        <v>309</v>
      </c>
      <c r="B321" s="42" t="s">
        <v>1848</v>
      </c>
      <c r="C321" s="45" t="s">
        <v>1849</v>
      </c>
      <c r="D321" s="50">
        <v>2309</v>
      </c>
      <c r="E321" s="51"/>
    </row>
    <row r="322" spans="1:5" x14ac:dyDescent="0.2">
      <c r="A322" s="4">
        <f t="shared" si="4"/>
        <v>310</v>
      </c>
      <c r="B322" s="42" t="s">
        <v>1850</v>
      </c>
      <c r="C322" s="45" t="s">
        <v>1851</v>
      </c>
      <c r="D322" s="50">
        <v>2310</v>
      </c>
      <c r="E322" s="51"/>
    </row>
    <row r="323" spans="1:5" x14ac:dyDescent="0.2">
      <c r="A323" s="4">
        <f t="shared" si="4"/>
        <v>311</v>
      </c>
      <c r="B323" s="42" t="s">
        <v>1856</v>
      </c>
      <c r="C323" s="45" t="s">
        <v>1857</v>
      </c>
      <c r="D323" s="50">
        <v>2311</v>
      </c>
      <c r="E323" s="51"/>
    </row>
    <row r="324" spans="1:5" x14ac:dyDescent="0.2">
      <c r="A324" s="4">
        <f t="shared" si="4"/>
        <v>312</v>
      </c>
      <c r="B324" s="42" t="s">
        <v>1858</v>
      </c>
      <c r="C324" s="45" t="s">
        <v>1859</v>
      </c>
      <c r="D324" s="50">
        <v>2312</v>
      </c>
      <c r="E324" s="51"/>
    </row>
    <row r="325" spans="1:5" x14ac:dyDescent="0.2">
      <c r="A325" s="4">
        <f t="shared" si="4"/>
        <v>313</v>
      </c>
      <c r="B325" s="42" t="s">
        <v>1860</v>
      </c>
      <c r="C325" s="45" t="s">
        <v>1861</v>
      </c>
      <c r="D325" s="50">
        <v>2313</v>
      </c>
      <c r="E325" s="51"/>
    </row>
    <row r="326" spans="1:5" x14ac:dyDescent="0.2">
      <c r="A326" s="4">
        <f t="shared" si="4"/>
        <v>314</v>
      </c>
      <c r="B326" s="42" t="s">
        <v>1864</v>
      </c>
      <c r="C326" s="45" t="s">
        <v>1865</v>
      </c>
      <c r="D326" s="50">
        <v>2314</v>
      </c>
      <c r="E326" s="51"/>
    </row>
    <row r="327" spans="1:5" x14ac:dyDescent="0.2">
      <c r="A327" s="4">
        <f t="shared" si="4"/>
        <v>315</v>
      </c>
      <c r="B327" s="42" t="s">
        <v>1866</v>
      </c>
      <c r="C327" s="45" t="s">
        <v>1867</v>
      </c>
      <c r="D327" s="50">
        <v>2315</v>
      </c>
      <c r="E327" s="51"/>
    </row>
    <row r="328" spans="1:5" x14ac:dyDescent="0.2">
      <c r="A328" s="4">
        <f t="shared" si="4"/>
        <v>316</v>
      </c>
      <c r="B328" s="42" t="s">
        <v>1868</v>
      </c>
      <c r="C328" s="45" t="s">
        <v>1869</v>
      </c>
      <c r="D328" s="50">
        <v>2316</v>
      </c>
      <c r="E328" s="51"/>
    </row>
    <row r="329" spans="1:5" x14ac:dyDescent="0.2">
      <c r="A329" s="4">
        <f t="shared" si="4"/>
        <v>317</v>
      </c>
      <c r="B329" s="42" t="s">
        <v>1872</v>
      </c>
      <c r="C329" s="45" t="s">
        <v>2545</v>
      </c>
      <c r="D329" s="50">
        <v>2317</v>
      </c>
      <c r="E329" s="51"/>
    </row>
    <row r="330" spans="1:5" x14ac:dyDescent="0.2">
      <c r="A330" s="4">
        <f t="shared" si="4"/>
        <v>318</v>
      </c>
      <c r="B330" s="42" t="s">
        <v>1873</v>
      </c>
      <c r="C330" s="45" t="s">
        <v>1874</v>
      </c>
      <c r="D330" s="50">
        <v>2318</v>
      </c>
      <c r="E330" s="51"/>
    </row>
    <row r="331" spans="1:5" x14ac:dyDescent="0.2">
      <c r="A331" s="4">
        <f t="shared" si="4"/>
        <v>319</v>
      </c>
      <c r="B331" s="42" t="s">
        <v>1875</v>
      </c>
      <c r="C331" s="45" t="s">
        <v>2546</v>
      </c>
      <c r="D331" s="50">
        <v>2319</v>
      </c>
      <c r="E331" s="51"/>
    </row>
    <row r="332" spans="1:5" x14ac:dyDescent="0.2">
      <c r="A332" s="4">
        <f t="shared" si="4"/>
        <v>320</v>
      </c>
      <c r="B332" s="42" t="s">
        <v>1876</v>
      </c>
      <c r="C332" s="45" t="s">
        <v>1402</v>
      </c>
      <c r="D332" s="50">
        <v>2320</v>
      </c>
      <c r="E332" s="51"/>
    </row>
    <row r="333" spans="1:5" x14ac:dyDescent="0.2">
      <c r="A333" s="4">
        <f t="shared" si="4"/>
        <v>321</v>
      </c>
      <c r="B333" s="42" t="s">
        <v>1877</v>
      </c>
      <c r="C333" s="45" t="s">
        <v>1878</v>
      </c>
      <c r="D333" s="50">
        <v>2321</v>
      </c>
      <c r="E333" s="51"/>
    </row>
    <row r="334" spans="1:5" x14ac:dyDescent="0.2">
      <c r="A334" s="4">
        <f t="shared" si="4"/>
        <v>322</v>
      </c>
      <c r="B334" s="42" t="s">
        <v>1881</v>
      </c>
      <c r="C334" s="45" t="s">
        <v>1882</v>
      </c>
      <c r="D334" s="50">
        <v>2322</v>
      </c>
      <c r="E334" s="51"/>
    </row>
    <row r="335" spans="1:5" x14ac:dyDescent="0.2">
      <c r="A335" s="4">
        <f t="shared" ref="A335:A398" si="5">A334+1</f>
        <v>323</v>
      </c>
      <c r="B335" s="42" t="s">
        <v>1883</v>
      </c>
      <c r="C335" s="45" t="s">
        <v>1884</v>
      </c>
      <c r="D335" s="50">
        <v>2323</v>
      </c>
      <c r="E335" s="51"/>
    </row>
    <row r="336" spans="1:5" x14ac:dyDescent="0.2">
      <c r="A336" s="4">
        <f t="shared" si="5"/>
        <v>324</v>
      </c>
      <c r="B336" s="42" t="s">
        <v>2542</v>
      </c>
      <c r="C336" s="45" t="s">
        <v>393</v>
      </c>
      <c r="D336" s="50">
        <v>2324</v>
      </c>
      <c r="E336" s="51"/>
    </row>
    <row r="337" spans="1:5" x14ac:dyDescent="0.2">
      <c r="A337" s="4">
        <f t="shared" si="5"/>
        <v>325</v>
      </c>
      <c r="B337" s="42" t="s">
        <v>394</v>
      </c>
      <c r="C337" s="45" t="s">
        <v>565</v>
      </c>
      <c r="D337" s="50">
        <v>2325</v>
      </c>
      <c r="E337" s="51"/>
    </row>
    <row r="338" spans="1:5" x14ac:dyDescent="0.2">
      <c r="A338" s="4">
        <f t="shared" si="5"/>
        <v>326</v>
      </c>
      <c r="B338" s="42" t="s">
        <v>567</v>
      </c>
      <c r="C338" s="45" t="s">
        <v>1404</v>
      </c>
      <c r="D338" s="50">
        <v>2326</v>
      </c>
      <c r="E338" s="51"/>
    </row>
    <row r="339" spans="1:5" x14ac:dyDescent="0.2">
      <c r="A339" s="4">
        <f t="shared" si="5"/>
        <v>327</v>
      </c>
      <c r="B339" s="42" t="s">
        <v>2543</v>
      </c>
      <c r="C339" s="45" t="s">
        <v>539</v>
      </c>
      <c r="D339" s="50">
        <v>2327</v>
      </c>
      <c r="E339" s="51"/>
    </row>
    <row r="340" spans="1:5" x14ac:dyDescent="0.2">
      <c r="A340" s="4">
        <f t="shared" si="5"/>
        <v>328</v>
      </c>
      <c r="B340" s="42" t="s">
        <v>2544</v>
      </c>
      <c r="C340" s="45" t="s">
        <v>540</v>
      </c>
      <c r="D340" s="50">
        <v>2328</v>
      </c>
      <c r="E340" s="51"/>
    </row>
    <row r="341" spans="1:5" x14ac:dyDescent="0.2">
      <c r="A341" s="4">
        <f t="shared" si="5"/>
        <v>329</v>
      </c>
      <c r="B341" s="42" t="s">
        <v>543</v>
      </c>
      <c r="C341" s="45" t="s">
        <v>542</v>
      </c>
      <c r="D341" s="50">
        <v>2329</v>
      </c>
      <c r="E341" s="51"/>
    </row>
    <row r="342" spans="1:5" ht="25.5" x14ac:dyDescent="0.2">
      <c r="A342" s="4">
        <f t="shared" si="5"/>
        <v>330</v>
      </c>
      <c r="B342" s="42" t="s">
        <v>547</v>
      </c>
      <c r="C342" s="45" t="s">
        <v>548</v>
      </c>
      <c r="D342" s="50">
        <v>2330</v>
      </c>
      <c r="E342" s="51"/>
    </row>
    <row r="343" spans="1:5" x14ac:dyDescent="0.2">
      <c r="A343" s="4">
        <f t="shared" si="5"/>
        <v>331</v>
      </c>
      <c r="B343" s="42" t="s">
        <v>549</v>
      </c>
      <c r="C343" s="45" t="s">
        <v>550</v>
      </c>
      <c r="D343" s="50">
        <v>2331</v>
      </c>
      <c r="E343" s="51"/>
    </row>
    <row r="344" spans="1:5" x14ac:dyDescent="0.2">
      <c r="A344" s="4">
        <f t="shared" si="5"/>
        <v>332</v>
      </c>
      <c r="B344" s="42" t="s">
        <v>551</v>
      </c>
      <c r="C344" s="45" t="s">
        <v>552</v>
      </c>
      <c r="D344" s="50">
        <v>2332</v>
      </c>
      <c r="E344" s="51"/>
    </row>
    <row r="345" spans="1:5" x14ac:dyDescent="0.2">
      <c r="A345" s="4">
        <f t="shared" si="5"/>
        <v>333</v>
      </c>
      <c r="B345" s="42" t="s">
        <v>553</v>
      </c>
      <c r="C345" s="45" t="s">
        <v>554</v>
      </c>
      <c r="D345" s="50">
        <v>2333</v>
      </c>
      <c r="E345" s="51"/>
    </row>
    <row r="346" spans="1:5" x14ac:dyDescent="0.2">
      <c r="A346" s="4">
        <f t="shared" si="5"/>
        <v>334</v>
      </c>
      <c r="B346" s="42" t="s">
        <v>555</v>
      </c>
      <c r="C346" s="45" t="s">
        <v>2135</v>
      </c>
      <c r="D346" s="50">
        <v>2334</v>
      </c>
      <c r="E346" s="51"/>
    </row>
    <row r="347" spans="1:5" x14ac:dyDescent="0.2">
      <c r="A347" s="4">
        <f t="shared" si="5"/>
        <v>335</v>
      </c>
      <c r="B347" s="42" t="s">
        <v>2136</v>
      </c>
      <c r="C347" s="45" t="s">
        <v>2137</v>
      </c>
      <c r="D347" s="50">
        <v>2335</v>
      </c>
      <c r="E347" s="51"/>
    </row>
    <row r="348" spans="1:5" x14ac:dyDescent="0.2">
      <c r="A348" s="4">
        <f t="shared" si="5"/>
        <v>336</v>
      </c>
      <c r="B348" s="42" t="s">
        <v>2138</v>
      </c>
      <c r="C348" s="45" t="s">
        <v>2139</v>
      </c>
      <c r="D348" s="50">
        <v>2336</v>
      </c>
      <c r="E348" s="51"/>
    </row>
    <row r="349" spans="1:5" x14ac:dyDescent="0.2">
      <c r="A349" s="4">
        <f t="shared" si="5"/>
        <v>337</v>
      </c>
      <c r="B349" s="42" t="s">
        <v>2140</v>
      </c>
      <c r="C349" s="45" t="s">
        <v>2141</v>
      </c>
      <c r="D349" s="50">
        <v>2337</v>
      </c>
      <c r="E349" s="51"/>
    </row>
    <row r="350" spans="1:5" x14ac:dyDescent="0.2">
      <c r="A350" s="4">
        <f t="shared" si="5"/>
        <v>338</v>
      </c>
      <c r="B350" s="42" t="s">
        <v>2142</v>
      </c>
      <c r="C350" s="45" t="s">
        <v>2143</v>
      </c>
      <c r="D350" s="50">
        <v>2338</v>
      </c>
      <c r="E350" s="51"/>
    </row>
    <row r="351" spans="1:5" x14ac:dyDescent="0.2">
      <c r="A351" s="4">
        <f t="shared" si="5"/>
        <v>339</v>
      </c>
      <c r="B351" s="42" t="s">
        <v>2146</v>
      </c>
      <c r="C351" s="45" t="s">
        <v>2147</v>
      </c>
      <c r="D351" s="50">
        <v>2339</v>
      </c>
      <c r="E351" s="51"/>
    </row>
    <row r="352" spans="1:5" x14ac:dyDescent="0.2">
      <c r="A352" s="4">
        <f t="shared" si="5"/>
        <v>340</v>
      </c>
      <c r="B352" s="42" t="s">
        <v>2148</v>
      </c>
      <c r="C352" s="45" t="s">
        <v>2149</v>
      </c>
      <c r="D352" s="50">
        <v>2340</v>
      </c>
      <c r="E352" s="51"/>
    </row>
    <row r="353" spans="1:5" x14ac:dyDescent="0.2">
      <c r="A353" s="4">
        <f t="shared" si="5"/>
        <v>341</v>
      </c>
      <c r="B353" s="42" t="s">
        <v>2150</v>
      </c>
      <c r="C353" s="45" t="s">
        <v>2645</v>
      </c>
      <c r="D353" s="50">
        <v>2341</v>
      </c>
      <c r="E353" s="51"/>
    </row>
    <row r="354" spans="1:5" x14ac:dyDescent="0.2">
      <c r="A354" s="4">
        <f t="shared" si="5"/>
        <v>342</v>
      </c>
      <c r="B354" s="42" t="s">
        <v>2151</v>
      </c>
      <c r="C354" s="45" t="s">
        <v>2646</v>
      </c>
      <c r="D354" s="50">
        <v>2342</v>
      </c>
      <c r="E354" s="51"/>
    </row>
    <row r="355" spans="1:5" x14ac:dyDescent="0.2">
      <c r="A355" s="4">
        <f t="shared" si="5"/>
        <v>343</v>
      </c>
      <c r="B355" s="42" t="s">
        <v>2154</v>
      </c>
      <c r="C355" s="45" t="s">
        <v>2647</v>
      </c>
      <c r="D355" s="50">
        <v>2343</v>
      </c>
      <c r="E355" s="51"/>
    </row>
    <row r="356" spans="1:5" x14ac:dyDescent="0.2">
      <c r="A356" s="4">
        <f t="shared" si="5"/>
        <v>344</v>
      </c>
      <c r="B356" s="42" t="s">
        <v>2155</v>
      </c>
      <c r="C356" s="45" t="s">
        <v>2648</v>
      </c>
      <c r="D356" s="50">
        <v>2344</v>
      </c>
      <c r="E356" s="51"/>
    </row>
    <row r="357" spans="1:5" x14ac:dyDescent="0.2">
      <c r="A357" s="4">
        <f t="shared" si="5"/>
        <v>345</v>
      </c>
      <c r="B357" s="42" t="s">
        <v>2156</v>
      </c>
      <c r="C357" s="45" t="s">
        <v>2649</v>
      </c>
      <c r="D357" s="50">
        <v>2345</v>
      </c>
      <c r="E357" s="51"/>
    </row>
    <row r="358" spans="1:5" x14ac:dyDescent="0.2">
      <c r="A358" s="4">
        <f t="shared" si="5"/>
        <v>346</v>
      </c>
      <c r="B358" s="42" t="s">
        <v>2157</v>
      </c>
      <c r="C358" s="45" t="s">
        <v>2158</v>
      </c>
      <c r="D358" s="50">
        <v>2346</v>
      </c>
      <c r="E358" s="51"/>
    </row>
    <row r="359" spans="1:5" x14ac:dyDescent="0.2">
      <c r="A359" s="4">
        <f t="shared" si="5"/>
        <v>347</v>
      </c>
      <c r="B359" s="42" t="s">
        <v>2159</v>
      </c>
      <c r="C359" s="45" t="s">
        <v>2160</v>
      </c>
      <c r="D359" s="50">
        <v>2347</v>
      </c>
      <c r="E359" s="51"/>
    </row>
    <row r="360" spans="1:5" x14ac:dyDescent="0.2">
      <c r="A360" s="4">
        <f t="shared" si="5"/>
        <v>348</v>
      </c>
      <c r="B360" s="42" t="s">
        <v>2161</v>
      </c>
      <c r="C360" s="45" t="s">
        <v>2650</v>
      </c>
      <c r="D360" s="50">
        <v>2348</v>
      </c>
      <c r="E360" s="51"/>
    </row>
    <row r="361" spans="1:5" x14ac:dyDescent="0.2">
      <c r="A361" s="4">
        <f t="shared" si="5"/>
        <v>349</v>
      </c>
      <c r="B361" s="42" t="s">
        <v>2162</v>
      </c>
      <c r="C361" s="45" t="s">
        <v>2163</v>
      </c>
      <c r="D361" s="50">
        <v>2349</v>
      </c>
      <c r="E361" s="51">
        <f>БУ!E17</f>
        <v>7439524</v>
      </c>
    </row>
    <row r="362" spans="1:5" x14ac:dyDescent="0.2">
      <c r="A362" s="4">
        <f t="shared" si="5"/>
        <v>350</v>
      </c>
      <c r="B362" s="42" t="s">
        <v>2164</v>
      </c>
      <c r="C362" s="45" t="s">
        <v>2165</v>
      </c>
      <c r="D362" s="50">
        <v>2350</v>
      </c>
      <c r="E362" s="51"/>
    </row>
    <row r="363" spans="1:5" x14ac:dyDescent="0.2">
      <c r="A363" s="4">
        <f t="shared" si="5"/>
        <v>351</v>
      </c>
      <c r="B363" s="42" t="s">
        <v>2166</v>
      </c>
      <c r="C363" s="45" t="s">
        <v>1394</v>
      </c>
      <c r="D363" s="50">
        <v>2351</v>
      </c>
      <c r="E363" s="51"/>
    </row>
    <row r="364" spans="1:5" x14ac:dyDescent="0.2">
      <c r="A364" s="4">
        <f t="shared" si="5"/>
        <v>352</v>
      </c>
      <c r="B364" s="42" t="s">
        <v>2169</v>
      </c>
      <c r="C364" s="45" t="s">
        <v>1408</v>
      </c>
      <c r="D364" s="50">
        <v>2352</v>
      </c>
      <c r="E364" s="51"/>
    </row>
    <row r="365" spans="1:5" x14ac:dyDescent="0.2">
      <c r="A365" s="4">
        <f t="shared" si="5"/>
        <v>353</v>
      </c>
      <c r="B365" s="42" t="s">
        <v>2170</v>
      </c>
      <c r="C365" s="45" t="s">
        <v>2171</v>
      </c>
      <c r="D365" s="50">
        <v>2353</v>
      </c>
      <c r="E365" s="51"/>
    </row>
    <row r="366" spans="1:5" x14ac:dyDescent="0.2">
      <c r="A366" s="4">
        <f t="shared" si="5"/>
        <v>354</v>
      </c>
      <c r="B366" s="42" t="s">
        <v>2172</v>
      </c>
      <c r="C366" s="45" t="s">
        <v>2173</v>
      </c>
      <c r="D366" s="50">
        <v>2354</v>
      </c>
      <c r="E366" s="51"/>
    </row>
    <row r="367" spans="1:5" x14ac:dyDescent="0.2">
      <c r="A367" s="4">
        <f t="shared" si="5"/>
        <v>355</v>
      </c>
      <c r="B367" s="42" t="s">
        <v>2174</v>
      </c>
      <c r="C367" s="45" t="s">
        <v>2175</v>
      </c>
      <c r="D367" s="50">
        <v>2355</v>
      </c>
      <c r="E367" s="51"/>
    </row>
    <row r="368" spans="1:5" x14ac:dyDescent="0.2">
      <c r="A368" s="4">
        <f t="shared" si="5"/>
        <v>356</v>
      </c>
      <c r="B368" s="42" t="s">
        <v>2176</v>
      </c>
      <c r="C368" s="45" t="s">
        <v>1924</v>
      </c>
      <c r="D368" s="50">
        <v>2356</v>
      </c>
      <c r="E368" s="51"/>
    </row>
    <row r="369" spans="1:5" x14ac:dyDescent="0.2">
      <c r="A369" s="4">
        <f t="shared" si="5"/>
        <v>357</v>
      </c>
      <c r="B369" s="42" t="s">
        <v>2177</v>
      </c>
      <c r="C369" s="45" t="s">
        <v>2178</v>
      </c>
      <c r="D369" s="50">
        <v>2357</v>
      </c>
      <c r="E369" s="51"/>
    </row>
    <row r="370" spans="1:5" x14ac:dyDescent="0.2">
      <c r="A370" s="4">
        <f t="shared" si="5"/>
        <v>358</v>
      </c>
      <c r="B370" s="42" t="s">
        <v>2179</v>
      </c>
      <c r="C370" s="45" t="s">
        <v>2180</v>
      </c>
      <c r="D370" s="50">
        <v>2358</v>
      </c>
      <c r="E370" s="51"/>
    </row>
    <row r="371" spans="1:5" x14ac:dyDescent="0.2">
      <c r="A371" s="4">
        <f t="shared" si="5"/>
        <v>359</v>
      </c>
      <c r="B371" s="42" t="s">
        <v>2181</v>
      </c>
      <c r="C371" s="45" t="s">
        <v>2182</v>
      </c>
      <c r="D371" s="50">
        <v>2359</v>
      </c>
      <c r="E371" s="51"/>
    </row>
    <row r="372" spans="1:5" x14ac:dyDescent="0.2">
      <c r="A372" s="4">
        <f t="shared" si="5"/>
        <v>360</v>
      </c>
      <c r="B372" s="42" t="s">
        <v>2183</v>
      </c>
      <c r="C372" s="45" t="s">
        <v>1925</v>
      </c>
      <c r="D372" s="50">
        <v>2360</v>
      </c>
      <c r="E372" s="51"/>
    </row>
    <row r="373" spans="1:5" x14ac:dyDescent="0.2">
      <c r="A373" s="4">
        <f t="shared" si="5"/>
        <v>361</v>
      </c>
      <c r="B373" s="42" t="s">
        <v>2186</v>
      </c>
      <c r="C373" s="45" t="s">
        <v>866</v>
      </c>
      <c r="D373" s="50">
        <v>2361</v>
      </c>
      <c r="E373" s="51"/>
    </row>
    <row r="374" spans="1:5" x14ac:dyDescent="0.2">
      <c r="A374" s="4">
        <f t="shared" si="5"/>
        <v>362</v>
      </c>
      <c r="B374" s="42" t="s">
        <v>867</v>
      </c>
      <c r="C374" s="45" t="s">
        <v>868</v>
      </c>
      <c r="D374" s="50">
        <v>2362</v>
      </c>
      <c r="E374" s="51"/>
    </row>
    <row r="375" spans="1:5" x14ac:dyDescent="0.2">
      <c r="A375" s="4">
        <f t="shared" si="5"/>
        <v>363</v>
      </c>
      <c r="B375" s="42" t="s">
        <v>871</v>
      </c>
      <c r="C375" s="45" t="s">
        <v>872</v>
      </c>
      <c r="D375" s="50">
        <v>2363</v>
      </c>
      <c r="E375" s="51"/>
    </row>
    <row r="376" spans="1:5" x14ac:dyDescent="0.2">
      <c r="A376" s="4">
        <f t="shared" si="5"/>
        <v>364</v>
      </c>
      <c r="B376" s="42" t="s">
        <v>873</v>
      </c>
      <c r="C376" s="45" t="s">
        <v>1758</v>
      </c>
      <c r="D376" s="50">
        <v>2364</v>
      </c>
      <c r="E376" s="51"/>
    </row>
    <row r="377" spans="1:5" x14ac:dyDescent="0.2">
      <c r="A377" s="4">
        <f t="shared" si="5"/>
        <v>365</v>
      </c>
      <c r="B377" s="42" t="s">
        <v>874</v>
      </c>
      <c r="C377" s="45" t="s">
        <v>875</v>
      </c>
      <c r="D377" s="50">
        <v>2365</v>
      </c>
      <c r="E377" s="51"/>
    </row>
    <row r="378" spans="1:5" x14ac:dyDescent="0.2">
      <c r="A378" s="4">
        <f t="shared" si="5"/>
        <v>366</v>
      </c>
      <c r="B378" s="42" t="s">
        <v>876</v>
      </c>
      <c r="C378" s="45" t="s">
        <v>1989</v>
      </c>
      <c r="D378" s="50">
        <v>2366</v>
      </c>
      <c r="E378" s="51"/>
    </row>
    <row r="379" spans="1:5" x14ac:dyDescent="0.2">
      <c r="A379" s="4">
        <f t="shared" si="5"/>
        <v>367</v>
      </c>
      <c r="B379" s="42" t="s">
        <v>877</v>
      </c>
      <c r="C379" s="45" t="s">
        <v>878</v>
      </c>
      <c r="D379" s="50">
        <v>2367</v>
      </c>
      <c r="E379" s="51"/>
    </row>
    <row r="380" spans="1:5" x14ac:dyDescent="0.2">
      <c r="A380" s="4">
        <f t="shared" si="5"/>
        <v>368</v>
      </c>
      <c r="B380" s="42" t="s">
        <v>879</v>
      </c>
      <c r="C380" s="45" t="s">
        <v>880</v>
      </c>
      <c r="D380" s="50">
        <v>2368</v>
      </c>
      <c r="E380" s="51"/>
    </row>
    <row r="381" spans="1:5" x14ac:dyDescent="0.2">
      <c r="A381" s="4">
        <f t="shared" si="5"/>
        <v>369</v>
      </c>
      <c r="B381" s="42" t="s">
        <v>881</v>
      </c>
      <c r="C381" s="45" t="s">
        <v>882</v>
      </c>
      <c r="D381" s="50">
        <v>2369</v>
      </c>
      <c r="E381" s="51"/>
    </row>
    <row r="382" spans="1:5" x14ac:dyDescent="0.2">
      <c r="A382" s="4">
        <f t="shared" si="5"/>
        <v>370</v>
      </c>
      <c r="B382" s="42" t="s">
        <v>885</v>
      </c>
      <c r="C382" s="45" t="s">
        <v>1926</v>
      </c>
      <c r="D382" s="50">
        <v>2370</v>
      </c>
      <c r="E382" s="51"/>
    </row>
    <row r="383" spans="1:5" x14ac:dyDescent="0.2">
      <c r="A383" s="4">
        <f t="shared" si="5"/>
        <v>371</v>
      </c>
      <c r="B383" s="42" t="s">
        <v>886</v>
      </c>
      <c r="C383" s="45" t="s">
        <v>1927</v>
      </c>
      <c r="D383" s="50">
        <v>2371</v>
      </c>
      <c r="E383" s="51"/>
    </row>
    <row r="384" spans="1:5" x14ac:dyDescent="0.2">
      <c r="A384" s="4">
        <f t="shared" si="5"/>
        <v>372</v>
      </c>
      <c r="B384" s="42" t="s">
        <v>887</v>
      </c>
      <c r="C384" s="45" t="s">
        <v>1928</v>
      </c>
      <c r="D384" s="50">
        <v>2372</v>
      </c>
      <c r="E384" s="51"/>
    </row>
    <row r="385" spans="1:5" x14ac:dyDescent="0.2">
      <c r="A385" s="4">
        <f t="shared" si="5"/>
        <v>373</v>
      </c>
      <c r="B385" s="42" t="s">
        <v>888</v>
      </c>
      <c r="C385" s="45" t="s">
        <v>889</v>
      </c>
      <c r="D385" s="50">
        <v>2373</v>
      </c>
      <c r="E385" s="51"/>
    </row>
    <row r="386" spans="1:5" x14ac:dyDescent="0.2">
      <c r="A386" s="4">
        <f t="shared" si="5"/>
        <v>374</v>
      </c>
      <c r="B386" s="42" t="s">
        <v>890</v>
      </c>
      <c r="C386" s="45" t="s">
        <v>1396</v>
      </c>
      <c r="D386" s="50">
        <v>2374</v>
      </c>
      <c r="E386" s="51"/>
    </row>
    <row r="387" spans="1:5" x14ac:dyDescent="0.2">
      <c r="A387" s="4">
        <f t="shared" si="5"/>
        <v>375</v>
      </c>
      <c r="B387" s="42" t="s">
        <v>891</v>
      </c>
      <c r="C387" s="45" t="s">
        <v>892</v>
      </c>
      <c r="D387" s="50">
        <v>2375</v>
      </c>
      <c r="E387" s="51"/>
    </row>
    <row r="388" spans="1:5" x14ac:dyDescent="0.2">
      <c r="A388" s="4">
        <f t="shared" si="5"/>
        <v>376</v>
      </c>
      <c r="B388" s="42" t="s">
        <v>893</v>
      </c>
      <c r="C388" s="45" t="s">
        <v>1397</v>
      </c>
      <c r="D388" s="50">
        <v>2376</v>
      </c>
      <c r="E388" s="51"/>
    </row>
    <row r="389" spans="1:5" x14ac:dyDescent="0.2">
      <c r="A389" s="4">
        <f t="shared" si="5"/>
        <v>377</v>
      </c>
      <c r="B389" s="42" t="s">
        <v>896</v>
      </c>
      <c r="C389" s="45" t="s">
        <v>895</v>
      </c>
      <c r="D389" s="50">
        <v>2377</v>
      </c>
      <c r="E389" s="51"/>
    </row>
    <row r="390" spans="1:5" x14ac:dyDescent="0.2">
      <c r="A390" s="4">
        <f t="shared" si="5"/>
        <v>378</v>
      </c>
      <c r="B390" s="42" t="s">
        <v>900</v>
      </c>
      <c r="C390" s="45" t="s">
        <v>901</v>
      </c>
      <c r="D390" s="50">
        <v>2378</v>
      </c>
      <c r="E390" s="51"/>
    </row>
    <row r="391" spans="1:5" x14ac:dyDescent="0.2">
      <c r="A391" s="4">
        <f t="shared" si="5"/>
        <v>379</v>
      </c>
      <c r="B391" s="42" t="s">
        <v>902</v>
      </c>
      <c r="C391" s="45" t="s">
        <v>903</v>
      </c>
      <c r="D391" s="50">
        <v>2379</v>
      </c>
      <c r="E391" s="51"/>
    </row>
    <row r="392" spans="1:5" x14ac:dyDescent="0.2">
      <c r="A392" s="4">
        <f t="shared" si="5"/>
        <v>380</v>
      </c>
      <c r="B392" s="42" t="s">
        <v>906</v>
      </c>
      <c r="C392" s="45" t="s">
        <v>907</v>
      </c>
      <c r="D392" s="50">
        <v>2380</v>
      </c>
      <c r="E392" s="51"/>
    </row>
    <row r="393" spans="1:5" x14ac:dyDescent="0.2">
      <c r="A393" s="4">
        <f t="shared" si="5"/>
        <v>381</v>
      </c>
      <c r="B393" s="42" t="s">
        <v>908</v>
      </c>
      <c r="C393" s="45" t="s">
        <v>2075</v>
      </c>
      <c r="D393" s="50">
        <v>2381</v>
      </c>
      <c r="E393" s="51"/>
    </row>
    <row r="394" spans="1:5" x14ac:dyDescent="0.2">
      <c r="A394" s="4">
        <f t="shared" si="5"/>
        <v>382</v>
      </c>
      <c r="B394" s="42" t="s">
        <v>2076</v>
      </c>
      <c r="C394" s="45" t="s">
        <v>2077</v>
      </c>
      <c r="D394" s="50">
        <v>2382</v>
      </c>
      <c r="E394" s="51"/>
    </row>
    <row r="395" spans="1:5" x14ac:dyDescent="0.2">
      <c r="A395" s="4">
        <f t="shared" si="5"/>
        <v>383</v>
      </c>
      <c r="B395" s="42" t="s">
        <v>2078</v>
      </c>
      <c r="C395" s="45" t="s">
        <v>2079</v>
      </c>
      <c r="D395" s="50">
        <v>2383</v>
      </c>
      <c r="E395" s="51"/>
    </row>
    <row r="396" spans="1:5" x14ac:dyDescent="0.2">
      <c r="A396" s="4">
        <f t="shared" si="5"/>
        <v>384</v>
      </c>
      <c r="B396" s="42" t="s">
        <v>2080</v>
      </c>
      <c r="C396" s="45" t="s">
        <v>2081</v>
      </c>
      <c r="D396" s="50">
        <v>2384</v>
      </c>
      <c r="E396" s="51"/>
    </row>
    <row r="397" spans="1:5" x14ac:dyDescent="0.2">
      <c r="A397" s="4">
        <f t="shared" si="5"/>
        <v>385</v>
      </c>
      <c r="B397" s="42" t="s">
        <v>2082</v>
      </c>
      <c r="C397" s="45" t="s">
        <v>2083</v>
      </c>
      <c r="D397" s="50">
        <v>2385</v>
      </c>
      <c r="E397" s="51"/>
    </row>
    <row r="398" spans="1:5" x14ac:dyDescent="0.2">
      <c r="A398" s="4">
        <f t="shared" si="5"/>
        <v>386</v>
      </c>
      <c r="B398" s="42" t="s">
        <v>2084</v>
      </c>
      <c r="C398" s="45" t="s">
        <v>2085</v>
      </c>
      <c r="D398" s="50">
        <v>2386</v>
      </c>
      <c r="E398" s="51"/>
    </row>
    <row r="399" spans="1:5" x14ac:dyDescent="0.2">
      <c r="A399" s="4">
        <f t="shared" ref="A399:A462" si="6">A398+1</f>
        <v>387</v>
      </c>
      <c r="B399" s="42" t="s">
        <v>2088</v>
      </c>
      <c r="C399" s="45" t="s">
        <v>2087</v>
      </c>
      <c r="D399" s="50">
        <v>2387</v>
      </c>
      <c r="E399" s="51"/>
    </row>
    <row r="400" spans="1:5" x14ac:dyDescent="0.2">
      <c r="A400" s="4">
        <f t="shared" si="6"/>
        <v>388</v>
      </c>
      <c r="B400" s="42" t="s">
        <v>2303</v>
      </c>
      <c r="C400" s="45" t="s">
        <v>2304</v>
      </c>
      <c r="D400" s="50">
        <v>2388</v>
      </c>
      <c r="E400" s="51"/>
    </row>
    <row r="401" spans="1:5" x14ac:dyDescent="0.2">
      <c r="A401" s="4">
        <f t="shared" si="6"/>
        <v>389</v>
      </c>
      <c r="B401" s="42" t="s">
        <v>2305</v>
      </c>
      <c r="C401" s="45" t="s">
        <v>2306</v>
      </c>
      <c r="D401" s="50">
        <v>2389</v>
      </c>
      <c r="E401" s="51"/>
    </row>
    <row r="402" spans="1:5" x14ac:dyDescent="0.2">
      <c r="A402" s="4">
        <f t="shared" si="6"/>
        <v>390</v>
      </c>
      <c r="B402" s="42" t="s">
        <v>2307</v>
      </c>
      <c r="C402" s="45" t="s">
        <v>2308</v>
      </c>
      <c r="D402" s="50">
        <v>2390</v>
      </c>
      <c r="E402" s="51"/>
    </row>
    <row r="403" spans="1:5" x14ac:dyDescent="0.2">
      <c r="A403" s="4">
        <f t="shared" si="6"/>
        <v>391</v>
      </c>
      <c r="B403" s="42" t="s">
        <v>2311</v>
      </c>
      <c r="C403" s="45" t="s">
        <v>2312</v>
      </c>
      <c r="D403" s="50">
        <v>2391</v>
      </c>
      <c r="E403" s="51"/>
    </row>
    <row r="404" spans="1:5" x14ac:dyDescent="0.2">
      <c r="A404" s="4">
        <f t="shared" si="6"/>
        <v>392</v>
      </c>
      <c r="B404" s="42" t="s">
        <v>2313</v>
      </c>
      <c r="C404" s="45" t="s">
        <v>2314</v>
      </c>
      <c r="D404" s="50">
        <v>2392</v>
      </c>
      <c r="E404" s="51"/>
    </row>
    <row r="405" spans="1:5" x14ac:dyDescent="0.2">
      <c r="A405" s="4">
        <f t="shared" si="6"/>
        <v>393</v>
      </c>
      <c r="B405" s="42" t="s">
        <v>2315</v>
      </c>
      <c r="C405" s="45" t="s">
        <v>2316</v>
      </c>
      <c r="D405" s="50">
        <v>2393</v>
      </c>
      <c r="E405" s="51"/>
    </row>
    <row r="406" spans="1:5" x14ac:dyDescent="0.2">
      <c r="A406" s="4">
        <f t="shared" si="6"/>
        <v>394</v>
      </c>
      <c r="B406" s="42" t="s">
        <v>2317</v>
      </c>
      <c r="C406" s="45" t="s">
        <v>240</v>
      </c>
      <c r="D406" s="50">
        <v>2394</v>
      </c>
      <c r="E406" s="51"/>
    </row>
    <row r="407" spans="1:5" ht="25.5" x14ac:dyDescent="0.2">
      <c r="A407" s="4">
        <f t="shared" si="6"/>
        <v>395</v>
      </c>
      <c r="B407" s="42" t="s">
        <v>241</v>
      </c>
      <c r="C407" s="45" t="s">
        <v>2405</v>
      </c>
      <c r="D407" s="50">
        <v>2395</v>
      </c>
      <c r="E407" s="51"/>
    </row>
    <row r="408" spans="1:5" x14ac:dyDescent="0.2">
      <c r="A408" s="4">
        <f t="shared" si="6"/>
        <v>396</v>
      </c>
      <c r="B408" s="42" t="s">
        <v>2408</v>
      </c>
      <c r="C408" s="45" t="s">
        <v>2409</v>
      </c>
      <c r="D408" s="50">
        <v>2396</v>
      </c>
      <c r="E408" s="51"/>
    </row>
    <row r="409" spans="1:5" x14ac:dyDescent="0.2">
      <c r="A409" s="4">
        <f t="shared" si="6"/>
        <v>397</v>
      </c>
      <c r="B409" s="42" t="s">
        <v>2410</v>
      </c>
      <c r="C409" s="45" t="s">
        <v>2411</v>
      </c>
      <c r="D409" s="50">
        <v>2397</v>
      </c>
      <c r="E409" s="51"/>
    </row>
    <row r="410" spans="1:5" x14ac:dyDescent="0.2">
      <c r="A410" s="4">
        <f t="shared" si="6"/>
        <v>398</v>
      </c>
      <c r="B410" s="42" t="s">
        <v>2412</v>
      </c>
      <c r="C410" s="45" t="s">
        <v>2413</v>
      </c>
      <c r="D410" s="50">
        <v>2398</v>
      </c>
      <c r="E410" s="51"/>
    </row>
    <row r="411" spans="1:5" x14ac:dyDescent="0.2">
      <c r="A411" s="4">
        <f t="shared" si="6"/>
        <v>399</v>
      </c>
      <c r="B411" s="42" t="s">
        <v>2414</v>
      </c>
      <c r="C411" s="45" t="s">
        <v>2415</v>
      </c>
      <c r="D411" s="50">
        <v>2399</v>
      </c>
      <c r="E411" s="51"/>
    </row>
    <row r="412" spans="1:5" x14ac:dyDescent="0.2">
      <c r="A412" s="4">
        <f t="shared" si="6"/>
        <v>400</v>
      </c>
      <c r="B412" s="42" t="s">
        <v>2416</v>
      </c>
      <c r="C412" s="45" t="s">
        <v>2417</v>
      </c>
      <c r="D412" s="50">
        <v>2400</v>
      </c>
      <c r="E412" s="51"/>
    </row>
    <row r="413" spans="1:5" x14ac:dyDescent="0.2">
      <c r="A413" s="4">
        <f t="shared" si="6"/>
        <v>401</v>
      </c>
      <c r="B413" s="42" t="s">
        <v>2420</v>
      </c>
      <c r="C413" s="45" t="s">
        <v>2421</v>
      </c>
      <c r="D413" s="50">
        <v>2401</v>
      </c>
      <c r="E413" s="51"/>
    </row>
    <row r="414" spans="1:5" x14ac:dyDescent="0.2">
      <c r="A414" s="4">
        <f t="shared" si="6"/>
        <v>402</v>
      </c>
      <c r="B414" s="42" t="s">
        <v>2422</v>
      </c>
      <c r="C414" s="45" t="s">
        <v>2423</v>
      </c>
      <c r="D414" s="50">
        <v>2402</v>
      </c>
      <c r="E414" s="51"/>
    </row>
    <row r="415" spans="1:5" x14ac:dyDescent="0.2">
      <c r="A415" s="4">
        <f t="shared" si="6"/>
        <v>403</v>
      </c>
      <c r="B415" s="42" t="s">
        <v>2424</v>
      </c>
      <c r="C415" s="45" t="s">
        <v>319</v>
      </c>
      <c r="D415" s="50">
        <v>2403</v>
      </c>
      <c r="E415" s="51"/>
    </row>
    <row r="416" spans="1:5" x14ac:dyDescent="0.2">
      <c r="A416" s="4">
        <f t="shared" si="6"/>
        <v>404</v>
      </c>
      <c r="B416" s="42" t="s">
        <v>2425</v>
      </c>
      <c r="C416" s="45" t="s">
        <v>2426</v>
      </c>
      <c r="D416" s="50">
        <v>2404</v>
      </c>
      <c r="E416" s="51"/>
    </row>
    <row r="417" spans="1:5" x14ac:dyDescent="0.2">
      <c r="A417" s="4">
        <f t="shared" si="6"/>
        <v>405</v>
      </c>
      <c r="B417" s="42" t="s">
        <v>2427</v>
      </c>
      <c r="C417" s="45" t="s">
        <v>2428</v>
      </c>
      <c r="D417" s="50">
        <v>2405</v>
      </c>
      <c r="E417" s="51"/>
    </row>
    <row r="418" spans="1:5" ht="25.5" x14ac:dyDescent="0.2">
      <c r="A418" s="4">
        <f t="shared" si="6"/>
        <v>406</v>
      </c>
      <c r="B418" s="42" t="s">
        <v>2429</v>
      </c>
      <c r="C418" s="45" t="s">
        <v>2430</v>
      </c>
      <c r="D418" s="50">
        <v>2406</v>
      </c>
      <c r="E418" s="51"/>
    </row>
    <row r="419" spans="1:5" x14ac:dyDescent="0.2">
      <c r="A419" s="4">
        <f t="shared" si="6"/>
        <v>407</v>
      </c>
      <c r="B419" s="42" t="s">
        <v>2431</v>
      </c>
      <c r="C419" s="45" t="s">
        <v>2432</v>
      </c>
      <c r="D419" s="50">
        <v>2407</v>
      </c>
      <c r="E419" s="51"/>
    </row>
    <row r="420" spans="1:5" x14ac:dyDescent="0.2">
      <c r="A420" s="4">
        <f t="shared" si="6"/>
        <v>408</v>
      </c>
      <c r="B420" s="42" t="s">
        <v>2433</v>
      </c>
      <c r="C420" s="45" t="s">
        <v>2434</v>
      </c>
      <c r="D420" s="50">
        <v>2408</v>
      </c>
      <c r="E420" s="51"/>
    </row>
    <row r="421" spans="1:5" x14ac:dyDescent="0.2">
      <c r="A421" s="4">
        <f t="shared" si="6"/>
        <v>409</v>
      </c>
      <c r="B421" s="42" t="s">
        <v>2435</v>
      </c>
      <c r="C421" s="45" t="s">
        <v>2436</v>
      </c>
      <c r="D421" s="50">
        <v>2409</v>
      </c>
      <c r="E421" s="51"/>
    </row>
    <row r="422" spans="1:5" x14ac:dyDescent="0.2">
      <c r="A422" s="4">
        <f t="shared" si="6"/>
        <v>410</v>
      </c>
      <c r="B422" s="42" t="s">
        <v>2439</v>
      </c>
      <c r="C422" s="45" t="s">
        <v>2440</v>
      </c>
      <c r="D422" s="50">
        <v>2410</v>
      </c>
      <c r="E422" s="51"/>
    </row>
    <row r="423" spans="1:5" x14ac:dyDescent="0.2">
      <c r="A423" s="4">
        <f t="shared" si="6"/>
        <v>411</v>
      </c>
      <c r="B423" s="42" t="s">
        <v>2441</v>
      </c>
      <c r="C423" s="45" t="s">
        <v>2442</v>
      </c>
      <c r="D423" s="50">
        <v>2411</v>
      </c>
      <c r="E423" s="51"/>
    </row>
    <row r="424" spans="1:5" x14ac:dyDescent="0.2">
      <c r="A424" s="4">
        <f t="shared" si="6"/>
        <v>412</v>
      </c>
      <c r="B424" s="42" t="s">
        <v>2443</v>
      </c>
      <c r="C424" s="45" t="s">
        <v>2444</v>
      </c>
      <c r="D424" s="50">
        <v>2412</v>
      </c>
      <c r="E424" s="51"/>
    </row>
    <row r="425" spans="1:5" x14ac:dyDescent="0.2">
      <c r="A425" s="4">
        <f t="shared" si="6"/>
        <v>413</v>
      </c>
      <c r="B425" s="42" t="s">
        <v>2447</v>
      </c>
      <c r="C425" s="45" t="s">
        <v>2448</v>
      </c>
      <c r="D425" s="50">
        <v>2413</v>
      </c>
      <c r="E425" s="51"/>
    </row>
    <row r="426" spans="1:5" x14ac:dyDescent="0.2">
      <c r="A426" s="4">
        <f t="shared" si="6"/>
        <v>414</v>
      </c>
      <c r="B426" s="42" t="s">
        <v>2449</v>
      </c>
      <c r="C426" s="45" t="s">
        <v>2450</v>
      </c>
      <c r="D426" s="50">
        <v>2414</v>
      </c>
      <c r="E426" s="51"/>
    </row>
    <row r="427" spans="1:5" x14ac:dyDescent="0.2">
      <c r="A427" s="4">
        <f t="shared" si="6"/>
        <v>415</v>
      </c>
      <c r="B427" s="42" t="s">
        <v>2455</v>
      </c>
      <c r="C427" s="45" t="s">
        <v>2454</v>
      </c>
      <c r="D427" s="50">
        <v>2415</v>
      </c>
      <c r="E427" s="51"/>
    </row>
    <row r="428" spans="1:5" x14ac:dyDescent="0.2">
      <c r="A428" s="4">
        <f t="shared" si="6"/>
        <v>416</v>
      </c>
      <c r="B428" s="42" t="s">
        <v>2097</v>
      </c>
      <c r="C428" s="45" t="s">
        <v>2096</v>
      </c>
      <c r="D428" s="50">
        <v>2416</v>
      </c>
      <c r="E428" s="51"/>
    </row>
    <row r="429" spans="1:5" x14ac:dyDescent="0.2">
      <c r="A429" s="4">
        <f t="shared" si="6"/>
        <v>417</v>
      </c>
      <c r="B429" s="42" t="s">
        <v>2100</v>
      </c>
      <c r="C429" s="45" t="s">
        <v>395</v>
      </c>
      <c r="D429" s="50">
        <v>2417</v>
      </c>
      <c r="E429" s="51"/>
    </row>
    <row r="430" spans="1:5" x14ac:dyDescent="0.2">
      <c r="A430" s="4">
        <f t="shared" si="6"/>
        <v>418</v>
      </c>
      <c r="B430" s="42" t="s">
        <v>396</v>
      </c>
      <c r="C430" s="45" t="s">
        <v>397</v>
      </c>
      <c r="D430" s="50">
        <v>2418</v>
      </c>
      <c r="E430" s="51"/>
    </row>
    <row r="431" spans="1:5" x14ac:dyDescent="0.2">
      <c r="A431" s="4">
        <f t="shared" si="6"/>
        <v>419</v>
      </c>
      <c r="B431" s="42" t="s">
        <v>398</v>
      </c>
      <c r="C431" s="45" t="s">
        <v>399</v>
      </c>
      <c r="D431" s="50">
        <v>2419</v>
      </c>
      <c r="E431" s="51"/>
    </row>
    <row r="432" spans="1:5" x14ac:dyDescent="0.2">
      <c r="A432" s="4">
        <f t="shared" si="6"/>
        <v>420</v>
      </c>
      <c r="B432" s="42" t="s">
        <v>402</v>
      </c>
      <c r="C432" s="45" t="s">
        <v>403</v>
      </c>
      <c r="D432" s="50">
        <v>2420</v>
      </c>
      <c r="E432" s="51"/>
    </row>
    <row r="433" spans="1:5" x14ac:dyDescent="0.2">
      <c r="A433" s="4">
        <f t="shared" si="6"/>
        <v>421</v>
      </c>
      <c r="B433" s="42" t="s">
        <v>404</v>
      </c>
      <c r="C433" s="45" t="s">
        <v>405</v>
      </c>
      <c r="D433" s="50">
        <v>2421</v>
      </c>
      <c r="E433" s="51"/>
    </row>
    <row r="434" spans="1:5" x14ac:dyDescent="0.2">
      <c r="A434" s="4">
        <f t="shared" si="6"/>
        <v>422</v>
      </c>
      <c r="B434" s="42" t="s">
        <v>408</v>
      </c>
      <c r="C434" s="45" t="s">
        <v>407</v>
      </c>
      <c r="D434" s="50">
        <v>2422</v>
      </c>
      <c r="E434" s="51"/>
    </row>
    <row r="435" spans="1:5" x14ac:dyDescent="0.2">
      <c r="A435" s="4">
        <f t="shared" si="6"/>
        <v>423</v>
      </c>
      <c r="B435" s="42" t="s">
        <v>1403</v>
      </c>
      <c r="C435" s="45" t="s">
        <v>412</v>
      </c>
      <c r="D435" s="50">
        <v>2423</v>
      </c>
      <c r="E435" s="51"/>
    </row>
    <row r="436" spans="1:5" x14ac:dyDescent="0.2">
      <c r="A436" s="4">
        <f t="shared" si="6"/>
        <v>424</v>
      </c>
      <c r="B436" s="42" t="s">
        <v>1405</v>
      </c>
      <c r="C436" s="45" t="s">
        <v>414</v>
      </c>
      <c r="D436" s="50">
        <v>2424</v>
      </c>
      <c r="E436" s="51"/>
    </row>
    <row r="437" spans="1:5" x14ac:dyDescent="0.2">
      <c r="A437" s="4">
        <f t="shared" si="6"/>
        <v>425</v>
      </c>
      <c r="B437" s="42" t="s">
        <v>417</v>
      </c>
      <c r="C437" s="45" t="s">
        <v>416</v>
      </c>
      <c r="D437" s="50">
        <v>2425</v>
      </c>
      <c r="E437" s="51"/>
    </row>
    <row r="438" spans="1:5" x14ac:dyDescent="0.2">
      <c r="A438" s="4">
        <f t="shared" si="6"/>
        <v>426</v>
      </c>
      <c r="B438" s="42" t="s">
        <v>420</v>
      </c>
      <c r="C438" s="45" t="s">
        <v>419</v>
      </c>
      <c r="D438" s="50">
        <v>2426</v>
      </c>
      <c r="E438" s="51"/>
    </row>
    <row r="439" spans="1:5" x14ac:dyDescent="0.2">
      <c r="A439" s="4">
        <f t="shared" si="6"/>
        <v>427</v>
      </c>
      <c r="B439" s="42" t="s">
        <v>425</v>
      </c>
      <c r="C439" s="45" t="s">
        <v>424</v>
      </c>
      <c r="D439" s="50">
        <v>2427</v>
      </c>
      <c r="E439" s="51"/>
    </row>
    <row r="440" spans="1:5" x14ac:dyDescent="0.2">
      <c r="A440" s="4">
        <f t="shared" si="6"/>
        <v>428</v>
      </c>
      <c r="B440" s="42" t="s">
        <v>1406</v>
      </c>
      <c r="C440" s="45" t="s">
        <v>428</v>
      </c>
      <c r="D440" s="50">
        <v>2428</v>
      </c>
      <c r="E440" s="51"/>
    </row>
    <row r="441" spans="1:5" x14ac:dyDescent="0.2">
      <c r="A441" s="4">
        <f t="shared" si="6"/>
        <v>429</v>
      </c>
      <c r="B441" s="42" t="s">
        <v>1407</v>
      </c>
      <c r="C441" s="45" t="s">
        <v>429</v>
      </c>
      <c r="D441" s="50">
        <v>2429</v>
      </c>
      <c r="E441" s="51"/>
    </row>
    <row r="442" spans="1:5" x14ac:dyDescent="0.2">
      <c r="A442" s="4">
        <f t="shared" si="6"/>
        <v>430</v>
      </c>
      <c r="B442" s="42" t="s">
        <v>434</v>
      </c>
      <c r="C442" s="45" t="s">
        <v>433</v>
      </c>
      <c r="D442" s="50">
        <v>2430</v>
      </c>
      <c r="E442" s="51"/>
    </row>
    <row r="443" spans="1:5" x14ac:dyDescent="0.2">
      <c r="A443" s="4">
        <f t="shared" si="6"/>
        <v>431</v>
      </c>
      <c r="B443" s="42" t="s">
        <v>315</v>
      </c>
      <c r="C443" s="45" t="s">
        <v>437</v>
      </c>
      <c r="D443" s="50">
        <v>2431</v>
      </c>
      <c r="E443" s="51"/>
    </row>
    <row r="444" spans="1:5" x14ac:dyDescent="0.2">
      <c r="A444" s="4">
        <f t="shared" si="6"/>
        <v>432</v>
      </c>
      <c r="B444" s="42" t="s">
        <v>316</v>
      </c>
      <c r="C444" s="45" t="s">
        <v>438</v>
      </c>
      <c r="D444" s="50">
        <v>2432</v>
      </c>
      <c r="E444" s="51"/>
    </row>
    <row r="445" spans="1:5" x14ac:dyDescent="0.2">
      <c r="A445" s="4">
        <f t="shared" si="6"/>
        <v>433</v>
      </c>
      <c r="B445" s="42" t="s">
        <v>317</v>
      </c>
      <c r="C445" s="45" t="s">
        <v>439</v>
      </c>
      <c r="D445" s="50">
        <v>2433</v>
      </c>
      <c r="E445" s="51"/>
    </row>
    <row r="446" spans="1:5" x14ac:dyDescent="0.2">
      <c r="A446" s="4">
        <f t="shared" si="6"/>
        <v>434</v>
      </c>
      <c r="B446" s="42" t="s">
        <v>318</v>
      </c>
      <c r="C446" s="45" t="s">
        <v>2299</v>
      </c>
      <c r="D446" s="50">
        <v>2434</v>
      </c>
      <c r="E446" s="51"/>
    </row>
    <row r="447" spans="1:5" x14ac:dyDescent="0.2">
      <c r="A447" s="4">
        <f t="shared" si="6"/>
        <v>435</v>
      </c>
      <c r="B447" s="42" t="s">
        <v>440</v>
      </c>
      <c r="C447" s="45" t="s">
        <v>441</v>
      </c>
      <c r="D447" s="50">
        <v>2435</v>
      </c>
      <c r="E447" s="51"/>
    </row>
    <row r="448" spans="1:5" x14ac:dyDescent="0.2">
      <c r="A448" s="4">
        <f t="shared" si="6"/>
        <v>436</v>
      </c>
      <c r="B448" s="42" t="s">
        <v>446</v>
      </c>
      <c r="C448" s="45" t="s">
        <v>445</v>
      </c>
      <c r="D448" s="50">
        <v>2436</v>
      </c>
      <c r="E448" s="51"/>
    </row>
    <row r="449" spans="1:5" x14ac:dyDescent="0.2">
      <c r="A449" s="4">
        <f t="shared" si="6"/>
        <v>437</v>
      </c>
      <c r="B449" s="42" t="s">
        <v>449</v>
      </c>
      <c r="C449" s="45" t="s">
        <v>448</v>
      </c>
      <c r="D449" s="50">
        <v>2437</v>
      </c>
      <c r="E449" s="51"/>
    </row>
    <row r="450" spans="1:5" x14ac:dyDescent="0.2">
      <c r="A450" s="4">
        <f t="shared" si="6"/>
        <v>438</v>
      </c>
      <c r="B450" s="42" t="s">
        <v>2051</v>
      </c>
      <c r="C450" s="45" t="s">
        <v>453</v>
      </c>
      <c r="D450" s="50">
        <v>2438</v>
      </c>
      <c r="E450" s="51"/>
    </row>
    <row r="451" spans="1:5" x14ac:dyDescent="0.2">
      <c r="A451" s="4">
        <f t="shared" si="6"/>
        <v>439</v>
      </c>
      <c r="B451" s="42" t="s">
        <v>456</v>
      </c>
      <c r="C451" s="45" t="s">
        <v>455</v>
      </c>
      <c r="D451" s="50">
        <v>2439</v>
      </c>
      <c r="E451" s="51"/>
    </row>
    <row r="452" spans="1:5" x14ac:dyDescent="0.2">
      <c r="A452" s="4">
        <f t="shared" si="6"/>
        <v>440</v>
      </c>
      <c r="B452" s="42" t="s">
        <v>459</v>
      </c>
      <c r="C452" s="45" t="s">
        <v>458</v>
      </c>
      <c r="D452" s="50">
        <v>2440</v>
      </c>
      <c r="E452" s="51"/>
    </row>
    <row r="453" spans="1:5" x14ac:dyDescent="0.2">
      <c r="A453" s="4">
        <f t="shared" si="6"/>
        <v>441</v>
      </c>
      <c r="B453" s="42" t="s">
        <v>462</v>
      </c>
      <c r="C453" s="45" t="s">
        <v>461</v>
      </c>
      <c r="D453" s="50">
        <v>2441</v>
      </c>
      <c r="E453" s="51"/>
    </row>
    <row r="454" spans="1:5" x14ac:dyDescent="0.2">
      <c r="A454" s="4">
        <f t="shared" si="6"/>
        <v>442</v>
      </c>
      <c r="B454" s="42" t="s">
        <v>467</v>
      </c>
      <c r="C454" s="45" t="s">
        <v>466</v>
      </c>
      <c r="D454" s="50">
        <v>2442</v>
      </c>
      <c r="E454" s="51"/>
    </row>
    <row r="455" spans="1:5" x14ac:dyDescent="0.2">
      <c r="A455" s="4">
        <f t="shared" si="6"/>
        <v>443</v>
      </c>
      <c r="B455" s="42" t="s">
        <v>470</v>
      </c>
      <c r="C455" s="45" t="s">
        <v>471</v>
      </c>
      <c r="D455" s="50">
        <v>2443</v>
      </c>
      <c r="E455" s="51"/>
    </row>
    <row r="456" spans="1:5" x14ac:dyDescent="0.2">
      <c r="A456" s="4">
        <f t="shared" si="6"/>
        <v>444</v>
      </c>
      <c r="B456" s="42" t="s">
        <v>472</v>
      </c>
      <c r="C456" s="45" t="s">
        <v>473</v>
      </c>
      <c r="D456" s="50">
        <v>2444</v>
      </c>
      <c r="E456" s="51"/>
    </row>
    <row r="457" spans="1:5" x14ac:dyDescent="0.2">
      <c r="A457" s="4">
        <f t="shared" si="6"/>
        <v>445</v>
      </c>
      <c r="B457" s="42" t="s">
        <v>476</v>
      </c>
      <c r="C457" s="45" t="s">
        <v>475</v>
      </c>
      <c r="D457" s="50">
        <v>2445</v>
      </c>
      <c r="E457" s="51"/>
    </row>
    <row r="458" spans="1:5" x14ac:dyDescent="0.2">
      <c r="A458" s="4">
        <f t="shared" si="6"/>
        <v>446</v>
      </c>
      <c r="B458" s="42" t="s">
        <v>481</v>
      </c>
      <c r="C458" s="45" t="s">
        <v>482</v>
      </c>
      <c r="D458" s="50">
        <v>2446</v>
      </c>
      <c r="E458" s="51"/>
    </row>
    <row r="459" spans="1:5" x14ac:dyDescent="0.2">
      <c r="A459" s="4">
        <f t="shared" si="6"/>
        <v>447</v>
      </c>
      <c r="B459" s="42" t="s">
        <v>483</v>
      </c>
      <c r="C459" s="45" t="s">
        <v>484</v>
      </c>
      <c r="D459" s="50">
        <v>2447</v>
      </c>
      <c r="E459" s="51"/>
    </row>
    <row r="460" spans="1:5" x14ac:dyDescent="0.2">
      <c r="A460" s="4">
        <f t="shared" si="6"/>
        <v>448</v>
      </c>
      <c r="B460" s="42" t="s">
        <v>485</v>
      </c>
      <c r="C460" s="45" t="s">
        <v>486</v>
      </c>
      <c r="D460" s="50">
        <v>2448</v>
      </c>
      <c r="E460" s="51"/>
    </row>
    <row r="461" spans="1:5" x14ac:dyDescent="0.2">
      <c r="A461" s="4">
        <f t="shared" si="6"/>
        <v>449</v>
      </c>
      <c r="B461" s="42" t="s">
        <v>487</v>
      </c>
      <c r="C461" s="45" t="s">
        <v>2496</v>
      </c>
      <c r="D461" s="50">
        <v>2449</v>
      </c>
      <c r="E461" s="51"/>
    </row>
    <row r="462" spans="1:5" x14ac:dyDescent="0.2">
      <c r="A462" s="4">
        <f t="shared" si="6"/>
        <v>450</v>
      </c>
      <c r="B462" s="42" t="s">
        <v>2497</v>
      </c>
      <c r="C462" s="45" t="s">
        <v>2498</v>
      </c>
      <c r="D462" s="50">
        <v>2450</v>
      </c>
      <c r="E462" s="51"/>
    </row>
    <row r="463" spans="1:5" x14ac:dyDescent="0.2">
      <c r="A463" s="4">
        <f t="shared" ref="A463:A554" si="7">A462+1</f>
        <v>451</v>
      </c>
      <c r="B463" s="42" t="s">
        <v>854</v>
      </c>
      <c r="C463" s="45" t="s">
        <v>855</v>
      </c>
      <c r="D463" s="50">
        <v>2451</v>
      </c>
      <c r="E463" s="51"/>
    </row>
    <row r="464" spans="1:5" x14ac:dyDescent="0.2">
      <c r="A464" s="4">
        <f t="shared" si="7"/>
        <v>452</v>
      </c>
      <c r="B464" s="42" t="s">
        <v>856</v>
      </c>
      <c r="C464" s="45" t="s">
        <v>857</v>
      </c>
      <c r="D464" s="50">
        <v>2452</v>
      </c>
      <c r="E464" s="51"/>
    </row>
    <row r="465" spans="1:5" x14ac:dyDescent="0.2">
      <c r="A465" s="4">
        <f t="shared" si="7"/>
        <v>453</v>
      </c>
      <c r="B465" s="42" t="s">
        <v>862</v>
      </c>
      <c r="C465" s="45" t="s">
        <v>863</v>
      </c>
      <c r="D465" s="50">
        <v>2453</v>
      </c>
      <c r="E465" s="51"/>
    </row>
    <row r="466" spans="1:5" x14ac:dyDescent="0.2">
      <c r="A466" s="4">
        <f t="shared" si="7"/>
        <v>454</v>
      </c>
      <c r="B466" s="42" t="s">
        <v>864</v>
      </c>
      <c r="C466" s="45" t="s">
        <v>865</v>
      </c>
      <c r="D466" s="50">
        <v>2454</v>
      </c>
      <c r="E466" s="51"/>
    </row>
    <row r="467" spans="1:5" x14ac:dyDescent="0.2">
      <c r="A467" s="4">
        <f t="shared" si="7"/>
        <v>455</v>
      </c>
      <c r="B467" s="42" t="s">
        <v>2587</v>
      </c>
      <c r="C467" s="45" t="s">
        <v>2588</v>
      </c>
      <c r="D467" s="50">
        <v>2455</v>
      </c>
      <c r="E467" s="51"/>
    </row>
    <row r="468" spans="1:5" x14ac:dyDescent="0.2">
      <c r="A468" s="4">
        <f t="shared" si="7"/>
        <v>456</v>
      </c>
      <c r="B468" s="42" t="s">
        <v>2589</v>
      </c>
      <c r="C468" s="45" t="s">
        <v>2590</v>
      </c>
      <c r="D468" s="50">
        <v>2456</v>
      </c>
      <c r="E468" s="51"/>
    </row>
    <row r="469" spans="1:5" x14ac:dyDescent="0.2">
      <c r="A469" s="4">
        <f t="shared" si="7"/>
        <v>457</v>
      </c>
      <c r="B469" s="42" t="s">
        <v>2593</v>
      </c>
      <c r="C469" s="45" t="s">
        <v>2592</v>
      </c>
      <c r="D469" s="50">
        <v>2457</v>
      </c>
      <c r="E469" s="51"/>
    </row>
    <row r="470" spans="1:5" x14ac:dyDescent="0.2">
      <c r="A470" s="4">
        <f t="shared" si="7"/>
        <v>458</v>
      </c>
      <c r="B470" s="42" t="s">
        <v>2052</v>
      </c>
      <c r="C470" s="45" t="s">
        <v>2597</v>
      </c>
      <c r="D470" s="50">
        <v>2458</v>
      </c>
      <c r="E470" s="51"/>
    </row>
    <row r="471" spans="1:5" x14ac:dyDescent="0.2">
      <c r="A471" s="4">
        <f t="shared" si="7"/>
        <v>459</v>
      </c>
      <c r="B471" s="42" t="s">
        <v>2600</v>
      </c>
      <c r="C471" s="45" t="s">
        <v>2599</v>
      </c>
      <c r="D471" s="50">
        <v>2459</v>
      </c>
      <c r="E471" s="51"/>
    </row>
    <row r="472" spans="1:5" x14ac:dyDescent="0.2">
      <c r="A472" s="4">
        <f t="shared" si="7"/>
        <v>460</v>
      </c>
      <c r="B472" s="42" t="s">
        <v>1922</v>
      </c>
      <c r="C472" s="45" t="s">
        <v>2604</v>
      </c>
      <c r="D472" s="50">
        <v>2460</v>
      </c>
      <c r="E472" s="51"/>
    </row>
    <row r="473" spans="1:5" x14ac:dyDescent="0.2">
      <c r="A473" s="4">
        <f t="shared" si="7"/>
        <v>461</v>
      </c>
      <c r="B473" s="42" t="s">
        <v>1923</v>
      </c>
      <c r="C473" s="45" t="s">
        <v>2606</v>
      </c>
      <c r="D473" s="50">
        <v>2461</v>
      </c>
      <c r="E473" s="51"/>
    </row>
    <row r="474" spans="1:5" x14ac:dyDescent="0.2">
      <c r="A474" s="4">
        <f t="shared" si="7"/>
        <v>462</v>
      </c>
      <c r="B474" s="42" t="s">
        <v>2609</v>
      </c>
      <c r="C474" s="45" t="s">
        <v>2608</v>
      </c>
      <c r="D474" s="50">
        <v>2462</v>
      </c>
      <c r="E474" s="51"/>
    </row>
    <row r="475" spans="1:5" x14ac:dyDescent="0.2">
      <c r="A475" s="4">
        <f t="shared" si="7"/>
        <v>463</v>
      </c>
      <c r="B475" s="42" t="s">
        <v>2612</v>
      </c>
      <c r="C475" s="45" t="s">
        <v>2611</v>
      </c>
      <c r="D475" s="50">
        <v>2463</v>
      </c>
      <c r="E475" s="51"/>
    </row>
    <row r="476" spans="1:5" x14ac:dyDescent="0.2">
      <c r="A476" s="4">
        <f t="shared" si="7"/>
        <v>464</v>
      </c>
      <c r="B476" s="42" t="s">
        <v>2616</v>
      </c>
      <c r="C476" s="45" t="s">
        <v>2617</v>
      </c>
      <c r="D476" s="50">
        <v>2464</v>
      </c>
      <c r="E476" s="51"/>
    </row>
    <row r="477" spans="1:5" x14ac:dyDescent="0.2">
      <c r="A477" s="4">
        <f t="shared" si="7"/>
        <v>465</v>
      </c>
      <c r="B477" s="42" t="s">
        <v>2618</v>
      </c>
      <c r="C477" s="45" t="s">
        <v>2619</v>
      </c>
      <c r="D477" s="50">
        <v>2465</v>
      </c>
      <c r="E477" s="51"/>
    </row>
    <row r="478" spans="1:5" x14ac:dyDescent="0.2">
      <c r="A478" s="4">
        <f t="shared" si="7"/>
        <v>466</v>
      </c>
      <c r="B478" s="42" t="s">
        <v>2620</v>
      </c>
      <c r="C478" s="45" t="s">
        <v>2621</v>
      </c>
      <c r="D478" s="50">
        <v>2466</v>
      </c>
      <c r="E478" s="51"/>
    </row>
    <row r="479" spans="1:5" x14ac:dyDescent="0.2">
      <c r="A479" s="4">
        <f t="shared" si="7"/>
        <v>467</v>
      </c>
      <c r="B479" s="42" t="s">
        <v>2622</v>
      </c>
      <c r="C479" s="45" t="s">
        <v>2623</v>
      </c>
      <c r="D479" s="50">
        <v>2467</v>
      </c>
      <c r="E479" s="51"/>
    </row>
    <row r="480" spans="1:5" x14ac:dyDescent="0.2">
      <c r="A480" s="4">
        <f t="shared" si="7"/>
        <v>468</v>
      </c>
      <c r="B480" s="42" t="s">
        <v>2298</v>
      </c>
      <c r="C480" s="45" t="s">
        <v>2090</v>
      </c>
      <c r="D480" s="50">
        <v>2468</v>
      </c>
      <c r="E480" s="51"/>
    </row>
    <row r="481" spans="1:5" x14ac:dyDescent="0.2">
      <c r="A481" s="4">
        <f t="shared" si="7"/>
        <v>469</v>
      </c>
      <c r="B481" s="42" t="s">
        <v>2300</v>
      </c>
      <c r="C481" s="45" t="s">
        <v>2091</v>
      </c>
      <c r="D481" s="50">
        <v>2469</v>
      </c>
      <c r="E481" s="51"/>
    </row>
    <row r="482" spans="1:5" x14ac:dyDescent="0.2">
      <c r="A482" s="4">
        <f t="shared" si="7"/>
        <v>470</v>
      </c>
      <c r="B482" s="42" t="s">
        <v>2094</v>
      </c>
      <c r="C482" s="45" t="s">
        <v>569</v>
      </c>
      <c r="D482" s="50">
        <v>2470</v>
      </c>
      <c r="E482" s="51"/>
    </row>
    <row r="483" spans="1:5" x14ac:dyDescent="0.2">
      <c r="A483" s="4">
        <f t="shared" si="7"/>
        <v>471</v>
      </c>
      <c r="B483" s="42" t="s">
        <v>570</v>
      </c>
      <c r="C483" s="45" t="s">
        <v>571</v>
      </c>
      <c r="D483" s="50">
        <v>2471</v>
      </c>
      <c r="E483" s="51"/>
    </row>
    <row r="484" spans="1:5" x14ac:dyDescent="0.2">
      <c r="A484" s="4">
        <f t="shared" si="7"/>
        <v>472</v>
      </c>
      <c r="B484" s="42" t="s">
        <v>1615</v>
      </c>
      <c r="C484" s="45" t="s">
        <v>576</v>
      </c>
      <c r="D484" s="50">
        <v>2472</v>
      </c>
      <c r="E484" s="51"/>
    </row>
    <row r="485" spans="1:5" x14ac:dyDescent="0.2">
      <c r="A485" s="4">
        <f t="shared" si="7"/>
        <v>473</v>
      </c>
      <c r="B485" s="42" t="s">
        <v>577</v>
      </c>
      <c r="C485" s="45" t="s">
        <v>578</v>
      </c>
      <c r="D485" s="50">
        <v>2473</v>
      </c>
      <c r="E485" s="51"/>
    </row>
    <row r="486" spans="1:5" x14ac:dyDescent="0.2">
      <c r="A486" s="4">
        <f t="shared" si="7"/>
        <v>474</v>
      </c>
      <c r="B486" s="42" t="s">
        <v>1616</v>
      </c>
      <c r="C486" s="45" t="s">
        <v>580</v>
      </c>
      <c r="D486" s="50">
        <v>2474</v>
      </c>
      <c r="E486" s="51"/>
    </row>
    <row r="487" spans="1:5" x14ac:dyDescent="0.2">
      <c r="A487" s="4">
        <f t="shared" si="7"/>
        <v>475</v>
      </c>
      <c r="B487" s="42" t="s">
        <v>583</v>
      </c>
      <c r="C487" s="45" t="s">
        <v>582</v>
      </c>
      <c r="D487" s="50">
        <v>2475</v>
      </c>
      <c r="E487" s="51"/>
    </row>
    <row r="488" spans="1:5" x14ac:dyDescent="0.2">
      <c r="A488" s="4">
        <f t="shared" si="7"/>
        <v>476</v>
      </c>
      <c r="B488" s="42" t="s">
        <v>343</v>
      </c>
      <c r="C488" s="45" t="s">
        <v>2301</v>
      </c>
      <c r="D488" s="50">
        <v>2476</v>
      </c>
      <c r="E488" s="51"/>
    </row>
    <row r="489" spans="1:5" x14ac:dyDescent="0.2">
      <c r="A489" s="4">
        <f t="shared" si="7"/>
        <v>477</v>
      </c>
      <c r="B489" s="42" t="s">
        <v>344</v>
      </c>
      <c r="C489" s="45" t="s">
        <v>345</v>
      </c>
      <c r="D489" s="50">
        <v>2477</v>
      </c>
      <c r="E489" s="51"/>
    </row>
    <row r="490" spans="1:5" ht="25.5" x14ac:dyDescent="0.2">
      <c r="A490" s="4">
        <f t="shared" si="7"/>
        <v>478</v>
      </c>
      <c r="B490" s="42" t="s">
        <v>346</v>
      </c>
      <c r="C490" s="45" t="s">
        <v>347</v>
      </c>
      <c r="D490" s="50">
        <v>2478</v>
      </c>
      <c r="E490" s="51"/>
    </row>
    <row r="491" spans="1:5" x14ac:dyDescent="0.2">
      <c r="A491" s="4">
        <f t="shared" si="7"/>
        <v>479</v>
      </c>
      <c r="B491" s="42" t="s">
        <v>1617</v>
      </c>
      <c r="C491" s="45" t="s">
        <v>48</v>
      </c>
      <c r="D491" s="50">
        <v>2479</v>
      </c>
      <c r="E491" s="51"/>
    </row>
    <row r="492" spans="1:5" x14ac:dyDescent="0.2">
      <c r="A492" s="4">
        <f t="shared" si="7"/>
        <v>480</v>
      </c>
      <c r="B492" s="42" t="s">
        <v>352</v>
      </c>
      <c r="C492" s="45" t="s">
        <v>353</v>
      </c>
      <c r="D492" s="50">
        <v>2480</v>
      </c>
      <c r="E492" s="51"/>
    </row>
    <row r="493" spans="1:5" x14ac:dyDescent="0.2">
      <c r="A493" s="4">
        <f t="shared" si="7"/>
        <v>481</v>
      </c>
      <c r="B493" s="42" t="s">
        <v>355</v>
      </c>
      <c r="C493" s="45" t="s">
        <v>49</v>
      </c>
      <c r="D493" s="50">
        <v>2481</v>
      </c>
      <c r="E493" s="51"/>
    </row>
    <row r="494" spans="1:5" x14ac:dyDescent="0.2">
      <c r="A494" s="4">
        <f t="shared" si="7"/>
        <v>482</v>
      </c>
      <c r="B494" s="42" t="s">
        <v>357</v>
      </c>
      <c r="C494" s="45" t="s">
        <v>50</v>
      </c>
      <c r="D494" s="50">
        <v>2482</v>
      </c>
      <c r="E494" s="51"/>
    </row>
    <row r="495" spans="1:5" x14ac:dyDescent="0.2">
      <c r="A495" s="4">
        <f t="shared" si="7"/>
        <v>483</v>
      </c>
      <c r="B495" s="42" t="s">
        <v>2640</v>
      </c>
      <c r="C495" s="45" t="s">
        <v>2641</v>
      </c>
      <c r="D495" s="50">
        <v>2483</v>
      </c>
      <c r="E495" s="51"/>
    </row>
    <row r="496" spans="1:5" x14ac:dyDescent="0.2">
      <c r="A496" s="4">
        <f t="shared" si="7"/>
        <v>484</v>
      </c>
      <c r="B496" s="42" t="s">
        <v>2642</v>
      </c>
      <c r="C496" s="45" t="s">
        <v>2643</v>
      </c>
      <c r="D496" s="50">
        <v>2484</v>
      </c>
      <c r="E496" s="51"/>
    </row>
    <row r="497" spans="1:5" x14ac:dyDescent="0.2">
      <c r="A497" s="4">
        <f t="shared" si="7"/>
        <v>485</v>
      </c>
      <c r="B497" s="42" t="s">
        <v>2644</v>
      </c>
      <c r="C497" s="45" t="s">
        <v>585</v>
      </c>
      <c r="D497" s="50">
        <v>2485</v>
      </c>
      <c r="E497" s="51"/>
    </row>
    <row r="498" spans="1:5" x14ac:dyDescent="0.2">
      <c r="A498" s="4">
        <f t="shared" si="7"/>
        <v>486</v>
      </c>
      <c r="B498" s="42" t="s">
        <v>588</v>
      </c>
      <c r="C498" s="45" t="s">
        <v>589</v>
      </c>
      <c r="D498" s="50">
        <v>2486</v>
      </c>
      <c r="E498" s="51"/>
    </row>
    <row r="499" spans="1:5" x14ac:dyDescent="0.2">
      <c r="A499" s="4">
        <f t="shared" si="7"/>
        <v>487</v>
      </c>
      <c r="B499" s="42" t="s">
        <v>590</v>
      </c>
      <c r="C499" s="45" t="s">
        <v>591</v>
      </c>
      <c r="D499" s="50">
        <v>2487</v>
      </c>
      <c r="E499" s="51"/>
    </row>
    <row r="500" spans="1:5" x14ac:dyDescent="0.2">
      <c r="A500" s="4">
        <f t="shared" si="7"/>
        <v>488</v>
      </c>
      <c r="B500" s="42" t="s">
        <v>592</v>
      </c>
      <c r="C500" s="45" t="s">
        <v>587</v>
      </c>
      <c r="D500" s="50">
        <v>2488</v>
      </c>
      <c r="E500" s="51"/>
    </row>
    <row r="501" spans="1:5" x14ac:dyDescent="0.2">
      <c r="A501" s="4">
        <f t="shared" si="7"/>
        <v>489</v>
      </c>
      <c r="B501" s="42" t="s">
        <v>595</v>
      </c>
      <c r="C501" s="45" t="s">
        <v>594</v>
      </c>
      <c r="D501" s="50">
        <v>2489</v>
      </c>
      <c r="E501" s="51"/>
    </row>
    <row r="502" spans="1:5" x14ac:dyDescent="0.2">
      <c r="A502" s="4">
        <f t="shared" si="7"/>
        <v>490</v>
      </c>
      <c r="B502" s="42" t="s">
        <v>600</v>
      </c>
      <c r="C502" s="45" t="s">
        <v>599</v>
      </c>
      <c r="D502" s="50">
        <v>2490</v>
      </c>
      <c r="E502" s="51"/>
    </row>
    <row r="503" spans="1:5" x14ac:dyDescent="0.2">
      <c r="A503" s="4">
        <f t="shared" si="7"/>
        <v>491</v>
      </c>
      <c r="B503" s="42" t="s">
        <v>603</v>
      </c>
      <c r="C503" s="45" t="s">
        <v>602</v>
      </c>
      <c r="D503" s="50">
        <v>2491</v>
      </c>
      <c r="E503" s="51"/>
    </row>
    <row r="504" spans="1:5" x14ac:dyDescent="0.2">
      <c r="A504" s="4">
        <f t="shared" si="7"/>
        <v>492</v>
      </c>
      <c r="B504" s="42" t="s">
        <v>606</v>
      </c>
      <c r="C504" s="45" t="s">
        <v>387</v>
      </c>
      <c r="D504" s="50">
        <v>2492</v>
      </c>
      <c r="E504" s="51"/>
    </row>
    <row r="505" spans="1:5" x14ac:dyDescent="0.2">
      <c r="A505" s="4">
        <f t="shared" si="7"/>
        <v>493</v>
      </c>
      <c r="B505" s="42" t="s">
        <v>388</v>
      </c>
      <c r="C505" s="45" t="s">
        <v>2667</v>
      </c>
      <c r="D505" s="50">
        <v>2493</v>
      </c>
      <c r="E505" s="51"/>
    </row>
    <row r="506" spans="1:5" x14ac:dyDescent="0.2">
      <c r="A506" s="4">
        <f t="shared" si="7"/>
        <v>494</v>
      </c>
      <c r="B506" s="42" t="s">
        <v>655</v>
      </c>
      <c r="C506" s="45" t="s">
        <v>654</v>
      </c>
      <c r="D506" s="50">
        <v>2494</v>
      </c>
      <c r="E506" s="51"/>
    </row>
    <row r="507" spans="1:5" x14ac:dyDescent="0.2">
      <c r="A507" s="4">
        <f t="shared" si="7"/>
        <v>495</v>
      </c>
      <c r="B507" s="42" t="s">
        <v>658</v>
      </c>
      <c r="C507" s="45" t="s">
        <v>657</v>
      </c>
      <c r="D507" s="50">
        <v>2495</v>
      </c>
      <c r="E507" s="51"/>
    </row>
    <row r="508" spans="1:5" x14ac:dyDescent="0.2">
      <c r="A508" s="4">
        <f t="shared" si="7"/>
        <v>496</v>
      </c>
      <c r="B508" s="42" t="s">
        <v>663</v>
      </c>
      <c r="C508" s="45" t="s">
        <v>662</v>
      </c>
      <c r="D508" s="50">
        <v>2496</v>
      </c>
      <c r="E508" s="51"/>
    </row>
    <row r="509" spans="1:5" x14ac:dyDescent="0.2">
      <c r="A509" s="4">
        <f t="shared" si="7"/>
        <v>497</v>
      </c>
      <c r="B509" s="42" t="s">
        <v>666</v>
      </c>
      <c r="C509" s="45" t="s">
        <v>667</v>
      </c>
      <c r="D509" s="50">
        <v>2497</v>
      </c>
      <c r="E509" s="51"/>
    </row>
    <row r="510" spans="1:5" x14ac:dyDescent="0.2">
      <c r="A510" s="4">
        <f t="shared" si="7"/>
        <v>498</v>
      </c>
      <c r="B510" s="42" t="s">
        <v>668</v>
      </c>
      <c r="C510" s="45" t="s">
        <v>2320</v>
      </c>
      <c r="D510" s="50">
        <v>2498</v>
      </c>
      <c r="E510" s="51"/>
    </row>
    <row r="511" spans="1:5" x14ac:dyDescent="0.2">
      <c r="A511" s="4">
        <f t="shared" si="7"/>
        <v>499</v>
      </c>
      <c r="B511" s="42" t="s">
        <v>277</v>
      </c>
      <c r="C511" s="45" t="s">
        <v>278</v>
      </c>
      <c r="D511" s="50">
        <v>2499</v>
      </c>
      <c r="E511" s="51"/>
    </row>
    <row r="512" spans="1:5" x14ac:dyDescent="0.2">
      <c r="A512" s="4">
        <f t="shared" si="7"/>
        <v>500</v>
      </c>
      <c r="B512" s="42" t="s">
        <v>279</v>
      </c>
      <c r="C512" s="45" t="s">
        <v>280</v>
      </c>
      <c r="D512" s="50">
        <v>2500</v>
      </c>
      <c r="E512" s="51"/>
    </row>
    <row r="513" spans="1:5" x14ac:dyDescent="0.2">
      <c r="A513" s="4">
        <f t="shared" si="7"/>
        <v>501</v>
      </c>
      <c r="B513" s="42" t="s">
        <v>282</v>
      </c>
      <c r="C513" s="45" t="s">
        <v>71</v>
      </c>
      <c r="D513" s="50">
        <v>2501</v>
      </c>
      <c r="E513" s="51"/>
    </row>
    <row r="514" spans="1:5" x14ac:dyDescent="0.2">
      <c r="A514" s="4">
        <f t="shared" si="7"/>
        <v>502</v>
      </c>
      <c r="B514" s="42" t="s">
        <v>2319</v>
      </c>
      <c r="C514" s="45" t="s">
        <v>1398</v>
      </c>
      <c r="D514" s="50">
        <v>2502</v>
      </c>
      <c r="E514" s="51"/>
    </row>
    <row r="515" spans="1:5" x14ac:dyDescent="0.2">
      <c r="A515" s="4">
        <f t="shared" si="7"/>
        <v>503</v>
      </c>
      <c r="B515" s="42" t="s">
        <v>1399</v>
      </c>
      <c r="C515" s="45" t="s">
        <v>1036</v>
      </c>
      <c r="D515" s="50">
        <v>2503</v>
      </c>
      <c r="E515" s="51"/>
    </row>
    <row r="516" spans="1:5" x14ac:dyDescent="0.2">
      <c r="A516" s="4">
        <f t="shared" si="7"/>
        <v>504</v>
      </c>
      <c r="B516" s="42" t="s">
        <v>1039</v>
      </c>
      <c r="C516" s="45" t="s">
        <v>1038</v>
      </c>
      <c r="D516" s="50">
        <v>2504</v>
      </c>
      <c r="E516" s="51"/>
    </row>
    <row r="517" spans="1:5" x14ac:dyDescent="0.2">
      <c r="A517" s="4">
        <f t="shared" si="7"/>
        <v>505</v>
      </c>
      <c r="B517" s="42" t="s">
        <v>1044</v>
      </c>
      <c r="C517" s="45" t="s">
        <v>1045</v>
      </c>
      <c r="D517" s="50">
        <v>2505</v>
      </c>
      <c r="E517" s="51"/>
    </row>
    <row r="518" spans="1:5" x14ac:dyDescent="0.2">
      <c r="A518" s="4">
        <f t="shared" si="7"/>
        <v>506</v>
      </c>
      <c r="B518" s="42" t="s">
        <v>1046</v>
      </c>
      <c r="C518" s="45" t="s">
        <v>1047</v>
      </c>
      <c r="D518" s="50">
        <v>2506</v>
      </c>
      <c r="E518" s="51"/>
    </row>
    <row r="519" spans="1:5" x14ac:dyDescent="0.2">
      <c r="A519" s="4">
        <f t="shared" si="7"/>
        <v>507</v>
      </c>
      <c r="B519" s="42" t="s">
        <v>2548</v>
      </c>
      <c r="C519" s="45" t="s">
        <v>2547</v>
      </c>
      <c r="D519" s="50">
        <v>2507</v>
      </c>
      <c r="E519" s="51"/>
    </row>
    <row r="520" spans="1:5" x14ac:dyDescent="0.2">
      <c r="A520" s="4">
        <f t="shared" si="7"/>
        <v>508</v>
      </c>
      <c r="B520" s="42" t="s">
        <v>2553</v>
      </c>
      <c r="C520" s="45" t="s">
        <v>2552</v>
      </c>
      <c r="D520" s="50">
        <v>2508</v>
      </c>
      <c r="E520" s="51"/>
    </row>
    <row r="521" spans="1:5" x14ac:dyDescent="0.2">
      <c r="A521" s="4">
        <f t="shared" si="7"/>
        <v>509</v>
      </c>
      <c r="B521" s="42" t="s">
        <v>2556</v>
      </c>
      <c r="C521" s="45" t="s">
        <v>2555</v>
      </c>
      <c r="D521" s="50">
        <v>2509</v>
      </c>
      <c r="E521" s="51"/>
    </row>
    <row r="522" spans="1:5" x14ac:dyDescent="0.2">
      <c r="A522" s="4">
        <f t="shared" si="7"/>
        <v>510</v>
      </c>
      <c r="B522" s="42" t="s">
        <v>72</v>
      </c>
      <c r="C522" s="45" t="s">
        <v>2558</v>
      </c>
      <c r="D522" s="50">
        <v>2510</v>
      </c>
      <c r="E522" s="51"/>
    </row>
    <row r="523" spans="1:5" x14ac:dyDescent="0.2">
      <c r="A523" s="4">
        <f t="shared" si="7"/>
        <v>511</v>
      </c>
      <c r="B523" s="42" t="s">
        <v>2561</v>
      </c>
      <c r="C523" s="45" t="s">
        <v>2560</v>
      </c>
      <c r="D523" s="50">
        <v>2511</v>
      </c>
      <c r="E523" s="51"/>
    </row>
    <row r="524" spans="1:5" x14ac:dyDescent="0.2">
      <c r="A524" s="4">
        <f t="shared" si="7"/>
        <v>512</v>
      </c>
      <c r="B524" s="42" t="s">
        <v>2564</v>
      </c>
      <c r="C524" s="45" t="s">
        <v>46</v>
      </c>
      <c r="D524" s="50">
        <v>2512</v>
      </c>
      <c r="E524" s="51"/>
    </row>
    <row r="525" spans="1:5" x14ac:dyDescent="0.2">
      <c r="A525" s="4">
        <f t="shared" si="7"/>
        <v>513</v>
      </c>
      <c r="B525" s="42" t="s">
        <v>2569</v>
      </c>
      <c r="C525" s="45" t="s">
        <v>2570</v>
      </c>
      <c r="D525" s="50">
        <v>2513</v>
      </c>
      <c r="E525" s="51"/>
    </row>
    <row r="526" spans="1:5" x14ac:dyDescent="0.2">
      <c r="A526" s="4">
        <f t="shared" si="7"/>
        <v>514</v>
      </c>
      <c r="B526" s="42" t="s">
        <v>2571</v>
      </c>
      <c r="C526" s="45" t="s">
        <v>2572</v>
      </c>
      <c r="D526" s="50">
        <v>2514</v>
      </c>
      <c r="E526" s="51"/>
    </row>
    <row r="527" spans="1:5" x14ac:dyDescent="0.2">
      <c r="A527" s="4">
        <f t="shared" si="7"/>
        <v>515</v>
      </c>
      <c r="B527" s="42" t="s">
        <v>2575</v>
      </c>
      <c r="C527" s="45" t="s">
        <v>2576</v>
      </c>
      <c r="D527" s="50">
        <v>2515</v>
      </c>
      <c r="E527" s="51"/>
    </row>
    <row r="528" spans="1:5" x14ac:dyDescent="0.2">
      <c r="A528" s="4">
        <f t="shared" si="7"/>
        <v>516</v>
      </c>
      <c r="B528" s="42" t="s">
        <v>2577</v>
      </c>
      <c r="C528" s="45" t="s">
        <v>2578</v>
      </c>
      <c r="D528" s="50">
        <v>2516</v>
      </c>
      <c r="E528" s="51"/>
    </row>
    <row r="529" spans="1:5" x14ac:dyDescent="0.2">
      <c r="A529" s="4">
        <f t="shared" si="7"/>
        <v>517</v>
      </c>
      <c r="B529" s="42" t="s">
        <v>2579</v>
      </c>
      <c r="C529" s="45" t="s">
        <v>2580</v>
      </c>
      <c r="D529" s="50">
        <v>2517</v>
      </c>
      <c r="E529" s="51"/>
    </row>
    <row r="530" spans="1:5" x14ac:dyDescent="0.2">
      <c r="A530" s="4">
        <f t="shared" si="7"/>
        <v>518</v>
      </c>
      <c r="B530" s="42" t="s">
        <v>2583</v>
      </c>
      <c r="C530" s="45" t="s">
        <v>2628</v>
      </c>
      <c r="D530" s="50">
        <v>2518</v>
      </c>
      <c r="E530" s="51"/>
    </row>
    <row r="531" spans="1:5" x14ac:dyDescent="0.2">
      <c r="A531" s="4">
        <f t="shared" si="7"/>
        <v>519</v>
      </c>
      <c r="B531" s="42" t="s">
        <v>2629</v>
      </c>
      <c r="C531" s="45" t="s">
        <v>2630</v>
      </c>
      <c r="D531" s="50">
        <v>2519</v>
      </c>
      <c r="E531" s="51"/>
    </row>
    <row r="532" spans="1:5" ht="13.5" customHeight="1" x14ac:dyDescent="0.2">
      <c r="A532" s="4">
        <f t="shared" si="7"/>
        <v>520</v>
      </c>
      <c r="B532" s="42" t="s">
        <v>2631</v>
      </c>
      <c r="C532" s="45" t="s">
        <v>2632</v>
      </c>
      <c r="D532" s="50">
        <v>2520</v>
      </c>
      <c r="E532" s="51"/>
    </row>
    <row r="533" spans="1:5" x14ac:dyDescent="0.2">
      <c r="A533" s="4">
        <f t="shared" si="7"/>
        <v>521</v>
      </c>
      <c r="B533" s="42" t="s">
        <v>2633</v>
      </c>
      <c r="C533" s="45" t="s">
        <v>2634</v>
      </c>
      <c r="D533" s="50">
        <v>2521</v>
      </c>
      <c r="E533" s="51"/>
    </row>
    <row r="534" spans="1:5" x14ac:dyDescent="0.2">
      <c r="A534" s="4">
        <f t="shared" si="7"/>
        <v>522</v>
      </c>
      <c r="B534" s="42" t="s">
        <v>2635</v>
      </c>
      <c r="C534" s="45" t="s">
        <v>2636</v>
      </c>
      <c r="D534" s="50">
        <v>2522</v>
      </c>
      <c r="E534" s="51"/>
    </row>
    <row r="535" spans="1:5" ht="25.5" x14ac:dyDescent="0.2">
      <c r="A535" s="4">
        <f t="shared" si="7"/>
        <v>523</v>
      </c>
      <c r="B535" s="42" t="s">
        <v>2637</v>
      </c>
      <c r="C535" s="45" t="s">
        <v>1150</v>
      </c>
      <c r="D535" s="50">
        <v>2523</v>
      </c>
      <c r="E535" s="51"/>
    </row>
    <row r="536" spans="1:5" x14ac:dyDescent="0.2">
      <c r="A536" s="4">
        <f t="shared" si="7"/>
        <v>524</v>
      </c>
      <c r="B536" s="42" t="s">
        <v>1153</v>
      </c>
      <c r="C536" s="45" t="s">
        <v>1154</v>
      </c>
      <c r="D536" s="50">
        <v>2524</v>
      </c>
      <c r="E536" s="51"/>
    </row>
    <row r="537" spans="1:5" x14ac:dyDescent="0.2">
      <c r="A537" s="4">
        <f t="shared" si="7"/>
        <v>525</v>
      </c>
      <c r="B537" s="42" t="s">
        <v>1159</v>
      </c>
      <c r="C537" s="45" t="s">
        <v>1160</v>
      </c>
      <c r="D537" s="50">
        <v>2525</v>
      </c>
      <c r="E537" s="51"/>
    </row>
    <row r="538" spans="1:5" x14ac:dyDescent="0.2">
      <c r="A538" s="4">
        <f t="shared" si="7"/>
        <v>526</v>
      </c>
      <c r="B538" s="42" t="s">
        <v>1163</v>
      </c>
      <c r="C538" s="45" t="s">
        <v>1162</v>
      </c>
      <c r="D538" s="50">
        <v>2526</v>
      </c>
      <c r="E538" s="51"/>
    </row>
    <row r="539" spans="1:5" x14ac:dyDescent="0.2">
      <c r="A539" s="4">
        <f t="shared" si="7"/>
        <v>527</v>
      </c>
      <c r="B539" s="42" t="s">
        <v>1166</v>
      </c>
      <c r="C539" s="45" t="s">
        <v>1167</v>
      </c>
      <c r="D539" s="50">
        <v>2527</v>
      </c>
      <c r="E539" s="51"/>
    </row>
    <row r="540" spans="1:5" x14ac:dyDescent="0.2">
      <c r="A540" s="4">
        <f t="shared" si="7"/>
        <v>528</v>
      </c>
      <c r="B540" s="42" t="s">
        <v>1172</v>
      </c>
      <c r="C540" s="45" t="s">
        <v>1173</v>
      </c>
      <c r="D540" s="50">
        <v>2528</v>
      </c>
      <c r="E540" s="51"/>
    </row>
    <row r="541" spans="1:5" x14ac:dyDescent="0.2">
      <c r="A541" s="4">
        <f t="shared" si="7"/>
        <v>529</v>
      </c>
      <c r="B541" s="42" t="s">
        <v>1174</v>
      </c>
      <c r="C541" s="45" t="s">
        <v>1175</v>
      </c>
      <c r="D541" s="50">
        <v>2529</v>
      </c>
      <c r="E541" s="51"/>
    </row>
    <row r="542" spans="1:5" x14ac:dyDescent="0.2">
      <c r="A542" s="4">
        <f t="shared" si="7"/>
        <v>530</v>
      </c>
      <c r="B542" s="42" t="s">
        <v>1644</v>
      </c>
      <c r="C542" s="45" t="s">
        <v>1177</v>
      </c>
      <c r="D542" s="50">
        <v>2530</v>
      </c>
      <c r="E542" s="51"/>
    </row>
    <row r="543" spans="1:5" x14ac:dyDescent="0.2">
      <c r="A543" s="4">
        <f t="shared" si="7"/>
        <v>531</v>
      </c>
      <c r="B543" s="42" t="s">
        <v>1649</v>
      </c>
      <c r="C543" s="45" t="s">
        <v>1648</v>
      </c>
      <c r="D543" s="50">
        <v>2531</v>
      </c>
      <c r="E543" s="51"/>
    </row>
    <row r="544" spans="1:5" x14ac:dyDescent="0.2">
      <c r="A544" s="4">
        <f t="shared" si="7"/>
        <v>532</v>
      </c>
      <c r="B544" s="42" t="s">
        <v>1652</v>
      </c>
      <c r="C544" s="45" t="s">
        <v>1651</v>
      </c>
      <c r="D544" s="50">
        <v>2532</v>
      </c>
      <c r="E544" s="51"/>
    </row>
    <row r="545" spans="1:5" x14ac:dyDescent="0.2">
      <c r="A545" s="4">
        <f t="shared" si="7"/>
        <v>533</v>
      </c>
      <c r="B545" s="42" t="s">
        <v>44</v>
      </c>
      <c r="C545" s="45" t="s">
        <v>1654</v>
      </c>
      <c r="D545" s="50">
        <v>2533</v>
      </c>
      <c r="E545" s="51"/>
    </row>
    <row r="546" spans="1:5" x14ac:dyDescent="0.2">
      <c r="A546" s="4">
        <f t="shared" si="7"/>
        <v>534</v>
      </c>
      <c r="B546" s="42" t="s">
        <v>1659</v>
      </c>
      <c r="C546" s="45" t="s">
        <v>1658</v>
      </c>
      <c r="D546" s="50">
        <v>2534</v>
      </c>
      <c r="E546" s="51"/>
    </row>
    <row r="547" spans="1:5" x14ac:dyDescent="0.2">
      <c r="A547" s="4">
        <f t="shared" si="7"/>
        <v>535</v>
      </c>
      <c r="B547" s="42" t="s">
        <v>1662</v>
      </c>
      <c r="C547" s="45" t="s">
        <v>1663</v>
      </c>
      <c r="D547" s="50">
        <v>2535</v>
      </c>
      <c r="E547" s="51"/>
    </row>
    <row r="548" spans="1:5" x14ac:dyDescent="0.2">
      <c r="A548" s="4">
        <f t="shared" si="7"/>
        <v>536</v>
      </c>
      <c r="B548" s="42" t="s">
        <v>1664</v>
      </c>
      <c r="C548" s="45" t="s">
        <v>607</v>
      </c>
      <c r="D548" s="50">
        <v>2536</v>
      </c>
      <c r="E548" s="51"/>
    </row>
    <row r="549" spans="1:5" x14ac:dyDescent="0.2">
      <c r="A549" s="4">
        <f t="shared" si="7"/>
        <v>537</v>
      </c>
      <c r="B549" s="42" t="s">
        <v>608</v>
      </c>
      <c r="C549" s="45" t="s">
        <v>609</v>
      </c>
      <c r="D549" s="50">
        <v>2537</v>
      </c>
      <c r="E549" s="51"/>
    </row>
    <row r="550" spans="1:5" x14ac:dyDescent="0.2">
      <c r="A550" s="4">
        <f t="shared" si="7"/>
        <v>538</v>
      </c>
      <c r="B550" s="42" t="s">
        <v>612</v>
      </c>
      <c r="C550" s="45" t="s">
        <v>611</v>
      </c>
      <c r="D550" s="50">
        <v>2538</v>
      </c>
      <c r="E550" s="51"/>
    </row>
    <row r="551" spans="1:5" x14ac:dyDescent="0.2">
      <c r="A551" s="4">
        <f t="shared" si="7"/>
        <v>539</v>
      </c>
      <c r="B551" s="42" t="s">
        <v>617</v>
      </c>
      <c r="C551" s="45" t="s">
        <v>618</v>
      </c>
      <c r="D551" s="50">
        <v>2539</v>
      </c>
      <c r="E551" s="51"/>
    </row>
    <row r="552" spans="1:5" ht="14.25" customHeight="1" x14ac:dyDescent="0.2">
      <c r="A552" s="4">
        <f t="shared" si="7"/>
        <v>540</v>
      </c>
      <c r="B552" s="42" t="s">
        <v>619</v>
      </c>
      <c r="C552" s="45" t="s">
        <v>620</v>
      </c>
      <c r="D552" s="50">
        <v>2540</v>
      </c>
      <c r="E552" s="51"/>
    </row>
    <row r="553" spans="1:5" x14ac:dyDescent="0.2">
      <c r="A553" s="4">
        <f t="shared" si="7"/>
        <v>541</v>
      </c>
      <c r="B553" s="42" t="s">
        <v>623</v>
      </c>
      <c r="C553" s="45" t="s">
        <v>622</v>
      </c>
      <c r="D553" s="50">
        <v>2541</v>
      </c>
      <c r="E553" s="51"/>
    </row>
    <row r="554" spans="1:5" x14ac:dyDescent="0.2">
      <c r="A554" s="4">
        <f t="shared" si="7"/>
        <v>542</v>
      </c>
      <c r="B554" s="42" t="s">
        <v>626</v>
      </c>
      <c r="C554" s="45" t="s">
        <v>625</v>
      </c>
      <c r="D554" s="50">
        <v>2542</v>
      </c>
      <c r="E554" s="51"/>
    </row>
    <row r="555" spans="1:5" x14ac:dyDescent="0.2">
      <c r="A555" s="4">
        <f t="shared" ref="A555:A618" si="8">A554+1</f>
        <v>543</v>
      </c>
      <c r="B555" s="42" t="s">
        <v>629</v>
      </c>
      <c r="C555" s="45" t="s">
        <v>630</v>
      </c>
      <c r="D555" s="50">
        <v>2543</v>
      </c>
      <c r="E555" s="51"/>
    </row>
    <row r="556" spans="1:5" x14ac:dyDescent="0.2">
      <c r="A556" s="4">
        <f t="shared" si="8"/>
        <v>544</v>
      </c>
      <c r="B556" s="42" t="s">
        <v>631</v>
      </c>
      <c r="C556" s="45" t="s">
        <v>632</v>
      </c>
      <c r="D556" s="50">
        <v>2544</v>
      </c>
      <c r="E556" s="51"/>
    </row>
    <row r="557" spans="1:5" x14ac:dyDescent="0.2">
      <c r="A557" s="4">
        <f t="shared" si="8"/>
        <v>545</v>
      </c>
      <c r="B557" s="42" t="s">
        <v>633</v>
      </c>
      <c r="C557" s="45" t="s">
        <v>634</v>
      </c>
      <c r="D557" s="50">
        <v>2545</v>
      </c>
      <c r="E557" s="51"/>
    </row>
    <row r="558" spans="1:5" x14ac:dyDescent="0.2">
      <c r="A558" s="4">
        <f t="shared" si="8"/>
        <v>546</v>
      </c>
      <c r="B558" s="42" t="s">
        <v>639</v>
      </c>
      <c r="C558" s="45" t="s">
        <v>640</v>
      </c>
      <c r="D558" s="50">
        <v>2546</v>
      </c>
      <c r="E558" s="51"/>
    </row>
    <row r="559" spans="1:5" ht="25.5" x14ac:dyDescent="0.2">
      <c r="A559" s="4">
        <f t="shared" si="8"/>
        <v>547</v>
      </c>
      <c r="B559" s="42" t="s">
        <v>641</v>
      </c>
      <c r="C559" s="45" t="s">
        <v>642</v>
      </c>
      <c r="D559" s="50">
        <v>2547</v>
      </c>
      <c r="E559" s="51"/>
    </row>
    <row r="560" spans="1:5" x14ac:dyDescent="0.2">
      <c r="A560" s="4">
        <f t="shared" si="8"/>
        <v>548</v>
      </c>
      <c r="B560" s="42" t="s">
        <v>643</v>
      </c>
      <c r="C560" s="45" t="s">
        <v>644</v>
      </c>
      <c r="D560" s="50">
        <v>2548</v>
      </c>
      <c r="E560" s="51"/>
    </row>
    <row r="561" spans="1:5" x14ac:dyDescent="0.2">
      <c r="A561" s="4">
        <f t="shared" si="8"/>
        <v>549</v>
      </c>
      <c r="B561" s="42" t="s">
        <v>647</v>
      </c>
      <c r="C561" s="45" t="s">
        <v>2584</v>
      </c>
      <c r="D561" s="50">
        <v>2549</v>
      </c>
      <c r="E561" s="51"/>
    </row>
    <row r="562" spans="1:5" x14ac:dyDescent="0.2">
      <c r="A562" s="4">
        <f t="shared" si="8"/>
        <v>550</v>
      </c>
      <c r="B562" s="42" t="s">
        <v>648</v>
      </c>
      <c r="C562" s="45" t="s">
        <v>2585</v>
      </c>
      <c r="D562" s="50">
        <v>2550</v>
      </c>
      <c r="E562" s="51"/>
    </row>
    <row r="563" spans="1:5" x14ac:dyDescent="0.2">
      <c r="A563" s="4">
        <f t="shared" si="8"/>
        <v>551</v>
      </c>
      <c r="B563" s="42" t="s">
        <v>649</v>
      </c>
      <c r="C563" s="45" t="s">
        <v>650</v>
      </c>
      <c r="D563" s="50">
        <v>2551</v>
      </c>
      <c r="E563" s="51"/>
    </row>
    <row r="564" spans="1:5" x14ac:dyDescent="0.2">
      <c r="A564" s="4">
        <f t="shared" si="8"/>
        <v>552</v>
      </c>
      <c r="B564" s="42" t="s">
        <v>651</v>
      </c>
      <c r="C564" s="45" t="s">
        <v>1624</v>
      </c>
      <c r="D564" s="50">
        <v>2552</v>
      </c>
      <c r="E564" s="51"/>
    </row>
    <row r="565" spans="1:5" x14ac:dyDescent="0.2">
      <c r="A565" s="4">
        <f t="shared" si="8"/>
        <v>553</v>
      </c>
      <c r="B565" s="42" t="s">
        <v>1625</v>
      </c>
      <c r="C565" s="45" t="s">
        <v>1626</v>
      </c>
      <c r="D565" s="50">
        <v>2553</v>
      </c>
      <c r="E565" s="51"/>
    </row>
    <row r="566" spans="1:5" x14ac:dyDescent="0.2">
      <c r="A566" s="4">
        <f t="shared" si="8"/>
        <v>554</v>
      </c>
      <c r="B566" s="42" t="s">
        <v>1629</v>
      </c>
      <c r="C566" s="45" t="s">
        <v>1628</v>
      </c>
      <c r="D566" s="50">
        <v>2554</v>
      </c>
      <c r="E566" s="51"/>
    </row>
    <row r="567" spans="1:5" x14ac:dyDescent="0.2">
      <c r="A567" s="4">
        <f t="shared" si="8"/>
        <v>555</v>
      </c>
      <c r="B567" s="42" t="s">
        <v>1634</v>
      </c>
      <c r="C567" s="45" t="s">
        <v>1633</v>
      </c>
      <c r="D567" s="50">
        <v>2555</v>
      </c>
      <c r="E567" s="51"/>
    </row>
    <row r="568" spans="1:5" x14ac:dyDescent="0.2">
      <c r="A568" s="4">
        <f t="shared" si="8"/>
        <v>556</v>
      </c>
      <c r="B568" s="42" t="s">
        <v>47</v>
      </c>
      <c r="C568" s="45" t="s">
        <v>1636</v>
      </c>
      <c r="D568" s="50">
        <v>2556</v>
      </c>
      <c r="E568" s="51"/>
    </row>
    <row r="569" spans="1:5" x14ac:dyDescent="0.2">
      <c r="A569" s="4">
        <f t="shared" si="8"/>
        <v>557</v>
      </c>
      <c r="B569" s="42" t="s">
        <v>1639</v>
      </c>
      <c r="C569" s="45" t="s">
        <v>43</v>
      </c>
      <c r="D569" s="50">
        <v>2557</v>
      </c>
      <c r="E569" s="51"/>
    </row>
    <row r="570" spans="1:5" x14ac:dyDescent="0.2">
      <c r="A570" s="4">
        <f t="shared" si="8"/>
        <v>558</v>
      </c>
      <c r="B570" s="42" t="s">
        <v>1640</v>
      </c>
      <c r="C570" s="45" t="s">
        <v>1777</v>
      </c>
      <c r="D570" s="50">
        <v>2558</v>
      </c>
      <c r="E570" s="51"/>
    </row>
    <row r="571" spans="1:5" x14ac:dyDescent="0.2">
      <c r="A571" s="4">
        <f t="shared" si="8"/>
        <v>559</v>
      </c>
      <c r="B571" s="42" t="s">
        <v>1780</v>
      </c>
      <c r="C571" s="45" t="s">
        <v>1781</v>
      </c>
      <c r="D571" s="50">
        <v>2559</v>
      </c>
      <c r="E571" s="51"/>
    </row>
    <row r="572" spans="1:5" x14ac:dyDescent="0.2">
      <c r="A572" s="4">
        <f t="shared" si="8"/>
        <v>560</v>
      </c>
      <c r="B572" s="42" t="s">
        <v>1782</v>
      </c>
      <c r="C572" s="45" t="s">
        <v>1779</v>
      </c>
      <c r="D572" s="50">
        <v>2560</v>
      </c>
      <c r="E572" s="51"/>
    </row>
    <row r="573" spans="1:5" x14ac:dyDescent="0.2">
      <c r="A573" s="4">
        <f t="shared" si="8"/>
        <v>561</v>
      </c>
      <c r="B573" s="42" t="s">
        <v>1785</v>
      </c>
      <c r="C573" s="45" t="s">
        <v>1786</v>
      </c>
      <c r="D573" s="50">
        <v>2561</v>
      </c>
      <c r="E573" s="51"/>
    </row>
    <row r="574" spans="1:5" x14ac:dyDescent="0.2">
      <c r="A574" s="4">
        <f t="shared" si="8"/>
        <v>562</v>
      </c>
      <c r="B574" s="42" t="s">
        <v>1787</v>
      </c>
      <c r="C574" s="45" t="s">
        <v>1788</v>
      </c>
      <c r="D574" s="50">
        <v>2562</v>
      </c>
      <c r="E574" s="51"/>
    </row>
    <row r="575" spans="1:5" x14ac:dyDescent="0.2">
      <c r="A575" s="4">
        <f t="shared" si="8"/>
        <v>563</v>
      </c>
      <c r="B575" s="42" t="s">
        <v>1789</v>
      </c>
      <c r="C575" s="45" t="s">
        <v>45</v>
      </c>
      <c r="D575" s="50">
        <v>2563</v>
      </c>
      <c r="E575" s="51"/>
    </row>
    <row r="576" spans="1:5" x14ac:dyDescent="0.2">
      <c r="A576" s="4">
        <f t="shared" si="8"/>
        <v>564</v>
      </c>
      <c r="B576" s="42" t="s">
        <v>1790</v>
      </c>
      <c r="C576" s="45" t="s">
        <v>1791</v>
      </c>
      <c r="D576" s="50">
        <v>2564</v>
      </c>
      <c r="E576" s="51"/>
    </row>
    <row r="577" spans="1:5" x14ac:dyDescent="0.2">
      <c r="A577" s="4">
        <f t="shared" si="8"/>
        <v>565</v>
      </c>
      <c r="B577" s="42" t="s">
        <v>1794</v>
      </c>
      <c r="C577" s="45" t="s">
        <v>1793</v>
      </c>
      <c r="D577" s="50">
        <v>2565</v>
      </c>
      <c r="E577" s="51"/>
    </row>
    <row r="578" spans="1:5" x14ac:dyDescent="0.2">
      <c r="A578" s="4">
        <f t="shared" si="8"/>
        <v>566</v>
      </c>
      <c r="B578" s="42" t="s">
        <v>1799</v>
      </c>
      <c r="C578" s="45" t="s">
        <v>1798</v>
      </c>
      <c r="D578" s="50">
        <v>2566</v>
      </c>
      <c r="E578" s="51"/>
    </row>
    <row r="579" spans="1:5" x14ac:dyDescent="0.2">
      <c r="A579" s="4">
        <f t="shared" si="8"/>
        <v>567</v>
      </c>
      <c r="B579" s="42" t="s">
        <v>1802</v>
      </c>
      <c r="C579" s="45" t="s">
        <v>1803</v>
      </c>
      <c r="D579" s="50">
        <v>2567</v>
      </c>
      <c r="E579" s="51"/>
    </row>
    <row r="580" spans="1:5" x14ac:dyDescent="0.2">
      <c r="A580" s="4">
        <f t="shared" si="8"/>
        <v>568</v>
      </c>
      <c r="B580" s="42" t="s">
        <v>1804</v>
      </c>
      <c r="C580" s="45" t="s">
        <v>1805</v>
      </c>
      <c r="D580" s="50">
        <v>2568</v>
      </c>
      <c r="E580" s="51"/>
    </row>
    <row r="581" spans="1:5" x14ac:dyDescent="0.2">
      <c r="A581" s="4">
        <f t="shared" si="8"/>
        <v>569</v>
      </c>
      <c r="B581" s="42" t="s">
        <v>1806</v>
      </c>
      <c r="C581" s="45" t="s">
        <v>1807</v>
      </c>
      <c r="D581" s="50">
        <v>2569</v>
      </c>
      <c r="E581" s="51"/>
    </row>
    <row r="582" spans="1:5" x14ac:dyDescent="0.2">
      <c r="A582" s="4">
        <f t="shared" si="8"/>
        <v>570</v>
      </c>
      <c r="B582" s="42" t="s">
        <v>1810</v>
      </c>
      <c r="C582" s="45" t="s">
        <v>1811</v>
      </c>
      <c r="D582" s="50">
        <v>2570</v>
      </c>
      <c r="E582" s="51"/>
    </row>
    <row r="583" spans="1:5" x14ac:dyDescent="0.2">
      <c r="A583" s="4">
        <f t="shared" si="8"/>
        <v>571</v>
      </c>
      <c r="B583" s="42" t="s">
        <v>1816</v>
      </c>
      <c r="C583" s="45" t="s">
        <v>1815</v>
      </c>
      <c r="D583" s="50">
        <v>2571</v>
      </c>
      <c r="E583" s="51"/>
    </row>
    <row r="584" spans="1:5" ht="25.5" x14ac:dyDescent="0.2">
      <c r="A584" s="4">
        <f t="shared" si="8"/>
        <v>572</v>
      </c>
      <c r="B584" s="42" t="s">
        <v>1401</v>
      </c>
      <c r="C584" s="45" t="s">
        <v>1400</v>
      </c>
      <c r="D584" s="50">
        <v>2572</v>
      </c>
      <c r="E584" s="51"/>
    </row>
    <row r="585" spans="1:5" x14ac:dyDescent="0.2">
      <c r="A585" s="4">
        <f t="shared" si="8"/>
        <v>573</v>
      </c>
      <c r="B585" s="42" t="s">
        <v>1060</v>
      </c>
      <c r="C585" s="45" t="s">
        <v>1059</v>
      </c>
      <c r="D585" s="50">
        <v>2573</v>
      </c>
      <c r="E585" s="51"/>
    </row>
    <row r="586" spans="1:5" x14ac:dyDescent="0.2">
      <c r="A586" s="4">
        <f t="shared" si="8"/>
        <v>574</v>
      </c>
      <c r="B586" s="42" t="s">
        <v>1063</v>
      </c>
      <c r="C586" s="45" t="s">
        <v>1062</v>
      </c>
      <c r="D586" s="50">
        <v>2574</v>
      </c>
      <c r="E586" s="51"/>
    </row>
    <row r="587" spans="1:5" x14ac:dyDescent="0.2">
      <c r="A587" s="4">
        <f t="shared" si="8"/>
        <v>575</v>
      </c>
      <c r="B587" s="42" t="s">
        <v>1068</v>
      </c>
      <c r="C587" s="45" t="s">
        <v>1067</v>
      </c>
      <c r="D587" s="50">
        <v>2575</v>
      </c>
      <c r="E587" s="51"/>
    </row>
    <row r="588" spans="1:5" x14ac:dyDescent="0.2">
      <c r="A588" s="4">
        <f t="shared" si="8"/>
        <v>576</v>
      </c>
      <c r="B588" s="42" t="s">
        <v>1071</v>
      </c>
      <c r="C588" s="45" t="s">
        <v>1072</v>
      </c>
      <c r="D588" s="50">
        <v>2576</v>
      </c>
      <c r="E588" s="51"/>
    </row>
    <row r="589" spans="1:5" x14ac:dyDescent="0.2">
      <c r="A589" s="4">
        <f t="shared" si="8"/>
        <v>577</v>
      </c>
      <c r="B589" s="42" t="s">
        <v>1073</v>
      </c>
      <c r="C589" s="45" t="s">
        <v>1074</v>
      </c>
      <c r="D589" s="50">
        <v>2577</v>
      </c>
      <c r="E589" s="51"/>
    </row>
    <row r="590" spans="1:5" x14ac:dyDescent="0.2">
      <c r="A590" s="4">
        <f t="shared" si="8"/>
        <v>578</v>
      </c>
      <c r="B590" s="42" t="s">
        <v>77</v>
      </c>
      <c r="C590" s="45" t="s">
        <v>1078</v>
      </c>
      <c r="D590" s="50">
        <v>2578</v>
      </c>
      <c r="E590" s="51"/>
    </row>
    <row r="591" spans="1:5" x14ac:dyDescent="0.2">
      <c r="A591" s="4">
        <f t="shared" si="8"/>
        <v>579</v>
      </c>
      <c r="B591" s="42" t="s">
        <v>1079</v>
      </c>
      <c r="C591" s="45" t="s">
        <v>1080</v>
      </c>
      <c r="D591" s="50">
        <v>2579</v>
      </c>
      <c r="E591" s="51"/>
    </row>
    <row r="592" spans="1:5" x14ac:dyDescent="0.2">
      <c r="A592" s="4">
        <f t="shared" si="8"/>
        <v>580</v>
      </c>
      <c r="B592" s="42" t="s">
        <v>78</v>
      </c>
      <c r="C592" s="45" t="s">
        <v>1081</v>
      </c>
      <c r="D592" s="50">
        <v>2580</v>
      </c>
      <c r="E592" s="51"/>
    </row>
    <row r="593" spans="1:5" x14ac:dyDescent="0.2">
      <c r="A593" s="4">
        <f t="shared" si="8"/>
        <v>581</v>
      </c>
      <c r="B593" s="42" t="s">
        <v>1082</v>
      </c>
      <c r="C593" s="45" t="s">
        <v>1083</v>
      </c>
      <c r="D593" s="50">
        <v>2581</v>
      </c>
      <c r="E593" s="51"/>
    </row>
    <row r="594" spans="1:5" x14ac:dyDescent="0.2">
      <c r="A594" s="4">
        <f t="shared" si="8"/>
        <v>582</v>
      </c>
      <c r="B594" s="42" t="s">
        <v>1759</v>
      </c>
      <c r="C594" s="45" t="s">
        <v>1760</v>
      </c>
      <c r="D594" s="50">
        <v>2582</v>
      </c>
      <c r="E594" s="51"/>
    </row>
    <row r="595" spans="1:5" x14ac:dyDescent="0.2">
      <c r="A595" s="4">
        <f t="shared" si="8"/>
        <v>583</v>
      </c>
      <c r="B595" s="42" t="s">
        <v>1761</v>
      </c>
      <c r="C595" s="45" t="s">
        <v>1762</v>
      </c>
      <c r="D595" s="50">
        <v>2583</v>
      </c>
      <c r="E595" s="51"/>
    </row>
    <row r="596" spans="1:5" x14ac:dyDescent="0.2">
      <c r="A596" s="4">
        <f t="shared" si="8"/>
        <v>584</v>
      </c>
      <c r="B596" s="42" t="s">
        <v>1763</v>
      </c>
      <c r="C596" s="45" t="s">
        <v>1764</v>
      </c>
      <c r="D596" s="50">
        <v>2584</v>
      </c>
      <c r="E596" s="51"/>
    </row>
    <row r="597" spans="1:5" x14ac:dyDescent="0.2">
      <c r="A597" s="4">
        <f t="shared" si="8"/>
        <v>585</v>
      </c>
      <c r="B597" s="42" t="s">
        <v>1765</v>
      </c>
      <c r="C597" s="45" t="s">
        <v>1766</v>
      </c>
      <c r="D597" s="50">
        <v>2585</v>
      </c>
      <c r="E597" s="51"/>
    </row>
    <row r="598" spans="1:5" x14ac:dyDescent="0.2">
      <c r="A598" s="4">
        <f t="shared" si="8"/>
        <v>586</v>
      </c>
      <c r="B598" s="42" t="s">
        <v>1771</v>
      </c>
      <c r="C598" s="45" t="s">
        <v>1768</v>
      </c>
      <c r="D598" s="50">
        <v>2586</v>
      </c>
      <c r="E598" s="51"/>
    </row>
    <row r="599" spans="1:5" x14ac:dyDescent="0.2">
      <c r="A599" s="4">
        <f t="shared" si="8"/>
        <v>587</v>
      </c>
      <c r="B599" s="42" t="s">
        <v>1776</v>
      </c>
      <c r="C599" s="45" t="s">
        <v>1434</v>
      </c>
      <c r="D599" s="50">
        <v>2587</v>
      </c>
      <c r="E599" s="51"/>
    </row>
    <row r="600" spans="1:5" x14ac:dyDescent="0.2">
      <c r="A600" s="4">
        <f t="shared" si="8"/>
        <v>588</v>
      </c>
      <c r="B600" s="42" t="s">
        <v>1435</v>
      </c>
      <c r="C600" s="45" t="s">
        <v>1436</v>
      </c>
      <c r="D600" s="50">
        <v>2588</v>
      </c>
      <c r="E600" s="51"/>
    </row>
    <row r="601" spans="1:5" x14ac:dyDescent="0.2">
      <c r="A601" s="4">
        <f t="shared" si="8"/>
        <v>589</v>
      </c>
      <c r="B601" s="42" t="s">
        <v>1437</v>
      </c>
      <c r="C601" s="45" t="s">
        <v>1438</v>
      </c>
      <c r="D601" s="50">
        <v>2589</v>
      </c>
      <c r="E601" s="51"/>
    </row>
    <row r="602" spans="1:5" x14ac:dyDescent="0.2">
      <c r="A602" s="4">
        <f t="shared" si="8"/>
        <v>590</v>
      </c>
      <c r="B602" s="42" t="s">
        <v>1439</v>
      </c>
      <c r="C602" s="45" t="s">
        <v>1440</v>
      </c>
      <c r="D602" s="50">
        <v>2590</v>
      </c>
      <c r="E602" s="51"/>
    </row>
    <row r="603" spans="1:5" x14ac:dyDescent="0.2">
      <c r="A603" s="4">
        <f t="shared" si="8"/>
        <v>591</v>
      </c>
      <c r="B603" s="42" t="s">
        <v>1443</v>
      </c>
      <c r="C603" s="45" t="s">
        <v>1444</v>
      </c>
      <c r="D603" s="50">
        <v>2591</v>
      </c>
      <c r="E603" s="51"/>
    </row>
    <row r="604" spans="1:5" x14ac:dyDescent="0.2">
      <c r="A604" s="4">
        <f t="shared" si="8"/>
        <v>592</v>
      </c>
      <c r="B604" s="42" t="s">
        <v>1445</v>
      </c>
      <c r="C604" s="45" t="s">
        <v>1446</v>
      </c>
      <c r="D604" s="50">
        <v>2592</v>
      </c>
      <c r="E604" s="51"/>
    </row>
    <row r="605" spans="1:5" x14ac:dyDescent="0.2">
      <c r="A605" s="4">
        <f t="shared" si="8"/>
        <v>593</v>
      </c>
      <c r="B605" s="42" t="s">
        <v>154</v>
      </c>
      <c r="C605" s="45" t="s">
        <v>155</v>
      </c>
      <c r="D605" s="50">
        <v>2593</v>
      </c>
      <c r="E605" s="51"/>
    </row>
    <row r="606" spans="1:5" x14ac:dyDescent="0.2">
      <c r="A606" s="4">
        <f t="shared" si="8"/>
        <v>594</v>
      </c>
      <c r="B606" s="42" t="s">
        <v>156</v>
      </c>
      <c r="C606" s="45" t="s">
        <v>157</v>
      </c>
      <c r="D606" s="50">
        <v>2594</v>
      </c>
      <c r="E606" s="51"/>
    </row>
    <row r="607" spans="1:5" x14ac:dyDescent="0.2">
      <c r="A607" s="4">
        <f t="shared" si="8"/>
        <v>595</v>
      </c>
      <c r="B607" s="42" t="s">
        <v>160</v>
      </c>
      <c r="C607" s="45" t="s">
        <v>159</v>
      </c>
      <c r="D607" s="50">
        <v>2595</v>
      </c>
      <c r="E607" s="51"/>
    </row>
    <row r="608" spans="1:5" x14ac:dyDescent="0.2">
      <c r="A608" s="4">
        <f t="shared" si="8"/>
        <v>596</v>
      </c>
      <c r="B608" s="42" t="s">
        <v>163</v>
      </c>
      <c r="C608" s="45" t="s">
        <v>164</v>
      </c>
      <c r="D608" s="50">
        <v>2596</v>
      </c>
      <c r="E608" s="51"/>
    </row>
    <row r="609" spans="1:5" x14ac:dyDescent="0.2">
      <c r="A609" s="4">
        <f t="shared" si="8"/>
        <v>597</v>
      </c>
      <c r="B609" s="42" t="s">
        <v>165</v>
      </c>
      <c r="C609" s="45" t="s">
        <v>166</v>
      </c>
      <c r="D609" s="50">
        <v>2597</v>
      </c>
      <c r="E609" s="51"/>
    </row>
    <row r="610" spans="1:5" x14ac:dyDescent="0.2">
      <c r="A610" s="4">
        <f t="shared" si="8"/>
        <v>598</v>
      </c>
      <c r="B610" s="42" t="s">
        <v>167</v>
      </c>
      <c r="C610" s="45" t="s">
        <v>168</v>
      </c>
      <c r="D610" s="50">
        <v>2598</v>
      </c>
      <c r="E610" s="51"/>
    </row>
    <row r="611" spans="1:5" x14ac:dyDescent="0.2">
      <c r="A611" s="4">
        <f t="shared" si="8"/>
        <v>599</v>
      </c>
      <c r="B611" s="42" t="s">
        <v>173</v>
      </c>
      <c r="C611" s="45" t="s">
        <v>174</v>
      </c>
      <c r="D611" s="50">
        <v>2599</v>
      </c>
      <c r="E611" s="51"/>
    </row>
    <row r="612" spans="1:5" x14ac:dyDescent="0.2">
      <c r="A612" s="4">
        <f t="shared" si="8"/>
        <v>600</v>
      </c>
      <c r="B612" s="42" t="s">
        <v>175</v>
      </c>
      <c r="C612" s="45" t="s">
        <v>176</v>
      </c>
      <c r="D612" s="50">
        <v>2600</v>
      </c>
      <c r="E612" s="51"/>
    </row>
    <row r="613" spans="1:5" x14ac:dyDescent="0.2">
      <c r="A613" s="4">
        <f t="shared" si="8"/>
        <v>601</v>
      </c>
      <c r="B613" s="42" t="s">
        <v>179</v>
      </c>
      <c r="C613" s="45" t="s">
        <v>180</v>
      </c>
      <c r="D613" s="50">
        <v>2601</v>
      </c>
      <c r="E613" s="51"/>
    </row>
    <row r="614" spans="1:5" x14ac:dyDescent="0.2">
      <c r="A614" s="4">
        <f t="shared" si="8"/>
        <v>602</v>
      </c>
      <c r="B614" s="42" t="s">
        <v>181</v>
      </c>
      <c r="C614" s="45" t="s">
        <v>182</v>
      </c>
      <c r="D614" s="50">
        <v>2602</v>
      </c>
      <c r="E614" s="51"/>
    </row>
    <row r="615" spans="1:5" x14ac:dyDescent="0.2">
      <c r="A615" s="4">
        <f t="shared" si="8"/>
        <v>603</v>
      </c>
      <c r="B615" s="42" t="s">
        <v>183</v>
      </c>
      <c r="C615" s="45" t="s">
        <v>184</v>
      </c>
      <c r="D615" s="50">
        <v>2603</v>
      </c>
      <c r="E615" s="51"/>
    </row>
    <row r="616" spans="1:5" x14ac:dyDescent="0.2">
      <c r="A616" s="4">
        <f t="shared" si="8"/>
        <v>604</v>
      </c>
      <c r="B616" s="42" t="s">
        <v>185</v>
      </c>
      <c r="C616" s="45" t="s">
        <v>186</v>
      </c>
      <c r="D616" s="50">
        <v>2604</v>
      </c>
      <c r="E616" s="51"/>
    </row>
    <row r="617" spans="1:5" x14ac:dyDescent="0.2">
      <c r="A617" s="4">
        <f t="shared" si="8"/>
        <v>605</v>
      </c>
      <c r="B617" s="42" t="s">
        <v>187</v>
      </c>
      <c r="C617" s="45" t="s">
        <v>188</v>
      </c>
      <c r="D617" s="50">
        <v>2605</v>
      </c>
      <c r="E617" s="51"/>
    </row>
    <row r="618" spans="1:5" x14ac:dyDescent="0.2">
      <c r="A618" s="4">
        <f t="shared" si="8"/>
        <v>606</v>
      </c>
      <c r="B618" s="42" t="s">
        <v>189</v>
      </c>
      <c r="C618" s="45" t="s">
        <v>190</v>
      </c>
      <c r="D618" s="50">
        <v>2606</v>
      </c>
      <c r="E618" s="51"/>
    </row>
    <row r="619" spans="1:5" x14ac:dyDescent="0.2">
      <c r="A619" s="4">
        <f t="shared" ref="A619:A627" si="9">A618+1</f>
        <v>607</v>
      </c>
      <c r="B619" s="42" t="s">
        <v>194</v>
      </c>
      <c r="C619" s="45" t="s">
        <v>195</v>
      </c>
      <c r="D619" s="50">
        <v>2607</v>
      </c>
      <c r="E619" s="51"/>
    </row>
    <row r="620" spans="1:5" x14ac:dyDescent="0.2">
      <c r="A620" s="4">
        <f t="shared" si="9"/>
        <v>608</v>
      </c>
      <c r="B620" s="42" t="s">
        <v>196</v>
      </c>
      <c r="C620" s="45" t="s">
        <v>197</v>
      </c>
      <c r="D620" s="50">
        <v>2608</v>
      </c>
      <c r="E620" s="51"/>
    </row>
    <row r="621" spans="1:5" x14ac:dyDescent="0.2">
      <c r="A621" s="4">
        <f t="shared" si="9"/>
        <v>609</v>
      </c>
      <c r="B621" s="42" t="s">
        <v>198</v>
      </c>
      <c r="C621" s="45" t="s">
        <v>199</v>
      </c>
      <c r="D621" s="50">
        <v>2609</v>
      </c>
      <c r="E621" s="51"/>
    </row>
    <row r="622" spans="1:5" x14ac:dyDescent="0.2">
      <c r="A622" s="4">
        <f t="shared" si="9"/>
        <v>610</v>
      </c>
      <c r="B622" s="42" t="s">
        <v>200</v>
      </c>
      <c r="C622" s="45" t="s">
        <v>201</v>
      </c>
      <c r="D622" s="50">
        <v>2610</v>
      </c>
      <c r="E622" s="51"/>
    </row>
    <row r="623" spans="1:5" x14ac:dyDescent="0.2">
      <c r="A623" s="4">
        <f t="shared" si="9"/>
        <v>611</v>
      </c>
      <c r="B623" s="42" t="s">
        <v>202</v>
      </c>
      <c r="C623" s="45" t="s">
        <v>203</v>
      </c>
      <c r="D623" s="50">
        <v>2611</v>
      </c>
      <c r="E623" s="51"/>
    </row>
    <row r="624" spans="1:5" x14ac:dyDescent="0.2">
      <c r="A624" s="4">
        <f t="shared" si="9"/>
        <v>612</v>
      </c>
      <c r="B624" s="42" t="s">
        <v>1672</v>
      </c>
      <c r="C624" s="45" t="s">
        <v>205</v>
      </c>
      <c r="D624" s="50">
        <v>2612</v>
      </c>
      <c r="E624" s="51"/>
    </row>
    <row r="625" spans="1:5" x14ac:dyDescent="0.2">
      <c r="A625" s="4">
        <f t="shared" si="9"/>
        <v>613</v>
      </c>
      <c r="B625" s="42" t="s">
        <v>1456</v>
      </c>
      <c r="C625" s="45" t="s">
        <v>1455</v>
      </c>
      <c r="D625" s="50">
        <v>2613</v>
      </c>
      <c r="E625" s="51"/>
    </row>
    <row r="626" spans="1:5" x14ac:dyDescent="0.2">
      <c r="A626" s="4">
        <f t="shared" si="9"/>
        <v>614</v>
      </c>
      <c r="B626" s="42" t="s">
        <v>1459</v>
      </c>
      <c r="C626" s="45" t="s">
        <v>1460</v>
      </c>
      <c r="D626" s="50">
        <v>2614</v>
      </c>
      <c r="E626" s="51"/>
    </row>
    <row r="627" spans="1:5" x14ac:dyDescent="0.2">
      <c r="A627" s="4">
        <f t="shared" si="9"/>
        <v>615</v>
      </c>
      <c r="B627" s="42" t="s">
        <v>1673</v>
      </c>
      <c r="C627" s="45" t="s">
        <v>1464</v>
      </c>
      <c r="D627" s="50">
        <v>2615</v>
      </c>
      <c r="E627" s="51"/>
    </row>
    <row r="628" spans="1:5" ht="15.75" x14ac:dyDescent="0.25">
      <c r="A628" s="4"/>
      <c r="B628" s="42"/>
      <c r="C628" s="43" t="s">
        <v>1187</v>
      </c>
      <c r="D628" s="50">
        <v>9999</v>
      </c>
      <c r="E628" s="136">
        <f>SUM(E13:E627)</f>
        <v>7439524</v>
      </c>
    </row>
    <row r="633" spans="1:5" x14ac:dyDescent="0.2">
      <c r="C633" t="s">
        <v>2663</v>
      </c>
    </row>
    <row r="634" spans="1:5" x14ac:dyDescent="0.2">
      <c r="C634" t="s">
        <v>340</v>
      </c>
    </row>
    <row r="637" spans="1:5" x14ac:dyDescent="0.2">
      <c r="C637" t="s">
        <v>1580</v>
      </c>
    </row>
    <row r="640" spans="1:5" x14ac:dyDescent="0.2">
      <c r="C640" t="s">
        <v>1698</v>
      </c>
    </row>
    <row r="643" spans="3:3" x14ac:dyDescent="0.2">
      <c r="C643" t="s">
        <v>2367</v>
      </c>
    </row>
    <row r="646" spans="3:3" x14ac:dyDescent="0.2">
      <c r="C646" t="s">
        <v>1697</v>
      </c>
    </row>
    <row r="647" spans="3:3" x14ac:dyDescent="0.2">
      <c r="C647" t="s">
        <v>1696</v>
      </c>
    </row>
  </sheetData>
  <sheetProtection password="E02F" sheet="1" objects="1" scenarios="1"/>
  <mergeCells count="3">
    <mergeCell ref="E10:E11"/>
    <mergeCell ref="A10:C10"/>
    <mergeCell ref="D10:D11"/>
  </mergeCells>
  <phoneticPr fontId="0" type="noConversion"/>
  <pageMargins left="0.75" right="0.75" top="1" bottom="1" header="0.5" footer="0.5"/>
  <pageSetup paperSize="9" orientation="landscape" r:id="rId1"/>
  <headerFooter alignWithMargins="0"/>
  <rowBreaks count="1" manualBreakCount="1">
    <brk id="623" max="4" man="1"/>
  </rowBreaks>
  <drawing r:id="rId2"/>
  <legacyDrawing r:id="rId3"/>
  <controls>
    <mc:AlternateContent xmlns:mc="http://schemas.openxmlformats.org/markup-compatibility/2006">
      <mc:Choice Requires="x14">
        <control shapeId="6147" r:id="rId4" name="ListBox1">
          <controlPr defaultSize="0" autoLine="0" autoPict="0" r:id="rId5">
            <anchor moveWithCells="1">
              <from>
                <xdr:col>2</xdr:col>
                <xdr:colOff>0</xdr:colOff>
                <xdr:row>649</xdr:row>
                <xdr:rowOff>0</xdr:rowOff>
              </from>
              <to>
                <xdr:col>2</xdr:col>
                <xdr:colOff>5838825</xdr:colOff>
                <xdr:row>662</xdr:row>
                <xdr:rowOff>0</xdr:rowOff>
              </to>
            </anchor>
          </controlPr>
        </control>
      </mc:Choice>
      <mc:Fallback>
        <control shapeId="6147" r:id="rId4" name="ListBox1"/>
      </mc:Fallback>
    </mc:AlternateContent>
    <mc:AlternateContent xmlns:mc="http://schemas.openxmlformats.org/markup-compatibility/2006">
      <mc:Choice Requires="x14">
        <control shapeId="6148" r:id="rId6" name="Button 4">
          <controlPr defaultSize="0" print="0" autoFill="0" autoPict="0" macro="[0]!Proverka_SPD">
            <anchor moveWithCells="1" sizeWithCells="1">
              <from>
                <xdr:col>4</xdr:col>
                <xdr:colOff>9525</xdr:colOff>
                <xdr:row>650</xdr:row>
                <xdr:rowOff>38100</xdr:rowOff>
              </from>
              <to>
                <xdr:col>4</xdr:col>
                <xdr:colOff>742950</xdr:colOff>
                <xdr:row>651</xdr:row>
                <xdr:rowOff>152400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6149" r:id="rId7" name="Button 5">
          <controlPr defaultSize="0" print="0" autoFill="0" autoPict="0" macro="[0]!Snimi">
            <anchor moveWithCells="1" sizeWithCells="1">
              <from>
                <xdr:col>4</xdr:col>
                <xdr:colOff>9525</xdr:colOff>
                <xdr:row>654</xdr:row>
                <xdr:rowOff>38100</xdr:rowOff>
              </from>
              <to>
                <xdr:col>4</xdr:col>
                <xdr:colOff>742950</xdr:colOff>
                <xdr:row>655</xdr:row>
                <xdr:rowOff>152400</xdr:rowOff>
              </to>
            </anchor>
          </controlPr>
        </control>
      </mc:Choice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15</vt:i4>
      </vt:variant>
    </vt:vector>
  </HeadingPairs>
  <TitlesOfParts>
    <vt:vector size="22" baseType="lpstr">
      <vt:lpstr>Податоци</vt:lpstr>
      <vt:lpstr>Информации за правното лице</vt:lpstr>
      <vt:lpstr>Претежна дејност</vt:lpstr>
      <vt:lpstr>БС</vt:lpstr>
      <vt:lpstr>БУ</vt:lpstr>
      <vt:lpstr>Државна евиденција</vt:lpstr>
      <vt:lpstr>СПД</vt:lpstr>
      <vt:lpstr>'Претежна дејност'!activities</vt:lpstr>
      <vt:lpstr>'Претежна дејност'!activities_1</vt:lpstr>
      <vt:lpstr>LegalEntityInfo</vt:lpstr>
      <vt:lpstr>БС!Print_Area</vt:lpstr>
      <vt:lpstr>БУ!Print_Area</vt:lpstr>
      <vt:lpstr>'Државна евиденција'!Print_Area</vt:lpstr>
      <vt:lpstr>'Податоци по колони'!Print_Area</vt:lpstr>
      <vt:lpstr>'Претежна дејност'!Print_Area</vt:lpstr>
      <vt:lpstr>СПД!Print_Area</vt:lpstr>
      <vt:lpstr>Print_Area</vt:lpstr>
      <vt:lpstr>table450a_35</vt:lpstr>
      <vt:lpstr>table450a_36</vt:lpstr>
      <vt:lpstr>table450a_37</vt:lpstr>
      <vt:lpstr>table450a_38</vt:lpstr>
      <vt:lpstr>Матичен_број</vt:lpstr>
    </vt:vector>
  </TitlesOfParts>
  <Company>MANOR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Александар Ајевски</cp:lastModifiedBy>
  <cp:lastPrinted>2013-02-21T14:00:22Z</cp:lastPrinted>
  <dcterms:created xsi:type="dcterms:W3CDTF">2002-09-05T08:57:00Z</dcterms:created>
  <dcterms:modified xsi:type="dcterms:W3CDTF">2015-04-27T09:15:26Z</dcterms:modified>
</cp:coreProperties>
</file>