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 Maria\Desktop\Prediccion\Todo el Departamento\"/>
    </mc:Choice>
  </mc:AlternateContent>
  <xr:revisionPtr revIDLastSave="0" documentId="13_ncr:1_{91E40017-1DBA-434C-A51D-2200F4EF73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scripcion de Variables" sheetId="2" r:id="rId1"/>
    <sheet name="Perfiles" sheetId="3" r:id="rId2"/>
    <sheet name="Valor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" i="1" l="1"/>
  <c r="X2" i="1"/>
  <c r="V2" i="1"/>
  <c r="T2" i="1"/>
  <c r="Q2" i="1"/>
  <c r="P2" i="1"/>
  <c r="O2" i="1"/>
  <c r="N2" i="1"/>
  <c r="M2" i="1"/>
  <c r="L2" i="1"/>
  <c r="G2" i="1"/>
  <c r="C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W2" i="1"/>
  <c r="U2" i="1"/>
  <c r="S2" i="1"/>
  <c r="R2" i="1"/>
  <c r="K2" i="1"/>
  <c r="J2" i="1"/>
  <c r="I2" i="1"/>
  <c r="H2" i="1"/>
  <c r="F2" i="1"/>
  <c r="E2" i="1"/>
  <c r="B2" i="1"/>
  <c r="D2" i="1"/>
</calcChain>
</file>

<file path=xl/sharedStrings.xml><?xml version="1.0" encoding="utf-8"?>
<sst xmlns="http://schemas.openxmlformats.org/spreadsheetml/2006/main" count="167" uniqueCount="87">
  <si>
    <t>LICOR_CON</t>
  </si>
  <si>
    <t>BORRAC_CON</t>
  </si>
  <si>
    <t>BORRAC_ED</t>
  </si>
  <si>
    <t>BORRAC_DOS</t>
  </si>
  <si>
    <t>PIPA_CON</t>
  </si>
  <si>
    <t>PIPA_ED</t>
  </si>
  <si>
    <t>PIPA_DOS</t>
  </si>
  <si>
    <t>MARIHUA_CON</t>
  </si>
  <si>
    <t>MARIHUA_ED</t>
  </si>
  <si>
    <t>MARIHUA_DOS</t>
  </si>
  <si>
    <t>ENERGIA_CON</t>
  </si>
  <si>
    <t>ENERGIA_DOS</t>
  </si>
  <si>
    <t>PERSONADEP</t>
  </si>
  <si>
    <t>TRABAJAACTUALMENTE</t>
  </si>
  <si>
    <t>INTENSIDADHORARIA</t>
  </si>
  <si>
    <t>APOYO</t>
  </si>
  <si>
    <t>QUERIDO</t>
  </si>
  <si>
    <t>TEC0LOGICO</t>
  </si>
  <si>
    <t>ESCRITORIO</t>
  </si>
  <si>
    <t>SILLA</t>
  </si>
  <si>
    <t>SILENCIO</t>
  </si>
  <si>
    <t>SMARTPHONE</t>
  </si>
  <si>
    <t>ILUMINADO</t>
  </si>
  <si>
    <t>LEER</t>
  </si>
  <si>
    <t>NOCHE</t>
  </si>
  <si>
    <t>SEXO_1</t>
  </si>
  <si>
    <t>TRABAJO</t>
  </si>
  <si>
    <t>CHATEAR</t>
  </si>
  <si>
    <t>AUDIFONOS</t>
  </si>
  <si>
    <t>INTERNET_1</t>
  </si>
  <si>
    <t>VIDEO</t>
  </si>
  <si>
    <t>SOCIALES</t>
  </si>
  <si>
    <t>TELEFONO</t>
  </si>
  <si>
    <t>DEPORTEGRUPO</t>
  </si>
  <si>
    <t>PROMPROG_9</t>
  </si>
  <si>
    <t>PROMPROG_10</t>
  </si>
  <si>
    <t>¿Trabaja actualmente?</t>
  </si>
  <si>
    <t>SI/NO → 1/0</t>
  </si>
  <si>
    <t>Seleccionar la cantidad más frecuente de tiempo que dedica al trabajo</t>
  </si>
  <si>
    <t>Por horas (menos de medio tiempo) → 1
Medio tiempo → 2
Tiempo completo → 3
No aplica → 0</t>
  </si>
  <si>
    <t>Variable</t>
  </si>
  <si>
    <t xml:space="preserve">Pregunta </t>
  </si>
  <si>
    <t>Cuantificación</t>
  </si>
  <si>
    <t>Clústeres</t>
  </si>
  <si>
    <t>Distribución</t>
  </si>
  <si>
    <t>Descripción </t>
  </si>
  <si>
    <t>C4(4,3%)</t>
  </si>
  <si>
    <t>Baja deserción</t>
  </si>
  <si>
    <t xml:space="preserve">Estudiantes de últimos niveles que han querido estudiar la carrera, la mayoría practican deportes grupales, hay pocos tecnólogos </t>
  </si>
  <si>
    <t>C8(26,1%)</t>
  </si>
  <si>
    <t>Estudiantes que no consumen mucho alcohol, la mayoría cree que las redes sociales afectan su vida, pocos utilizan en escritorio y pocos trabajan</t>
  </si>
  <si>
    <t>C6(48,9%)</t>
  </si>
  <si>
    <t>Alta deserción</t>
  </si>
  <si>
    <t>Estudiantes de nivel académico muy bajo,  que no trabajan, creen que las redes no afectan su vida</t>
  </si>
  <si>
    <t>C3(54,1%)</t>
  </si>
  <si>
    <t>Todos los estudiantes trabajan, casi la mitad son tecnólogos, pocos son de niveles altos, pocos practican deporte en grupo</t>
  </si>
  <si>
    <t>Valores para el Estudiante</t>
  </si>
  <si>
    <t xml:space="preserve">¿Consumió esta sustancia en el último año?
</t>
  </si>
  <si>
    <t>¿Considere que el uso de redes sociales han afectado cualquier aspecto de su vida,  como salud, tiempo, dinero, relaciones familiares, sociales, académicas o laborales en los últimos seis meses?</t>
  </si>
  <si>
    <t>CREDAPROBPROGPASAN</t>
  </si>
  <si>
    <t>Creditos aprobados en la carrera, tomano los que tiene matriculados</t>
  </si>
  <si>
    <t>0-20→0
21-40→1
41-60→2
61-80→3
81-100→4
101-120→5
121-140→6
141-160→7
161-180→8
&gt;180→9</t>
  </si>
  <si>
    <t>¿Considere que el chatear ha afectado cualquier aspecto de su vida,  como salud, tiempo, dinero, relaciones familiares, sociales, académicas o laborales en los últimos seis meses?</t>
  </si>
  <si>
    <t>¿Considere que el estar en internet han afectado cualquier aspecto de su vida,  como salud, tiempo, dinero, relaciones familiares, sociales, académicas o laborales en los últimos seis meses?</t>
  </si>
  <si>
    <t>Hábitos estudio: El estudiante puede marcar una o varias opciones que considera hacen parte de sus hábitos de estudio</t>
  </si>
  <si>
    <t>Si la empresa le brinda apoyo para estudiar, seleccione de qué tipo. En caso contrario está pregunta queda en blanco</t>
  </si>
  <si>
    <t>No aplica → 0
SI → 1
No → 2</t>
  </si>
  <si>
    <t>Igual que en la biblia, dos decimales</t>
  </si>
  <si>
    <t>Promedio del estudiante cuando cursa su decimo semestre, si el estudiante no lleva los 10 semestres en la universidad, se pondra el promedio que es: 3,56</t>
  </si>
  <si>
    <t>¿A qué edad la consumió por primera vez?</t>
  </si>
  <si>
    <t>¿Cuántas veces la ha consumido en el último mes?</t>
  </si>
  <si>
    <t>Nunca→ 0 
0-3 → 1 
4-7  → 2
8-11 →3
&gt;12 → 4</t>
  </si>
  <si>
    <t>Nunca→ 0 
0-5  → 1
6-10 → 2
11-15 → 3
16-20 → 4
&gt;20 → 6</t>
  </si>
  <si>
    <t>Nunca→ 0 
0-5  → 1
6-10 → 2
11-15 → 3
16-20 → 4
&gt;20 → 5</t>
  </si>
  <si>
    <t>Promedio del estudiante cuando cursa su decimo semestre, si el estudiante no lleva los 9 semestres en la universidad, se pondra el promedio que es: 3,67</t>
  </si>
  <si>
    <t>¿Considere que el ver videos han afectado cualquier aspecto de su vida,  como salud, tiempo, dinero, relaciones familiares, sociales, académicas o laborales en los últimos seis meses?</t>
  </si>
  <si>
    <t>¿Considere que el uso de audifonos han afectado cualquier aspecto de su vida,  como salud, tiempo, dinero, relaciones familiares, sociales, académicas o laborales en los últimos seis meses?</t>
  </si>
  <si>
    <t>¿Considere que el trabajo ha afectado cualquier aspecto de su vida,  como salud, tiempo, dinero, relaciones familiares, sociales, académicas o laborales en los últimos seis meses?</t>
  </si>
  <si>
    <t>¿Considere que el uso del telefono ha afectado cualquier aspecto de su vida,  como salud, tiempo, dinero, relaciones familiares, sociales, académicas o laborales en los últimos seis meses?</t>
  </si>
  <si>
    <t>¿Considere que el leer ha afectado cualquier aspecto de su vida,  como salud, tiempo, dinero, relaciones familiares, sociales, académicas o laborales en los últimos seis meses?</t>
  </si>
  <si>
    <t>¿Considere que el sexo ha afectado cualquier aspecto de su vida,  como salud, tiempo, dinero, relaciones familiares, sociales, académicas o laborales en los últimos seis meses?</t>
  </si>
  <si>
    <t>¿La carrera que está haciendo es la que siempre ha querido?</t>
  </si>
  <si>
    <t>SI/NO → 1/1</t>
  </si>
  <si>
    <t>Otro estudio tecnológico</t>
  </si>
  <si>
    <t>¿Participa en grupos o actividades relacionadas con estas opciones?</t>
  </si>
  <si>
    <t>Personas que dependen económicamente del estudiante</t>
  </si>
  <si>
    <t xml:space="preserve">1→ cualquiera, 0→ ninguna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</si>
</sst>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2"/>
      <scheme val="major"/>
    </font>
    <font>
      <sz val="11"/>
      <color rgb="FF000000"/>
      <name val="Arial"/>
      <family val="2"/>
    </font>
    <font>
      <sz val="11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4" xfId="0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4" xfId="0" applyBorder="1"/>
    <xf numFmtId="0" fontId="2" fillId="2" borderId="4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/>
    <xf numFmtId="0" fontId="3" fillId="0" borderId="8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justify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justify" vertical="center" wrapText="1"/>
    </xf>
    <xf numFmtId="0" fontId="6" fillId="4" borderId="2" xfId="0" applyFont="1" applyFill="1" applyBorder="1" applyAlignment="1">
      <alignment horizontal="justify" vertical="center" wrapText="1"/>
    </xf>
    <xf numFmtId="0" fontId="5" fillId="5" borderId="2" xfId="0" applyFont="1" applyFill="1" applyBorder="1" applyAlignment="1">
      <alignment horizontal="justify" vertical="center" wrapText="1"/>
    </xf>
    <xf numFmtId="0" fontId="5" fillId="5" borderId="3" xfId="0" applyFont="1" applyFill="1" applyBorder="1" applyAlignment="1">
      <alignment horizontal="justify" vertical="center" wrapText="1"/>
    </xf>
    <xf numFmtId="0" fontId="5" fillId="0" borderId="7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7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</cellXfs>
  <cellStyles count="2">
    <cellStyle name="Normal" xfId="0" builtinId="0"/>
    <cellStyle name="Normal 3" xfId="1" xr:uid="{C7F881EF-71CE-46C3-A972-1708DDDA257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2</xdr:row>
      <xdr:rowOff>123825</xdr:rowOff>
    </xdr:from>
    <xdr:to>
      <xdr:col>2</xdr:col>
      <xdr:colOff>2162175</xdr:colOff>
      <xdr:row>2</xdr:row>
      <xdr:rowOff>1504950</xdr:rowOff>
    </xdr:to>
    <xdr:pic>
      <xdr:nvPicPr>
        <xdr:cNvPr id="2" name="Imagen 38">
          <a:extLst>
            <a:ext uri="{FF2B5EF4-FFF2-40B4-BE49-F238E27FC236}">
              <a16:creationId xmlns:a16="http://schemas.microsoft.com/office/drawing/2014/main" id="{C7B48117-CF32-4EA5-AB7C-7179B2FC6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1" y="542925"/>
          <a:ext cx="2143124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47624</xdr:colOff>
      <xdr:row>4</xdr:row>
      <xdr:rowOff>123825</xdr:rowOff>
    </xdr:from>
    <xdr:to>
      <xdr:col>2</xdr:col>
      <xdr:colOff>2171699</xdr:colOff>
      <xdr:row>5</xdr:row>
      <xdr:rowOff>0</xdr:rowOff>
    </xdr:to>
    <xdr:pic>
      <xdr:nvPicPr>
        <xdr:cNvPr id="3" name="Imagen 39">
          <a:extLst>
            <a:ext uri="{FF2B5EF4-FFF2-40B4-BE49-F238E27FC236}">
              <a16:creationId xmlns:a16="http://schemas.microsoft.com/office/drawing/2014/main" id="{39C8CA46-93CA-4652-9A56-897C8E583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4" y="2324100"/>
          <a:ext cx="212407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6</xdr:row>
      <xdr:rowOff>66675</xdr:rowOff>
    </xdr:from>
    <xdr:to>
      <xdr:col>2</xdr:col>
      <xdr:colOff>2171700</xdr:colOff>
      <xdr:row>6</xdr:row>
      <xdr:rowOff>1371600</xdr:rowOff>
    </xdr:to>
    <xdr:pic>
      <xdr:nvPicPr>
        <xdr:cNvPr id="4" name="Imagen 40">
          <a:extLst>
            <a:ext uri="{FF2B5EF4-FFF2-40B4-BE49-F238E27FC236}">
              <a16:creationId xmlns:a16="http://schemas.microsoft.com/office/drawing/2014/main" id="{59D36AE0-2B72-45B5-A8E2-14A962F84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3943350"/>
          <a:ext cx="20955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8</xdr:row>
      <xdr:rowOff>76200</xdr:rowOff>
    </xdr:from>
    <xdr:to>
      <xdr:col>2</xdr:col>
      <xdr:colOff>2181225</xdr:colOff>
      <xdr:row>8</xdr:row>
      <xdr:rowOff>1419225</xdr:rowOff>
    </xdr:to>
    <xdr:pic>
      <xdr:nvPicPr>
        <xdr:cNvPr id="5" name="Imagen 41">
          <a:extLst>
            <a:ext uri="{FF2B5EF4-FFF2-40B4-BE49-F238E27FC236}">
              <a16:creationId xmlns:a16="http://schemas.microsoft.com/office/drawing/2014/main" id="{A2B97B95-46B4-462D-A786-85B7F4080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581650"/>
          <a:ext cx="212407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4526-5775-422E-9399-8921E8246731}">
  <dimension ref="B1:E39"/>
  <sheetViews>
    <sheetView tabSelected="1" zoomScaleNormal="100" workbookViewId="0">
      <selection activeCell="E4" sqref="E4"/>
    </sheetView>
  </sheetViews>
  <sheetFormatPr baseColWidth="10" defaultRowHeight="15" x14ac:dyDescent="0.25"/>
  <cols>
    <col min="2" max="2" width="24.7109375" customWidth="1"/>
    <col min="3" max="3" width="32.140625" style="6" customWidth="1"/>
    <col min="4" max="4" width="46" customWidth="1"/>
    <col min="5" max="5" width="17" customWidth="1"/>
  </cols>
  <sheetData>
    <row r="1" spans="2:5" ht="15.75" thickBot="1" x14ac:dyDescent="0.3"/>
    <row r="2" spans="2:5" ht="36" customHeight="1" thickBot="1" x14ac:dyDescent="0.3">
      <c r="B2" s="13" t="s">
        <v>40</v>
      </c>
      <c r="C2" s="14" t="s">
        <v>41</v>
      </c>
      <c r="D2" s="15" t="s">
        <v>42</v>
      </c>
      <c r="E2" s="14" t="s">
        <v>56</v>
      </c>
    </row>
    <row r="3" spans="2:5" ht="15.75" thickBot="1" x14ac:dyDescent="0.3">
      <c r="B3" s="10" t="s">
        <v>13</v>
      </c>
      <c r="C3" s="5" t="s">
        <v>36</v>
      </c>
      <c r="D3" s="4" t="s">
        <v>37</v>
      </c>
      <c r="E3" s="4">
        <v>0</v>
      </c>
    </row>
    <row r="4" spans="2:5" ht="57.75" thickBot="1" x14ac:dyDescent="0.3">
      <c r="B4" s="10" t="s">
        <v>14</v>
      </c>
      <c r="C4" s="5" t="s">
        <v>38</v>
      </c>
      <c r="D4" s="3" t="s">
        <v>39</v>
      </c>
      <c r="E4" s="4">
        <v>0</v>
      </c>
    </row>
    <row r="5" spans="2:5" ht="43.5" thickBot="1" x14ac:dyDescent="0.3">
      <c r="B5" s="10" t="s">
        <v>1</v>
      </c>
      <c r="C5" s="5" t="s">
        <v>57</v>
      </c>
      <c r="D5" s="2" t="s">
        <v>37</v>
      </c>
      <c r="E5" s="4">
        <v>0</v>
      </c>
    </row>
    <row r="6" spans="2:5" ht="100.5" thickBot="1" x14ac:dyDescent="0.3">
      <c r="B6" s="10" t="s">
        <v>31</v>
      </c>
      <c r="C6" s="5" t="s">
        <v>58</v>
      </c>
      <c r="D6" s="2" t="s">
        <v>37</v>
      </c>
      <c r="E6" s="4">
        <v>1</v>
      </c>
    </row>
    <row r="7" spans="2:5" ht="86.25" thickBot="1" x14ac:dyDescent="0.3">
      <c r="B7" s="10" t="s">
        <v>27</v>
      </c>
      <c r="C7" s="5" t="s">
        <v>62</v>
      </c>
      <c r="D7" s="2" t="s">
        <v>37</v>
      </c>
      <c r="E7" s="4">
        <v>0</v>
      </c>
    </row>
    <row r="8" spans="2:5" ht="150.75" thickBot="1" x14ac:dyDescent="0.3">
      <c r="B8" s="10" t="s">
        <v>59</v>
      </c>
      <c r="C8" s="5" t="s">
        <v>60</v>
      </c>
      <c r="D8" s="11" t="s">
        <v>61</v>
      </c>
      <c r="E8" s="4">
        <v>1</v>
      </c>
    </row>
    <row r="9" spans="2:5" ht="86.25" thickBot="1" x14ac:dyDescent="0.3">
      <c r="B9" s="10" t="s">
        <v>29</v>
      </c>
      <c r="C9" s="5" t="s">
        <v>63</v>
      </c>
      <c r="D9" s="2" t="s">
        <v>37</v>
      </c>
      <c r="E9" s="4">
        <v>0</v>
      </c>
    </row>
    <row r="10" spans="2:5" ht="43.5" thickBot="1" x14ac:dyDescent="0.3">
      <c r="B10" s="10" t="s">
        <v>4</v>
      </c>
      <c r="C10" s="5" t="s">
        <v>57</v>
      </c>
      <c r="D10" s="2" t="s">
        <v>37</v>
      </c>
      <c r="E10" s="4">
        <v>0</v>
      </c>
    </row>
    <row r="11" spans="2:5" ht="43.5" thickBot="1" x14ac:dyDescent="0.3">
      <c r="B11" s="10" t="s">
        <v>7</v>
      </c>
      <c r="C11" s="5" t="s">
        <v>57</v>
      </c>
      <c r="D11" s="2" t="s">
        <v>37</v>
      </c>
      <c r="E11" s="4">
        <v>0</v>
      </c>
    </row>
    <row r="12" spans="2:5" ht="57.75" thickBot="1" x14ac:dyDescent="0.3">
      <c r="B12" s="10" t="s">
        <v>18</v>
      </c>
      <c r="C12" s="5" t="s">
        <v>64</v>
      </c>
      <c r="D12" s="2" t="s">
        <v>37</v>
      </c>
      <c r="E12" s="4">
        <v>0</v>
      </c>
    </row>
    <row r="13" spans="2:5" ht="57.75" thickBot="1" x14ac:dyDescent="0.3">
      <c r="B13" s="10" t="s">
        <v>15</v>
      </c>
      <c r="C13" s="5" t="s">
        <v>65</v>
      </c>
      <c r="D13" s="12" t="s">
        <v>66</v>
      </c>
      <c r="E13" s="4">
        <v>0</v>
      </c>
    </row>
    <row r="14" spans="2:5" ht="72" thickBot="1" x14ac:dyDescent="0.3">
      <c r="B14" s="10" t="s">
        <v>35</v>
      </c>
      <c r="C14" s="5" t="s">
        <v>68</v>
      </c>
      <c r="D14" s="2" t="s">
        <v>67</v>
      </c>
      <c r="E14" s="4">
        <v>0</v>
      </c>
    </row>
    <row r="15" spans="2:5" ht="90.75" thickBot="1" x14ac:dyDescent="0.3">
      <c r="B15" s="10" t="s">
        <v>8</v>
      </c>
      <c r="C15" s="5" t="s">
        <v>69</v>
      </c>
      <c r="D15" s="12" t="s">
        <v>73</v>
      </c>
      <c r="E15" s="4">
        <v>0</v>
      </c>
    </row>
    <row r="16" spans="2:5" ht="90.75" thickBot="1" x14ac:dyDescent="0.3">
      <c r="B16" s="10" t="s">
        <v>2</v>
      </c>
      <c r="C16" s="5" t="s">
        <v>69</v>
      </c>
      <c r="D16" s="12" t="s">
        <v>72</v>
      </c>
      <c r="E16" s="4">
        <v>0</v>
      </c>
    </row>
    <row r="17" spans="2:5" ht="75.75" thickBot="1" x14ac:dyDescent="0.3">
      <c r="B17" s="10" t="s">
        <v>3</v>
      </c>
      <c r="C17" s="5" t="s">
        <v>70</v>
      </c>
      <c r="D17" s="6" t="s">
        <v>71</v>
      </c>
      <c r="E17" s="4">
        <v>0</v>
      </c>
    </row>
    <row r="18" spans="2:5" ht="90.75" thickBot="1" x14ac:dyDescent="0.3">
      <c r="B18" s="10" t="s">
        <v>5</v>
      </c>
      <c r="C18" s="5" t="s">
        <v>69</v>
      </c>
      <c r="D18" s="12" t="s">
        <v>72</v>
      </c>
      <c r="E18" s="4">
        <v>0</v>
      </c>
    </row>
    <row r="19" spans="2:5" ht="29.25" thickBot="1" x14ac:dyDescent="0.3">
      <c r="B19" s="10" t="s">
        <v>12</v>
      </c>
      <c r="C19" s="9" t="s">
        <v>85</v>
      </c>
      <c r="D19" s="8" t="s">
        <v>86</v>
      </c>
      <c r="E19" s="4">
        <v>0</v>
      </c>
    </row>
    <row r="20" spans="2:5" ht="57.75" thickBot="1" x14ac:dyDescent="0.3">
      <c r="B20" s="10" t="s">
        <v>22</v>
      </c>
      <c r="C20" s="5" t="s">
        <v>64</v>
      </c>
      <c r="D20" s="2" t="s">
        <v>37</v>
      </c>
      <c r="E20" s="4">
        <v>1</v>
      </c>
    </row>
    <row r="21" spans="2:5" ht="75.75" thickBot="1" x14ac:dyDescent="0.3">
      <c r="B21" s="10" t="s">
        <v>6</v>
      </c>
      <c r="C21" s="5" t="s">
        <v>70</v>
      </c>
      <c r="D21" s="12" t="s">
        <v>71</v>
      </c>
      <c r="E21" s="4">
        <v>0</v>
      </c>
    </row>
    <row r="22" spans="2:5" ht="57.75" thickBot="1" x14ac:dyDescent="0.3">
      <c r="B22" s="10" t="s">
        <v>19</v>
      </c>
      <c r="C22" s="5" t="s">
        <v>64</v>
      </c>
      <c r="D22" s="2" t="s">
        <v>37</v>
      </c>
      <c r="E22" s="4">
        <v>0</v>
      </c>
    </row>
    <row r="23" spans="2:5" ht="72" thickBot="1" x14ac:dyDescent="0.3">
      <c r="B23" s="10" t="s">
        <v>34</v>
      </c>
      <c r="C23" s="5" t="s">
        <v>74</v>
      </c>
      <c r="D23" s="2" t="s">
        <v>67</v>
      </c>
      <c r="E23" s="4">
        <v>0</v>
      </c>
    </row>
    <row r="24" spans="2:5" ht="86.25" thickBot="1" x14ac:dyDescent="0.3">
      <c r="B24" s="10" t="s">
        <v>30</v>
      </c>
      <c r="C24" s="5" t="s">
        <v>75</v>
      </c>
      <c r="D24" s="2" t="s">
        <v>37</v>
      </c>
      <c r="E24" s="4">
        <v>0</v>
      </c>
    </row>
    <row r="25" spans="2:5" ht="75.75" thickBot="1" x14ac:dyDescent="0.3">
      <c r="B25" s="10" t="s">
        <v>9</v>
      </c>
      <c r="C25" s="5" t="s">
        <v>70</v>
      </c>
      <c r="D25" s="12" t="s">
        <v>71</v>
      </c>
      <c r="E25" s="4">
        <v>0</v>
      </c>
    </row>
    <row r="26" spans="2:5" ht="100.5" thickBot="1" x14ac:dyDescent="0.3">
      <c r="B26" s="10" t="s">
        <v>28</v>
      </c>
      <c r="C26" s="5" t="s">
        <v>76</v>
      </c>
      <c r="D26" s="2" t="s">
        <v>37</v>
      </c>
      <c r="E26" s="4">
        <v>0</v>
      </c>
    </row>
    <row r="27" spans="2:5" ht="43.5" thickBot="1" x14ac:dyDescent="0.3">
      <c r="B27" s="10" t="s">
        <v>0</v>
      </c>
      <c r="C27" s="5" t="s">
        <v>57</v>
      </c>
      <c r="D27" s="2" t="s">
        <v>37</v>
      </c>
      <c r="E27" s="4">
        <v>0</v>
      </c>
    </row>
    <row r="28" spans="2:5" ht="57.75" thickBot="1" x14ac:dyDescent="0.3">
      <c r="B28" s="10" t="s">
        <v>20</v>
      </c>
      <c r="C28" s="5" t="s">
        <v>64</v>
      </c>
      <c r="D28" s="2" t="s">
        <v>37</v>
      </c>
      <c r="E28" s="4">
        <v>1</v>
      </c>
    </row>
    <row r="29" spans="2:5" ht="29.25" thickBot="1" x14ac:dyDescent="0.3">
      <c r="B29" s="10" t="s">
        <v>33</v>
      </c>
      <c r="C29" s="5" t="s">
        <v>84</v>
      </c>
      <c r="D29" s="2" t="s">
        <v>37</v>
      </c>
      <c r="E29" s="4">
        <v>0</v>
      </c>
    </row>
    <row r="30" spans="2:5" ht="15.75" thickBot="1" x14ac:dyDescent="0.3">
      <c r="B30" s="10" t="s">
        <v>17</v>
      </c>
      <c r="C30" s="5" t="s">
        <v>83</v>
      </c>
      <c r="D30" s="2" t="s">
        <v>37</v>
      </c>
      <c r="E30" s="4">
        <v>0</v>
      </c>
    </row>
    <row r="31" spans="2:5" ht="43.5" thickBot="1" x14ac:dyDescent="0.3">
      <c r="B31" s="10" t="s">
        <v>10</v>
      </c>
      <c r="C31" s="5" t="s">
        <v>57</v>
      </c>
      <c r="D31" s="2" t="s">
        <v>37</v>
      </c>
      <c r="E31" s="4">
        <v>0</v>
      </c>
    </row>
    <row r="32" spans="2:5" ht="29.25" thickBot="1" x14ac:dyDescent="0.3">
      <c r="B32" s="10" t="s">
        <v>16</v>
      </c>
      <c r="C32" s="5" t="s">
        <v>81</v>
      </c>
      <c r="D32" s="2" t="s">
        <v>82</v>
      </c>
      <c r="E32" s="4">
        <v>1</v>
      </c>
    </row>
    <row r="33" spans="2:5" ht="86.25" thickBot="1" x14ac:dyDescent="0.3">
      <c r="B33" s="10" t="s">
        <v>32</v>
      </c>
      <c r="C33" s="5" t="s">
        <v>78</v>
      </c>
      <c r="D33" s="2" t="s">
        <v>37</v>
      </c>
      <c r="E33" s="4">
        <v>0</v>
      </c>
    </row>
    <row r="34" spans="2:5" ht="86.25" thickBot="1" x14ac:dyDescent="0.3">
      <c r="B34" s="10" t="s">
        <v>26</v>
      </c>
      <c r="C34" s="5" t="s">
        <v>77</v>
      </c>
      <c r="D34" s="2" t="s">
        <v>37</v>
      </c>
      <c r="E34" s="4">
        <v>0</v>
      </c>
    </row>
    <row r="35" spans="2:5" ht="57.75" thickBot="1" x14ac:dyDescent="0.3">
      <c r="B35" s="10" t="s">
        <v>24</v>
      </c>
      <c r="C35" s="5" t="s">
        <v>64</v>
      </c>
      <c r="D35" s="2" t="s">
        <v>37</v>
      </c>
      <c r="E35" s="4">
        <v>0</v>
      </c>
    </row>
    <row r="36" spans="2:5" ht="86.25" thickBot="1" x14ac:dyDescent="0.3">
      <c r="B36" s="10" t="s">
        <v>23</v>
      </c>
      <c r="C36" s="5" t="s">
        <v>79</v>
      </c>
      <c r="D36" s="2" t="s">
        <v>37</v>
      </c>
      <c r="E36" s="4">
        <v>1</v>
      </c>
    </row>
    <row r="37" spans="2:5" ht="86.25" thickBot="1" x14ac:dyDescent="0.3">
      <c r="B37" s="10" t="s">
        <v>25</v>
      </c>
      <c r="C37" s="5" t="s">
        <v>80</v>
      </c>
      <c r="D37" s="2" t="s">
        <v>37</v>
      </c>
      <c r="E37" s="4">
        <v>0</v>
      </c>
    </row>
    <row r="38" spans="2:5" ht="57.75" thickBot="1" x14ac:dyDescent="0.3">
      <c r="B38" s="10" t="s">
        <v>21</v>
      </c>
      <c r="C38" s="5" t="s">
        <v>64</v>
      </c>
      <c r="D38" s="2" t="s">
        <v>37</v>
      </c>
      <c r="E38" s="4">
        <v>1</v>
      </c>
    </row>
    <row r="39" spans="2:5" ht="75.75" thickBot="1" x14ac:dyDescent="0.3">
      <c r="B39" s="10" t="s">
        <v>11</v>
      </c>
      <c r="C39" s="5" t="s">
        <v>70</v>
      </c>
      <c r="D39" s="12" t="s">
        <v>71</v>
      </c>
      <c r="E39" s="4"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2AF5-691C-4C09-93FA-F414447C464E}">
  <dimension ref="B1:D10"/>
  <sheetViews>
    <sheetView topLeftCell="A4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45.140625" customWidth="1"/>
    <col min="4" max="4" width="39.85546875" customWidth="1"/>
  </cols>
  <sheetData>
    <row r="1" spans="2:4" ht="15.75" thickBot="1" x14ac:dyDescent="0.3"/>
    <row r="2" spans="2:4" ht="17.25" thickBot="1" x14ac:dyDescent="0.3">
      <c r="B2" s="16" t="s">
        <v>43</v>
      </c>
      <c r="C2" s="17" t="s">
        <v>44</v>
      </c>
      <c r="D2" s="17" t="s">
        <v>45</v>
      </c>
    </row>
    <row r="3" spans="2:4" ht="120" customHeight="1" x14ac:dyDescent="0.25">
      <c r="B3" s="18" t="s">
        <v>46</v>
      </c>
      <c r="C3" s="23"/>
      <c r="D3" s="25" t="s">
        <v>48</v>
      </c>
    </row>
    <row r="4" spans="2:4" ht="20.25" customHeight="1" thickBot="1" x14ac:dyDescent="0.3">
      <c r="B4" s="19" t="s">
        <v>47</v>
      </c>
      <c r="C4" s="24"/>
      <c r="D4" s="26"/>
    </row>
    <row r="5" spans="2:4" ht="109.5" customHeight="1" x14ac:dyDescent="0.25">
      <c r="B5" s="20" t="s">
        <v>49</v>
      </c>
      <c r="C5" s="23"/>
      <c r="D5" s="25" t="s">
        <v>50</v>
      </c>
    </row>
    <row r="6" spans="2:4" ht="22.5" customHeight="1" thickBot="1" x14ac:dyDescent="0.3">
      <c r="B6" s="19" t="s">
        <v>47</v>
      </c>
      <c r="C6" s="24"/>
      <c r="D6" s="26"/>
    </row>
    <row r="7" spans="2:4" ht="111.75" customHeight="1" x14ac:dyDescent="0.25">
      <c r="B7" s="21" t="s">
        <v>51</v>
      </c>
      <c r="C7" s="23"/>
      <c r="D7" s="25" t="s">
        <v>53</v>
      </c>
    </row>
    <row r="8" spans="2:4" ht="16.5" customHeight="1" thickBot="1" x14ac:dyDescent="0.3">
      <c r="B8" s="22" t="s">
        <v>52</v>
      </c>
      <c r="C8" s="24"/>
      <c r="D8" s="26"/>
    </row>
    <row r="9" spans="2:4" ht="117" customHeight="1" x14ac:dyDescent="0.25">
      <c r="B9" s="21" t="s">
        <v>54</v>
      </c>
      <c r="C9" s="23"/>
      <c r="D9" s="25" t="s">
        <v>55</v>
      </c>
    </row>
    <row r="10" spans="2:4" ht="15.75" thickBot="1" x14ac:dyDescent="0.3">
      <c r="B10" s="22" t="s">
        <v>52</v>
      </c>
      <c r="C10" s="24"/>
      <c r="D10" s="26"/>
    </row>
  </sheetData>
  <mergeCells count="8">
    <mergeCell ref="C9:C10"/>
    <mergeCell ref="D9:D10"/>
    <mergeCell ref="C3:C4"/>
    <mergeCell ref="D3:D4"/>
    <mergeCell ref="C5:C6"/>
    <mergeCell ref="D5:D6"/>
    <mergeCell ref="C7:C8"/>
    <mergeCell ref="D7:D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38" x14ac:dyDescent="0.25">
      <c r="B1" s="1" t="s">
        <v>13</v>
      </c>
      <c r="C1" s="1" t="s">
        <v>14</v>
      </c>
      <c r="D1" s="1" t="s">
        <v>1</v>
      </c>
      <c r="E1" s="1" t="s">
        <v>31</v>
      </c>
      <c r="F1" s="1" t="s">
        <v>27</v>
      </c>
      <c r="G1" s="1" t="s">
        <v>59</v>
      </c>
      <c r="H1" s="1" t="s">
        <v>29</v>
      </c>
      <c r="I1" s="1" t="s">
        <v>4</v>
      </c>
      <c r="J1" s="1" t="s">
        <v>7</v>
      </c>
      <c r="K1" s="1" t="s">
        <v>18</v>
      </c>
      <c r="L1" s="1" t="s">
        <v>15</v>
      </c>
      <c r="M1" s="1" t="s">
        <v>35</v>
      </c>
      <c r="N1" s="1" t="s">
        <v>8</v>
      </c>
      <c r="O1" s="1" t="s">
        <v>2</v>
      </c>
      <c r="P1" s="1" t="s">
        <v>3</v>
      </c>
      <c r="Q1" s="1" t="s">
        <v>5</v>
      </c>
      <c r="R1" s="1" t="s">
        <v>12</v>
      </c>
      <c r="S1" s="1" t="s">
        <v>22</v>
      </c>
      <c r="T1" s="1" t="s">
        <v>6</v>
      </c>
      <c r="U1" s="1" t="s">
        <v>19</v>
      </c>
      <c r="V1" s="1" t="s">
        <v>34</v>
      </c>
      <c r="W1" s="1" t="s">
        <v>30</v>
      </c>
      <c r="X1" s="1" t="s">
        <v>9</v>
      </c>
      <c r="Y1" s="1" t="s">
        <v>28</v>
      </c>
      <c r="Z1" s="1" t="s">
        <v>0</v>
      </c>
      <c r="AA1" s="1" t="s">
        <v>20</v>
      </c>
      <c r="AB1" s="1" t="s">
        <v>33</v>
      </c>
      <c r="AC1" s="1" t="s">
        <v>17</v>
      </c>
      <c r="AD1" s="1" t="s">
        <v>10</v>
      </c>
      <c r="AE1" s="1" t="s">
        <v>16</v>
      </c>
      <c r="AF1" s="1" t="s">
        <v>32</v>
      </c>
      <c r="AG1" s="1" t="s">
        <v>26</v>
      </c>
      <c r="AH1" s="1" t="s">
        <v>24</v>
      </c>
      <c r="AI1" s="1" t="s">
        <v>23</v>
      </c>
      <c r="AJ1" s="1" t="s">
        <v>25</v>
      </c>
      <c r="AK1" s="1" t="s">
        <v>21</v>
      </c>
      <c r="AL1" s="1" t="s">
        <v>11</v>
      </c>
    </row>
    <row r="2" spans="1:38" x14ac:dyDescent="0.25">
      <c r="A2" s="1"/>
      <c r="B2">
        <f>'Descripcion de Variables'!$E3</f>
        <v>0</v>
      </c>
      <c r="C2" s="7">
        <f>'Descripcion de Variables'!$E4/3</f>
        <v>0</v>
      </c>
      <c r="D2" s="7">
        <f>'Descripcion de Variables'!$E5</f>
        <v>0</v>
      </c>
      <c r="E2" s="7">
        <f>'Descripcion de Variables'!$E6</f>
        <v>1</v>
      </c>
      <c r="F2" s="7">
        <f>'Descripcion de Variables'!$E7</f>
        <v>0</v>
      </c>
      <c r="G2" s="7">
        <f>'Descripcion de Variables'!$E8/9</f>
        <v>0.1111111111111111</v>
      </c>
      <c r="H2" s="7">
        <f>'Descripcion de Variables'!$E9</f>
        <v>0</v>
      </c>
      <c r="I2" s="7">
        <f>'Descripcion de Variables'!$E10</f>
        <v>0</v>
      </c>
      <c r="J2" s="7">
        <f>'Descripcion de Variables'!$E11</f>
        <v>0</v>
      </c>
      <c r="K2" s="7">
        <f>'Descripcion de Variables'!$E12</f>
        <v>0</v>
      </c>
      <c r="L2" s="7">
        <f>'Descripcion de Variables'!$E13/2</f>
        <v>0</v>
      </c>
      <c r="M2" s="7">
        <f>'Descripcion de Variables'!$E14/5</f>
        <v>0</v>
      </c>
      <c r="N2" s="7">
        <f>'Descripcion de Variables'!$E15/5</f>
        <v>0</v>
      </c>
      <c r="O2" s="7">
        <f>'Descripcion de Variables'!$E16/5</f>
        <v>0</v>
      </c>
      <c r="P2" s="7">
        <f>'Descripcion de Variables'!$E17/4</f>
        <v>0</v>
      </c>
      <c r="Q2" s="7">
        <f>'Descripcion de Variables'!$E18/5</f>
        <v>0</v>
      </c>
      <c r="R2" s="7">
        <f>'Descripcion de Variables'!$E19</f>
        <v>0</v>
      </c>
      <c r="S2" s="7">
        <f>'Descripcion de Variables'!$E20</f>
        <v>1</v>
      </c>
      <c r="T2" s="7">
        <f>'Descripcion de Variables'!$E21/4</f>
        <v>0</v>
      </c>
      <c r="U2" s="7">
        <f>'Descripcion de Variables'!$E22</f>
        <v>0</v>
      </c>
      <c r="V2" s="7">
        <f>'Descripcion de Variables'!$E23/5</f>
        <v>0</v>
      </c>
      <c r="W2" s="7">
        <f>'Descripcion de Variables'!$E24</f>
        <v>0</v>
      </c>
      <c r="X2" s="7">
        <f>'Descripcion de Variables'!$E25/4</f>
        <v>0</v>
      </c>
      <c r="Y2" s="7">
        <f>'Descripcion de Variables'!$E26</f>
        <v>0</v>
      </c>
      <c r="Z2" s="7">
        <f>'Descripcion de Variables'!$E27</f>
        <v>0</v>
      </c>
      <c r="AA2" s="7">
        <f>'Descripcion de Variables'!$E28</f>
        <v>1</v>
      </c>
      <c r="AB2" s="7">
        <f>'Descripcion de Variables'!$E29</f>
        <v>0</v>
      </c>
      <c r="AC2" s="7">
        <f>'Descripcion de Variables'!$E30</f>
        <v>0</v>
      </c>
      <c r="AD2" s="7">
        <f>'Descripcion de Variables'!$E31</f>
        <v>0</v>
      </c>
      <c r="AE2" s="7">
        <f>'Descripcion de Variables'!$E32</f>
        <v>1</v>
      </c>
      <c r="AF2" s="7">
        <f>'Descripcion de Variables'!$E33</f>
        <v>0</v>
      </c>
      <c r="AG2" s="7">
        <f>'Descripcion de Variables'!$E34</f>
        <v>0</v>
      </c>
      <c r="AH2" s="7">
        <f>'Descripcion de Variables'!$E35</f>
        <v>0</v>
      </c>
      <c r="AI2" s="7">
        <f>'Descripcion de Variables'!$E36</f>
        <v>1</v>
      </c>
      <c r="AJ2" s="7">
        <f>'Descripcion de Variables'!$E37</f>
        <v>0</v>
      </c>
      <c r="AK2" s="7">
        <f>'Descripcion de Variables'!$E38</f>
        <v>1</v>
      </c>
      <c r="AL2" s="7">
        <f>'Descripcion de Variables'!$E39/4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Descripcion de Variables</vt:lpstr>
      <vt:lpstr>Perfiles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Maria</cp:lastModifiedBy>
  <dcterms:created xsi:type="dcterms:W3CDTF">2021-10-19T10:42:52Z</dcterms:created>
  <dcterms:modified xsi:type="dcterms:W3CDTF">2022-02-22T23:20:52Z</dcterms:modified>
</cp:coreProperties>
</file>