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hi\Desktop\FACTURAS ORAL-B\"/>
    </mc:Choice>
  </mc:AlternateContent>
  <bookViews>
    <workbookView xWindow="0" yWindow="0" windowWidth="20490" windowHeight="7755"/>
  </bookViews>
  <sheets>
    <sheet name="PG Vendor Specification - CSV I" sheetId="1" r:id="rId1"/>
  </sheets>
  <calcPr calcId="152511"/>
</workbook>
</file>

<file path=xl/calcChain.xml><?xml version="1.0" encoding="utf-8"?>
<calcChain xmlns="http://schemas.openxmlformats.org/spreadsheetml/2006/main">
  <c r="B4" i="1" l="1"/>
  <c r="B9" i="1" l="1"/>
  <c r="B8" i="1"/>
  <c r="B7" i="1"/>
  <c r="B6" i="1"/>
  <c r="B5" i="1"/>
  <c r="B3" i="1"/>
  <c r="AV4" i="1" l="1"/>
  <c r="AV5" i="1"/>
  <c r="AV6" i="1"/>
  <c r="AV7" i="1"/>
  <c r="AV8" i="1"/>
  <c r="AV9" i="1"/>
  <c r="AV3" i="1"/>
  <c r="BH3" i="1" l="1"/>
  <c r="BH7" i="1"/>
  <c r="BH6" i="1"/>
  <c r="BH9" i="1"/>
  <c r="BH5" i="1"/>
  <c r="BH8" i="1"/>
  <c r="BH4" i="1"/>
</calcChain>
</file>

<file path=xl/comments1.xml><?xml version="1.0" encoding="utf-8"?>
<comments xmlns="http://schemas.openxmlformats.org/spreadsheetml/2006/main">
  <authors>
    <author>Anahi</author>
  </authors>
  <commentList>
    <comment ref="C9" authorId="0" shapeId="0">
      <text>
        <r>
          <rPr>
            <b/>
            <sz val="9"/>
            <color indexed="81"/>
            <rFont val="Tahoma"/>
            <charset val="1"/>
          </rPr>
          <t xml:space="preserve">Un archivo por factura.
</t>
        </r>
      </text>
    </comment>
    <comment ref="F9" authorId="0" shapeId="0">
      <text>
        <r>
          <rPr>
            <b/>
            <sz val="9"/>
            <color indexed="81"/>
            <rFont val="Tahoma"/>
            <charset val="1"/>
          </rPr>
          <t>Anahi:</t>
        </r>
        <r>
          <rPr>
            <sz val="9"/>
            <color indexed="81"/>
            <rFont val="Tahoma"/>
            <charset val="1"/>
          </rPr>
          <t xml:space="preserve">
BOL #
</t>
        </r>
      </text>
    </comment>
    <comment ref="BH9" authorId="0" shapeId="0">
      <text>
        <r>
          <rPr>
            <b/>
            <sz val="9"/>
            <color indexed="81"/>
            <rFont val="Tahoma"/>
            <charset val="1"/>
          </rPr>
          <t>Anahi:</t>
        </r>
        <r>
          <rPr>
            <sz val="9"/>
            <color indexed="81"/>
            <rFont val="Tahoma"/>
            <charset val="1"/>
          </rPr>
          <t xml:space="preserve">
Valor total de la factura.</t>
        </r>
      </text>
    </comment>
    <comment ref="CC9" authorId="0" shapeId="0">
      <text>
        <r>
          <rPr>
            <b/>
            <sz val="9"/>
            <color indexed="81"/>
            <rFont val="Tahoma"/>
            <charset val="1"/>
          </rPr>
          <t>Anahi:</t>
        </r>
        <r>
          <rPr>
            <sz val="9"/>
            <color indexed="81"/>
            <rFont val="Tahoma"/>
            <charset val="1"/>
          </rPr>
          <t xml:space="preserve">
Siempre debe aparecer en todas las filas.</t>
        </r>
      </text>
    </comment>
  </commentList>
</comments>
</file>

<file path=xl/sharedStrings.xml><?xml version="1.0" encoding="utf-8"?>
<sst xmlns="http://schemas.openxmlformats.org/spreadsheetml/2006/main" count="225" uniqueCount="101">
  <si>
    <t>InvoiceDate</t>
  </si>
  <si>
    <t>InvoiceNo</t>
  </si>
  <si>
    <t>PoNo</t>
  </si>
  <si>
    <t>Currency</t>
  </si>
  <si>
    <t>BIL</t>
  </si>
  <si>
    <t>SapBox</t>
  </si>
  <si>
    <t>BaselineDate</t>
  </si>
  <si>
    <t>ShipToCountry</t>
  </si>
  <si>
    <t>ShipFromCountry</t>
  </si>
  <si>
    <t>LegalEntity</t>
  </si>
  <si>
    <t>LE Country</t>
  </si>
  <si>
    <t>Name</t>
  </si>
  <si>
    <t>PGVAT ID</t>
  </si>
  <si>
    <t>Address</t>
  </si>
  <si>
    <t>Address1</t>
  </si>
  <si>
    <t>City1</t>
  </si>
  <si>
    <t>PostalCode</t>
  </si>
  <si>
    <t>Country</t>
  </si>
  <si>
    <t>Vendor No</t>
  </si>
  <si>
    <t>PartnerVAT</t>
  </si>
  <si>
    <t>Address2</t>
  </si>
  <si>
    <t>BankCountryKey</t>
  </si>
  <si>
    <t>BankAccountNo</t>
  </si>
  <si>
    <t>RemitTo No</t>
  </si>
  <si>
    <t>ProfitCenter</t>
  </si>
  <si>
    <t>WbsElement</t>
  </si>
  <si>
    <t>customerServiceOrder</t>
  </si>
  <si>
    <t>Global BusinessArea</t>
  </si>
  <si>
    <t>Paymentmethod</t>
  </si>
  <si>
    <t>Paymentmethod Supplement</t>
  </si>
  <si>
    <t>item Text</t>
  </si>
  <si>
    <t>PartDescription</t>
  </si>
  <si>
    <t>LineItemNumber</t>
  </si>
  <si>
    <t>Quantity</t>
  </si>
  <si>
    <t>UoM</t>
  </si>
  <si>
    <t>NetPrice</t>
  </si>
  <si>
    <t>LineItemAmount</t>
  </si>
  <si>
    <t>MaterialNumber</t>
  </si>
  <si>
    <t>TaxId</t>
  </si>
  <si>
    <t>TaxAmount</t>
  </si>
  <si>
    <t>TaxRate</t>
  </si>
  <si>
    <t>UnplannedDeliveryCost</t>
  </si>
  <si>
    <t>ISRNo</t>
  </si>
  <si>
    <t>ISRRefNo</t>
  </si>
  <si>
    <t>ScbIndicator</t>
  </si>
  <si>
    <t>WithHoldingTax</t>
  </si>
  <si>
    <t>NetAmount</t>
  </si>
  <si>
    <t>InvoiceAmount</t>
  </si>
  <si>
    <t>TaxType</t>
  </si>
  <si>
    <t>AllowanceAmount</t>
  </si>
  <si>
    <t>AllowanceDescription</t>
  </si>
  <si>
    <t>AllowanceCode</t>
  </si>
  <si>
    <t>ChargesAmount</t>
  </si>
  <si>
    <t>ChargesDescription</t>
  </si>
  <si>
    <t>ChargesCode</t>
  </si>
  <si>
    <t>InvoiceType</t>
  </si>
  <si>
    <t>ShipToName</t>
  </si>
  <si>
    <t>ShipToAddress</t>
  </si>
  <si>
    <t>ShipToState</t>
  </si>
  <si>
    <t>ShipToCity1</t>
  </si>
  <si>
    <t>ShipToPostalCode</t>
  </si>
  <si>
    <t>TaxId1</t>
  </si>
  <si>
    <t>TaxType1</t>
  </si>
  <si>
    <t>TaxRate1</t>
  </si>
  <si>
    <t>TaxAmount1</t>
  </si>
  <si>
    <t>I</t>
  </si>
  <si>
    <t>MM</t>
  </si>
  <si>
    <t>US</t>
  </si>
  <si>
    <t>USD</t>
  </si>
  <si>
    <t>ORIENTE 217 NO. 190</t>
  </si>
  <si>
    <t>MEXICO CITY</t>
  </si>
  <si>
    <t>MX</t>
  </si>
  <si>
    <t>KG</t>
  </si>
  <si>
    <t>AGRICOLA ORIENTAL</t>
  </si>
  <si>
    <t>1 PROCTER &amp; GAMBLE PLAZA</t>
  </si>
  <si>
    <t>OH</t>
  </si>
  <si>
    <t>CINCINNATI</t>
  </si>
  <si>
    <t xml:space="preserve"> InvoiceCreditFlag</t>
  </si>
  <si>
    <t>01980</t>
  </si>
  <si>
    <t>01940</t>
  </si>
  <si>
    <t>01970</t>
  </si>
  <si>
    <t>01240</t>
  </si>
  <si>
    <t>01400</t>
  </si>
  <si>
    <t>01440</t>
  </si>
  <si>
    <t>01630</t>
  </si>
  <si>
    <t>N6P</t>
  </si>
  <si>
    <t>ORAL-B LABORATORIES G.P.</t>
  </si>
  <si>
    <t>Número de factura</t>
  </si>
  <si>
    <t>Fecha de la factura en formato (AAAAMMDD)</t>
  </si>
  <si>
    <t>Número de la orden de compra</t>
  </si>
  <si>
    <t>I = Factura
C = Crédito</t>
  </si>
  <si>
    <t>Item del producto</t>
  </si>
  <si>
    <t xml:space="preserve">Cantidad </t>
  </si>
  <si>
    <t>Precio unitario</t>
  </si>
  <si>
    <t>Total de la partida</t>
  </si>
  <si>
    <t>Códio del producto</t>
  </si>
  <si>
    <t>Total de la factura (se repite en todas las líneas)</t>
  </si>
  <si>
    <t>MM si hay PO
FI si NO hay PO</t>
  </si>
  <si>
    <t>N6P5500007750</t>
  </si>
  <si>
    <t>PROVEEDORA MEXICANA DE MONOFILAMENTOS S.A. DE C.V.</t>
  </si>
  <si>
    <t>P500928182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</si>
</sst>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2" fontId="0" fillId="34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vertical="center" wrapText="1"/>
    </xf>
    <xf numFmtId="0" fontId="0" fillId="33" borderId="11" xfId="0" applyFill="1" applyBorder="1" applyAlignment="1">
      <alignment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/>
    </xf>
    <xf numFmtId="0" fontId="0" fillId="35" borderId="11" xfId="0" applyFill="1" applyBorder="1" applyAlignment="1">
      <alignment horizontal="center" vertical="center" wrapText="1"/>
    </xf>
    <xf numFmtId="0" fontId="0" fillId="35" borderId="0" xfId="0" applyFill="1" applyAlignment="1">
      <alignment horizontal="center"/>
    </xf>
    <xf numFmtId="0" fontId="0" fillId="33" borderId="11" xfId="0" applyFill="1" applyBorder="1" applyAlignment="1">
      <alignment horizontal="center" vertical="center" wrapText="1"/>
    </xf>
    <xf numFmtId="0" fontId="0" fillId="35" borderId="10" xfId="0" applyFill="1" applyBorder="1"/>
    <xf numFmtId="0" fontId="0" fillId="35" borderId="11" xfId="0" applyFill="1" applyBorder="1" applyAlignment="1">
      <alignment vertical="center" wrapText="1"/>
    </xf>
    <xf numFmtId="0" fontId="0" fillId="35" borderId="0" xfId="0" applyFill="1"/>
    <xf numFmtId="0" fontId="0" fillId="34" borderId="0" xfId="0" applyFill="1"/>
    <xf numFmtId="0" fontId="0" fillId="34" borderId="11" xfId="0" applyFill="1" applyBorder="1" applyAlignment="1">
      <alignment vertical="center" wrapText="1"/>
    </xf>
    <xf numFmtId="0" fontId="0" fillId="34" borderId="10" xfId="0" applyFill="1" applyBorder="1"/>
    <xf numFmtId="0" fontId="0" fillId="0" borderId="0" xfId="0"/>
    <xf numFmtId="0" fontId="0" fillId="33" borderId="10" xfId="0" applyFill="1" applyBorder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D9"/>
  <sheetViews>
    <sheetView tabSelected="1" workbookViewId="0">
      <selection activeCell="A2" sqref="A2"/>
    </sheetView>
  </sheetViews>
  <sheetFormatPr baseColWidth="10" defaultRowHeight="15" x14ac:dyDescent="0.25"/>
  <cols>
    <col min="1" max="1" width="21.28515625" bestFit="1" customWidth="1"/>
    <col min="2" max="2" width="17.7109375" style="8" bestFit="1" customWidth="1"/>
    <col min="3" max="3" width="11.140625" style="8" bestFit="1" customWidth="1"/>
    <col min="4" max="4" width="18.28515625" style="8" bestFit="1" customWidth="1"/>
    <col min="5" max="5" width="8.85546875" bestFit="1" customWidth="1"/>
    <col min="6" max="6" width="11.140625" bestFit="1" customWidth="1"/>
    <col min="7" max="7" width="8.140625" bestFit="1" customWidth="1"/>
    <col min="8" max="8" width="12.7109375" bestFit="1" customWidth="1"/>
    <col min="9" max="9" width="14" bestFit="1" customWidth="1"/>
    <col min="10" max="10" width="16.5703125" bestFit="1" customWidth="1"/>
    <col min="11" max="11" width="12.7109375" bestFit="1" customWidth="1"/>
    <col min="12" max="12" width="10.28515625" bestFit="1" customWidth="1"/>
    <col min="13" max="13" width="49.5703125" bestFit="1" customWidth="1"/>
    <col min="14" max="14" width="13.140625" bestFit="1" customWidth="1"/>
    <col min="15" max="15" width="29.42578125" bestFit="1" customWidth="1"/>
    <col min="16" max="16" width="11.7109375" bestFit="1" customWidth="1"/>
    <col min="17" max="17" width="23.7109375" bestFit="1" customWidth="1"/>
    <col min="18" max="18" width="11" bestFit="1" customWidth="1"/>
    <col min="19" max="19" width="8" bestFit="1" customWidth="1"/>
    <col min="20" max="20" width="10.5703125" bestFit="1" customWidth="1"/>
    <col min="21" max="21" width="55.28515625" bestFit="1" customWidth="1"/>
    <col min="22" max="22" width="11.140625" bestFit="1" customWidth="1"/>
    <col min="23" max="23" width="19.42578125" bestFit="1" customWidth="1"/>
    <col min="24" max="24" width="19.28515625" bestFit="1" customWidth="1"/>
    <col min="25" max="25" width="12.140625" bestFit="1" customWidth="1"/>
    <col min="26" max="26" width="8" bestFit="1" customWidth="1"/>
    <col min="27" max="27" width="15.5703125" bestFit="1" customWidth="1"/>
    <col min="28" max="28" width="15" bestFit="1" customWidth="1"/>
    <col min="30" max="30" width="22.28515625" bestFit="1" customWidth="1"/>
    <col min="31" max="31" width="10" bestFit="1" customWidth="1"/>
    <col min="32" max="32" width="9.140625" bestFit="1" customWidth="1"/>
    <col min="33" max="34" width="11" bestFit="1" customWidth="1"/>
    <col min="35" max="35" width="8" bestFit="1" customWidth="1"/>
    <col min="36" max="36" width="12" bestFit="1" customWidth="1"/>
    <col min="37" max="37" width="12.28515625" bestFit="1" customWidth="1"/>
    <col min="38" max="38" width="21" bestFit="1" customWidth="1"/>
    <col min="39" max="39" width="19.140625" bestFit="1" customWidth="1"/>
    <col min="40" max="40" width="15.85546875" bestFit="1" customWidth="1"/>
    <col min="41" max="41" width="27.5703125" bestFit="1" customWidth="1"/>
    <col min="42" max="42" width="9.42578125" bestFit="1" customWidth="1"/>
    <col min="43" max="43" width="29.85546875" bestFit="1" customWidth="1"/>
    <col min="44" max="44" width="16.28515625" bestFit="1" customWidth="1"/>
    <col min="45" max="45" width="8.7109375" bestFit="1" customWidth="1"/>
    <col min="46" max="46" width="5.140625" bestFit="1" customWidth="1"/>
    <col min="47" max="47" width="8.7109375" bestFit="1" customWidth="1"/>
    <col min="48" max="48" width="16.140625" bestFit="1" customWidth="1"/>
    <col min="49" max="49" width="14.7109375" bestFit="1" customWidth="1"/>
    <col min="50" max="50" width="38.7109375" bestFit="1" customWidth="1"/>
    <col min="51" max="51" width="5.7109375" bestFit="1" customWidth="1"/>
    <col min="52" max="52" width="11.140625" bestFit="1" customWidth="1"/>
    <col min="53" max="53" width="8" bestFit="1" customWidth="1"/>
    <col min="54" max="54" width="22.28515625" bestFit="1" customWidth="1"/>
    <col min="55" max="55" width="6.28515625" bestFit="1" customWidth="1"/>
    <col min="56" max="56" width="9.28515625" bestFit="1" customWidth="1"/>
    <col min="57" max="57" width="11.85546875" bestFit="1" customWidth="1"/>
    <col min="58" max="58" width="15.140625" bestFit="1" customWidth="1"/>
    <col min="60" max="60" width="14.5703125" bestFit="1" customWidth="1"/>
    <col min="61" max="61" width="9" bestFit="1" customWidth="1"/>
    <col min="62" max="62" width="8.28515625" bestFit="1" customWidth="1"/>
    <col min="63" max="63" width="11.140625" bestFit="1" customWidth="1"/>
    <col min="64" max="64" width="8" bestFit="1" customWidth="1"/>
    <col min="65" max="65" width="17.5703125" bestFit="1" customWidth="1"/>
    <col min="66" max="66" width="20.5703125" bestFit="1" customWidth="1"/>
    <col min="67" max="67" width="14.85546875" bestFit="1" customWidth="1"/>
    <col min="68" max="68" width="15.140625" bestFit="1" customWidth="1"/>
    <col min="69" max="69" width="18.28515625" bestFit="1" customWidth="1"/>
    <col min="70" max="70" width="12.5703125" bestFit="1" customWidth="1"/>
    <col min="71" max="71" width="14.7109375" customWidth="1"/>
    <col min="72" max="72" width="12.28515625" bestFit="1" customWidth="1"/>
    <col min="73" max="73" width="14.140625" bestFit="1" customWidth="1"/>
    <col min="74" max="74" width="11.5703125" bestFit="1" customWidth="1"/>
    <col min="76" max="76" width="17.140625" bestFit="1" customWidth="1"/>
    <col min="77" max="77" width="14" bestFit="1" customWidth="1"/>
    <col min="78" max="78" width="8.7109375" bestFit="1" customWidth="1"/>
    <col min="79" max="79" width="9.28515625" bestFit="1" customWidth="1"/>
    <col min="80" max="80" width="9" bestFit="1" customWidth="1"/>
    <col min="81" max="81" width="12.140625" bestFit="1" customWidth="1"/>
  </cols>
  <sheetData>
    <row r="1" spans="1:82" s="1" customFormat="1" x14ac:dyDescent="0.25">
      <c r="A1" s="12" t="s">
        <v>77</v>
      </c>
      <c r="B1" s="4" t="s">
        <v>0</v>
      </c>
      <c r="C1" s="4" t="s">
        <v>1</v>
      </c>
      <c r="D1" s="23" t="s">
        <v>2</v>
      </c>
      <c r="E1" s="2" t="s">
        <v>3</v>
      </c>
      <c r="F1" s="2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11</v>
      </c>
      <c r="V1" s="2" t="s">
        <v>19</v>
      </c>
      <c r="W1" s="2" t="s">
        <v>14</v>
      </c>
      <c r="X1" s="2" t="s">
        <v>20</v>
      </c>
      <c r="Y1" s="2" t="s">
        <v>15</v>
      </c>
      <c r="Z1" s="2" t="s">
        <v>17</v>
      </c>
      <c r="AA1" s="2" t="s">
        <v>21</v>
      </c>
      <c r="AB1" s="2" t="s">
        <v>22</v>
      </c>
      <c r="AC1" s="2" t="s">
        <v>23</v>
      </c>
      <c r="AD1" s="2" t="s">
        <v>11</v>
      </c>
      <c r="AE1" s="2" t="s">
        <v>13</v>
      </c>
      <c r="AF1" s="2" t="s">
        <v>14</v>
      </c>
      <c r="AG1" s="2" t="s">
        <v>15</v>
      </c>
      <c r="AH1" s="2" t="s">
        <v>16</v>
      </c>
      <c r="AI1" s="2" t="s">
        <v>17</v>
      </c>
      <c r="AJ1" s="2" t="s">
        <v>24</v>
      </c>
      <c r="AK1" s="2" t="s">
        <v>25</v>
      </c>
      <c r="AL1" s="2" t="s">
        <v>26</v>
      </c>
      <c r="AM1" s="2" t="s">
        <v>27</v>
      </c>
      <c r="AN1" s="2" t="s">
        <v>28</v>
      </c>
      <c r="AO1" s="2" t="s">
        <v>29</v>
      </c>
      <c r="AP1" s="2" t="s">
        <v>30</v>
      </c>
      <c r="AQ1" s="2" t="s">
        <v>31</v>
      </c>
      <c r="AR1" s="4" t="s">
        <v>32</v>
      </c>
      <c r="AS1" s="4" t="s">
        <v>33</v>
      </c>
      <c r="AT1" s="2" t="s">
        <v>34</v>
      </c>
      <c r="AU1" s="4" t="s">
        <v>35</v>
      </c>
      <c r="AV1" s="4" t="s">
        <v>36</v>
      </c>
      <c r="AW1" s="2" t="s">
        <v>2</v>
      </c>
      <c r="AX1" s="3" t="s">
        <v>37</v>
      </c>
      <c r="AY1" s="2" t="s">
        <v>38</v>
      </c>
      <c r="AZ1" s="2" t="s">
        <v>39</v>
      </c>
      <c r="BA1" s="2" t="s">
        <v>40</v>
      </c>
      <c r="BB1" s="2" t="s">
        <v>41</v>
      </c>
      <c r="BC1" s="2" t="s">
        <v>42</v>
      </c>
      <c r="BD1" s="2" t="s">
        <v>43</v>
      </c>
      <c r="BE1" s="2" t="s">
        <v>44</v>
      </c>
      <c r="BF1" s="2" t="s">
        <v>45</v>
      </c>
      <c r="BG1" s="2" t="s">
        <v>46</v>
      </c>
      <c r="BH1" s="4" t="s">
        <v>47</v>
      </c>
      <c r="BI1" s="2" t="s">
        <v>38</v>
      </c>
      <c r="BJ1" s="2" t="s">
        <v>48</v>
      </c>
      <c r="BK1" s="2" t="s">
        <v>39</v>
      </c>
      <c r="BL1" s="2" t="s">
        <v>40</v>
      </c>
      <c r="BM1" s="2" t="s">
        <v>49</v>
      </c>
      <c r="BN1" s="2" t="s">
        <v>50</v>
      </c>
      <c r="BO1" s="2" t="s">
        <v>51</v>
      </c>
      <c r="BP1" s="2" t="s">
        <v>52</v>
      </c>
      <c r="BQ1" s="2" t="s">
        <v>53</v>
      </c>
      <c r="BR1" s="2" t="s">
        <v>54</v>
      </c>
      <c r="BS1" s="16" t="s">
        <v>55</v>
      </c>
      <c r="BT1" s="2" t="s">
        <v>56</v>
      </c>
      <c r="BU1" s="2" t="s">
        <v>57</v>
      </c>
      <c r="BV1" s="2" t="s">
        <v>58</v>
      </c>
      <c r="BW1" s="2" t="s">
        <v>59</v>
      </c>
      <c r="BX1" s="2" t="s">
        <v>60</v>
      </c>
      <c r="BY1" s="2" t="s">
        <v>7</v>
      </c>
      <c r="BZ1" s="2" t="s">
        <v>61</v>
      </c>
      <c r="CA1" s="2" t="s">
        <v>62</v>
      </c>
      <c r="CB1" s="2" t="s">
        <v>63</v>
      </c>
      <c r="CC1" s="2" t="s">
        <v>64</v>
      </c>
      <c r="CD1" s="2"/>
    </row>
    <row r="2" spans="1:82" s="9" customFormat="1" ht="60" x14ac:dyDescent="0.25">
      <c r="A2" s="13" t="s">
        <v>90</v>
      </c>
      <c r="B2" s="11" t="s">
        <v>88</v>
      </c>
      <c r="C2" s="11" t="s">
        <v>87</v>
      </c>
      <c r="D2" s="15" t="s">
        <v>89</v>
      </c>
      <c r="E2" s="1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1" t="s">
        <v>91</v>
      </c>
      <c r="AS2" s="11" t="s">
        <v>92</v>
      </c>
      <c r="AT2" s="15"/>
      <c r="AU2" s="11" t="s">
        <v>93</v>
      </c>
      <c r="AV2" s="11" t="s">
        <v>94</v>
      </c>
      <c r="AW2" s="15"/>
      <c r="AX2" s="11" t="s">
        <v>95</v>
      </c>
      <c r="AY2" s="10"/>
      <c r="AZ2" s="10"/>
      <c r="BA2" s="10"/>
      <c r="BB2" s="10"/>
      <c r="BC2" s="10"/>
      <c r="BD2" s="10"/>
      <c r="BE2" s="10"/>
      <c r="BF2" s="10"/>
      <c r="BG2" s="10"/>
      <c r="BH2" s="11" t="s">
        <v>96</v>
      </c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7" t="s">
        <v>97</v>
      </c>
      <c r="BT2" s="10"/>
      <c r="BU2" s="10"/>
      <c r="BV2" s="10"/>
      <c r="BW2" s="10"/>
      <c r="BX2" s="10"/>
      <c r="BY2" s="10"/>
      <c r="BZ2" s="10"/>
      <c r="CA2" s="10"/>
      <c r="CB2" s="10"/>
      <c r="CC2" s="10"/>
    </row>
    <row r="3" spans="1:82" x14ac:dyDescent="0.25">
      <c r="A3" s="14" t="s">
        <v>65</v>
      </c>
      <c r="B3" s="7">
        <f t="shared" ref="B3:B9" ca="1" si="0">TODAY()</f>
        <v>43440</v>
      </c>
      <c r="C3" s="5">
        <v>3988</v>
      </c>
      <c r="D3" s="24" t="s">
        <v>98</v>
      </c>
      <c r="E3" t="s">
        <v>68</v>
      </c>
      <c r="F3" s="19" t="s">
        <v>100</v>
      </c>
      <c r="G3" t="s">
        <v>85</v>
      </c>
      <c r="K3">
        <v>170</v>
      </c>
      <c r="L3" t="s">
        <v>67</v>
      </c>
      <c r="M3" t="s">
        <v>86</v>
      </c>
      <c r="O3" t="s">
        <v>74</v>
      </c>
      <c r="P3" t="s">
        <v>75</v>
      </c>
      <c r="Q3" t="s">
        <v>76</v>
      </c>
      <c r="R3">
        <v>45202</v>
      </c>
      <c r="S3" t="s">
        <v>67</v>
      </c>
      <c r="T3" s="22">
        <v>15138370</v>
      </c>
      <c r="U3" t="s">
        <v>99</v>
      </c>
      <c r="W3" t="s">
        <v>69</v>
      </c>
      <c r="X3" t="s">
        <v>73</v>
      </c>
      <c r="Y3" t="s">
        <v>70</v>
      </c>
      <c r="Z3" t="s">
        <v>71</v>
      </c>
      <c r="AR3" s="5" t="s">
        <v>78</v>
      </c>
      <c r="AS3" s="5">
        <v>144.47999999999999</v>
      </c>
      <c r="AT3" t="s">
        <v>72</v>
      </c>
      <c r="AU3" s="5">
        <v>20.170000000000002</v>
      </c>
      <c r="AV3" s="6">
        <f>AU3*AS3</f>
        <v>2914.1615999999999</v>
      </c>
      <c r="AX3" s="5">
        <v>90600269</v>
      </c>
      <c r="BH3" s="6">
        <f>SUM(AV3:AV9)</f>
        <v>31115.455300000005</v>
      </c>
      <c r="BK3">
        <v>0</v>
      </c>
      <c r="BL3">
        <v>0</v>
      </c>
      <c r="BS3" s="18" t="s">
        <v>66</v>
      </c>
      <c r="CC3">
        <v>0</v>
      </c>
    </row>
    <row r="4" spans="1:82" x14ac:dyDescent="0.25">
      <c r="A4" s="14" t="s">
        <v>65</v>
      </c>
      <c r="B4" s="7">
        <f t="shared" ca="1" si="0"/>
        <v>43440</v>
      </c>
      <c r="C4" s="5">
        <v>3988</v>
      </c>
      <c r="D4" s="24" t="s">
        <v>98</v>
      </c>
      <c r="E4" t="s">
        <v>68</v>
      </c>
      <c r="F4" s="19" t="s">
        <v>100</v>
      </c>
      <c r="G4" t="s">
        <v>85</v>
      </c>
      <c r="K4">
        <v>170</v>
      </c>
      <c r="L4" t="s">
        <v>67</v>
      </c>
      <c r="M4" t="s">
        <v>86</v>
      </c>
      <c r="O4" t="s">
        <v>74</v>
      </c>
      <c r="P4" t="s">
        <v>75</v>
      </c>
      <c r="Q4" t="s">
        <v>76</v>
      </c>
      <c r="R4">
        <v>45202</v>
      </c>
      <c r="S4" t="s">
        <v>67</v>
      </c>
      <c r="T4" s="22">
        <v>15138370</v>
      </c>
      <c r="U4" t="s">
        <v>99</v>
      </c>
      <c r="W4" t="s">
        <v>69</v>
      </c>
      <c r="X4" t="s">
        <v>73</v>
      </c>
      <c r="Y4" t="s">
        <v>70</v>
      </c>
      <c r="Z4" t="s">
        <v>71</v>
      </c>
      <c r="AR4" s="5" t="s">
        <v>79</v>
      </c>
      <c r="AS4" s="5">
        <v>222.64</v>
      </c>
      <c r="AT4" t="s">
        <v>72</v>
      </c>
      <c r="AU4" s="5">
        <v>19.170000000000002</v>
      </c>
      <c r="AV4" s="6">
        <f t="shared" ref="AV4:AV9" si="1">AU4*AS4</f>
        <v>4268.0088000000005</v>
      </c>
      <c r="AX4" s="5">
        <v>90600264</v>
      </c>
      <c r="BH4" s="6">
        <f>BH3</f>
        <v>31115.455300000005</v>
      </c>
      <c r="BK4">
        <v>0</v>
      </c>
      <c r="BL4">
        <v>0</v>
      </c>
      <c r="BS4" s="18" t="s">
        <v>66</v>
      </c>
      <c r="CC4">
        <v>0</v>
      </c>
    </row>
    <row r="5" spans="1:82" x14ac:dyDescent="0.25">
      <c r="A5" s="14" t="s">
        <v>65</v>
      </c>
      <c r="B5" s="7">
        <f t="shared" ca="1" si="0"/>
        <v>43440</v>
      </c>
      <c r="C5" s="5">
        <v>3988</v>
      </c>
      <c r="D5" s="24" t="s">
        <v>98</v>
      </c>
      <c r="E5" t="s">
        <v>68</v>
      </c>
      <c r="F5" s="19" t="s">
        <v>100</v>
      </c>
      <c r="G5" t="s">
        <v>85</v>
      </c>
      <c r="K5">
        <v>170</v>
      </c>
      <c r="L5" t="s">
        <v>67</v>
      </c>
      <c r="M5" t="s">
        <v>86</v>
      </c>
      <c r="O5" t="s">
        <v>74</v>
      </c>
      <c r="P5" t="s">
        <v>75</v>
      </c>
      <c r="Q5" t="s">
        <v>76</v>
      </c>
      <c r="R5">
        <v>45202</v>
      </c>
      <c r="S5" t="s">
        <v>67</v>
      </c>
      <c r="T5" s="22">
        <v>15138370</v>
      </c>
      <c r="U5" t="s">
        <v>99</v>
      </c>
      <c r="W5" t="s">
        <v>69</v>
      </c>
      <c r="X5" t="s">
        <v>73</v>
      </c>
      <c r="Y5" t="s">
        <v>70</v>
      </c>
      <c r="Z5" t="s">
        <v>71</v>
      </c>
      <c r="AR5" s="5" t="s">
        <v>80</v>
      </c>
      <c r="AS5" s="5">
        <v>335.12</v>
      </c>
      <c r="AT5" t="s">
        <v>72</v>
      </c>
      <c r="AU5" s="5">
        <v>23.12</v>
      </c>
      <c r="AV5" s="6">
        <f t="shared" si="1"/>
        <v>7747.9744000000001</v>
      </c>
      <c r="AX5" s="5">
        <v>90600268</v>
      </c>
      <c r="BH5" s="6">
        <f>BH3</f>
        <v>31115.455300000005</v>
      </c>
      <c r="BK5">
        <v>0</v>
      </c>
      <c r="BL5">
        <v>0</v>
      </c>
      <c r="BS5" s="18" t="s">
        <v>66</v>
      </c>
      <c r="CC5">
        <v>0</v>
      </c>
    </row>
    <row r="6" spans="1:82" x14ac:dyDescent="0.25">
      <c r="A6" s="14" t="s">
        <v>65</v>
      </c>
      <c r="B6" s="7">
        <f t="shared" ca="1" si="0"/>
        <v>43440</v>
      </c>
      <c r="C6" s="5">
        <v>3988</v>
      </c>
      <c r="D6" s="24" t="s">
        <v>98</v>
      </c>
      <c r="E6" t="s">
        <v>68</v>
      </c>
      <c r="F6" s="19" t="s">
        <v>100</v>
      </c>
      <c r="G6" t="s">
        <v>85</v>
      </c>
      <c r="K6">
        <v>170</v>
      </c>
      <c r="L6" t="s">
        <v>67</v>
      </c>
      <c r="M6" t="s">
        <v>86</v>
      </c>
      <c r="O6" t="s">
        <v>74</v>
      </c>
      <c r="P6" t="s">
        <v>75</v>
      </c>
      <c r="Q6" t="s">
        <v>76</v>
      </c>
      <c r="R6">
        <v>45202</v>
      </c>
      <c r="S6" t="s">
        <v>67</v>
      </c>
      <c r="T6" s="22">
        <v>15138370</v>
      </c>
      <c r="U6" t="s">
        <v>99</v>
      </c>
      <c r="W6" t="s">
        <v>69</v>
      </c>
      <c r="X6" t="s">
        <v>73</v>
      </c>
      <c r="Y6" t="s">
        <v>70</v>
      </c>
      <c r="Z6" t="s">
        <v>71</v>
      </c>
      <c r="AR6" s="5" t="s">
        <v>81</v>
      </c>
      <c r="AS6" s="5">
        <v>277.63</v>
      </c>
      <c r="AT6" t="s">
        <v>72</v>
      </c>
      <c r="AU6" s="5">
        <v>27.16</v>
      </c>
      <c r="AV6" s="6">
        <f t="shared" si="1"/>
        <v>7540.4308000000001</v>
      </c>
      <c r="AX6" s="5">
        <v>90630844</v>
      </c>
      <c r="BH6" s="6">
        <f>BH3</f>
        <v>31115.455300000005</v>
      </c>
      <c r="BK6">
        <v>0</v>
      </c>
      <c r="BL6">
        <v>0</v>
      </c>
      <c r="BS6" s="18" t="s">
        <v>66</v>
      </c>
      <c r="CC6">
        <v>0</v>
      </c>
    </row>
    <row r="7" spans="1:82" x14ac:dyDescent="0.25">
      <c r="A7" s="14" t="s">
        <v>65</v>
      </c>
      <c r="B7" s="7">
        <f t="shared" ca="1" si="0"/>
        <v>43440</v>
      </c>
      <c r="C7" s="5">
        <v>3988</v>
      </c>
      <c r="D7" s="24" t="s">
        <v>98</v>
      </c>
      <c r="E7" t="s">
        <v>68</v>
      </c>
      <c r="F7" s="19" t="s">
        <v>100</v>
      </c>
      <c r="G7" t="s">
        <v>85</v>
      </c>
      <c r="K7">
        <v>170</v>
      </c>
      <c r="L7" t="s">
        <v>67</v>
      </c>
      <c r="M7" t="s">
        <v>86</v>
      </c>
      <c r="O7" t="s">
        <v>74</v>
      </c>
      <c r="P7" t="s">
        <v>75</v>
      </c>
      <c r="Q7" t="s">
        <v>76</v>
      </c>
      <c r="R7">
        <v>45202</v>
      </c>
      <c r="S7" t="s">
        <v>67</v>
      </c>
      <c r="T7" s="22">
        <v>15138370</v>
      </c>
      <c r="U7" t="s">
        <v>99</v>
      </c>
      <c r="W7" t="s">
        <v>69</v>
      </c>
      <c r="X7" t="s">
        <v>73</v>
      </c>
      <c r="Y7" t="s">
        <v>70</v>
      </c>
      <c r="Z7" t="s">
        <v>71</v>
      </c>
      <c r="AR7" s="5" t="s">
        <v>82</v>
      </c>
      <c r="AS7" s="5">
        <v>226.53</v>
      </c>
      <c r="AT7" t="s">
        <v>72</v>
      </c>
      <c r="AU7" s="5">
        <v>17.93</v>
      </c>
      <c r="AV7" s="6">
        <f t="shared" si="1"/>
        <v>4061.6828999999998</v>
      </c>
      <c r="AX7" s="5">
        <v>96748005</v>
      </c>
      <c r="BH7" s="6">
        <f>BH3</f>
        <v>31115.455300000005</v>
      </c>
      <c r="BK7">
        <v>0</v>
      </c>
      <c r="BL7">
        <v>0</v>
      </c>
      <c r="BS7" s="18" t="s">
        <v>66</v>
      </c>
      <c r="CC7">
        <v>0</v>
      </c>
    </row>
    <row r="8" spans="1:82" x14ac:dyDescent="0.25">
      <c r="A8" s="14" t="s">
        <v>65</v>
      </c>
      <c r="B8" s="7">
        <f t="shared" ca="1" si="0"/>
        <v>43440</v>
      </c>
      <c r="C8" s="5">
        <v>3988</v>
      </c>
      <c r="D8" s="24" t="s">
        <v>98</v>
      </c>
      <c r="E8" t="s">
        <v>68</v>
      </c>
      <c r="F8" s="19" t="s">
        <v>100</v>
      </c>
      <c r="G8" t="s">
        <v>85</v>
      </c>
      <c r="K8">
        <v>170</v>
      </c>
      <c r="L8" t="s">
        <v>67</v>
      </c>
      <c r="M8" t="s">
        <v>86</v>
      </c>
      <c r="O8" t="s">
        <v>74</v>
      </c>
      <c r="P8" t="s">
        <v>75</v>
      </c>
      <c r="Q8" t="s">
        <v>76</v>
      </c>
      <c r="R8">
        <v>45202</v>
      </c>
      <c r="S8" t="s">
        <v>67</v>
      </c>
      <c r="T8" s="22">
        <v>15138370</v>
      </c>
      <c r="U8" t="s">
        <v>99</v>
      </c>
      <c r="W8" t="s">
        <v>69</v>
      </c>
      <c r="X8" t="s">
        <v>73</v>
      </c>
      <c r="Y8" t="s">
        <v>70</v>
      </c>
      <c r="Z8" t="s">
        <v>71</v>
      </c>
      <c r="AR8" s="5" t="s">
        <v>83</v>
      </c>
      <c r="AS8" s="5">
        <v>112.47</v>
      </c>
      <c r="AT8" t="s">
        <v>72</v>
      </c>
      <c r="AU8" s="5">
        <v>17.82</v>
      </c>
      <c r="AV8" s="6">
        <f t="shared" si="1"/>
        <v>2004.2154</v>
      </c>
      <c r="AX8" s="5">
        <v>96748009</v>
      </c>
      <c r="BH8" s="6">
        <f>BH3</f>
        <v>31115.455300000005</v>
      </c>
      <c r="BK8">
        <v>0</v>
      </c>
      <c r="BL8">
        <v>0</v>
      </c>
      <c r="BS8" s="18" t="s">
        <v>66</v>
      </c>
      <c r="CC8" s="22">
        <v>0</v>
      </c>
    </row>
    <row r="9" spans="1:82" x14ac:dyDescent="0.25">
      <c r="A9" s="14" t="s">
        <v>65</v>
      </c>
      <c r="B9" s="7">
        <f t="shared" ca="1" si="0"/>
        <v>43440</v>
      </c>
      <c r="C9" s="5">
        <v>3988</v>
      </c>
      <c r="D9" s="24" t="s">
        <v>98</v>
      </c>
      <c r="E9" t="s">
        <v>68</v>
      </c>
      <c r="F9" s="19" t="s">
        <v>100</v>
      </c>
      <c r="G9" t="s">
        <v>85</v>
      </c>
      <c r="K9">
        <v>170</v>
      </c>
      <c r="L9" t="s">
        <v>67</v>
      </c>
      <c r="M9" t="s">
        <v>86</v>
      </c>
      <c r="O9" t="s">
        <v>74</v>
      </c>
      <c r="P9" t="s">
        <v>75</v>
      </c>
      <c r="Q9" t="s">
        <v>76</v>
      </c>
      <c r="R9">
        <v>45202</v>
      </c>
      <c r="S9" t="s">
        <v>67</v>
      </c>
      <c r="T9" s="22">
        <v>15138370</v>
      </c>
      <c r="U9" t="s">
        <v>99</v>
      </c>
      <c r="W9" t="s">
        <v>69</v>
      </c>
      <c r="X9" t="s">
        <v>73</v>
      </c>
      <c r="Y9" t="s">
        <v>70</v>
      </c>
      <c r="Z9" t="s">
        <v>71</v>
      </c>
      <c r="AR9" s="5" t="s">
        <v>84</v>
      </c>
      <c r="AS9" s="5">
        <v>110.26</v>
      </c>
      <c r="AT9" t="s">
        <v>72</v>
      </c>
      <c r="AU9" s="5">
        <v>23.39</v>
      </c>
      <c r="AV9" s="6">
        <f t="shared" si="1"/>
        <v>2578.9814000000001</v>
      </c>
      <c r="AX9" s="5">
        <v>97121042</v>
      </c>
      <c r="BH9" s="6">
        <f>BH3</f>
        <v>31115.455300000005</v>
      </c>
      <c r="BK9" s="22">
        <v>0</v>
      </c>
      <c r="BL9" s="22">
        <v>0</v>
      </c>
      <c r="BS9" s="18" t="s">
        <v>66</v>
      </c>
      <c r="CC9">
        <v>0</v>
      </c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PG Vendor Specification - CSV 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Anahi</cp:lastModifiedBy>
  <dcterms:created xsi:type="dcterms:W3CDTF">2018-10-03T23:18:05Z</dcterms:created>
  <dcterms:modified xsi:type="dcterms:W3CDTF">2018-12-06T22:46:06Z</dcterms:modified>
</cp:coreProperties>
</file>