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UAX\2C\Estructura de datos y algoritmos\Ejercicios\"/>
    </mc:Choice>
  </mc:AlternateContent>
  <xr:revisionPtr revIDLastSave="0" documentId="13_ncr:1_{584B9A36-A669-46F7-8253-8D162C44FD0F}" xr6:coauthVersionLast="47" xr6:coauthVersionMax="47" xr10:uidLastSave="{00000000-0000-0000-0000-000000000000}"/>
  <bookViews>
    <workbookView xWindow="-110" yWindow="-110" windowWidth="19420" windowHeight="10300" xr2:uid="{4C57422A-EF8C-49CE-9151-2206B2010E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O2" i="1"/>
  <c r="O3" i="1"/>
  <c r="O4" i="1"/>
  <c r="O5" i="1"/>
  <c r="O6" i="1"/>
  <c r="O7" i="1"/>
  <c r="N3" i="1"/>
  <c r="N4" i="1"/>
  <c r="N5" i="1"/>
  <c r="N6" i="1"/>
  <c r="N7" i="1"/>
  <c r="N2" i="1"/>
  <c r="M3" i="1"/>
  <c r="M4" i="1"/>
  <c r="M5" i="1"/>
  <c r="M6" i="1"/>
  <c r="M7" i="1"/>
  <c r="M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<sst xmlns="http://schemas.openxmlformats.org/spreadsheetml/2006/main" count="36" uniqueCount="35">
  <si>
    <t>Nombre</t>
  </si>
  <si>
    <t>Apellido 1</t>
  </si>
  <si>
    <t>Apellido 2</t>
  </si>
  <si>
    <t>Edad</t>
  </si>
  <si>
    <t>Altura</t>
  </si>
  <si>
    <t>Peso Tierra</t>
  </si>
  <si>
    <t>Peso Marte</t>
  </si>
  <si>
    <t>Peso Jupiter</t>
  </si>
  <si>
    <t>Peso Saturno</t>
  </si>
  <si>
    <t>Peso Urano</t>
  </si>
  <si>
    <t>Peso Neptuno</t>
  </si>
  <si>
    <t xml:space="preserve">Eren </t>
  </si>
  <si>
    <t>Yeager</t>
  </si>
  <si>
    <t>Tatakae</t>
  </si>
  <si>
    <t>Sebastian</t>
  </si>
  <si>
    <t>Arialdi</t>
  </si>
  <si>
    <t>Gomez</t>
  </si>
  <si>
    <t>Cleo</t>
  </si>
  <si>
    <t>Patra</t>
  </si>
  <si>
    <t xml:space="preserve">Geralt </t>
  </si>
  <si>
    <t xml:space="preserve">of </t>
  </si>
  <si>
    <t>Rivia</t>
  </si>
  <si>
    <t>Touya</t>
  </si>
  <si>
    <t>Todoroki</t>
  </si>
  <si>
    <t>D.</t>
  </si>
  <si>
    <t>Moniado</t>
  </si>
  <si>
    <t>Rubén</t>
  </si>
  <si>
    <t>None</t>
  </si>
  <si>
    <t>Masa</t>
  </si>
  <si>
    <t>masa Marte</t>
  </si>
  <si>
    <t>perdida de masa cada 10 años</t>
  </si>
  <si>
    <t>Masa Jupiter</t>
  </si>
  <si>
    <t>Masa Sarturno</t>
  </si>
  <si>
    <t>Masa Urano</t>
  </si>
  <si>
    <t>Masa Neptuno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</si>
</sst>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6BA1-2C74-490A-92B3-313308CEF5D6}">
  <dimension ref="A1:R7"/>
  <sheetViews>
    <sheetView tabSelected="1" workbookViewId="0">
      <selection activeCell="P10" sqref="P10"/>
    </sheetView>
  </sheetViews>
  <sheetFormatPr baseColWidth="10" defaultRowHeight="14.5" x14ac:dyDescent="0.35"/>
  <cols>
    <col min="8" max="8" width="12.453125" customWidth="1"/>
    <col min="9" max="9" width="13.1796875" customWidth="1"/>
    <col min="10" max="10" width="12" customWidth="1"/>
    <col min="11" max="11" width="14.453125" customWidth="1"/>
    <col min="12" max="12" width="13.26953125" customWidth="1"/>
    <col min="13" max="13" width="26.1796875" customWidth="1"/>
    <col min="16" max="16" width="14.26953125" customWidth="1"/>
    <col min="18" max="18" width="12.8164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</v>
      </c>
      <c r="N1" t="s">
        <v>29</v>
      </c>
      <c r="O1" t="s">
        <v>31</v>
      </c>
      <c r="P1" t="s">
        <v>32</v>
      </c>
      <c r="Q1" t="s">
        <v>33</v>
      </c>
      <c r="R1" t="s">
        <v>34</v>
      </c>
    </row>
    <row r="2" spans="1:18" x14ac:dyDescent="0.35">
      <c r="A2" t="s">
        <v>11</v>
      </c>
      <c r="B2" t="s">
        <v>12</v>
      </c>
      <c r="C2" t="s">
        <v>13</v>
      </c>
      <c r="D2">
        <v>25</v>
      </c>
      <c r="E2">
        <v>1.83</v>
      </c>
      <c r="F2">
        <v>63</v>
      </c>
      <c r="G2">
        <f>9.8*F2</f>
        <v>617.40000000000009</v>
      </c>
      <c r="H2">
        <f>3.7*N2</f>
        <v>223.20490500000002</v>
      </c>
      <c r="I2">
        <f>O2*24.8</f>
        <v>1452.4851600000002</v>
      </c>
      <c r="J2">
        <f>9*P2</f>
        <v>490.02974999999998</v>
      </c>
      <c r="K2">
        <f>8.7*Q2</f>
        <v>297.34424999999999</v>
      </c>
      <c r="L2">
        <f>11*R2</f>
        <v>375.95250000000004</v>
      </c>
      <c r="M2">
        <f>(1.5/100)*F2</f>
        <v>0.94499999999999995</v>
      </c>
      <c r="N2">
        <f>F2-(M2*28.3/10)</f>
        <v>60.325650000000003</v>
      </c>
      <c r="O2">
        <f xml:space="preserve"> F2-(M2*46.9/10)</f>
        <v>58.567950000000003</v>
      </c>
      <c r="P2">
        <f xml:space="preserve"> F2-(M2*90.5/10)</f>
        <v>54.447749999999999</v>
      </c>
      <c r="Q2">
        <f>F2-(M2*305/10)</f>
        <v>34.177500000000002</v>
      </c>
      <c r="R2">
        <f xml:space="preserve"> F2-(M2*305/10)</f>
        <v>34.177500000000002</v>
      </c>
    </row>
    <row r="3" spans="1:18" x14ac:dyDescent="0.35">
      <c r="A3" t="s">
        <v>14</v>
      </c>
      <c r="B3" t="s">
        <v>15</v>
      </c>
      <c r="C3" t="s">
        <v>16</v>
      </c>
      <c r="D3">
        <v>24</v>
      </c>
      <c r="E3">
        <v>1.9</v>
      </c>
      <c r="F3">
        <v>80</v>
      </c>
      <c r="G3">
        <f t="shared" ref="G3:G7" si="0">9.8*F3</f>
        <v>784</v>
      </c>
      <c r="H3">
        <f t="shared" ref="H3:H7" si="1">3.7*N3</f>
        <v>283.4348</v>
      </c>
      <c r="I3">
        <f t="shared" ref="I3:I7" si="2">O3*24.8</f>
        <v>1844.4256</v>
      </c>
      <c r="J3">
        <f t="shared" ref="J3:J7" si="3">9*P3</f>
        <v>622.26</v>
      </c>
      <c r="K3">
        <f t="shared" ref="K3:K7" si="4">8.7*Q3</f>
        <v>377.58</v>
      </c>
      <c r="L3">
        <f t="shared" ref="L3:L7" si="5">11*R3</f>
        <v>477.4</v>
      </c>
      <c r="M3">
        <f t="shared" ref="M3:M7" si="6">(1.5/100)*F3</f>
        <v>1.2</v>
      </c>
      <c r="N3">
        <f t="shared" ref="N3:N7" si="7">F3-(M3*28.3/10)</f>
        <v>76.603999999999999</v>
      </c>
      <c r="O3">
        <f t="shared" ref="O3:O7" si="8" xml:space="preserve"> F3-(M3*46.9/10)</f>
        <v>74.372</v>
      </c>
      <c r="P3">
        <f t="shared" ref="P3:P7" si="9" xml:space="preserve"> F3-(M3*90.5/10)</f>
        <v>69.14</v>
      </c>
      <c r="Q3">
        <f t="shared" ref="Q3:Q7" si="10">F3-(M3*305/10)</f>
        <v>43.4</v>
      </c>
      <c r="R3">
        <f xml:space="preserve"> F3-(M3*305/10)</f>
        <v>43.4</v>
      </c>
    </row>
    <row r="4" spans="1:18" x14ac:dyDescent="0.35">
      <c r="A4" t="s">
        <v>17</v>
      </c>
      <c r="B4" t="s">
        <v>18</v>
      </c>
      <c r="C4" t="s">
        <v>18</v>
      </c>
      <c r="D4">
        <v>20</v>
      </c>
      <c r="E4">
        <v>1.6</v>
      </c>
      <c r="F4">
        <v>55</v>
      </c>
      <c r="G4">
        <f t="shared" si="0"/>
        <v>539</v>
      </c>
      <c r="H4">
        <f t="shared" si="1"/>
        <v>194.861425</v>
      </c>
      <c r="I4">
        <f t="shared" si="2"/>
        <v>1268.0426</v>
      </c>
      <c r="J4">
        <f t="shared" si="3"/>
        <v>427.80374999999998</v>
      </c>
      <c r="K4">
        <f t="shared" si="4"/>
        <v>259.58624999999995</v>
      </c>
      <c r="L4">
        <f t="shared" si="5"/>
        <v>328.21249999999998</v>
      </c>
      <c r="M4">
        <f t="shared" si="6"/>
        <v>0.82499999999999996</v>
      </c>
      <c r="N4">
        <f t="shared" si="7"/>
        <v>52.66525</v>
      </c>
      <c r="O4">
        <f t="shared" si="8"/>
        <v>51.130749999999999</v>
      </c>
      <c r="P4">
        <f t="shared" si="9"/>
        <v>47.533749999999998</v>
      </c>
      <c r="Q4">
        <f t="shared" si="10"/>
        <v>29.837499999999999</v>
      </c>
      <c r="R4">
        <f xml:space="preserve"> F4-(M4*305/10)</f>
        <v>29.837499999999999</v>
      </c>
    </row>
    <row r="5" spans="1:18" x14ac:dyDescent="0.35">
      <c r="A5" t="s">
        <v>19</v>
      </c>
      <c r="B5" t="s">
        <v>20</v>
      </c>
      <c r="C5" t="s">
        <v>21</v>
      </c>
      <c r="D5">
        <v>38</v>
      </c>
      <c r="E5">
        <v>1.85</v>
      </c>
      <c r="F5">
        <v>92</v>
      </c>
      <c r="G5">
        <f t="shared" si="0"/>
        <v>901.6</v>
      </c>
      <c r="H5">
        <f t="shared" si="1"/>
        <v>325.95001999999999</v>
      </c>
      <c r="I5">
        <f t="shared" si="2"/>
        <v>2121.0894400000002</v>
      </c>
      <c r="J5">
        <f t="shared" si="3"/>
        <v>715.59899999999993</v>
      </c>
      <c r="K5">
        <f t="shared" si="4"/>
        <v>434.21699999999998</v>
      </c>
      <c r="L5">
        <f t="shared" si="5"/>
        <v>549.01</v>
      </c>
      <c r="M5">
        <f t="shared" si="6"/>
        <v>1.38</v>
      </c>
      <c r="N5">
        <f t="shared" si="7"/>
        <v>88.0946</v>
      </c>
      <c r="O5">
        <f t="shared" si="8"/>
        <v>85.527799999999999</v>
      </c>
      <c r="P5">
        <f t="shared" si="9"/>
        <v>79.510999999999996</v>
      </c>
      <c r="Q5">
        <f t="shared" si="10"/>
        <v>49.910000000000004</v>
      </c>
      <c r="R5">
        <f xml:space="preserve"> F5-(M5*305/10)</f>
        <v>49.910000000000004</v>
      </c>
    </row>
    <row r="6" spans="1:18" x14ac:dyDescent="0.35">
      <c r="A6" t="s">
        <v>22</v>
      </c>
      <c r="B6" t="s">
        <v>23</v>
      </c>
      <c r="C6" t="s">
        <v>27</v>
      </c>
      <c r="D6">
        <v>26</v>
      </c>
      <c r="E6">
        <v>1.76</v>
      </c>
      <c r="F6">
        <v>75</v>
      </c>
      <c r="G6">
        <f t="shared" si="0"/>
        <v>735</v>
      </c>
      <c r="H6">
        <f t="shared" si="1"/>
        <v>265.720125</v>
      </c>
      <c r="I6">
        <f t="shared" si="2"/>
        <v>1729.1489999999999</v>
      </c>
      <c r="J6">
        <f t="shared" si="3"/>
        <v>583.36874999999998</v>
      </c>
      <c r="K6">
        <f t="shared" si="4"/>
        <v>353.98124999999999</v>
      </c>
      <c r="L6">
        <f t="shared" si="5"/>
        <v>447.5625</v>
      </c>
      <c r="M6">
        <f t="shared" si="6"/>
        <v>1.125</v>
      </c>
      <c r="N6">
        <f t="shared" si="7"/>
        <v>71.816249999999997</v>
      </c>
      <c r="O6">
        <f t="shared" si="8"/>
        <v>69.723749999999995</v>
      </c>
      <c r="P6">
        <f t="shared" si="9"/>
        <v>64.818749999999994</v>
      </c>
      <c r="Q6">
        <f t="shared" si="10"/>
        <v>40.6875</v>
      </c>
      <c r="R6">
        <f xml:space="preserve"> F6-(M6*305/10)</f>
        <v>40.6875</v>
      </c>
    </row>
    <row r="7" spans="1:18" x14ac:dyDescent="0.35">
      <c r="A7" t="s">
        <v>26</v>
      </c>
      <c r="B7" t="s">
        <v>24</v>
      </c>
      <c r="C7" t="s">
        <v>25</v>
      </c>
      <c r="D7">
        <v>35</v>
      </c>
      <c r="E7">
        <v>1.58</v>
      </c>
      <c r="F7">
        <v>65</v>
      </c>
      <c r="G7">
        <f t="shared" si="0"/>
        <v>637</v>
      </c>
      <c r="H7">
        <f t="shared" si="1"/>
        <v>230.290775</v>
      </c>
      <c r="I7">
        <f t="shared" si="2"/>
        <v>1498.5958000000001</v>
      </c>
      <c r="J7">
        <f t="shared" si="3"/>
        <v>505.58624999999995</v>
      </c>
      <c r="K7">
        <f t="shared" si="4"/>
        <v>306.78375</v>
      </c>
      <c r="L7">
        <f t="shared" si="5"/>
        <v>387.88750000000005</v>
      </c>
      <c r="M7">
        <f t="shared" si="6"/>
        <v>0.97499999999999998</v>
      </c>
      <c r="N7">
        <f t="shared" si="7"/>
        <v>62.240749999999998</v>
      </c>
      <c r="O7">
        <f t="shared" si="8"/>
        <v>60.427250000000001</v>
      </c>
      <c r="P7">
        <f t="shared" si="9"/>
        <v>56.176249999999996</v>
      </c>
      <c r="Q7">
        <f t="shared" si="10"/>
        <v>35.262500000000003</v>
      </c>
      <c r="R7">
        <f xml:space="preserve"> F7-(M7*305/10)</f>
        <v>35.262500000000003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2022-04-21T17:01:16Z</dcterms:created>
  <dcterms:modified xsi:type="dcterms:W3CDTF">2022-04-22T10:54:49Z</dcterms:modified>
</cp:coreProperties>
</file>