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belingar\Magistrska_R\podatki\"/>
    </mc:Choice>
  </mc:AlternateContent>
  <xr:revisionPtr revIDLastSave="0" documentId="13_ncr:1_{7F00253A-07DB-474F-B4EE-B1E5E3283E25}" xr6:coauthVersionLast="47" xr6:coauthVersionMax="47" xr10:uidLastSave="{00000000-0000-0000-0000-000000000000}"/>
  <bookViews>
    <workbookView xWindow="-108" yWindow="-108" windowWidth="23256" windowHeight="12600" activeTab="5" xr2:uid="{6F708338-F537-47BE-8552-89DA76C6B930}"/>
  </bookViews>
  <sheets>
    <sheet name="Sava" sheetId="2" r:id="rId1"/>
    <sheet name="Triglav" sheetId="4" r:id="rId2"/>
    <sheet name="Generali" sheetId="5" r:id="rId3"/>
    <sheet name="Grawe" sheetId="9" r:id="rId4"/>
    <sheet name="Sava Re" sheetId="10" r:id="rId5"/>
    <sheet name="Triglav Re" sheetId="1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9" i="11" l="1"/>
  <c r="D29" i="11"/>
  <c r="E29" i="11" l="1"/>
  <c r="F29" i="11"/>
  <c r="G29" i="11"/>
  <c r="H29" i="11"/>
  <c r="I29" i="11"/>
  <c r="J29" i="11"/>
  <c r="L29" i="11"/>
  <c r="M29" i="11"/>
  <c r="N29" i="11"/>
  <c r="O29" i="11"/>
  <c r="P29" i="11"/>
  <c r="Q29" i="11"/>
  <c r="R29" i="11"/>
  <c r="S29" i="11"/>
  <c r="E29" i="10"/>
  <c r="F29" i="10"/>
  <c r="G29" i="10"/>
  <c r="H29" i="10"/>
  <c r="I29" i="10"/>
  <c r="J29" i="10"/>
  <c r="K29" i="10"/>
  <c r="L29" i="10"/>
  <c r="M29" i="10"/>
  <c r="O29" i="10"/>
  <c r="P29" i="10"/>
  <c r="Q29" i="10"/>
  <c r="R29" i="10"/>
  <c r="S29" i="10"/>
  <c r="D29" i="10"/>
  <c r="E29" i="9"/>
  <c r="F29" i="9"/>
  <c r="G29" i="9"/>
  <c r="H29" i="9"/>
  <c r="I29" i="9"/>
  <c r="J29" i="9"/>
  <c r="K29" i="9"/>
  <c r="L29" i="9"/>
  <c r="M29" i="9"/>
  <c r="N29" i="9"/>
  <c r="O29" i="9"/>
  <c r="P29" i="9"/>
  <c r="Q29" i="9"/>
  <c r="R29" i="9"/>
  <c r="S29" i="9"/>
  <c r="D29" i="9"/>
  <c r="E29" i="5"/>
  <c r="F29" i="5"/>
  <c r="G29" i="5"/>
  <c r="H29" i="5"/>
  <c r="I29" i="5"/>
  <c r="J29" i="5"/>
  <c r="K29" i="5"/>
  <c r="L29" i="5"/>
  <c r="M29" i="5"/>
  <c r="N29" i="5"/>
  <c r="O29" i="5"/>
  <c r="P29" i="5"/>
  <c r="Q29" i="5"/>
  <c r="R29" i="5"/>
  <c r="S29" i="5"/>
  <c r="D29" i="5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S29" i="2"/>
  <c r="O29" i="2"/>
  <c r="D29" i="2"/>
  <c r="T25" i="11"/>
  <c r="T24" i="11"/>
  <c r="T23" i="11"/>
  <c r="T22" i="11"/>
  <c r="T21" i="11"/>
  <c r="T20" i="11"/>
  <c r="T18" i="11"/>
  <c r="T17" i="11"/>
  <c r="T16" i="11"/>
  <c r="T15" i="11"/>
  <c r="T14" i="11"/>
  <c r="T12" i="11"/>
  <c r="T11" i="11"/>
  <c r="T10" i="11"/>
  <c r="T9" i="11"/>
  <c r="T8" i="11"/>
  <c r="T25" i="10"/>
  <c r="T24" i="10"/>
  <c r="T23" i="10"/>
  <c r="T22" i="10"/>
  <c r="T21" i="10"/>
  <c r="T20" i="10"/>
  <c r="T18" i="10"/>
  <c r="T17" i="10"/>
  <c r="T16" i="10"/>
  <c r="T15" i="10"/>
  <c r="T14" i="10"/>
  <c r="T12" i="10"/>
  <c r="T11" i="10"/>
  <c r="T10" i="10"/>
  <c r="T9" i="10"/>
  <c r="T8" i="10"/>
  <c r="T25" i="9" l="1"/>
  <c r="T24" i="9"/>
  <c r="T23" i="9"/>
  <c r="T22" i="9"/>
  <c r="T21" i="9"/>
  <c r="T20" i="9"/>
  <c r="T18" i="9"/>
  <c r="T17" i="9"/>
  <c r="T16" i="9"/>
  <c r="T15" i="9"/>
  <c r="T14" i="9"/>
  <c r="T12" i="9"/>
  <c r="T11" i="9"/>
  <c r="T10" i="9"/>
  <c r="T9" i="9"/>
  <c r="T8" i="9"/>
  <c r="T25" i="5"/>
  <c r="T24" i="5"/>
  <c r="T23" i="5"/>
  <c r="T22" i="5"/>
  <c r="T21" i="5"/>
  <c r="T20" i="5"/>
  <c r="T18" i="5"/>
  <c r="T17" i="5"/>
  <c r="T16" i="5"/>
  <c r="T15" i="5"/>
  <c r="T14" i="5"/>
  <c r="T12" i="5"/>
  <c r="T11" i="5"/>
  <c r="T10" i="5"/>
  <c r="T9" i="5"/>
  <c r="T8" i="5"/>
  <c r="T25" i="4"/>
  <c r="T8" i="4"/>
  <c r="T24" i="4"/>
  <c r="T23" i="4"/>
  <c r="T22" i="4"/>
  <c r="T21" i="4"/>
  <c r="T20" i="4"/>
  <c r="T18" i="4"/>
  <c r="T17" i="4"/>
  <c r="T16" i="4"/>
  <c r="T15" i="4"/>
  <c r="T14" i="4"/>
  <c r="T12" i="4"/>
  <c r="T11" i="4"/>
  <c r="T10" i="4"/>
  <c r="T9" i="4"/>
  <c r="D29" i="4"/>
  <c r="E29" i="2"/>
  <c r="G29" i="2"/>
  <c r="H29" i="2"/>
  <c r="I29" i="2"/>
  <c r="J29" i="2"/>
  <c r="K29" i="2"/>
  <c r="L29" i="2"/>
  <c r="M29" i="2"/>
  <c r="N29" i="2"/>
  <c r="P29" i="2"/>
  <c r="Q29" i="2"/>
  <c r="R29" i="2"/>
  <c r="T25" i="2"/>
  <c r="T24" i="2"/>
  <c r="T23" i="2"/>
  <c r="T22" i="2"/>
  <c r="T21" i="2"/>
  <c r="T20" i="2"/>
  <c r="T18" i="2"/>
  <c r="T17" i="2"/>
  <c r="T16" i="2"/>
  <c r="T15" i="2"/>
  <c r="T14" i="2"/>
  <c r="T10" i="2"/>
  <c r="T9" i="2"/>
  <c r="T11" i="2"/>
  <c r="T12" i="2"/>
  <c r="T8" i="2"/>
</calcChain>
</file>

<file path=xl/sharedStrings.xml><?xml version="1.0" encoding="utf-8"?>
<sst xmlns="http://schemas.openxmlformats.org/spreadsheetml/2006/main" count="804" uniqueCount="112">
  <si>
    <t>Vrsta poslovanja za: zavarovalne in pozavarovalne obveznosti iz neživljenjskega zavarovanja (neposredni posli in sprejeto proporcionalno pozavarovanje)</t>
  </si>
  <si>
    <t>Zavarovanje za stroške zdravljenja</t>
  </si>
  <si>
    <t>Zavarovanje izpada dohodka</t>
  </si>
  <si>
    <t>Nezgodno zavarovanje zaposlenih</t>
  </si>
  <si>
    <t>Zavarovanje avtomobilske odgovornosti</t>
  </si>
  <si>
    <t>Druga zavarovanja motornih vozil</t>
  </si>
  <si>
    <t>Pomorsko, letalsko in transportno zavarovanje</t>
  </si>
  <si>
    <t>Požarno in drugo škodno zavarovanje</t>
  </si>
  <si>
    <t>Splošno zavarovanje odgovornosti</t>
  </si>
  <si>
    <t>Kreditno in kavcijsko zavarovanje</t>
  </si>
  <si>
    <t>Zavarovanje stroškov postopka</t>
  </si>
  <si>
    <t>Zavarovanje pomoči</t>
  </si>
  <si>
    <t>Različne finančne izgube</t>
  </si>
  <si>
    <t>C0010</t>
  </si>
  <si>
    <t>C0020</t>
  </si>
  <si>
    <t>C0030</t>
  </si>
  <si>
    <t>C0040</t>
  </si>
  <si>
    <t>C0050</t>
  </si>
  <si>
    <t>C0060</t>
  </si>
  <si>
    <t>C0070</t>
  </si>
  <si>
    <t>C0080</t>
  </si>
  <si>
    <t>C0090</t>
  </si>
  <si>
    <t>C0100</t>
  </si>
  <si>
    <t>C0110</t>
  </si>
  <si>
    <t>C0120</t>
  </si>
  <si>
    <t>Obračunane premije</t>
  </si>
  <si>
    <t>bruto – neposredni posli</t>
  </si>
  <si>
    <t>bruto – sprejeto proporcionalno pozavarovanje</t>
  </si>
  <si>
    <t>bruto – sprejeto neproporcionalno pozavarovanje</t>
  </si>
  <si>
    <t>delež pozavarovateljev</t>
  </si>
  <si>
    <t>neto</t>
  </si>
  <si>
    <t>Prihodki od premije</t>
  </si>
  <si>
    <t>Odhodki za škode</t>
  </si>
  <si>
    <t>Odhodki</t>
  </si>
  <si>
    <t>Stanje – drugi zavarovalnotehnični odhodki/prihodki</t>
  </si>
  <si>
    <t>Skupaj zavarovalno-tehnični odhodki</t>
  </si>
  <si>
    <t>C0130</t>
  </si>
  <si>
    <t>C0140</t>
  </si>
  <si>
    <t>Vrsta poslovanja za: sprejeto neproporcionalno pozavarovanje</t>
  </si>
  <si>
    <t>C0150</t>
  </si>
  <si>
    <t>C0160</t>
  </si>
  <si>
    <t>Zdravstveno</t>
  </si>
  <si>
    <t>Pozavarovanje odgovornosti</t>
  </si>
  <si>
    <t>Pomorsko, letalsko in transportno</t>
  </si>
  <si>
    <t>Premoženjsko</t>
  </si>
  <si>
    <t>SKUPAJ</t>
  </si>
  <si>
    <t>R0110</t>
  </si>
  <si>
    <t>R0120</t>
  </si>
  <si>
    <t>R0130</t>
  </si>
  <si>
    <t>R0140</t>
  </si>
  <si>
    <t>R0200</t>
  </si>
  <si>
    <t>R0210</t>
  </si>
  <si>
    <t>R0220</t>
  </si>
  <si>
    <t>R0230</t>
  </si>
  <si>
    <t>R0240</t>
  </si>
  <si>
    <t>R0300</t>
  </si>
  <si>
    <t>R0310</t>
  </si>
  <si>
    <t>R0320</t>
  </si>
  <si>
    <t>R0330</t>
  </si>
  <si>
    <t>R0340</t>
  </si>
  <si>
    <t>R0400</t>
  </si>
  <si>
    <t>R0550</t>
  </si>
  <si>
    <t>R1210</t>
  </si>
  <si>
    <t>R1300</t>
  </si>
  <si>
    <t>Premiums written</t>
  </si>
  <si>
    <t>Gross - Direct Business</t>
  </si>
  <si>
    <t>Gross - accepted proportional reinsurance</t>
  </si>
  <si>
    <t>gross - accepted non-proportional reinsurance</t>
  </si>
  <si>
    <t>Reinsurers' share</t>
  </si>
  <si>
    <t>Net</t>
  </si>
  <si>
    <t>Premiums earned</t>
  </si>
  <si>
    <t>gross - accepted proportional reinsurance</t>
  </si>
  <si>
    <t>reinsurers' share</t>
  </si>
  <si>
    <t>net</t>
  </si>
  <si>
    <t>gross - direct business</t>
  </si>
  <si>
    <t>expenses incurred</t>
  </si>
  <si>
    <t>balance - other technical expenses/income</t>
  </si>
  <si>
    <t>total technical expenses</t>
  </si>
  <si>
    <t>CR</t>
  </si>
  <si>
    <t>claims incurred</t>
  </si>
  <si>
    <t>Medical expense insurance</t>
  </si>
  <si>
    <t>income protection insurance</t>
  </si>
  <si>
    <t>workers' compensation nsurance</t>
  </si>
  <si>
    <t>motor vehicle liability insurance</t>
  </si>
  <si>
    <t>other motor insurance</t>
  </si>
  <si>
    <t>marine, aviation and transport insurance</t>
  </si>
  <si>
    <t>fire and other damage to property insurance</t>
  </si>
  <si>
    <t>general liability insurance</t>
  </si>
  <si>
    <t>credit and suretyship insurance</t>
  </si>
  <si>
    <t>legal expense insurance</t>
  </si>
  <si>
    <t>assistance</t>
  </si>
  <si>
    <t>miscellaneous financial loss</t>
  </si>
  <si>
    <t xml:space="preserve">health </t>
  </si>
  <si>
    <t>casualty</t>
  </si>
  <si>
    <t>marine, aviation, transport</t>
  </si>
  <si>
    <t>property</t>
  </si>
  <si>
    <t>Postavka-ang</t>
  </si>
  <si>
    <t>Postavka-slo</t>
  </si>
  <si>
    <t>postavka-nr</t>
  </si>
  <si>
    <t>skupaj</t>
  </si>
  <si>
    <t>stran 94</t>
  </si>
  <si>
    <t>https://www.sava-re.si/media/objave/dokumenti/2019/Porocilo_o_solventnosti_in_financnem_polozaju_Zavarovalne_skupine_Sava_za_leto_2018.pdf</t>
  </si>
  <si>
    <t>https://www.triglav.eu/wps/wcm/connect/1545c53f-2c5c-462e-9a0c-c10f02e32148/SFCR_ZT_2018_FINAL.pdf?MOD=AJPERES&amp;CONVERT_TO=url&amp;CACHEID=ROOTWORKSPACE-1545c53f-2c5c-462e-9a0c-c10f02e32148-oTVvIht</t>
  </si>
  <si>
    <t>stran 108</t>
  </si>
  <si>
    <t>https://www.generali.si/documents/180316/284011/SFCR_2018.pdf/4b67f3e3-08a6-4675-960d-8a19614c2f85</t>
  </si>
  <si>
    <t>stran 88</t>
  </si>
  <si>
    <t>https://www.grawe.si/fileadmin/grawe_si/Documents/Reports/SFCR/SFCR_2018_FINAL.pdf</t>
  </si>
  <si>
    <t>stran 95</t>
  </si>
  <si>
    <t>https://www.sava-re.si/media/objave/dokumenti/2019/Porocilo_o_solventnosti_in_financnem_polozaju_Save_Re__d_d___za_leto_2018__SFCR_.pdf</t>
  </si>
  <si>
    <t>stran 114</t>
  </si>
  <si>
    <t>https://www.triglavre.si/wp-content/uploads/2024/07/sfcr_2018.pdf</t>
  </si>
  <si>
    <t>stran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</si>
</sst>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charset val="238"/>
      <scheme val="minor"/>
    </font>
    <font>
      <u/>
      <sz val="11"/>
      <color theme="10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  <font>
      <b/>
      <sz val="11"/>
      <color theme="5" tint="-0.249977111117893"/>
      <name val="Aptos Narrow"/>
      <family val="2"/>
      <scheme val="minor"/>
    </font>
    <font>
      <sz val="11"/>
      <color theme="0" tint="-0.249977111117893"/>
      <name val="Aptos Narrow"/>
      <family val="2"/>
      <scheme val="minor"/>
    </font>
    <font>
      <b/>
      <sz val="11"/>
      <color theme="0" tint="-0.249977111117893"/>
      <name val="Aptos Narrow"/>
      <family val="2"/>
      <scheme val="minor"/>
    </font>
    <font>
      <b/>
      <sz val="1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lightTrellis">
        <fgColor theme="1" tint="0.499984740745262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/>
      <top style="thin">
        <color theme="2" tint="-0.499984740745262"/>
      </top>
      <bottom/>
      <diagonal/>
    </border>
    <border>
      <left/>
      <right/>
      <top style="thin">
        <color theme="2" tint="-0.499984740745262"/>
      </top>
      <bottom/>
      <diagonal/>
    </border>
    <border>
      <left/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/>
      <top/>
      <bottom/>
      <diagonal/>
    </border>
    <border>
      <left/>
      <right style="thin">
        <color theme="2" tint="-0.499984740745262"/>
      </right>
      <top/>
      <bottom/>
      <diagonal/>
    </border>
    <border>
      <left style="thin">
        <color theme="2" tint="-0.499984740745262"/>
      </left>
      <right/>
      <top/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2" tint="-0.499984740745262"/>
      </left>
      <right/>
      <top style="thin">
        <color indexed="64"/>
      </top>
      <bottom style="thin">
        <color indexed="64"/>
      </bottom>
      <diagonal/>
    </border>
    <border>
      <left/>
      <right style="thin">
        <color theme="2" tint="-0.499984740745262"/>
      </right>
      <top style="thin">
        <color indexed="64"/>
      </top>
      <bottom style="thin">
        <color indexed="64"/>
      </bottom>
      <diagonal/>
    </border>
    <border>
      <left style="thin">
        <color theme="2" tint="-0.499984740745262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4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0" fillId="2" borderId="5" xfId="0" applyFill="1" applyBorder="1" applyAlignment="1">
      <alignment wrapText="1"/>
    </xf>
    <xf numFmtId="0" fontId="0" fillId="2" borderId="6" xfId="0" applyFill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5" xfId="0" applyFont="1" applyFill="1" applyBorder="1"/>
    <xf numFmtId="0" fontId="2" fillId="2" borderId="6" xfId="0" applyFont="1" applyFill="1" applyBorder="1"/>
    <xf numFmtId="0" fontId="0" fillId="3" borderId="1" xfId="0" applyFill="1" applyBorder="1"/>
    <xf numFmtId="0" fontId="0" fillId="0" borderId="1" xfId="0" applyBorder="1"/>
    <xf numFmtId="0" fontId="2" fillId="2" borderId="8" xfId="0" applyFont="1" applyFill="1" applyBorder="1"/>
    <xf numFmtId="0" fontId="2" fillId="0" borderId="0" xfId="0" applyFont="1"/>
    <xf numFmtId="3" fontId="0" fillId="0" borderId="1" xfId="0" applyNumberFormat="1" applyBorder="1" applyAlignment="1">
      <alignment wrapText="1"/>
    </xf>
    <xf numFmtId="3" fontId="2" fillId="2" borderId="5" xfId="0" applyNumberFormat="1" applyFont="1" applyFill="1" applyBorder="1" applyAlignment="1">
      <alignment wrapText="1"/>
    </xf>
    <xf numFmtId="3" fontId="0" fillId="0" borderId="1" xfId="0" applyNumberFormat="1" applyBorder="1"/>
    <xf numFmtId="0" fontId="2" fillId="2" borderId="2" xfId="0" applyFont="1" applyFill="1" applyBorder="1"/>
    <xf numFmtId="0" fontId="0" fillId="2" borderId="5" xfId="0" applyFill="1" applyBorder="1"/>
    <xf numFmtId="0" fontId="0" fillId="2" borderId="7" xfId="0" applyFill="1" applyBorder="1"/>
    <xf numFmtId="0" fontId="2" fillId="2" borderId="1" xfId="0" applyFont="1" applyFill="1" applyBorder="1"/>
    <xf numFmtId="3" fontId="0" fillId="0" borderId="0" xfId="0" applyNumberFormat="1"/>
    <xf numFmtId="0" fontId="3" fillId="2" borderId="5" xfId="0" applyFont="1" applyFill="1" applyBorder="1"/>
    <xf numFmtId="0" fontId="3" fillId="0" borderId="1" xfId="0" applyFont="1" applyBorder="1"/>
    <xf numFmtId="3" fontId="3" fillId="0" borderId="1" xfId="0" applyNumberFormat="1" applyFont="1" applyBorder="1" applyAlignment="1">
      <alignment wrapText="1"/>
    </xf>
    <xf numFmtId="3" fontId="3" fillId="0" borderId="1" xfId="0" applyNumberFormat="1" applyFont="1" applyBorder="1"/>
    <xf numFmtId="0" fontId="3" fillId="0" borderId="0" xfId="0" applyFont="1"/>
    <xf numFmtId="0" fontId="2" fillId="5" borderId="0" xfId="0" applyFont="1" applyFill="1"/>
    <xf numFmtId="0" fontId="2" fillId="5" borderId="0" xfId="0" applyFont="1" applyFill="1" applyAlignment="1">
      <alignment wrapText="1"/>
    </xf>
    <xf numFmtId="0" fontId="0" fillId="0" borderId="11" xfId="0" applyBorder="1" applyAlignment="1">
      <alignment vertical="top" wrapText="1"/>
    </xf>
    <xf numFmtId="0" fontId="0" fillId="0" borderId="11" xfId="0" applyBorder="1" applyAlignment="1">
      <alignment horizontal="left" vertical="top" wrapText="1"/>
    </xf>
    <xf numFmtId="0" fontId="0" fillId="0" borderId="0" xfId="0" applyAlignment="1">
      <alignment vertical="top"/>
    </xf>
    <xf numFmtId="0" fontId="0" fillId="0" borderId="10" xfId="0" applyBorder="1" applyAlignment="1">
      <alignment vertical="top" wrapText="1"/>
    </xf>
    <xf numFmtId="0" fontId="0" fillId="0" borderId="13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2" fillId="0" borderId="14" xfId="0" applyFont="1" applyBorder="1" applyAlignment="1">
      <alignment horizontal="center" vertical="top" wrapText="1"/>
    </xf>
    <xf numFmtId="0" fontId="4" fillId="0" borderId="0" xfId="0" applyFont="1" applyAlignment="1">
      <alignment vertical="top"/>
    </xf>
    <xf numFmtId="0" fontId="5" fillId="2" borderId="5" xfId="0" applyFont="1" applyFill="1" applyBorder="1" applyAlignment="1">
      <alignment wrapText="1"/>
    </xf>
    <xf numFmtId="0" fontId="5" fillId="2" borderId="0" xfId="0" applyFont="1" applyFill="1" applyAlignment="1">
      <alignment wrapText="1"/>
    </xf>
    <xf numFmtId="0" fontId="5" fillId="2" borderId="6" xfId="0" applyFont="1" applyFill="1" applyBorder="1" applyAlignment="1">
      <alignment wrapText="1"/>
    </xf>
    <xf numFmtId="0" fontId="5" fillId="2" borderId="5" xfId="0" applyFont="1" applyFill="1" applyBorder="1"/>
    <xf numFmtId="0" fontId="5" fillId="2" borderId="0" xfId="0" applyFont="1" applyFill="1"/>
    <xf numFmtId="0" fontId="5" fillId="2" borderId="6" xfId="0" applyFont="1" applyFill="1" applyBorder="1"/>
    <xf numFmtId="0" fontId="5" fillId="2" borderId="8" xfId="0" applyFont="1" applyFill="1" applyBorder="1"/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2" fillId="4" borderId="9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wrapText="1"/>
    </xf>
    <xf numFmtId="0" fontId="6" fillId="2" borderId="0" xfId="0" applyFont="1" applyFill="1" applyAlignment="1">
      <alignment wrapText="1"/>
    </xf>
    <xf numFmtId="0" fontId="6" fillId="2" borderId="6" xfId="0" applyFont="1" applyFill="1" applyBorder="1" applyAlignment="1">
      <alignment wrapText="1"/>
    </xf>
    <xf numFmtId="0" fontId="6" fillId="2" borderId="5" xfId="0" applyFont="1" applyFill="1" applyBorder="1"/>
    <xf numFmtId="0" fontId="6" fillId="2" borderId="0" xfId="0" applyFont="1" applyFill="1"/>
    <xf numFmtId="0" fontId="6" fillId="2" borderId="6" xfId="0" applyFont="1" applyFill="1" applyBorder="1"/>
    <xf numFmtId="0" fontId="2" fillId="6" borderId="0" xfId="0" applyFont="1" applyFill="1" applyAlignment="1">
      <alignment wrapText="1"/>
    </xf>
    <xf numFmtId="3" fontId="0" fillId="7" borderId="1" xfId="0" applyNumberFormat="1" applyFill="1" applyBorder="1" applyAlignment="1">
      <alignment wrapText="1"/>
    </xf>
    <xf numFmtId="3" fontId="3" fillId="7" borderId="1" xfId="0" applyNumberFormat="1" applyFont="1" applyFill="1" applyBorder="1" applyAlignment="1">
      <alignment wrapText="1"/>
    </xf>
    <xf numFmtId="0" fontId="6" fillId="0" borderId="0" xfId="0" applyFont="1"/>
    <xf numFmtId="0" fontId="6" fillId="2" borderId="2" xfId="0" applyFont="1" applyFill="1" applyBorder="1"/>
    <xf numFmtId="0" fontId="6" fillId="2" borderId="1" xfId="0" applyFont="1" applyFill="1" applyBorder="1"/>
    <xf numFmtId="0" fontId="6" fillId="2" borderId="8" xfId="0" applyFont="1" applyFill="1" applyBorder="1"/>
  </cellXfs>
  <cellStyles count="2">
    <cellStyle name="Hiperpovezava" xfId="1" builtinId="8"/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isarna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ava-re.si/media/objave/dokumenti/2019/Porocilo_o_solventnosti_in_financnem_polozaju_Zavarovalne_skupine_Sava_za_leto_2018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riglav.eu/wps/wcm/connect/1545c53f-2c5c-462e-9a0c-c10f02e32148/SFCR_ZT_2018_FINAL.pdf?MOD=AJPERES&amp;CONVERT_TO=url&amp;CACHEID=ROOTWORKSPACE-1545c53f-2c5c-462e-9a0c-c10f02e32148-oTVvIh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enerali.si/documents/180316/284011/SFCR_2018.pdf/4b67f3e3-08a6-4675-960d-8a19614c2f85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rawe.si/fileadmin/grawe_si/Documents/Reports/SFCR/SFCR_2018_FINAL.pdf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ava-re.si/media/objave/dokumenti/2019/Porocilo_o_solventnosti_in_financnem_polozaju_Save_Re__d_d___za_leto_2018__SFCR_.pdf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riglavre.si/wp-content/uploads/2024/07/sfcr_2018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4AB70-0BF4-42A7-86E8-686BE850989A}">
  <dimension ref="A1:T29"/>
  <sheetViews>
    <sheetView topLeftCell="B4" zoomScale="70" zoomScaleNormal="70" workbookViewId="0">
      <selection activeCell="E32" sqref="E32"/>
    </sheetView>
  </sheetViews>
  <sheetFormatPr defaultRowHeight="14.4" x14ac:dyDescent="0.3"/>
  <cols>
    <col min="1" max="1" width="43.33203125" customWidth="1"/>
    <col min="2" max="2" width="48" customWidth="1"/>
    <col min="3" max="3" width="8.6640625" customWidth="1"/>
    <col min="4" max="4" width="15.6640625" style="2" customWidth="1"/>
    <col min="5" max="12" width="17.33203125" style="2" customWidth="1"/>
    <col min="13" max="15" width="16.109375" style="2" customWidth="1"/>
    <col min="16" max="16" width="12.88671875" customWidth="1"/>
    <col min="17" max="17" width="13.88671875" customWidth="1"/>
    <col min="18" max="18" width="17" customWidth="1"/>
    <col min="19" max="19" width="14.109375" customWidth="1"/>
    <col min="20" max="20" width="11.109375" bestFit="1" customWidth="1"/>
  </cols>
  <sheetData>
    <row r="1" spans="1:20" x14ac:dyDescent="0.3">
      <c r="A1" s="1" t="s">
        <v>101</v>
      </c>
    </row>
    <row r="2" spans="1:20" x14ac:dyDescent="0.3">
      <c r="A2" t="s">
        <v>100</v>
      </c>
    </row>
    <row r="3" spans="1:20" x14ac:dyDescent="0.3">
      <c r="D3" s="46" t="s">
        <v>0</v>
      </c>
      <c r="E3" s="47"/>
      <c r="F3" s="47"/>
      <c r="G3" s="47"/>
      <c r="H3" s="47"/>
      <c r="I3" s="47"/>
      <c r="J3" s="47"/>
      <c r="K3" s="47"/>
      <c r="L3" s="47"/>
      <c r="M3" s="47"/>
      <c r="N3" s="47"/>
      <c r="O3" s="48"/>
      <c r="P3" s="46" t="s">
        <v>38</v>
      </c>
      <c r="Q3" s="47"/>
      <c r="R3" s="47"/>
      <c r="S3" s="48"/>
      <c r="T3" s="49" t="s">
        <v>45</v>
      </c>
    </row>
    <row r="4" spans="1:20" ht="43.2" x14ac:dyDescent="0.3">
      <c r="D4" s="6" t="s">
        <v>1</v>
      </c>
      <c r="E4" s="3" t="s">
        <v>2</v>
      </c>
      <c r="F4" s="3" t="s">
        <v>3</v>
      </c>
      <c r="G4" s="3" t="s">
        <v>4</v>
      </c>
      <c r="H4" s="3" t="s">
        <v>5</v>
      </c>
      <c r="I4" s="3" t="s">
        <v>6</v>
      </c>
      <c r="J4" s="3" t="s">
        <v>7</v>
      </c>
      <c r="K4" s="3" t="s">
        <v>8</v>
      </c>
      <c r="L4" s="3" t="s">
        <v>9</v>
      </c>
      <c r="M4" s="3" t="s">
        <v>10</v>
      </c>
      <c r="N4" s="3" t="s">
        <v>11</v>
      </c>
      <c r="O4" s="7" t="s">
        <v>12</v>
      </c>
      <c r="P4" s="6" t="s">
        <v>41</v>
      </c>
      <c r="Q4" s="3" t="s">
        <v>42</v>
      </c>
      <c r="R4" s="3" t="s">
        <v>43</v>
      </c>
      <c r="S4" s="7" t="s">
        <v>44</v>
      </c>
      <c r="T4" s="50"/>
    </row>
    <row r="5" spans="1:20" s="33" customFormat="1" ht="36.75" customHeight="1" x14ac:dyDescent="0.3">
      <c r="D5" s="34" t="s">
        <v>80</v>
      </c>
      <c r="E5" s="31" t="s">
        <v>81</v>
      </c>
      <c r="F5" s="32" t="s">
        <v>82</v>
      </c>
      <c r="G5" s="31" t="s">
        <v>83</v>
      </c>
      <c r="H5" s="31" t="s">
        <v>84</v>
      </c>
      <c r="I5" s="31" t="s">
        <v>85</v>
      </c>
      <c r="J5" s="31" t="s">
        <v>86</v>
      </c>
      <c r="K5" s="31" t="s">
        <v>87</v>
      </c>
      <c r="L5" s="31" t="s">
        <v>88</v>
      </c>
      <c r="M5" s="31" t="s">
        <v>89</v>
      </c>
      <c r="N5" s="31" t="s">
        <v>90</v>
      </c>
      <c r="O5" s="35" t="s">
        <v>91</v>
      </c>
      <c r="P5" s="36" t="s">
        <v>92</v>
      </c>
      <c r="Q5" s="31" t="s">
        <v>93</v>
      </c>
      <c r="R5" s="31" t="s">
        <v>94</v>
      </c>
      <c r="S5" s="35" t="s">
        <v>95</v>
      </c>
      <c r="T5" s="37"/>
    </row>
    <row r="6" spans="1:20" s="38" customFormat="1" x14ac:dyDescent="0.3">
      <c r="A6" s="38" t="s">
        <v>96</v>
      </c>
      <c r="B6" s="38" t="s">
        <v>97</v>
      </c>
      <c r="C6" s="38" t="s">
        <v>98</v>
      </c>
      <c r="D6" s="39" t="s">
        <v>13</v>
      </c>
      <c r="E6" s="40" t="s">
        <v>14</v>
      </c>
      <c r="F6" s="40" t="s">
        <v>15</v>
      </c>
      <c r="G6" s="40" t="s">
        <v>16</v>
      </c>
      <c r="H6" s="40" t="s">
        <v>17</v>
      </c>
      <c r="I6" s="40" t="s">
        <v>18</v>
      </c>
      <c r="J6" s="40" t="s">
        <v>19</v>
      </c>
      <c r="K6" s="40" t="s">
        <v>20</v>
      </c>
      <c r="L6" s="40" t="s">
        <v>21</v>
      </c>
      <c r="M6" s="40" t="s">
        <v>22</v>
      </c>
      <c r="N6" s="40" t="s">
        <v>23</v>
      </c>
      <c r="O6" s="41" t="s">
        <v>24</v>
      </c>
      <c r="P6" s="42" t="s">
        <v>36</v>
      </c>
      <c r="Q6" s="43" t="s">
        <v>37</v>
      </c>
      <c r="R6" s="43" t="s">
        <v>39</v>
      </c>
      <c r="S6" s="44" t="s">
        <v>40</v>
      </c>
      <c r="T6" s="45" t="s">
        <v>99</v>
      </c>
    </row>
    <row r="7" spans="1:20" s="15" customFormat="1" x14ac:dyDescent="0.3">
      <c r="A7" s="15" t="s">
        <v>64</v>
      </c>
      <c r="B7" s="19" t="s">
        <v>25</v>
      </c>
      <c r="C7" s="22"/>
      <c r="D7" s="51" t="s">
        <v>13</v>
      </c>
      <c r="E7" s="52" t="s">
        <v>14</v>
      </c>
      <c r="F7" s="52" t="s">
        <v>15</v>
      </c>
      <c r="G7" s="52" t="s">
        <v>16</v>
      </c>
      <c r="H7" s="52" t="s">
        <v>17</v>
      </c>
      <c r="I7" s="52" t="s">
        <v>18</v>
      </c>
      <c r="J7" s="52" t="s">
        <v>19</v>
      </c>
      <c r="K7" s="52" t="s">
        <v>20</v>
      </c>
      <c r="L7" s="52" t="s">
        <v>21</v>
      </c>
      <c r="M7" s="52" t="s">
        <v>22</v>
      </c>
      <c r="N7" s="52" t="s">
        <v>23</v>
      </c>
      <c r="O7" s="53" t="s">
        <v>24</v>
      </c>
      <c r="P7" s="54" t="s">
        <v>36</v>
      </c>
      <c r="Q7" s="55" t="s">
        <v>37</v>
      </c>
      <c r="R7" s="55" t="s">
        <v>39</v>
      </c>
      <c r="S7" s="56" t="s">
        <v>40</v>
      </c>
      <c r="T7" s="14"/>
    </row>
    <row r="8" spans="1:20" x14ac:dyDescent="0.3">
      <c r="A8" t="s">
        <v>65</v>
      </c>
      <c r="B8" s="20" t="s">
        <v>26</v>
      </c>
      <c r="C8" s="13" t="s">
        <v>46</v>
      </c>
      <c r="D8" s="16">
        <v>6982</v>
      </c>
      <c r="E8" s="16">
        <v>45424</v>
      </c>
      <c r="F8" s="16">
        <v>0</v>
      </c>
      <c r="G8" s="58">
        <v>117113</v>
      </c>
      <c r="H8" s="58">
        <v>105464</v>
      </c>
      <c r="I8" s="16">
        <v>3501</v>
      </c>
      <c r="J8" s="58">
        <v>66401</v>
      </c>
      <c r="K8" s="58">
        <v>18673</v>
      </c>
      <c r="L8" s="16">
        <v>3208</v>
      </c>
      <c r="M8" s="16">
        <v>755</v>
      </c>
      <c r="N8" s="58">
        <v>15949</v>
      </c>
      <c r="O8" s="58">
        <v>2741</v>
      </c>
      <c r="P8" s="12"/>
      <c r="Q8" s="12"/>
      <c r="R8" s="12"/>
      <c r="S8" s="12"/>
      <c r="T8" s="18">
        <f>SUM(D8:S8)</f>
        <v>386211</v>
      </c>
    </row>
    <row r="9" spans="1:20" x14ac:dyDescent="0.3">
      <c r="A9" t="s">
        <v>66</v>
      </c>
      <c r="B9" s="20" t="s">
        <v>27</v>
      </c>
      <c r="C9" s="13" t="s">
        <v>47</v>
      </c>
      <c r="D9" s="16">
        <v>107</v>
      </c>
      <c r="E9" s="16">
        <v>1315</v>
      </c>
      <c r="F9" s="16">
        <v>0</v>
      </c>
      <c r="G9" s="58">
        <v>237</v>
      </c>
      <c r="H9" s="58">
        <v>1629</v>
      </c>
      <c r="I9" s="16">
        <v>5959</v>
      </c>
      <c r="J9" s="58">
        <v>42675</v>
      </c>
      <c r="K9" s="58">
        <v>2688</v>
      </c>
      <c r="L9" s="16">
        <v>341</v>
      </c>
      <c r="M9" s="16">
        <v>0</v>
      </c>
      <c r="N9" s="58">
        <v>0</v>
      </c>
      <c r="O9" s="58">
        <v>-573</v>
      </c>
      <c r="P9" s="12"/>
      <c r="Q9" s="12"/>
      <c r="R9" s="12"/>
      <c r="S9" s="12"/>
      <c r="T9" s="18">
        <f t="shared" ref="T9:T25" si="0">SUM(D9:S9)</f>
        <v>54378</v>
      </c>
    </row>
    <row r="10" spans="1:20" x14ac:dyDescent="0.3">
      <c r="A10" t="s">
        <v>67</v>
      </c>
      <c r="B10" s="20" t="s">
        <v>28</v>
      </c>
      <c r="C10" s="13" t="s">
        <v>48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18">
        <v>314</v>
      </c>
      <c r="Q10" s="18">
        <v>1734</v>
      </c>
      <c r="R10" s="18">
        <v>5883</v>
      </c>
      <c r="S10" s="18">
        <v>27009</v>
      </c>
      <c r="T10" s="18">
        <f>SUM(D10:S10)</f>
        <v>34940</v>
      </c>
    </row>
    <row r="11" spans="1:20" x14ac:dyDescent="0.3">
      <c r="A11" t="s">
        <v>68</v>
      </c>
      <c r="B11" s="20" t="s">
        <v>29</v>
      </c>
      <c r="C11" s="13" t="s">
        <v>49</v>
      </c>
      <c r="D11" s="16">
        <v>732</v>
      </c>
      <c r="E11" s="16">
        <v>-11</v>
      </c>
      <c r="F11" s="16">
        <v>0</v>
      </c>
      <c r="G11" s="58">
        <v>903</v>
      </c>
      <c r="H11" s="58">
        <v>1474</v>
      </c>
      <c r="I11" s="16">
        <v>254</v>
      </c>
      <c r="J11" s="58">
        <v>13242</v>
      </c>
      <c r="K11" s="58">
        <v>877</v>
      </c>
      <c r="L11" s="16">
        <v>2</v>
      </c>
      <c r="M11" s="16">
        <v>629</v>
      </c>
      <c r="N11" s="58">
        <v>66</v>
      </c>
      <c r="O11" s="58">
        <v>719</v>
      </c>
      <c r="P11" s="18">
        <v>0</v>
      </c>
      <c r="Q11" s="18">
        <v>946</v>
      </c>
      <c r="R11" s="18">
        <v>598</v>
      </c>
      <c r="S11" s="18">
        <v>6038</v>
      </c>
      <c r="T11" s="18">
        <f t="shared" si="0"/>
        <v>26469</v>
      </c>
    </row>
    <row r="12" spans="1:20" x14ac:dyDescent="0.3">
      <c r="A12" t="s">
        <v>69</v>
      </c>
      <c r="B12" s="20" t="s">
        <v>30</v>
      </c>
      <c r="C12" s="13" t="s">
        <v>50</v>
      </c>
      <c r="D12" s="16">
        <v>6357</v>
      </c>
      <c r="E12" s="16">
        <v>46750</v>
      </c>
      <c r="F12" s="16">
        <v>0</v>
      </c>
      <c r="G12" s="58">
        <v>116448</v>
      </c>
      <c r="H12" s="58">
        <v>105618</v>
      </c>
      <c r="I12" s="16">
        <v>9205</v>
      </c>
      <c r="J12" s="58">
        <v>95834</v>
      </c>
      <c r="K12" s="58">
        <v>20485</v>
      </c>
      <c r="L12" s="16">
        <v>3547</v>
      </c>
      <c r="M12" s="16">
        <v>127</v>
      </c>
      <c r="N12" s="58">
        <v>15883</v>
      </c>
      <c r="O12" s="58">
        <v>1449</v>
      </c>
      <c r="P12" s="18">
        <v>314</v>
      </c>
      <c r="Q12" s="18">
        <v>788</v>
      </c>
      <c r="R12" s="18">
        <v>5285</v>
      </c>
      <c r="S12" s="23">
        <v>20971</v>
      </c>
      <c r="T12" s="18">
        <f t="shared" si="0"/>
        <v>449061</v>
      </c>
    </row>
    <row r="13" spans="1:20" s="15" customFormat="1" x14ac:dyDescent="0.3">
      <c r="A13" s="15" t="s">
        <v>70</v>
      </c>
      <c r="B13" s="10" t="s">
        <v>31</v>
      </c>
      <c r="C13" s="22"/>
      <c r="D13" s="17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10"/>
      <c r="Q13" s="4"/>
      <c r="R13" s="4"/>
      <c r="S13" s="11"/>
      <c r="T13" s="14"/>
    </row>
    <row r="14" spans="1:20" x14ac:dyDescent="0.3">
      <c r="A14" t="s">
        <v>65</v>
      </c>
      <c r="B14" s="20" t="s">
        <v>26</v>
      </c>
      <c r="C14" s="13" t="s">
        <v>51</v>
      </c>
      <c r="D14" s="16">
        <v>7460</v>
      </c>
      <c r="E14" s="16">
        <v>45140</v>
      </c>
      <c r="F14" s="16">
        <v>0</v>
      </c>
      <c r="G14" s="58">
        <v>111521</v>
      </c>
      <c r="H14" s="58">
        <v>99583</v>
      </c>
      <c r="I14" s="16">
        <v>3459</v>
      </c>
      <c r="J14" s="58">
        <v>64226</v>
      </c>
      <c r="K14" s="58">
        <v>18361</v>
      </c>
      <c r="L14" s="16">
        <v>4013</v>
      </c>
      <c r="M14" s="16">
        <v>774</v>
      </c>
      <c r="N14" s="58">
        <v>14938</v>
      </c>
      <c r="O14" s="58">
        <v>2594</v>
      </c>
      <c r="P14" s="12"/>
      <c r="Q14" s="12"/>
      <c r="R14" s="12"/>
      <c r="S14" s="12"/>
      <c r="T14" s="18">
        <f t="shared" si="0"/>
        <v>372069</v>
      </c>
    </row>
    <row r="15" spans="1:20" x14ac:dyDescent="0.3">
      <c r="A15" t="s">
        <v>71</v>
      </c>
      <c r="B15" s="20" t="s">
        <v>27</v>
      </c>
      <c r="C15" s="13" t="s">
        <v>52</v>
      </c>
      <c r="D15" s="16">
        <v>112</v>
      </c>
      <c r="E15" s="16">
        <v>1351</v>
      </c>
      <c r="F15" s="16">
        <v>0</v>
      </c>
      <c r="G15" s="58">
        <v>273</v>
      </c>
      <c r="H15" s="58">
        <v>2645</v>
      </c>
      <c r="I15" s="16">
        <v>5929</v>
      </c>
      <c r="J15" s="58">
        <v>43914</v>
      </c>
      <c r="K15" s="58">
        <v>2833</v>
      </c>
      <c r="L15" s="16">
        <v>204</v>
      </c>
      <c r="M15" s="16">
        <v>2</v>
      </c>
      <c r="N15" s="58">
        <v>0</v>
      </c>
      <c r="O15" s="58">
        <v>-240</v>
      </c>
      <c r="P15" s="12"/>
      <c r="Q15" s="12"/>
      <c r="R15" s="12"/>
      <c r="S15" s="12"/>
      <c r="T15" s="18">
        <f t="shared" si="0"/>
        <v>57023</v>
      </c>
    </row>
    <row r="16" spans="1:20" x14ac:dyDescent="0.3">
      <c r="A16" t="s">
        <v>67</v>
      </c>
      <c r="B16" s="20" t="s">
        <v>28</v>
      </c>
      <c r="C16" s="13" t="s">
        <v>53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18">
        <v>277</v>
      </c>
      <c r="Q16" s="18">
        <v>1776</v>
      </c>
      <c r="R16" s="18">
        <v>5546</v>
      </c>
      <c r="S16" s="18">
        <v>27456</v>
      </c>
      <c r="T16" s="18">
        <f t="shared" si="0"/>
        <v>35055</v>
      </c>
    </row>
    <row r="17" spans="1:20" x14ac:dyDescent="0.3">
      <c r="A17" t="s">
        <v>72</v>
      </c>
      <c r="B17" s="20" t="s">
        <v>29</v>
      </c>
      <c r="C17" s="13" t="s">
        <v>54</v>
      </c>
      <c r="D17" s="16">
        <v>692</v>
      </c>
      <c r="E17" s="16">
        <v>-22</v>
      </c>
      <c r="F17" s="16">
        <v>0</v>
      </c>
      <c r="G17" s="58">
        <v>983</v>
      </c>
      <c r="H17" s="58">
        <v>1416</v>
      </c>
      <c r="I17" s="16">
        <v>408</v>
      </c>
      <c r="J17" s="58">
        <v>12698</v>
      </c>
      <c r="K17" s="58">
        <v>902</v>
      </c>
      <c r="L17" s="16">
        <v>1</v>
      </c>
      <c r="M17" s="16">
        <v>601</v>
      </c>
      <c r="N17" s="58">
        <v>3428</v>
      </c>
      <c r="O17" s="58">
        <v>712</v>
      </c>
      <c r="P17" s="18">
        <v>0</v>
      </c>
      <c r="Q17" s="18">
        <v>1076</v>
      </c>
      <c r="R17" s="18">
        <v>569</v>
      </c>
      <c r="S17" s="18">
        <v>5903</v>
      </c>
      <c r="T17" s="18">
        <f>SUM(D17:S17)</f>
        <v>29367</v>
      </c>
    </row>
    <row r="18" spans="1:20" s="28" customFormat="1" x14ac:dyDescent="0.3">
      <c r="A18" s="28" t="s">
        <v>73</v>
      </c>
      <c r="B18" s="24" t="s">
        <v>30</v>
      </c>
      <c r="C18" s="25" t="s">
        <v>55</v>
      </c>
      <c r="D18" s="26">
        <v>6880</v>
      </c>
      <c r="E18" s="26">
        <v>46513</v>
      </c>
      <c r="F18" s="26">
        <v>0</v>
      </c>
      <c r="G18" s="59">
        <v>110811</v>
      </c>
      <c r="H18" s="59">
        <v>100813</v>
      </c>
      <c r="I18" s="26">
        <v>8980</v>
      </c>
      <c r="J18" s="59">
        <v>95443</v>
      </c>
      <c r="K18" s="59">
        <v>20292</v>
      </c>
      <c r="L18" s="26">
        <v>4216</v>
      </c>
      <c r="M18" s="26">
        <v>175</v>
      </c>
      <c r="N18" s="59">
        <v>11510</v>
      </c>
      <c r="O18" s="59">
        <v>1641</v>
      </c>
      <c r="P18" s="27">
        <v>277</v>
      </c>
      <c r="Q18" s="27">
        <v>701</v>
      </c>
      <c r="R18" s="27">
        <v>4977</v>
      </c>
      <c r="S18" s="27">
        <v>21553</v>
      </c>
      <c r="T18" s="27">
        <f>SUM(D18:S18)</f>
        <v>434782</v>
      </c>
    </row>
    <row r="19" spans="1:20" s="15" customFormat="1" x14ac:dyDescent="0.3">
      <c r="A19" s="15" t="s">
        <v>79</v>
      </c>
      <c r="B19" s="10" t="s">
        <v>32</v>
      </c>
      <c r="C19" s="22"/>
      <c r="D19" s="8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10"/>
      <c r="Q19" s="4"/>
      <c r="R19" s="4"/>
      <c r="S19" s="11"/>
      <c r="T19" s="14"/>
    </row>
    <row r="20" spans="1:20" x14ac:dyDescent="0.3">
      <c r="A20" t="s">
        <v>74</v>
      </c>
      <c r="B20" s="20" t="s">
        <v>26</v>
      </c>
      <c r="C20" s="13" t="s">
        <v>56</v>
      </c>
      <c r="D20" s="16">
        <v>4635</v>
      </c>
      <c r="E20" s="16">
        <v>16912</v>
      </c>
      <c r="F20" s="16">
        <v>0</v>
      </c>
      <c r="G20" s="58">
        <v>62887</v>
      </c>
      <c r="H20" s="58">
        <v>73665</v>
      </c>
      <c r="I20" s="16">
        <v>1086</v>
      </c>
      <c r="J20" s="58">
        <v>28882</v>
      </c>
      <c r="K20" s="58">
        <v>2851</v>
      </c>
      <c r="L20" s="16">
        <v>2397</v>
      </c>
      <c r="M20" s="16">
        <v>-8</v>
      </c>
      <c r="N20" s="58">
        <v>8684</v>
      </c>
      <c r="O20" s="58">
        <v>1019</v>
      </c>
      <c r="P20" s="12"/>
      <c r="Q20" s="12"/>
      <c r="R20" s="12"/>
      <c r="S20" s="12"/>
      <c r="T20" s="18">
        <f t="shared" si="0"/>
        <v>203010</v>
      </c>
    </row>
    <row r="21" spans="1:20" x14ac:dyDescent="0.3">
      <c r="A21" t="s">
        <v>71</v>
      </c>
      <c r="B21" s="20" t="s">
        <v>27</v>
      </c>
      <c r="C21" s="13" t="s">
        <v>57</v>
      </c>
      <c r="D21" s="16">
        <v>-108</v>
      </c>
      <c r="E21" s="16">
        <v>386</v>
      </c>
      <c r="F21" s="16">
        <v>0</v>
      </c>
      <c r="G21" s="58">
        <v>-801</v>
      </c>
      <c r="H21" s="58">
        <v>1858</v>
      </c>
      <c r="I21" s="16">
        <v>5245</v>
      </c>
      <c r="J21" s="58">
        <v>27021</v>
      </c>
      <c r="K21" s="58">
        <v>802</v>
      </c>
      <c r="L21" s="16">
        <v>136</v>
      </c>
      <c r="M21" s="16">
        <v>-1</v>
      </c>
      <c r="N21" s="58">
        <v>0</v>
      </c>
      <c r="O21" s="58">
        <v>-89</v>
      </c>
      <c r="P21" s="12"/>
      <c r="Q21" s="12"/>
      <c r="R21" s="12"/>
      <c r="S21" s="12"/>
      <c r="T21" s="18">
        <f t="shared" si="0"/>
        <v>34449</v>
      </c>
    </row>
    <row r="22" spans="1:20" x14ac:dyDescent="0.3">
      <c r="A22" t="s">
        <v>67</v>
      </c>
      <c r="B22" s="20" t="s">
        <v>28</v>
      </c>
      <c r="C22" s="13" t="s">
        <v>58</v>
      </c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18">
        <v>234</v>
      </c>
      <c r="Q22" s="18">
        <v>1136</v>
      </c>
      <c r="R22" s="18">
        <v>7343</v>
      </c>
      <c r="S22" s="18">
        <v>11528</v>
      </c>
      <c r="T22" s="18">
        <f t="shared" si="0"/>
        <v>20241</v>
      </c>
    </row>
    <row r="23" spans="1:20" x14ac:dyDescent="0.3">
      <c r="A23" t="s">
        <v>72</v>
      </c>
      <c r="B23" s="20" t="s">
        <v>29</v>
      </c>
      <c r="C23" s="13" t="s">
        <v>59</v>
      </c>
      <c r="D23" s="16">
        <v>267</v>
      </c>
      <c r="E23" s="16">
        <v>197</v>
      </c>
      <c r="F23" s="16">
        <v>0</v>
      </c>
      <c r="G23" s="58">
        <v>-1336</v>
      </c>
      <c r="H23" s="58">
        <v>966</v>
      </c>
      <c r="I23" s="16">
        <v>443</v>
      </c>
      <c r="J23" s="58">
        <v>4937</v>
      </c>
      <c r="K23" s="58">
        <v>3128</v>
      </c>
      <c r="L23" s="16">
        <v>0</v>
      </c>
      <c r="M23" s="16">
        <v>0</v>
      </c>
      <c r="N23" s="58">
        <v>2795</v>
      </c>
      <c r="O23" s="58">
        <v>-159</v>
      </c>
      <c r="P23" s="18">
        <v>0</v>
      </c>
      <c r="Q23" s="18">
        <v>2852</v>
      </c>
      <c r="R23" s="18">
        <v>125</v>
      </c>
      <c r="S23" s="18">
        <v>2157</v>
      </c>
      <c r="T23" s="18">
        <f t="shared" si="0"/>
        <v>16372</v>
      </c>
    </row>
    <row r="24" spans="1:20" s="28" customFormat="1" ht="14.25" customHeight="1" x14ac:dyDescent="0.3">
      <c r="A24" s="28" t="s">
        <v>73</v>
      </c>
      <c r="B24" s="24" t="s">
        <v>30</v>
      </c>
      <c r="C24" s="25" t="s">
        <v>60</v>
      </c>
      <c r="D24" s="26">
        <v>4260</v>
      </c>
      <c r="E24" s="26">
        <v>17102</v>
      </c>
      <c r="F24" s="26">
        <v>0</v>
      </c>
      <c r="G24" s="59">
        <v>63422</v>
      </c>
      <c r="H24" s="59">
        <v>74557</v>
      </c>
      <c r="I24" s="26">
        <v>5888</v>
      </c>
      <c r="J24" s="59">
        <v>50966</v>
      </c>
      <c r="K24" s="59">
        <v>524</v>
      </c>
      <c r="L24" s="26">
        <v>2533</v>
      </c>
      <c r="M24" s="26">
        <v>-9</v>
      </c>
      <c r="N24" s="59">
        <v>5889</v>
      </c>
      <c r="O24" s="59">
        <v>1089</v>
      </c>
      <c r="P24" s="27">
        <v>234</v>
      </c>
      <c r="Q24" s="27">
        <v>-1716</v>
      </c>
      <c r="R24" s="27">
        <v>7218</v>
      </c>
      <c r="S24" s="27">
        <v>9370</v>
      </c>
      <c r="T24" s="27">
        <f t="shared" si="0"/>
        <v>241327</v>
      </c>
    </row>
    <row r="25" spans="1:20" s="28" customFormat="1" x14ac:dyDescent="0.3">
      <c r="A25" s="28" t="s">
        <v>75</v>
      </c>
      <c r="B25" s="24" t="s">
        <v>33</v>
      </c>
      <c r="C25" s="25" t="s">
        <v>61</v>
      </c>
      <c r="D25" s="26">
        <v>2446</v>
      </c>
      <c r="E25" s="26">
        <v>14560</v>
      </c>
      <c r="F25" s="26">
        <v>0</v>
      </c>
      <c r="G25" s="59">
        <v>33794</v>
      </c>
      <c r="H25" s="59">
        <v>26740</v>
      </c>
      <c r="I25" s="26">
        <v>3687</v>
      </c>
      <c r="J25" s="59">
        <v>47366</v>
      </c>
      <c r="K25" s="59">
        <v>8643</v>
      </c>
      <c r="L25" s="26">
        <v>933</v>
      </c>
      <c r="M25" s="26">
        <v>263</v>
      </c>
      <c r="N25" s="59">
        <v>6746</v>
      </c>
      <c r="O25" s="59">
        <v>1239</v>
      </c>
      <c r="P25" s="27">
        <v>100</v>
      </c>
      <c r="Q25" s="27">
        <v>539</v>
      </c>
      <c r="R25" s="27">
        <v>976</v>
      </c>
      <c r="S25" s="27">
        <v>5920</v>
      </c>
      <c r="T25" s="27">
        <f t="shared" si="0"/>
        <v>153952</v>
      </c>
    </row>
    <row r="26" spans="1:20" x14ac:dyDescent="0.3">
      <c r="A26" t="s">
        <v>76</v>
      </c>
      <c r="B26" s="20" t="s">
        <v>34</v>
      </c>
      <c r="C26" s="13" t="s">
        <v>62</v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12"/>
      <c r="Q26" s="12"/>
      <c r="R26" s="12"/>
      <c r="S26" s="12"/>
      <c r="T26" s="18"/>
    </row>
    <row r="27" spans="1:20" x14ac:dyDescent="0.3">
      <c r="A27" t="s">
        <v>77</v>
      </c>
      <c r="B27" s="21" t="s">
        <v>35</v>
      </c>
      <c r="C27" s="13" t="s">
        <v>63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12"/>
      <c r="Q27" s="12"/>
      <c r="R27" s="12"/>
      <c r="S27" s="12"/>
      <c r="T27" s="18"/>
    </row>
    <row r="29" spans="1:20" s="29" customFormat="1" x14ac:dyDescent="0.3">
      <c r="A29" s="29" t="s">
        <v>78</v>
      </c>
      <c r="D29" s="30">
        <f>+(D24+D25)/D18</f>
        <v>0.97470930232558139</v>
      </c>
      <c r="E29" s="30">
        <f t="shared" ref="E29:R29" si="1">+(E24+E25)/E18</f>
        <v>0.68071291896889041</v>
      </c>
      <c r="F29" s="30"/>
      <c r="G29" s="57">
        <f t="shared" si="1"/>
        <v>0.87731362409869051</v>
      </c>
      <c r="H29" s="57">
        <f t="shared" si="1"/>
        <v>1.0048009681291104</v>
      </c>
      <c r="I29" s="30">
        <f t="shared" si="1"/>
        <v>1.0662583518930957</v>
      </c>
      <c r="J29" s="57">
        <f t="shared" si="1"/>
        <v>1.0302693754387435</v>
      </c>
      <c r="K29" s="57">
        <f t="shared" si="1"/>
        <v>0.4517543859649123</v>
      </c>
      <c r="L29" s="30">
        <f t="shared" si="1"/>
        <v>0.82210626185958258</v>
      </c>
      <c r="M29" s="30">
        <f t="shared" si="1"/>
        <v>1.4514285714285715</v>
      </c>
      <c r="N29" s="57">
        <f t="shared" si="1"/>
        <v>1.0977410947002606</v>
      </c>
      <c r="O29" s="57">
        <f>+(O24+O25)/O18</f>
        <v>1.4186471663619744</v>
      </c>
      <c r="P29" s="30">
        <f t="shared" si="1"/>
        <v>1.2057761732851986</v>
      </c>
      <c r="Q29" s="30">
        <f t="shared" si="1"/>
        <v>-1.6790299572039944</v>
      </c>
      <c r="R29" s="30">
        <f t="shared" si="1"/>
        <v>1.6463733172593933</v>
      </c>
      <c r="S29" s="30">
        <f>+(S24+S25)/S18</f>
        <v>0.70941400269104071</v>
      </c>
      <c r="T29" s="30"/>
    </row>
  </sheetData>
  <mergeCells count="3">
    <mergeCell ref="D3:O3"/>
    <mergeCell ref="T3:T4"/>
    <mergeCell ref="P3:S3"/>
  </mergeCells>
  <hyperlinks>
    <hyperlink ref="A1" r:id="rId1" xr:uid="{B79FF138-918C-44FF-9969-33B717102F8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DEA7D-13A9-478D-8F19-3336881566D2}">
  <dimension ref="A1:T29"/>
  <sheetViews>
    <sheetView topLeftCell="B1" zoomScale="70" zoomScaleNormal="70" workbookViewId="0">
      <selection activeCell="B7" sqref="A7:XFD7"/>
    </sheetView>
  </sheetViews>
  <sheetFormatPr defaultRowHeight="14.4" x14ac:dyDescent="0.3"/>
  <cols>
    <col min="1" max="1" width="43.33203125" bestFit="1" customWidth="1"/>
    <col min="2" max="2" width="48" customWidth="1"/>
    <col min="3" max="3" width="8.6640625" customWidth="1"/>
    <col min="4" max="4" width="15.6640625" style="2" customWidth="1"/>
    <col min="5" max="12" width="17.33203125" style="2" customWidth="1"/>
    <col min="13" max="15" width="16.109375" style="2" customWidth="1"/>
    <col min="16" max="16" width="12.88671875" customWidth="1"/>
    <col min="17" max="17" width="13.88671875" customWidth="1"/>
    <col min="18" max="18" width="17" customWidth="1"/>
    <col min="19" max="19" width="14.109375" customWidth="1"/>
    <col min="20" max="20" width="11.109375" bestFit="1" customWidth="1"/>
  </cols>
  <sheetData>
    <row r="1" spans="1:20" x14ac:dyDescent="0.3">
      <c r="A1" s="1" t="s">
        <v>102</v>
      </c>
    </row>
    <row r="2" spans="1:20" x14ac:dyDescent="0.3">
      <c r="A2" t="s">
        <v>103</v>
      </c>
    </row>
    <row r="3" spans="1:20" x14ac:dyDescent="0.3">
      <c r="D3" s="46" t="s">
        <v>0</v>
      </c>
      <c r="E3" s="47"/>
      <c r="F3" s="47"/>
      <c r="G3" s="47"/>
      <c r="H3" s="47"/>
      <c r="I3" s="47"/>
      <c r="J3" s="47"/>
      <c r="K3" s="47"/>
      <c r="L3" s="47"/>
      <c r="M3" s="47"/>
      <c r="N3" s="47"/>
      <c r="O3" s="48"/>
      <c r="P3" s="46" t="s">
        <v>38</v>
      </c>
      <c r="Q3" s="47"/>
      <c r="R3" s="47"/>
      <c r="S3" s="48"/>
      <c r="T3" s="49" t="s">
        <v>45</v>
      </c>
    </row>
    <row r="4" spans="1:20" ht="43.2" x14ac:dyDescent="0.3">
      <c r="D4" s="6" t="s">
        <v>1</v>
      </c>
      <c r="E4" s="3" t="s">
        <v>2</v>
      </c>
      <c r="F4" s="3" t="s">
        <v>3</v>
      </c>
      <c r="G4" s="3" t="s">
        <v>4</v>
      </c>
      <c r="H4" s="3" t="s">
        <v>5</v>
      </c>
      <c r="I4" s="3" t="s">
        <v>6</v>
      </c>
      <c r="J4" s="3" t="s">
        <v>7</v>
      </c>
      <c r="K4" s="3" t="s">
        <v>8</v>
      </c>
      <c r="L4" s="3" t="s">
        <v>9</v>
      </c>
      <c r="M4" s="3" t="s">
        <v>10</v>
      </c>
      <c r="N4" s="3" t="s">
        <v>11</v>
      </c>
      <c r="O4" s="7" t="s">
        <v>12</v>
      </c>
      <c r="P4" s="6" t="s">
        <v>41</v>
      </c>
      <c r="Q4" s="3" t="s">
        <v>42</v>
      </c>
      <c r="R4" s="3" t="s">
        <v>43</v>
      </c>
      <c r="S4" s="7" t="s">
        <v>44</v>
      </c>
      <c r="T4" s="50"/>
    </row>
    <row r="5" spans="1:20" s="33" customFormat="1" ht="36.75" customHeight="1" x14ac:dyDescent="0.3">
      <c r="D5" s="34" t="s">
        <v>80</v>
      </c>
      <c r="E5" s="31" t="s">
        <v>81</v>
      </c>
      <c r="F5" s="32" t="s">
        <v>82</v>
      </c>
      <c r="G5" s="31" t="s">
        <v>83</v>
      </c>
      <c r="H5" s="31" t="s">
        <v>84</v>
      </c>
      <c r="I5" s="31" t="s">
        <v>85</v>
      </c>
      <c r="J5" s="31" t="s">
        <v>86</v>
      </c>
      <c r="K5" s="31" t="s">
        <v>87</v>
      </c>
      <c r="L5" s="31" t="s">
        <v>88</v>
      </c>
      <c r="M5" s="31" t="s">
        <v>89</v>
      </c>
      <c r="N5" s="31" t="s">
        <v>90</v>
      </c>
      <c r="O5" s="35" t="s">
        <v>91</v>
      </c>
      <c r="P5" s="36" t="s">
        <v>92</v>
      </c>
      <c r="Q5" s="31" t="s">
        <v>93</v>
      </c>
      <c r="R5" s="31" t="s">
        <v>94</v>
      </c>
      <c r="S5" s="35" t="s">
        <v>95</v>
      </c>
      <c r="T5" s="37"/>
    </row>
    <row r="6" spans="1:20" s="38" customFormat="1" x14ac:dyDescent="0.3">
      <c r="A6" s="38" t="s">
        <v>96</v>
      </c>
      <c r="B6" s="38" t="s">
        <v>97</v>
      </c>
      <c r="C6" s="38" t="s">
        <v>98</v>
      </c>
      <c r="D6" s="39" t="s">
        <v>13</v>
      </c>
      <c r="E6" s="40" t="s">
        <v>14</v>
      </c>
      <c r="F6" s="40" t="s">
        <v>15</v>
      </c>
      <c r="G6" s="40" t="s">
        <v>16</v>
      </c>
      <c r="H6" s="40" t="s">
        <v>17</v>
      </c>
      <c r="I6" s="40" t="s">
        <v>18</v>
      </c>
      <c r="J6" s="40" t="s">
        <v>19</v>
      </c>
      <c r="K6" s="40" t="s">
        <v>20</v>
      </c>
      <c r="L6" s="40" t="s">
        <v>21</v>
      </c>
      <c r="M6" s="40" t="s">
        <v>22</v>
      </c>
      <c r="N6" s="40" t="s">
        <v>23</v>
      </c>
      <c r="O6" s="41" t="s">
        <v>24</v>
      </c>
      <c r="P6" s="42" t="s">
        <v>36</v>
      </c>
      <c r="Q6" s="43" t="s">
        <v>37</v>
      </c>
      <c r="R6" s="43" t="s">
        <v>39</v>
      </c>
      <c r="S6" s="44" t="s">
        <v>40</v>
      </c>
      <c r="T6" s="45" t="s">
        <v>99</v>
      </c>
    </row>
    <row r="7" spans="1:20" s="60" customFormat="1" x14ac:dyDescent="0.3">
      <c r="A7" s="60" t="s">
        <v>64</v>
      </c>
      <c r="B7" s="61" t="s">
        <v>25</v>
      </c>
      <c r="C7" s="62"/>
      <c r="D7" s="51" t="s">
        <v>13</v>
      </c>
      <c r="E7" s="52" t="s">
        <v>14</v>
      </c>
      <c r="F7" s="52" t="s">
        <v>15</v>
      </c>
      <c r="G7" s="52" t="s">
        <v>16</v>
      </c>
      <c r="H7" s="52" t="s">
        <v>17</v>
      </c>
      <c r="I7" s="52" t="s">
        <v>18</v>
      </c>
      <c r="J7" s="52" t="s">
        <v>19</v>
      </c>
      <c r="K7" s="52" t="s">
        <v>20</v>
      </c>
      <c r="L7" s="52" t="s">
        <v>21</v>
      </c>
      <c r="M7" s="52" t="s">
        <v>22</v>
      </c>
      <c r="N7" s="52" t="s">
        <v>23</v>
      </c>
      <c r="O7" s="53" t="s">
        <v>24</v>
      </c>
      <c r="P7" s="54" t="s">
        <v>36</v>
      </c>
      <c r="Q7" s="55" t="s">
        <v>37</v>
      </c>
      <c r="R7" s="55" t="s">
        <v>39</v>
      </c>
      <c r="S7" s="56" t="s">
        <v>40</v>
      </c>
      <c r="T7" s="63"/>
    </row>
    <row r="8" spans="1:20" x14ac:dyDescent="0.3">
      <c r="A8" t="s">
        <v>65</v>
      </c>
      <c r="B8" s="20" t="s">
        <v>26</v>
      </c>
      <c r="C8" s="13" t="s">
        <v>46</v>
      </c>
      <c r="D8" s="16">
        <v>719</v>
      </c>
      <c r="E8" s="16">
        <v>53535</v>
      </c>
      <c r="F8" s="16">
        <v>0</v>
      </c>
      <c r="G8" s="58">
        <v>89066</v>
      </c>
      <c r="H8" s="58">
        <v>118467</v>
      </c>
      <c r="I8" s="16">
        <v>12419</v>
      </c>
      <c r="J8" s="58">
        <v>136565</v>
      </c>
      <c r="K8" s="58">
        <v>33304</v>
      </c>
      <c r="L8" s="16">
        <v>26148</v>
      </c>
      <c r="M8" s="16">
        <v>443</v>
      </c>
      <c r="N8" s="58">
        <v>13058</v>
      </c>
      <c r="O8" s="58">
        <v>2589</v>
      </c>
      <c r="P8" s="12"/>
      <c r="Q8" s="12"/>
      <c r="R8" s="12"/>
      <c r="S8" s="12"/>
      <c r="T8" s="18">
        <f>SUM(D8:S8)</f>
        <v>486313</v>
      </c>
    </row>
    <row r="9" spans="1:20" x14ac:dyDescent="0.3">
      <c r="A9" t="s">
        <v>66</v>
      </c>
      <c r="B9" s="20" t="s">
        <v>27</v>
      </c>
      <c r="C9" s="13" t="s">
        <v>47</v>
      </c>
      <c r="D9" s="16">
        <v>316</v>
      </c>
      <c r="E9" s="16">
        <v>72</v>
      </c>
      <c r="F9" s="16">
        <v>0</v>
      </c>
      <c r="G9" s="58">
        <v>7</v>
      </c>
      <c r="H9" s="58">
        <v>23</v>
      </c>
      <c r="I9" s="16">
        <v>1149</v>
      </c>
      <c r="J9" s="58">
        <v>19017</v>
      </c>
      <c r="K9" s="58">
        <v>4340</v>
      </c>
      <c r="L9" s="16">
        <v>1151</v>
      </c>
      <c r="M9" s="16">
        <v>0</v>
      </c>
      <c r="N9" s="58">
        <v>227</v>
      </c>
      <c r="O9" s="58">
        <v>253</v>
      </c>
      <c r="P9" s="12"/>
      <c r="Q9" s="12"/>
      <c r="R9" s="12"/>
      <c r="S9" s="12"/>
      <c r="T9" s="18">
        <f t="shared" ref="T9:T24" si="0">SUM(D9:S9)</f>
        <v>26555</v>
      </c>
    </row>
    <row r="10" spans="1:20" x14ac:dyDescent="0.3">
      <c r="A10" t="s">
        <v>67</v>
      </c>
      <c r="B10" s="20" t="s">
        <v>28</v>
      </c>
      <c r="C10" s="13" t="s">
        <v>48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18">
        <v>0</v>
      </c>
      <c r="Q10" s="18">
        <v>51</v>
      </c>
      <c r="R10" s="18">
        <v>106</v>
      </c>
      <c r="S10" s="18">
        <v>505</v>
      </c>
      <c r="T10" s="18">
        <f>SUM(D10:S10)</f>
        <v>662</v>
      </c>
    </row>
    <row r="11" spans="1:20" x14ac:dyDescent="0.3">
      <c r="A11" t="s">
        <v>68</v>
      </c>
      <c r="B11" s="20" t="s">
        <v>29</v>
      </c>
      <c r="C11" s="13" t="s">
        <v>49</v>
      </c>
      <c r="D11" s="16">
        <v>266</v>
      </c>
      <c r="E11" s="16">
        <v>944</v>
      </c>
      <c r="F11" s="16">
        <v>0</v>
      </c>
      <c r="G11" s="58">
        <v>6423</v>
      </c>
      <c r="H11" s="58">
        <v>9404</v>
      </c>
      <c r="I11" s="16">
        <v>4699</v>
      </c>
      <c r="J11" s="58">
        <v>61082</v>
      </c>
      <c r="K11" s="58">
        <v>11210</v>
      </c>
      <c r="L11" s="16">
        <v>4338</v>
      </c>
      <c r="M11" s="16">
        <v>29</v>
      </c>
      <c r="N11" s="58">
        <v>704</v>
      </c>
      <c r="O11" s="58">
        <v>1583</v>
      </c>
      <c r="P11" s="18">
        <v>0</v>
      </c>
      <c r="Q11" s="18">
        <v>42</v>
      </c>
      <c r="R11" s="18">
        <v>0</v>
      </c>
      <c r="S11" s="18">
        <v>220</v>
      </c>
      <c r="T11" s="18">
        <f t="shared" si="0"/>
        <v>100944</v>
      </c>
    </row>
    <row r="12" spans="1:20" x14ac:dyDescent="0.3">
      <c r="A12" t="s">
        <v>69</v>
      </c>
      <c r="B12" s="20" t="s">
        <v>30</v>
      </c>
      <c r="C12" s="13" t="s">
        <v>50</v>
      </c>
      <c r="D12" s="16">
        <v>769</v>
      </c>
      <c r="E12" s="16">
        <v>52663</v>
      </c>
      <c r="F12" s="16">
        <v>0</v>
      </c>
      <c r="G12" s="58">
        <v>82650</v>
      </c>
      <c r="H12" s="58">
        <v>109085</v>
      </c>
      <c r="I12" s="16">
        <v>8869</v>
      </c>
      <c r="J12" s="58">
        <v>94500</v>
      </c>
      <c r="K12" s="58">
        <v>26434</v>
      </c>
      <c r="L12" s="16">
        <v>22961</v>
      </c>
      <c r="M12" s="16">
        <v>414</v>
      </c>
      <c r="N12" s="58">
        <v>12580</v>
      </c>
      <c r="O12" s="58">
        <v>1259</v>
      </c>
      <c r="P12" s="18">
        <v>0</v>
      </c>
      <c r="Q12" s="18">
        <v>10</v>
      </c>
      <c r="R12" s="18">
        <v>106</v>
      </c>
      <c r="S12" s="23">
        <v>286</v>
      </c>
      <c r="T12" s="18">
        <f t="shared" si="0"/>
        <v>412586</v>
      </c>
    </row>
    <row r="13" spans="1:20" s="15" customFormat="1" x14ac:dyDescent="0.3">
      <c r="A13" s="15" t="s">
        <v>70</v>
      </c>
      <c r="B13" s="10" t="s">
        <v>31</v>
      </c>
      <c r="C13" s="22"/>
      <c r="D13" s="17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10"/>
      <c r="Q13" s="4"/>
      <c r="R13" s="4"/>
      <c r="S13" s="11"/>
      <c r="T13" s="14"/>
    </row>
    <row r="14" spans="1:20" x14ac:dyDescent="0.3">
      <c r="A14" t="s">
        <v>65</v>
      </c>
      <c r="B14" s="20" t="s">
        <v>26</v>
      </c>
      <c r="C14" s="13" t="s">
        <v>51</v>
      </c>
      <c r="D14" s="16">
        <v>718</v>
      </c>
      <c r="E14" s="16">
        <v>53950</v>
      </c>
      <c r="F14" s="16">
        <v>0</v>
      </c>
      <c r="G14" s="58">
        <v>87255</v>
      </c>
      <c r="H14" s="58">
        <v>113333</v>
      </c>
      <c r="I14" s="16">
        <v>12305</v>
      </c>
      <c r="J14" s="58">
        <v>130196</v>
      </c>
      <c r="K14" s="58">
        <v>32701</v>
      </c>
      <c r="L14" s="16">
        <v>24772</v>
      </c>
      <c r="M14" s="16">
        <v>415</v>
      </c>
      <c r="N14" s="58">
        <v>12531</v>
      </c>
      <c r="O14" s="58">
        <v>2632</v>
      </c>
      <c r="P14" s="12"/>
      <c r="Q14" s="12"/>
      <c r="R14" s="12"/>
      <c r="S14" s="12"/>
      <c r="T14" s="18">
        <f t="shared" si="0"/>
        <v>470808</v>
      </c>
    </row>
    <row r="15" spans="1:20" x14ac:dyDescent="0.3">
      <c r="A15" t="s">
        <v>71</v>
      </c>
      <c r="B15" s="20" t="s">
        <v>27</v>
      </c>
      <c r="C15" s="13" t="s">
        <v>52</v>
      </c>
      <c r="D15" s="16">
        <v>245</v>
      </c>
      <c r="E15" s="16">
        <v>85</v>
      </c>
      <c r="F15" s="16">
        <v>0</v>
      </c>
      <c r="G15" s="58">
        <v>7</v>
      </c>
      <c r="H15" s="58">
        <v>23</v>
      </c>
      <c r="I15" s="16">
        <v>1210</v>
      </c>
      <c r="J15" s="58">
        <v>17137</v>
      </c>
      <c r="K15" s="58">
        <v>4342</v>
      </c>
      <c r="L15" s="16">
        <v>1134</v>
      </c>
      <c r="M15" s="16">
        <v>0</v>
      </c>
      <c r="N15" s="58">
        <v>227</v>
      </c>
      <c r="O15" s="58">
        <v>248</v>
      </c>
      <c r="P15" s="12"/>
      <c r="Q15" s="12"/>
      <c r="R15" s="12"/>
      <c r="S15" s="12"/>
      <c r="T15" s="18">
        <f t="shared" si="0"/>
        <v>24658</v>
      </c>
    </row>
    <row r="16" spans="1:20" x14ac:dyDescent="0.3">
      <c r="A16" t="s">
        <v>67</v>
      </c>
      <c r="B16" s="20" t="s">
        <v>28</v>
      </c>
      <c r="C16" s="13" t="s">
        <v>53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18">
        <v>0</v>
      </c>
      <c r="Q16" s="18">
        <v>51</v>
      </c>
      <c r="R16" s="18">
        <v>106</v>
      </c>
      <c r="S16" s="18">
        <v>505</v>
      </c>
      <c r="T16" s="18">
        <f t="shared" si="0"/>
        <v>662</v>
      </c>
    </row>
    <row r="17" spans="1:20" x14ac:dyDescent="0.3">
      <c r="A17" t="s">
        <v>72</v>
      </c>
      <c r="B17" s="20" t="s">
        <v>29</v>
      </c>
      <c r="C17" s="13" t="s">
        <v>54</v>
      </c>
      <c r="D17" s="16">
        <v>271</v>
      </c>
      <c r="E17" s="16">
        <v>952</v>
      </c>
      <c r="F17" s="16">
        <v>0</v>
      </c>
      <c r="G17" s="58">
        <v>6251</v>
      </c>
      <c r="H17" s="58">
        <v>9204</v>
      </c>
      <c r="I17" s="16">
        <v>4672</v>
      </c>
      <c r="J17" s="58">
        <v>55655</v>
      </c>
      <c r="K17" s="58">
        <v>11037</v>
      </c>
      <c r="L17" s="16">
        <v>4384</v>
      </c>
      <c r="M17" s="16">
        <v>23</v>
      </c>
      <c r="N17" s="58">
        <v>685</v>
      </c>
      <c r="O17" s="58">
        <v>1606</v>
      </c>
      <c r="P17" s="18">
        <v>0</v>
      </c>
      <c r="Q17" s="18">
        <v>42</v>
      </c>
      <c r="R17" s="18">
        <v>0</v>
      </c>
      <c r="S17" s="18">
        <v>220</v>
      </c>
      <c r="T17" s="18">
        <f t="shared" si="0"/>
        <v>95002</v>
      </c>
    </row>
    <row r="18" spans="1:20" s="28" customFormat="1" x14ac:dyDescent="0.3">
      <c r="A18" s="28" t="s">
        <v>73</v>
      </c>
      <c r="B18" s="24" t="s">
        <v>30</v>
      </c>
      <c r="C18" s="25" t="s">
        <v>55</v>
      </c>
      <c r="D18" s="26">
        <v>691</v>
      </c>
      <c r="E18" s="26">
        <v>53083</v>
      </c>
      <c r="F18" s="26">
        <v>0</v>
      </c>
      <c r="G18" s="59">
        <v>81012</v>
      </c>
      <c r="H18" s="59">
        <v>104151</v>
      </c>
      <c r="I18" s="26">
        <v>8844</v>
      </c>
      <c r="J18" s="59">
        <v>91679</v>
      </c>
      <c r="K18" s="59">
        <v>26007</v>
      </c>
      <c r="L18" s="26">
        <v>21522</v>
      </c>
      <c r="M18" s="26">
        <v>392</v>
      </c>
      <c r="N18" s="59">
        <v>12073</v>
      </c>
      <c r="O18" s="59">
        <v>1274</v>
      </c>
      <c r="P18" s="27">
        <v>0</v>
      </c>
      <c r="Q18" s="27">
        <v>10</v>
      </c>
      <c r="R18" s="27">
        <v>106</v>
      </c>
      <c r="S18" s="27">
        <v>286</v>
      </c>
      <c r="T18" s="27">
        <f t="shared" si="0"/>
        <v>401130</v>
      </c>
    </row>
    <row r="19" spans="1:20" s="15" customFormat="1" x14ac:dyDescent="0.3">
      <c r="A19" s="15" t="s">
        <v>79</v>
      </c>
      <c r="B19" s="10" t="s">
        <v>32</v>
      </c>
      <c r="C19" s="22"/>
      <c r="D19" s="8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10"/>
      <c r="Q19" s="4"/>
      <c r="R19" s="4"/>
      <c r="S19" s="11"/>
      <c r="T19" s="14"/>
    </row>
    <row r="20" spans="1:20" x14ac:dyDescent="0.3">
      <c r="A20" t="s">
        <v>74</v>
      </c>
      <c r="B20" s="20" t="s">
        <v>26</v>
      </c>
      <c r="C20" s="13" t="s">
        <v>56</v>
      </c>
      <c r="D20" s="16">
        <v>57</v>
      </c>
      <c r="E20" s="16">
        <v>23900</v>
      </c>
      <c r="F20" s="16">
        <v>0</v>
      </c>
      <c r="G20" s="58">
        <v>51352</v>
      </c>
      <c r="H20" s="58">
        <v>77276</v>
      </c>
      <c r="I20" s="16">
        <v>4224</v>
      </c>
      <c r="J20" s="58">
        <v>55519</v>
      </c>
      <c r="K20" s="58">
        <v>583</v>
      </c>
      <c r="L20" s="16">
        <v>10045</v>
      </c>
      <c r="M20" s="16">
        <v>8226</v>
      </c>
      <c r="N20" s="58">
        <v>9996</v>
      </c>
      <c r="O20" s="58">
        <v>6031</v>
      </c>
      <c r="P20" s="12"/>
      <c r="Q20" s="12"/>
      <c r="R20" s="12"/>
      <c r="S20" s="12"/>
      <c r="T20" s="18">
        <f t="shared" si="0"/>
        <v>247209</v>
      </c>
    </row>
    <row r="21" spans="1:20" x14ac:dyDescent="0.3">
      <c r="A21" t="s">
        <v>71</v>
      </c>
      <c r="B21" s="20" t="s">
        <v>27</v>
      </c>
      <c r="C21" s="13" t="s">
        <v>57</v>
      </c>
      <c r="D21" s="16">
        <v>132</v>
      </c>
      <c r="E21" s="16">
        <v>365</v>
      </c>
      <c r="F21" s="16">
        <v>0</v>
      </c>
      <c r="G21" s="58">
        <v>-1</v>
      </c>
      <c r="H21" s="58">
        <v>-7</v>
      </c>
      <c r="I21" s="16">
        <v>74</v>
      </c>
      <c r="J21" s="58">
        <v>11268</v>
      </c>
      <c r="K21" s="58">
        <v>376</v>
      </c>
      <c r="L21" s="16">
        <v>273</v>
      </c>
      <c r="M21" s="16">
        <v>0</v>
      </c>
      <c r="N21" s="58">
        <v>211</v>
      </c>
      <c r="O21" s="58">
        <v>14</v>
      </c>
      <c r="P21" s="12"/>
      <c r="Q21" s="12"/>
      <c r="R21" s="12"/>
      <c r="S21" s="12"/>
      <c r="T21" s="18">
        <f t="shared" si="0"/>
        <v>12705</v>
      </c>
    </row>
    <row r="22" spans="1:20" x14ac:dyDescent="0.3">
      <c r="A22" t="s">
        <v>67</v>
      </c>
      <c r="B22" s="20" t="s">
        <v>28</v>
      </c>
      <c r="C22" s="13" t="s">
        <v>58</v>
      </c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18">
        <v>0</v>
      </c>
      <c r="Q22" s="18">
        <v>0</v>
      </c>
      <c r="R22" s="18">
        <v>0</v>
      </c>
      <c r="S22" s="18">
        <v>0</v>
      </c>
      <c r="T22" s="18">
        <f t="shared" si="0"/>
        <v>0</v>
      </c>
    </row>
    <row r="23" spans="1:20" x14ac:dyDescent="0.3">
      <c r="A23" t="s">
        <v>72</v>
      </c>
      <c r="B23" s="20" t="s">
        <v>29</v>
      </c>
      <c r="C23" s="13" t="s">
        <v>59</v>
      </c>
      <c r="D23" s="16">
        <v>9</v>
      </c>
      <c r="E23" s="16">
        <v>472</v>
      </c>
      <c r="F23" s="16">
        <v>0</v>
      </c>
      <c r="G23" s="58">
        <v>4526</v>
      </c>
      <c r="H23" s="58">
        <v>4504</v>
      </c>
      <c r="I23" s="16">
        <v>497</v>
      </c>
      <c r="J23" s="58">
        <v>16858</v>
      </c>
      <c r="K23" s="58">
        <v>1903</v>
      </c>
      <c r="L23" s="16">
        <v>1032</v>
      </c>
      <c r="M23" s="16">
        <v>2</v>
      </c>
      <c r="N23" s="58">
        <v>497</v>
      </c>
      <c r="O23" s="58">
        <v>4113</v>
      </c>
      <c r="P23" s="18">
        <v>0</v>
      </c>
      <c r="Q23" s="18">
        <v>0</v>
      </c>
      <c r="R23" s="18">
        <v>0</v>
      </c>
      <c r="S23" s="18">
        <v>0</v>
      </c>
      <c r="T23" s="18">
        <f t="shared" si="0"/>
        <v>34413</v>
      </c>
    </row>
    <row r="24" spans="1:20" s="28" customFormat="1" x14ac:dyDescent="0.3">
      <c r="A24" s="28" t="s">
        <v>73</v>
      </c>
      <c r="B24" s="24" t="s">
        <v>30</v>
      </c>
      <c r="C24" s="25" t="s">
        <v>60</v>
      </c>
      <c r="D24" s="26">
        <v>180</v>
      </c>
      <c r="E24" s="26">
        <v>23793</v>
      </c>
      <c r="F24" s="26">
        <v>0</v>
      </c>
      <c r="G24" s="59">
        <v>46824</v>
      </c>
      <c r="H24" s="59">
        <v>72764</v>
      </c>
      <c r="I24" s="26">
        <v>3801</v>
      </c>
      <c r="J24" s="59">
        <v>49928</v>
      </c>
      <c r="K24" s="59">
        <v>-944</v>
      </c>
      <c r="L24" s="26">
        <v>9286</v>
      </c>
      <c r="M24" s="26">
        <v>8224</v>
      </c>
      <c r="N24" s="59">
        <v>9709</v>
      </c>
      <c r="O24" s="59">
        <v>1932</v>
      </c>
      <c r="P24" s="27">
        <v>0</v>
      </c>
      <c r="Q24" s="27">
        <v>0</v>
      </c>
      <c r="R24" s="27">
        <v>0</v>
      </c>
      <c r="S24" s="27">
        <v>0</v>
      </c>
      <c r="T24" s="27">
        <f t="shared" si="0"/>
        <v>225497</v>
      </c>
    </row>
    <row r="25" spans="1:20" s="28" customFormat="1" x14ac:dyDescent="0.3">
      <c r="A25" s="28" t="s">
        <v>75</v>
      </c>
      <c r="B25" s="24" t="s">
        <v>33</v>
      </c>
      <c r="C25" s="25" t="s">
        <v>61</v>
      </c>
      <c r="D25" s="26">
        <v>666</v>
      </c>
      <c r="E25" s="26">
        <v>18103</v>
      </c>
      <c r="F25" s="26">
        <v>0</v>
      </c>
      <c r="G25" s="59">
        <v>21078</v>
      </c>
      <c r="H25" s="59">
        <v>26701</v>
      </c>
      <c r="I25" s="26">
        <v>2701</v>
      </c>
      <c r="J25" s="59">
        <v>36375</v>
      </c>
      <c r="K25" s="59">
        <v>5455</v>
      </c>
      <c r="L25" s="26">
        <v>3770</v>
      </c>
      <c r="M25" s="26">
        <v>225</v>
      </c>
      <c r="N25" s="59">
        <v>5140</v>
      </c>
      <c r="O25" s="59">
        <v>358</v>
      </c>
      <c r="P25" s="27">
        <v>0</v>
      </c>
      <c r="Q25" s="27">
        <v>6</v>
      </c>
      <c r="R25" s="27">
        <v>6</v>
      </c>
      <c r="S25" s="27">
        <v>73</v>
      </c>
      <c r="T25" s="27">
        <f>SUM(D25:S25)</f>
        <v>120657</v>
      </c>
    </row>
    <row r="26" spans="1:20" x14ac:dyDescent="0.3">
      <c r="A26" t="s">
        <v>76</v>
      </c>
      <c r="B26" s="20" t="s">
        <v>34</v>
      </c>
      <c r="C26" s="13" t="s">
        <v>62</v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12"/>
      <c r="Q26" s="12"/>
      <c r="R26" s="12"/>
      <c r="S26" s="12"/>
      <c r="T26" s="18"/>
    </row>
    <row r="27" spans="1:20" x14ac:dyDescent="0.3">
      <c r="A27" t="s">
        <v>77</v>
      </c>
      <c r="B27" s="21" t="s">
        <v>35</v>
      </c>
      <c r="C27" s="13" t="s">
        <v>63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12"/>
      <c r="Q27" s="12"/>
      <c r="R27" s="12"/>
      <c r="S27" s="12"/>
      <c r="T27" s="18"/>
    </row>
    <row r="29" spans="1:20" s="29" customFormat="1" x14ac:dyDescent="0.3">
      <c r="A29" s="29" t="s">
        <v>78</v>
      </c>
      <c r="D29" s="30">
        <f>+(D24+D25)/D18</f>
        <v>1.2243125904486252</v>
      </c>
      <c r="E29" s="30">
        <f t="shared" ref="E29:S29" si="1">+(E24+E25)/E18</f>
        <v>0.78925456360793478</v>
      </c>
      <c r="F29" s="30" t="e">
        <f t="shared" si="1"/>
        <v>#DIV/0!</v>
      </c>
      <c r="G29" s="57">
        <f t="shared" si="1"/>
        <v>0.8381721226484965</v>
      </c>
      <c r="H29" s="57">
        <f t="shared" si="1"/>
        <v>0.9550076331480255</v>
      </c>
      <c r="I29" s="30">
        <f t="shared" si="1"/>
        <v>0.73518769787426508</v>
      </c>
      <c r="J29" s="57">
        <f t="shared" si="1"/>
        <v>0.94136061693517603</v>
      </c>
      <c r="K29" s="57">
        <f t="shared" si="1"/>
        <v>0.1734533010343369</v>
      </c>
      <c r="L29" s="30">
        <f t="shared" si="1"/>
        <v>0.60663507109004744</v>
      </c>
      <c r="M29" s="30">
        <f t="shared" si="1"/>
        <v>21.553571428571427</v>
      </c>
      <c r="N29" s="57">
        <f t="shared" si="1"/>
        <v>1.2299345647312183</v>
      </c>
      <c r="O29" s="57">
        <f t="shared" si="1"/>
        <v>1.7974882260596545</v>
      </c>
      <c r="P29" s="30" t="e">
        <f t="shared" si="1"/>
        <v>#DIV/0!</v>
      </c>
      <c r="Q29" s="30">
        <f t="shared" si="1"/>
        <v>0.6</v>
      </c>
      <c r="R29" s="30">
        <f t="shared" si="1"/>
        <v>5.6603773584905662E-2</v>
      </c>
      <c r="S29" s="30">
        <f t="shared" si="1"/>
        <v>0.25524475524475526</v>
      </c>
      <c r="T29" s="30"/>
    </row>
  </sheetData>
  <mergeCells count="3">
    <mergeCell ref="D3:O3"/>
    <mergeCell ref="P3:S3"/>
    <mergeCell ref="T3:T4"/>
  </mergeCells>
  <hyperlinks>
    <hyperlink ref="A1" r:id="rId1" xr:uid="{B97E104F-DA9B-4471-B4EB-91D72758032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26094-017E-4622-8254-8CD66AB9955E}">
  <dimension ref="A1:T29"/>
  <sheetViews>
    <sheetView topLeftCell="C1" zoomScale="70" zoomScaleNormal="70" workbookViewId="0">
      <selection activeCell="C7" sqref="A7:XFD7"/>
    </sheetView>
  </sheetViews>
  <sheetFormatPr defaultRowHeight="14.4" x14ac:dyDescent="0.3"/>
  <cols>
    <col min="1" max="1" width="43.33203125" bestFit="1" customWidth="1"/>
    <col min="2" max="2" width="48" customWidth="1"/>
    <col min="3" max="3" width="8.6640625" customWidth="1"/>
    <col min="4" max="4" width="15.6640625" style="2" customWidth="1"/>
    <col min="5" max="12" width="17.33203125" style="2" customWidth="1"/>
    <col min="13" max="15" width="16.109375" style="2" customWidth="1"/>
    <col min="16" max="16" width="12.88671875" customWidth="1"/>
    <col min="17" max="17" width="13.88671875" customWidth="1"/>
    <col min="18" max="18" width="17" customWidth="1"/>
    <col min="19" max="19" width="14.109375" customWidth="1"/>
    <col min="20" max="20" width="11.109375" bestFit="1" customWidth="1"/>
  </cols>
  <sheetData>
    <row r="1" spans="1:20" x14ac:dyDescent="0.3">
      <c r="A1" s="1" t="s">
        <v>104</v>
      </c>
    </row>
    <row r="2" spans="1:20" x14ac:dyDescent="0.3">
      <c r="A2" t="s">
        <v>105</v>
      </c>
    </row>
    <row r="3" spans="1:20" x14ac:dyDescent="0.3">
      <c r="D3" s="46" t="s">
        <v>0</v>
      </c>
      <c r="E3" s="47"/>
      <c r="F3" s="47"/>
      <c r="G3" s="47"/>
      <c r="H3" s="47"/>
      <c r="I3" s="47"/>
      <c r="J3" s="47"/>
      <c r="K3" s="47"/>
      <c r="L3" s="47"/>
      <c r="M3" s="47"/>
      <c r="N3" s="47"/>
      <c r="O3" s="48"/>
      <c r="P3" s="46" t="s">
        <v>38</v>
      </c>
      <c r="Q3" s="47"/>
      <c r="R3" s="47"/>
      <c r="S3" s="48"/>
      <c r="T3" s="49" t="s">
        <v>45</v>
      </c>
    </row>
    <row r="4" spans="1:20" ht="43.2" x14ac:dyDescent="0.3">
      <c r="D4" s="6" t="s">
        <v>1</v>
      </c>
      <c r="E4" s="3" t="s">
        <v>2</v>
      </c>
      <c r="F4" s="3" t="s">
        <v>3</v>
      </c>
      <c r="G4" s="3" t="s">
        <v>4</v>
      </c>
      <c r="H4" s="3" t="s">
        <v>5</v>
      </c>
      <c r="I4" s="3" t="s">
        <v>6</v>
      </c>
      <c r="J4" s="3" t="s">
        <v>7</v>
      </c>
      <c r="K4" s="3" t="s">
        <v>8</v>
      </c>
      <c r="L4" s="3" t="s">
        <v>9</v>
      </c>
      <c r="M4" s="3" t="s">
        <v>10</v>
      </c>
      <c r="N4" s="3" t="s">
        <v>11</v>
      </c>
      <c r="O4" s="7" t="s">
        <v>12</v>
      </c>
      <c r="P4" s="6" t="s">
        <v>41</v>
      </c>
      <c r="Q4" s="3" t="s">
        <v>42</v>
      </c>
      <c r="R4" s="3" t="s">
        <v>43</v>
      </c>
      <c r="S4" s="7" t="s">
        <v>44</v>
      </c>
      <c r="T4" s="50"/>
    </row>
    <row r="5" spans="1:20" s="33" customFormat="1" ht="36.75" customHeight="1" x14ac:dyDescent="0.3">
      <c r="D5" s="34" t="s">
        <v>80</v>
      </c>
      <c r="E5" s="31" t="s">
        <v>81</v>
      </c>
      <c r="F5" s="32" t="s">
        <v>82</v>
      </c>
      <c r="G5" s="31" t="s">
        <v>83</v>
      </c>
      <c r="H5" s="31" t="s">
        <v>84</v>
      </c>
      <c r="I5" s="31" t="s">
        <v>85</v>
      </c>
      <c r="J5" s="31" t="s">
        <v>86</v>
      </c>
      <c r="K5" s="31" t="s">
        <v>87</v>
      </c>
      <c r="L5" s="31" t="s">
        <v>88</v>
      </c>
      <c r="M5" s="31" t="s">
        <v>89</v>
      </c>
      <c r="N5" s="31" t="s">
        <v>90</v>
      </c>
      <c r="O5" s="35" t="s">
        <v>91</v>
      </c>
      <c r="P5" s="36" t="s">
        <v>92</v>
      </c>
      <c r="Q5" s="31" t="s">
        <v>93</v>
      </c>
      <c r="R5" s="31" t="s">
        <v>94</v>
      </c>
      <c r="S5" s="35" t="s">
        <v>95</v>
      </c>
      <c r="T5" s="37"/>
    </row>
    <row r="6" spans="1:20" s="38" customFormat="1" x14ac:dyDescent="0.3">
      <c r="A6" s="38" t="s">
        <v>96</v>
      </c>
      <c r="B6" s="38" t="s">
        <v>97</v>
      </c>
      <c r="C6" s="38" t="s">
        <v>98</v>
      </c>
      <c r="D6" s="39" t="s">
        <v>13</v>
      </c>
      <c r="E6" s="40" t="s">
        <v>14</v>
      </c>
      <c r="F6" s="40" t="s">
        <v>15</v>
      </c>
      <c r="G6" s="40" t="s">
        <v>16</v>
      </c>
      <c r="H6" s="40" t="s">
        <v>17</v>
      </c>
      <c r="I6" s="40" t="s">
        <v>18</v>
      </c>
      <c r="J6" s="40" t="s">
        <v>19</v>
      </c>
      <c r="K6" s="40" t="s">
        <v>20</v>
      </c>
      <c r="L6" s="40" t="s">
        <v>21</v>
      </c>
      <c r="M6" s="40" t="s">
        <v>22</v>
      </c>
      <c r="N6" s="40" t="s">
        <v>23</v>
      </c>
      <c r="O6" s="41" t="s">
        <v>24</v>
      </c>
      <c r="P6" s="42" t="s">
        <v>36</v>
      </c>
      <c r="Q6" s="43" t="s">
        <v>37</v>
      </c>
      <c r="R6" s="43" t="s">
        <v>39</v>
      </c>
      <c r="S6" s="44" t="s">
        <v>40</v>
      </c>
      <c r="T6" s="45" t="s">
        <v>99</v>
      </c>
    </row>
    <row r="7" spans="1:20" s="60" customFormat="1" x14ac:dyDescent="0.3">
      <c r="A7" s="60" t="s">
        <v>64</v>
      </c>
      <c r="B7" s="61" t="s">
        <v>25</v>
      </c>
      <c r="C7" s="62"/>
      <c r="D7" s="51" t="s">
        <v>13</v>
      </c>
      <c r="E7" s="52" t="s">
        <v>14</v>
      </c>
      <c r="F7" s="52" t="s">
        <v>15</v>
      </c>
      <c r="G7" s="52" t="s">
        <v>16</v>
      </c>
      <c r="H7" s="52" t="s">
        <v>17</v>
      </c>
      <c r="I7" s="52" t="s">
        <v>18</v>
      </c>
      <c r="J7" s="52" t="s">
        <v>19</v>
      </c>
      <c r="K7" s="52" t="s">
        <v>20</v>
      </c>
      <c r="L7" s="52" t="s">
        <v>21</v>
      </c>
      <c r="M7" s="52" t="s">
        <v>22</v>
      </c>
      <c r="N7" s="52" t="s">
        <v>23</v>
      </c>
      <c r="O7" s="53" t="s">
        <v>24</v>
      </c>
      <c r="P7" s="54" t="s">
        <v>36</v>
      </c>
      <c r="Q7" s="55" t="s">
        <v>37</v>
      </c>
      <c r="R7" s="55" t="s">
        <v>39</v>
      </c>
      <c r="S7" s="56" t="s">
        <v>40</v>
      </c>
      <c r="T7" s="63"/>
    </row>
    <row r="8" spans="1:20" x14ac:dyDescent="0.3">
      <c r="A8" t="s">
        <v>65</v>
      </c>
      <c r="B8" s="20" t="s">
        <v>26</v>
      </c>
      <c r="C8" s="13" t="s">
        <v>46</v>
      </c>
      <c r="D8" s="16">
        <v>0</v>
      </c>
      <c r="E8" s="16">
        <v>7051</v>
      </c>
      <c r="F8" s="16"/>
      <c r="G8" s="58">
        <v>17943</v>
      </c>
      <c r="H8" s="58">
        <v>19544</v>
      </c>
      <c r="I8" s="16">
        <v>118</v>
      </c>
      <c r="J8" s="58">
        <v>20508</v>
      </c>
      <c r="K8" s="58">
        <v>4361</v>
      </c>
      <c r="L8" s="16"/>
      <c r="M8" s="16">
        <v>263</v>
      </c>
      <c r="N8" s="58">
        <v>2063</v>
      </c>
      <c r="O8" s="58">
        <v>670</v>
      </c>
      <c r="P8" s="12"/>
      <c r="Q8" s="12"/>
      <c r="R8" s="12"/>
      <c r="S8" s="12"/>
      <c r="T8" s="18">
        <f>SUM(D8:S8)</f>
        <v>72521</v>
      </c>
    </row>
    <row r="9" spans="1:20" x14ac:dyDescent="0.3">
      <c r="A9" t="s">
        <v>66</v>
      </c>
      <c r="B9" s="20" t="s">
        <v>27</v>
      </c>
      <c r="C9" s="13" t="s">
        <v>47</v>
      </c>
      <c r="D9" s="16"/>
      <c r="E9" s="16">
        <v>49</v>
      </c>
      <c r="F9" s="16"/>
      <c r="G9" s="58">
        <v>16</v>
      </c>
      <c r="H9" s="58">
        <v>32</v>
      </c>
      <c r="I9" s="16">
        <v>20</v>
      </c>
      <c r="J9" s="58">
        <v>1899</v>
      </c>
      <c r="K9" s="58">
        <v>756</v>
      </c>
      <c r="L9" s="16"/>
      <c r="M9" s="16"/>
      <c r="N9" s="58"/>
      <c r="O9" s="58">
        <v>143</v>
      </c>
      <c r="P9" s="12"/>
      <c r="Q9" s="12"/>
      <c r="R9" s="12"/>
      <c r="S9" s="12"/>
      <c r="T9" s="18">
        <f t="shared" ref="T9:T24" si="0">SUM(D9:S9)</f>
        <v>2915</v>
      </c>
    </row>
    <row r="10" spans="1:20" x14ac:dyDescent="0.3">
      <c r="A10" t="s">
        <v>67</v>
      </c>
      <c r="B10" s="20" t="s">
        <v>28</v>
      </c>
      <c r="C10" s="13" t="s">
        <v>48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18"/>
      <c r="Q10" s="18">
        <v>6412</v>
      </c>
      <c r="R10" s="18">
        <v>13521</v>
      </c>
      <c r="S10" s="18">
        <v>6884</v>
      </c>
      <c r="T10" s="18">
        <f>SUM(D10:S10)</f>
        <v>26817</v>
      </c>
    </row>
    <row r="11" spans="1:20" x14ac:dyDescent="0.3">
      <c r="A11" t="s">
        <v>68</v>
      </c>
      <c r="B11" s="20" t="s">
        <v>29</v>
      </c>
      <c r="C11" s="13" t="s">
        <v>49</v>
      </c>
      <c r="D11" s="16"/>
      <c r="E11" s="16">
        <v>342</v>
      </c>
      <c r="F11" s="16"/>
      <c r="G11" s="58">
        <v>550</v>
      </c>
      <c r="H11" s="58">
        <v>1291</v>
      </c>
      <c r="I11" s="16">
        <v>104</v>
      </c>
      <c r="J11" s="58">
        <v>6672</v>
      </c>
      <c r="K11" s="58">
        <v>2101</v>
      </c>
      <c r="L11" s="16"/>
      <c r="M11" s="16"/>
      <c r="N11" s="58">
        <v>92</v>
      </c>
      <c r="O11" s="58">
        <v>445</v>
      </c>
      <c r="P11" s="18"/>
      <c r="Q11" s="18">
        <v>3210</v>
      </c>
      <c r="R11" s="18">
        <v>6761</v>
      </c>
      <c r="S11" s="18">
        <v>4437</v>
      </c>
      <c r="T11" s="18">
        <f t="shared" si="0"/>
        <v>26005</v>
      </c>
    </row>
    <row r="12" spans="1:20" x14ac:dyDescent="0.3">
      <c r="A12" t="s">
        <v>69</v>
      </c>
      <c r="B12" s="20" t="s">
        <v>30</v>
      </c>
      <c r="C12" s="13" t="s">
        <v>50</v>
      </c>
      <c r="D12" s="16">
        <v>0</v>
      </c>
      <c r="E12" s="16">
        <v>6757</v>
      </c>
      <c r="F12" s="16"/>
      <c r="G12" s="58">
        <v>17408</v>
      </c>
      <c r="H12" s="58">
        <v>18285</v>
      </c>
      <c r="I12" s="16">
        <v>34</v>
      </c>
      <c r="J12" s="58">
        <v>15734</v>
      </c>
      <c r="K12" s="58">
        <v>3016</v>
      </c>
      <c r="L12" s="16"/>
      <c r="M12" s="16">
        <v>263</v>
      </c>
      <c r="N12" s="58">
        <v>1971</v>
      </c>
      <c r="O12" s="58">
        <v>368</v>
      </c>
      <c r="P12" s="18"/>
      <c r="Q12" s="18">
        <v>3202</v>
      </c>
      <c r="R12" s="18">
        <v>6761</v>
      </c>
      <c r="S12" s="23">
        <v>2447</v>
      </c>
      <c r="T12" s="18">
        <f t="shared" si="0"/>
        <v>76246</v>
      </c>
    </row>
    <row r="13" spans="1:20" s="15" customFormat="1" x14ac:dyDescent="0.3">
      <c r="A13" s="15" t="s">
        <v>70</v>
      </c>
      <c r="B13" s="10" t="s">
        <v>31</v>
      </c>
      <c r="C13" s="22"/>
      <c r="D13" s="17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10"/>
      <c r="Q13" s="4"/>
      <c r="R13" s="4"/>
      <c r="S13" s="11"/>
      <c r="T13" s="14"/>
    </row>
    <row r="14" spans="1:20" x14ac:dyDescent="0.3">
      <c r="A14" t="s">
        <v>65</v>
      </c>
      <c r="B14" s="20" t="s">
        <v>26</v>
      </c>
      <c r="C14" s="13" t="s">
        <v>51</v>
      </c>
      <c r="D14" s="16">
        <v>0</v>
      </c>
      <c r="E14" s="16">
        <v>7140</v>
      </c>
      <c r="F14" s="16"/>
      <c r="G14" s="58">
        <v>18242</v>
      </c>
      <c r="H14" s="58">
        <v>19289</v>
      </c>
      <c r="I14" s="16">
        <v>123</v>
      </c>
      <c r="J14" s="58">
        <v>20170</v>
      </c>
      <c r="K14" s="58">
        <v>4259</v>
      </c>
      <c r="L14" s="16"/>
      <c r="M14" s="16">
        <v>272</v>
      </c>
      <c r="N14" s="58">
        <v>2025</v>
      </c>
      <c r="O14" s="58">
        <v>726</v>
      </c>
      <c r="P14" s="12"/>
      <c r="Q14" s="12"/>
      <c r="R14" s="12"/>
      <c r="S14" s="12"/>
      <c r="T14" s="18">
        <f t="shared" si="0"/>
        <v>72246</v>
      </c>
    </row>
    <row r="15" spans="1:20" x14ac:dyDescent="0.3">
      <c r="A15" t="s">
        <v>71</v>
      </c>
      <c r="B15" s="20" t="s">
        <v>27</v>
      </c>
      <c r="C15" s="13" t="s">
        <v>52</v>
      </c>
      <c r="D15" s="16"/>
      <c r="E15" s="16">
        <v>49</v>
      </c>
      <c r="F15" s="16"/>
      <c r="G15" s="58">
        <v>16</v>
      </c>
      <c r="H15" s="58">
        <v>32</v>
      </c>
      <c r="I15" s="16">
        <v>21</v>
      </c>
      <c r="J15" s="58">
        <v>1944</v>
      </c>
      <c r="K15" s="58">
        <v>745</v>
      </c>
      <c r="L15" s="16"/>
      <c r="M15" s="16"/>
      <c r="N15" s="58"/>
      <c r="O15" s="58">
        <v>156</v>
      </c>
      <c r="P15" s="12"/>
      <c r="Q15" s="12"/>
      <c r="R15" s="12"/>
      <c r="S15" s="12"/>
      <c r="T15" s="18">
        <f t="shared" si="0"/>
        <v>2963</v>
      </c>
    </row>
    <row r="16" spans="1:20" x14ac:dyDescent="0.3">
      <c r="A16" t="s">
        <v>67</v>
      </c>
      <c r="B16" s="20" t="s">
        <v>28</v>
      </c>
      <c r="C16" s="13" t="s">
        <v>53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18"/>
      <c r="Q16" s="18">
        <v>6410</v>
      </c>
      <c r="R16" s="18">
        <v>13521</v>
      </c>
      <c r="S16" s="18">
        <v>6370</v>
      </c>
      <c r="T16" s="18">
        <f t="shared" si="0"/>
        <v>26301</v>
      </c>
    </row>
    <row r="17" spans="1:20" x14ac:dyDescent="0.3">
      <c r="A17" t="s">
        <v>72</v>
      </c>
      <c r="B17" s="20" t="s">
        <v>29</v>
      </c>
      <c r="C17" s="13" t="s">
        <v>54</v>
      </c>
      <c r="D17" s="16"/>
      <c r="E17" s="16">
        <v>341</v>
      </c>
      <c r="F17" s="16"/>
      <c r="G17" s="58">
        <v>550</v>
      </c>
      <c r="H17" s="58">
        <v>1291</v>
      </c>
      <c r="I17" s="16">
        <v>107</v>
      </c>
      <c r="J17" s="58">
        <v>6657</v>
      </c>
      <c r="K17" s="58">
        <v>2099</v>
      </c>
      <c r="L17" s="16"/>
      <c r="M17" s="16"/>
      <c r="N17" s="58">
        <v>89</v>
      </c>
      <c r="O17" s="58">
        <v>484</v>
      </c>
      <c r="P17" s="18"/>
      <c r="Q17" s="18">
        <v>3209</v>
      </c>
      <c r="R17" s="18">
        <v>6761</v>
      </c>
      <c r="S17" s="18">
        <v>3878</v>
      </c>
      <c r="T17" s="18">
        <f t="shared" si="0"/>
        <v>25466</v>
      </c>
    </row>
    <row r="18" spans="1:20" s="28" customFormat="1" x14ac:dyDescent="0.3">
      <c r="A18" s="28" t="s">
        <v>73</v>
      </c>
      <c r="B18" s="24" t="s">
        <v>30</v>
      </c>
      <c r="C18" s="25" t="s">
        <v>55</v>
      </c>
      <c r="D18" s="26">
        <v>0</v>
      </c>
      <c r="E18" s="26">
        <v>6847</v>
      </c>
      <c r="F18" s="26">
        <v>0</v>
      </c>
      <c r="G18" s="59">
        <v>17707</v>
      </c>
      <c r="H18" s="59">
        <v>18030</v>
      </c>
      <c r="I18" s="26">
        <v>37</v>
      </c>
      <c r="J18" s="59">
        <v>15457</v>
      </c>
      <c r="K18" s="59">
        <v>2905</v>
      </c>
      <c r="L18" s="26">
        <v>0</v>
      </c>
      <c r="M18" s="26">
        <v>272</v>
      </c>
      <c r="N18" s="59">
        <v>1936</v>
      </c>
      <c r="O18" s="59">
        <v>398</v>
      </c>
      <c r="P18" s="27"/>
      <c r="Q18" s="27">
        <v>3201</v>
      </c>
      <c r="R18" s="27">
        <v>6761</v>
      </c>
      <c r="S18" s="27">
        <v>2492</v>
      </c>
      <c r="T18" s="27">
        <f t="shared" si="0"/>
        <v>76043</v>
      </c>
    </row>
    <row r="19" spans="1:20" s="15" customFormat="1" x14ac:dyDescent="0.3">
      <c r="A19" s="15" t="s">
        <v>79</v>
      </c>
      <c r="B19" s="10" t="s">
        <v>32</v>
      </c>
      <c r="C19" s="22"/>
      <c r="D19" s="8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10"/>
      <c r="Q19" s="4"/>
      <c r="R19" s="4"/>
      <c r="S19" s="11"/>
      <c r="T19" s="14"/>
    </row>
    <row r="20" spans="1:20" x14ac:dyDescent="0.3">
      <c r="A20" t="s">
        <v>74</v>
      </c>
      <c r="B20" s="20" t="s">
        <v>26</v>
      </c>
      <c r="C20" s="13" t="s">
        <v>56</v>
      </c>
      <c r="D20" s="16">
        <v>0</v>
      </c>
      <c r="E20" s="16">
        <v>1401</v>
      </c>
      <c r="F20" s="16"/>
      <c r="G20" s="58">
        <v>8016</v>
      </c>
      <c r="H20" s="58">
        <v>13976</v>
      </c>
      <c r="I20" s="16">
        <v>42</v>
      </c>
      <c r="J20" s="58">
        <v>7943</v>
      </c>
      <c r="K20" s="58">
        <v>879</v>
      </c>
      <c r="L20" s="16"/>
      <c r="M20" s="16">
        <v>1</v>
      </c>
      <c r="N20" s="58">
        <v>1278</v>
      </c>
      <c r="O20" s="58">
        <v>129</v>
      </c>
      <c r="P20" s="12"/>
      <c r="Q20" s="12"/>
      <c r="R20" s="12"/>
      <c r="S20" s="12"/>
      <c r="T20" s="18">
        <f t="shared" si="0"/>
        <v>33665</v>
      </c>
    </row>
    <row r="21" spans="1:20" x14ac:dyDescent="0.3">
      <c r="A21" t="s">
        <v>71</v>
      </c>
      <c r="B21" s="20" t="s">
        <v>27</v>
      </c>
      <c r="C21" s="13" t="s">
        <v>57</v>
      </c>
      <c r="D21" s="16"/>
      <c r="E21" s="16">
        <v>5</v>
      </c>
      <c r="F21" s="16"/>
      <c r="G21" s="58">
        <v>8</v>
      </c>
      <c r="H21" s="58">
        <v>12</v>
      </c>
      <c r="I21" s="16"/>
      <c r="J21" s="58">
        <v>707</v>
      </c>
      <c r="K21" s="58">
        <v>-190</v>
      </c>
      <c r="L21" s="16"/>
      <c r="M21" s="16"/>
      <c r="N21" s="58"/>
      <c r="O21" s="58"/>
      <c r="P21" s="12"/>
      <c r="Q21" s="12"/>
      <c r="R21" s="12"/>
      <c r="S21" s="12"/>
      <c r="T21" s="18">
        <f t="shared" si="0"/>
        <v>542</v>
      </c>
    </row>
    <row r="22" spans="1:20" x14ac:dyDescent="0.3">
      <c r="A22" t="s">
        <v>67</v>
      </c>
      <c r="B22" s="20" t="s">
        <v>28</v>
      </c>
      <c r="C22" s="13" t="s">
        <v>58</v>
      </c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18"/>
      <c r="Q22" s="18">
        <v>5607</v>
      </c>
      <c r="R22" s="18">
        <v>6799</v>
      </c>
      <c r="S22" s="18">
        <v>665</v>
      </c>
      <c r="T22" s="18">
        <f t="shared" si="0"/>
        <v>13071</v>
      </c>
    </row>
    <row r="23" spans="1:20" x14ac:dyDescent="0.3">
      <c r="A23" t="s">
        <v>72</v>
      </c>
      <c r="B23" s="20" t="s">
        <v>29</v>
      </c>
      <c r="C23" s="13" t="s">
        <v>59</v>
      </c>
      <c r="D23" s="16"/>
      <c r="E23" s="16">
        <v>20</v>
      </c>
      <c r="F23" s="16"/>
      <c r="G23" s="58">
        <v>478</v>
      </c>
      <c r="H23" s="58">
        <v>1</v>
      </c>
      <c r="I23" s="16">
        <v>30</v>
      </c>
      <c r="J23" s="58">
        <v>1040</v>
      </c>
      <c r="K23" s="58">
        <v>-168</v>
      </c>
      <c r="L23" s="16"/>
      <c r="M23" s="16"/>
      <c r="N23" s="58">
        <v>19</v>
      </c>
      <c r="O23" s="58">
        <v>51</v>
      </c>
      <c r="P23" s="18"/>
      <c r="Q23" s="18">
        <v>2804</v>
      </c>
      <c r="R23" s="18">
        <v>3398</v>
      </c>
      <c r="S23" s="18">
        <v>451</v>
      </c>
      <c r="T23" s="18">
        <f t="shared" si="0"/>
        <v>8124</v>
      </c>
    </row>
    <row r="24" spans="1:20" s="28" customFormat="1" x14ac:dyDescent="0.3">
      <c r="A24" s="28" t="s">
        <v>73</v>
      </c>
      <c r="B24" s="24" t="s">
        <v>30</v>
      </c>
      <c r="C24" s="25" t="s">
        <v>60</v>
      </c>
      <c r="D24" s="26">
        <v>0</v>
      </c>
      <c r="E24" s="26">
        <v>1386</v>
      </c>
      <c r="F24" s="26">
        <v>0</v>
      </c>
      <c r="G24" s="59">
        <v>7546</v>
      </c>
      <c r="H24" s="59">
        <v>13987</v>
      </c>
      <c r="I24" s="26">
        <v>13</v>
      </c>
      <c r="J24" s="59">
        <v>7610</v>
      </c>
      <c r="K24" s="59">
        <v>857</v>
      </c>
      <c r="L24" s="26">
        <v>0</v>
      </c>
      <c r="M24" s="26">
        <v>1</v>
      </c>
      <c r="N24" s="59">
        <v>1258</v>
      </c>
      <c r="O24" s="59">
        <v>194</v>
      </c>
      <c r="P24" s="27"/>
      <c r="Q24" s="27">
        <v>2804</v>
      </c>
      <c r="R24" s="27">
        <v>3400</v>
      </c>
      <c r="S24" s="27">
        <v>213</v>
      </c>
      <c r="T24" s="27">
        <f t="shared" si="0"/>
        <v>39269</v>
      </c>
    </row>
    <row r="25" spans="1:20" s="28" customFormat="1" x14ac:dyDescent="0.3">
      <c r="A25" s="28" t="s">
        <v>75</v>
      </c>
      <c r="B25" s="24" t="s">
        <v>33</v>
      </c>
      <c r="C25" s="25" t="s">
        <v>61</v>
      </c>
      <c r="D25" s="26">
        <v>0</v>
      </c>
      <c r="E25" s="26">
        <v>2609</v>
      </c>
      <c r="F25" s="26">
        <v>0</v>
      </c>
      <c r="G25" s="59">
        <v>6393</v>
      </c>
      <c r="H25" s="59">
        <v>6992</v>
      </c>
      <c r="I25" s="26">
        <v>-9</v>
      </c>
      <c r="J25" s="59">
        <v>6960</v>
      </c>
      <c r="K25" s="59">
        <v>966</v>
      </c>
      <c r="L25" s="26">
        <v>0</v>
      </c>
      <c r="M25" s="26">
        <v>106</v>
      </c>
      <c r="N25" s="59">
        <v>633</v>
      </c>
      <c r="O25" s="59">
        <v>145</v>
      </c>
      <c r="P25" s="27"/>
      <c r="Q25" s="27">
        <v>4382</v>
      </c>
      <c r="R25" s="27">
        <v>-2039</v>
      </c>
      <c r="S25" s="27">
        <v>4575</v>
      </c>
      <c r="T25" s="27">
        <f>SUM(D25:S25)</f>
        <v>31713</v>
      </c>
    </row>
    <row r="26" spans="1:20" x14ac:dyDescent="0.3">
      <c r="A26" t="s">
        <v>76</v>
      </c>
      <c r="B26" s="20" t="s">
        <v>34</v>
      </c>
      <c r="C26" s="13" t="s">
        <v>62</v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12"/>
      <c r="Q26" s="12"/>
      <c r="R26" s="12"/>
      <c r="S26" s="12"/>
      <c r="T26" s="18"/>
    </row>
    <row r="27" spans="1:20" x14ac:dyDescent="0.3">
      <c r="A27" t="s">
        <v>77</v>
      </c>
      <c r="B27" s="21" t="s">
        <v>35</v>
      </c>
      <c r="C27" s="13" t="s">
        <v>63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12"/>
      <c r="Q27" s="12"/>
      <c r="R27" s="12"/>
      <c r="S27" s="12"/>
      <c r="T27" s="18"/>
    </row>
    <row r="29" spans="1:20" s="29" customFormat="1" x14ac:dyDescent="0.3">
      <c r="A29" s="29" t="s">
        <v>78</v>
      </c>
      <c r="D29" s="30" t="e">
        <f>+(D24+D25)/D18</f>
        <v>#DIV/0!</v>
      </c>
      <c r="E29" s="30">
        <f t="shared" ref="E29:S29" si="1">+(E24+E25)/E18</f>
        <v>0.58346721191762818</v>
      </c>
      <c r="F29" s="30" t="e">
        <f t="shared" si="1"/>
        <v>#DIV/0!</v>
      </c>
      <c r="G29" s="57">
        <f t="shared" si="1"/>
        <v>0.78720280115208674</v>
      </c>
      <c r="H29" s="57">
        <f t="shared" si="1"/>
        <v>1.1635607321131447</v>
      </c>
      <c r="I29" s="30">
        <f t="shared" si="1"/>
        <v>0.10810810810810811</v>
      </c>
      <c r="J29" s="57">
        <f t="shared" si="1"/>
        <v>0.94261499644174163</v>
      </c>
      <c r="K29" s="57">
        <f t="shared" si="1"/>
        <v>0.62753872633390706</v>
      </c>
      <c r="L29" s="30" t="e">
        <f t="shared" si="1"/>
        <v>#DIV/0!</v>
      </c>
      <c r="M29" s="30">
        <f t="shared" si="1"/>
        <v>0.39338235294117646</v>
      </c>
      <c r="N29" s="57">
        <f t="shared" si="1"/>
        <v>0.97675619834710747</v>
      </c>
      <c r="O29" s="57">
        <f t="shared" si="1"/>
        <v>0.85175879396984921</v>
      </c>
      <c r="P29" s="30" t="e">
        <f t="shared" si="1"/>
        <v>#DIV/0!</v>
      </c>
      <c r="Q29" s="30">
        <f t="shared" si="1"/>
        <v>2.2449234614183067</v>
      </c>
      <c r="R29" s="30">
        <f t="shared" si="1"/>
        <v>0.20130158260612335</v>
      </c>
      <c r="S29" s="30">
        <f t="shared" si="1"/>
        <v>1.9213483146067416</v>
      </c>
      <c r="T29" s="30"/>
    </row>
  </sheetData>
  <mergeCells count="3">
    <mergeCell ref="D3:O3"/>
    <mergeCell ref="P3:S3"/>
    <mergeCell ref="T3:T4"/>
  </mergeCells>
  <hyperlinks>
    <hyperlink ref="A1" r:id="rId1" xr:uid="{550EBECC-9DDA-42B3-95E2-EDDDFBE6208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6EA45-9028-403B-9FF9-CBE4B6392EBA}">
  <dimension ref="A1:T29"/>
  <sheetViews>
    <sheetView topLeftCell="B1" zoomScale="70" zoomScaleNormal="70" workbookViewId="0">
      <selection activeCell="B7" sqref="A7:XFD7"/>
    </sheetView>
  </sheetViews>
  <sheetFormatPr defaultRowHeight="14.4" x14ac:dyDescent="0.3"/>
  <cols>
    <col min="1" max="1" width="43.33203125" bestFit="1" customWidth="1"/>
    <col min="2" max="2" width="48" customWidth="1"/>
    <col min="3" max="3" width="8.6640625" customWidth="1"/>
    <col min="4" max="4" width="15.6640625" style="2" customWidth="1"/>
    <col min="5" max="12" width="17.33203125" style="2" customWidth="1"/>
    <col min="13" max="15" width="16.109375" style="2" customWidth="1"/>
    <col min="16" max="16" width="12.88671875" customWidth="1"/>
    <col min="17" max="17" width="13.88671875" customWidth="1"/>
    <col min="18" max="18" width="17" customWidth="1"/>
    <col min="19" max="19" width="14.109375" customWidth="1"/>
    <col min="20" max="20" width="11.109375" bestFit="1" customWidth="1"/>
  </cols>
  <sheetData>
    <row r="1" spans="1:20" x14ac:dyDescent="0.3">
      <c r="A1" s="1" t="s">
        <v>106</v>
      </c>
    </row>
    <row r="2" spans="1:20" x14ac:dyDescent="0.3">
      <c r="A2" t="s">
        <v>107</v>
      </c>
    </row>
    <row r="3" spans="1:20" x14ac:dyDescent="0.3">
      <c r="D3" s="46" t="s">
        <v>0</v>
      </c>
      <c r="E3" s="47"/>
      <c r="F3" s="47"/>
      <c r="G3" s="47"/>
      <c r="H3" s="47"/>
      <c r="I3" s="47"/>
      <c r="J3" s="47"/>
      <c r="K3" s="47"/>
      <c r="L3" s="47"/>
      <c r="M3" s="47"/>
      <c r="N3" s="47"/>
      <c r="O3" s="48"/>
      <c r="P3" s="46" t="s">
        <v>38</v>
      </c>
      <c r="Q3" s="47"/>
      <c r="R3" s="47"/>
      <c r="S3" s="48"/>
      <c r="T3" s="49" t="s">
        <v>45</v>
      </c>
    </row>
    <row r="4" spans="1:20" ht="43.2" x14ac:dyDescent="0.3">
      <c r="D4" s="6" t="s">
        <v>1</v>
      </c>
      <c r="E4" s="3" t="s">
        <v>2</v>
      </c>
      <c r="F4" s="3" t="s">
        <v>3</v>
      </c>
      <c r="G4" s="3" t="s">
        <v>4</v>
      </c>
      <c r="H4" s="3" t="s">
        <v>5</v>
      </c>
      <c r="I4" s="3" t="s">
        <v>6</v>
      </c>
      <c r="J4" s="3" t="s">
        <v>7</v>
      </c>
      <c r="K4" s="3" t="s">
        <v>8</v>
      </c>
      <c r="L4" s="3" t="s">
        <v>9</v>
      </c>
      <c r="M4" s="3" t="s">
        <v>10</v>
      </c>
      <c r="N4" s="3" t="s">
        <v>11</v>
      </c>
      <c r="O4" s="7" t="s">
        <v>12</v>
      </c>
      <c r="P4" s="6" t="s">
        <v>41</v>
      </c>
      <c r="Q4" s="3" t="s">
        <v>42</v>
      </c>
      <c r="R4" s="3" t="s">
        <v>43</v>
      </c>
      <c r="S4" s="7" t="s">
        <v>44</v>
      </c>
      <c r="T4" s="50"/>
    </row>
    <row r="5" spans="1:20" s="33" customFormat="1" ht="36.75" customHeight="1" x14ac:dyDescent="0.3">
      <c r="D5" s="34" t="s">
        <v>80</v>
      </c>
      <c r="E5" s="31" t="s">
        <v>81</v>
      </c>
      <c r="F5" s="32" t="s">
        <v>82</v>
      </c>
      <c r="G5" s="31" t="s">
        <v>83</v>
      </c>
      <c r="H5" s="31" t="s">
        <v>84</v>
      </c>
      <c r="I5" s="31" t="s">
        <v>85</v>
      </c>
      <c r="J5" s="31" t="s">
        <v>86</v>
      </c>
      <c r="K5" s="31" t="s">
        <v>87</v>
      </c>
      <c r="L5" s="31" t="s">
        <v>88</v>
      </c>
      <c r="M5" s="31" t="s">
        <v>89</v>
      </c>
      <c r="N5" s="31" t="s">
        <v>90</v>
      </c>
      <c r="O5" s="35" t="s">
        <v>91</v>
      </c>
      <c r="P5" s="36" t="s">
        <v>92</v>
      </c>
      <c r="Q5" s="31" t="s">
        <v>93</v>
      </c>
      <c r="R5" s="31" t="s">
        <v>94</v>
      </c>
      <c r="S5" s="35" t="s">
        <v>95</v>
      </c>
      <c r="T5" s="37"/>
    </row>
    <row r="6" spans="1:20" s="38" customFormat="1" x14ac:dyDescent="0.3">
      <c r="A6" s="38" t="s">
        <v>96</v>
      </c>
      <c r="B6" s="38" t="s">
        <v>97</v>
      </c>
      <c r="C6" s="38" t="s">
        <v>98</v>
      </c>
      <c r="D6" s="39" t="s">
        <v>13</v>
      </c>
      <c r="E6" s="40" t="s">
        <v>14</v>
      </c>
      <c r="F6" s="40" t="s">
        <v>15</v>
      </c>
      <c r="G6" s="40" t="s">
        <v>16</v>
      </c>
      <c r="H6" s="40" t="s">
        <v>17</v>
      </c>
      <c r="I6" s="40" t="s">
        <v>18</v>
      </c>
      <c r="J6" s="40" t="s">
        <v>19</v>
      </c>
      <c r="K6" s="40" t="s">
        <v>20</v>
      </c>
      <c r="L6" s="40" t="s">
        <v>21</v>
      </c>
      <c r="M6" s="40" t="s">
        <v>22</v>
      </c>
      <c r="N6" s="40" t="s">
        <v>23</v>
      </c>
      <c r="O6" s="41" t="s">
        <v>24</v>
      </c>
      <c r="P6" s="42" t="s">
        <v>36</v>
      </c>
      <c r="Q6" s="43" t="s">
        <v>37</v>
      </c>
      <c r="R6" s="43" t="s">
        <v>39</v>
      </c>
      <c r="S6" s="44" t="s">
        <v>40</v>
      </c>
      <c r="T6" s="45" t="s">
        <v>99</v>
      </c>
    </row>
    <row r="7" spans="1:20" s="60" customFormat="1" x14ac:dyDescent="0.3">
      <c r="A7" s="60" t="s">
        <v>64</v>
      </c>
      <c r="B7" s="61" t="s">
        <v>25</v>
      </c>
      <c r="C7" s="62"/>
      <c r="D7" s="51" t="s">
        <v>13</v>
      </c>
      <c r="E7" s="52" t="s">
        <v>14</v>
      </c>
      <c r="F7" s="52" t="s">
        <v>15</v>
      </c>
      <c r="G7" s="52" t="s">
        <v>16</v>
      </c>
      <c r="H7" s="52" t="s">
        <v>17</v>
      </c>
      <c r="I7" s="52" t="s">
        <v>18</v>
      </c>
      <c r="J7" s="52" t="s">
        <v>19</v>
      </c>
      <c r="K7" s="52" t="s">
        <v>20</v>
      </c>
      <c r="L7" s="52" t="s">
        <v>21</v>
      </c>
      <c r="M7" s="52" t="s">
        <v>22</v>
      </c>
      <c r="N7" s="52" t="s">
        <v>23</v>
      </c>
      <c r="O7" s="53" t="s">
        <v>24</v>
      </c>
      <c r="P7" s="54" t="s">
        <v>36</v>
      </c>
      <c r="Q7" s="55" t="s">
        <v>37</v>
      </c>
      <c r="R7" s="55" t="s">
        <v>39</v>
      </c>
      <c r="S7" s="56" t="s">
        <v>40</v>
      </c>
      <c r="T7" s="63"/>
    </row>
    <row r="8" spans="1:20" x14ac:dyDescent="0.3">
      <c r="A8" t="s">
        <v>65</v>
      </c>
      <c r="B8" s="20" t="s">
        <v>26</v>
      </c>
      <c r="C8" s="13" t="s">
        <v>46</v>
      </c>
      <c r="D8" s="16"/>
      <c r="E8" s="16">
        <v>4096</v>
      </c>
      <c r="F8" s="16"/>
      <c r="G8" s="58">
        <v>7978</v>
      </c>
      <c r="H8" s="58">
        <v>6759</v>
      </c>
      <c r="I8" s="16"/>
      <c r="J8" s="58">
        <v>5882</v>
      </c>
      <c r="K8" s="58">
        <v>764</v>
      </c>
      <c r="L8" s="16"/>
      <c r="M8" s="16"/>
      <c r="N8" s="58">
        <v>945</v>
      </c>
      <c r="O8" s="58">
        <v>412</v>
      </c>
      <c r="P8" s="12"/>
      <c r="Q8" s="12"/>
      <c r="R8" s="12"/>
      <c r="S8" s="12"/>
      <c r="T8" s="18">
        <f>SUM(D8:S8)</f>
        <v>26836</v>
      </c>
    </row>
    <row r="9" spans="1:20" x14ac:dyDescent="0.3">
      <c r="A9" t="s">
        <v>66</v>
      </c>
      <c r="B9" s="20" t="s">
        <v>27</v>
      </c>
      <c r="C9" s="13" t="s">
        <v>47</v>
      </c>
      <c r="D9" s="16"/>
      <c r="E9" s="16"/>
      <c r="F9" s="16"/>
      <c r="G9" s="58"/>
      <c r="H9" s="58"/>
      <c r="I9" s="16"/>
      <c r="J9" s="58"/>
      <c r="K9" s="58"/>
      <c r="L9" s="16"/>
      <c r="M9" s="16"/>
      <c r="N9" s="58"/>
      <c r="O9" s="58"/>
      <c r="P9" s="12"/>
      <c r="Q9" s="12"/>
      <c r="R9" s="12"/>
      <c r="S9" s="12"/>
      <c r="T9" s="18">
        <f t="shared" ref="T9:T24" si="0">SUM(D9:S9)</f>
        <v>0</v>
      </c>
    </row>
    <row r="10" spans="1:20" x14ac:dyDescent="0.3">
      <c r="A10" t="s">
        <v>67</v>
      </c>
      <c r="B10" s="20" t="s">
        <v>28</v>
      </c>
      <c r="C10" s="13" t="s">
        <v>48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18"/>
      <c r="Q10" s="18"/>
      <c r="R10" s="18"/>
      <c r="S10" s="18"/>
      <c r="T10" s="18">
        <f>SUM(D10:S10)</f>
        <v>0</v>
      </c>
    </row>
    <row r="11" spans="1:20" x14ac:dyDescent="0.3">
      <c r="A11" t="s">
        <v>68</v>
      </c>
      <c r="B11" s="20" t="s">
        <v>29</v>
      </c>
      <c r="C11" s="13" t="s">
        <v>49</v>
      </c>
      <c r="D11" s="16"/>
      <c r="E11" s="16">
        <v>2025</v>
      </c>
      <c r="F11" s="16"/>
      <c r="G11" s="58">
        <v>4920</v>
      </c>
      <c r="H11" s="58">
        <v>4157</v>
      </c>
      <c r="I11" s="16"/>
      <c r="J11" s="58">
        <v>2755</v>
      </c>
      <c r="K11" s="58">
        <v>495</v>
      </c>
      <c r="L11" s="16"/>
      <c r="M11" s="16"/>
      <c r="N11" s="58">
        <v>431</v>
      </c>
      <c r="O11" s="58">
        <v>171</v>
      </c>
      <c r="P11" s="18"/>
      <c r="Q11" s="18"/>
      <c r="R11" s="18"/>
      <c r="S11" s="18"/>
      <c r="T11" s="18">
        <f t="shared" si="0"/>
        <v>14954</v>
      </c>
    </row>
    <row r="12" spans="1:20" x14ac:dyDescent="0.3">
      <c r="A12" t="s">
        <v>69</v>
      </c>
      <c r="B12" s="20" t="s">
        <v>30</v>
      </c>
      <c r="C12" s="13" t="s">
        <v>50</v>
      </c>
      <c r="D12" s="16"/>
      <c r="E12" s="16">
        <v>2071</v>
      </c>
      <c r="F12" s="16"/>
      <c r="G12" s="58">
        <v>3058</v>
      </c>
      <c r="H12" s="58">
        <v>2602</v>
      </c>
      <c r="I12" s="16"/>
      <c r="J12" s="58">
        <v>3126</v>
      </c>
      <c r="K12" s="58">
        <v>269</v>
      </c>
      <c r="L12" s="16"/>
      <c r="M12" s="16"/>
      <c r="N12" s="58">
        <v>514</v>
      </c>
      <c r="O12" s="58">
        <v>241</v>
      </c>
      <c r="P12" s="18"/>
      <c r="Q12" s="18"/>
      <c r="R12" s="18"/>
      <c r="S12" s="23"/>
      <c r="T12" s="18">
        <f t="shared" si="0"/>
        <v>11881</v>
      </c>
    </row>
    <row r="13" spans="1:20" s="15" customFormat="1" x14ac:dyDescent="0.3">
      <c r="A13" s="15" t="s">
        <v>70</v>
      </c>
      <c r="B13" s="10" t="s">
        <v>31</v>
      </c>
      <c r="C13" s="22"/>
      <c r="D13" s="17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10"/>
      <c r="Q13" s="4"/>
      <c r="R13" s="4"/>
      <c r="S13" s="11"/>
      <c r="T13" s="14"/>
    </row>
    <row r="14" spans="1:20" x14ac:dyDescent="0.3">
      <c r="A14" t="s">
        <v>65</v>
      </c>
      <c r="B14" s="20" t="s">
        <v>26</v>
      </c>
      <c r="C14" s="13" t="s">
        <v>51</v>
      </c>
      <c r="D14" s="16"/>
      <c r="E14" s="16">
        <v>4073</v>
      </c>
      <c r="F14" s="16"/>
      <c r="G14" s="58">
        <v>7814</v>
      </c>
      <c r="H14" s="58">
        <v>6473</v>
      </c>
      <c r="I14" s="16"/>
      <c r="J14" s="58">
        <v>5738</v>
      </c>
      <c r="K14" s="58">
        <v>743</v>
      </c>
      <c r="L14" s="16"/>
      <c r="M14" s="16"/>
      <c r="N14" s="58">
        <v>919</v>
      </c>
      <c r="O14" s="58">
        <v>400</v>
      </c>
      <c r="P14" s="12"/>
      <c r="Q14" s="12"/>
      <c r="R14" s="12"/>
      <c r="S14" s="12"/>
      <c r="T14" s="18">
        <f t="shared" si="0"/>
        <v>26160</v>
      </c>
    </row>
    <row r="15" spans="1:20" x14ac:dyDescent="0.3">
      <c r="A15" t="s">
        <v>71</v>
      </c>
      <c r="B15" s="20" t="s">
        <v>27</v>
      </c>
      <c r="C15" s="13" t="s">
        <v>52</v>
      </c>
      <c r="D15" s="16"/>
      <c r="E15" s="16"/>
      <c r="F15" s="16"/>
      <c r="G15" s="58"/>
      <c r="H15" s="58"/>
      <c r="I15" s="16"/>
      <c r="J15" s="58"/>
      <c r="K15" s="58"/>
      <c r="L15" s="16"/>
      <c r="M15" s="16"/>
      <c r="N15" s="58"/>
      <c r="O15" s="58"/>
      <c r="P15" s="12"/>
      <c r="Q15" s="12"/>
      <c r="R15" s="12"/>
      <c r="S15" s="12"/>
      <c r="T15" s="18">
        <f t="shared" si="0"/>
        <v>0</v>
      </c>
    </row>
    <row r="16" spans="1:20" x14ac:dyDescent="0.3">
      <c r="A16" t="s">
        <v>67</v>
      </c>
      <c r="B16" s="20" t="s">
        <v>28</v>
      </c>
      <c r="C16" s="13" t="s">
        <v>53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18"/>
      <c r="Q16" s="18"/>
      <c r="R16" s="18"/>
      <c r="S16" s="18"/>
      <c r="T16" s="18">
        <f t="shared" si="0"/>
        <v>0</v>
      </c>
    </row>
    <row r="17" spans="1:20" x14ac:dyDescent="0.3">
      <c r="A17" t="s">
        <v>72</v>
      </c>
      <c r="B17" s="20" t="s">
        <v>29</v>
      </c>
      <c r="C17" s="13" t="s">
        <v>54</v>
      </c>
      <c r="D17" s="16"/>
      <c r="E17" s="16">
        <v>2012</v>
      </c>
      <c r="F17" s="16"/>
      <c r="G17" s="58">
        <v>4822</v>
      </c>
      <c r="H17" s="58">
        <v>3985</v>
      </c>
      <c r="I17" s="16"/>
      <c r="J17" s="58">
        <v>2687</v>
      </c>
      <c r="K17" s="58">
        <v>482</v>
      </c>
      <c r="L17" s="16"/>
      <c r="M17" s="16"/>
      <c r="N17" s="58">
        <v>431</v>
      </c>
      <c r="O17" s="58">
        <v>170</v>
      </c>
      <c r="P17" s="18"/>
      <c r="Q17" s="18"/>
      <c r="R17" s="18"/>
      <c r="S17" s="18"/>
      <c r="T17" s="18">
        <f t="shared" si="0"/>
        <v>14589</v>
      </c>
    </row>
    <row r="18" spans="1:20" s="28" customFormat="1" x14ac:dyDescent="0.3">
      <c r="A18" s="28" t="s">
        <v>73</v>
      </c>
      <c r="B18" s="24" t="s">
        <v>30</v>
      </c>
      <c r="C18" s="25" t="s">
        <v>55</v>
      </c>
      <c r="D18" s="26"/>
      <c r="E18" s="26">
        <v>2060</v>
      </c>
      <c r="F18" s="26"/>
      <c r="G18" s="59">
        <v>2992</v>
      </c>
      <c r="H18" s="59">
        <v>2488</v>
      </c>
      <c r="I18" s="26"/>
      <c r="J18" s="59">
        <v>3051</v>
      </c>
      <c r="K18" s="59">
        <v>261</v>
      </c>
      <c r="L18" s="26"/>
      <c r="M18" s="26"/>
      <c r="N18" s="59">
        <v>488</v>
      </c>
      <c r="O18" s="59">
        <v>231</v>
      </c>
      <c r="P18" s="27"/>
      <c r="Q18" s="27"/>
      <c r="R18" s="27"/>
      <c r="S18" s="27"/>
      <c r="T18" s="27">
        <f t="shared" si="0"/>
        <v>11571</v>
      </c>
    </row>
    <row r="19" spans="1:20" s="15" customFormat="1" x14ac:dyDescent="0.3">
      <c r="A19" s="15" t="s">
        <v>79</v>
      </c>
      <c r="B19" s="10" t="s">
        <v>32</v>
      </c>
      <c r="C19" s="22"/>
      <c r="D19" s="8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10"/>
      <c r="Q19" s="4"/>
      <c r="R19" s="4"/>
      <c r="S19" s="11"/>
      <c r="T19" s="14"/>
    </row>
    <row r="20" spans="1:20" x14ac:dyDescent="0.3">
      <c r="A20" t="s">
        <v>74</v>
      </c>
      <c r="B20" s="20" t="s">
        <v>26</v>
      </c>
      <c r="C20" s="13" t="s">
        <v>56</v>
      </c>
      <c r="D20" s="16"/>
      <c r="E20" s="16">
        <v>879</v>
      </c>
      <c r="F20" s="16"/>
      <c r="G20" s="58">
        <v>4715</v>
      </c>
      <c r="H20" s="58">
        <v>5835</v>
      </c>
      <c r="I20" s="16"/>
      <c r="J20" s="58">
        <v>2094</v>
      </c>
      <c r="K20" s="58">
        <v>-3</v>
      </c>
      <c r="L20" s="16"/>
      <c r="M20" s="16"/>
      <c r="N20" s="58">
        <v>380</v>
      </c>
      <c r="O20" s="58">
        <v>202</v>
      </c>
      <c r="P20" s="12"/>
      <c r="Q20" s="12"/>
      <c r="R20" s="12"/>
      <c r="S20" s="12"/>
      <c r="T20" s="18">
        <f t="shared" si="0"/>
        <v>14102</v>
      </c>
    </row>
    <row r="21" spans="1:20" x14ac:dyDescent="0.3">
      <c r="A21" t="s">
        <v>71</v>
      </c>
      <c r="B21" s="20" t="s">
        <v>27</v>
      </c>
      <c r="C21" s="13" t="s">
        <v>57</v>
      </c>
      <c r="D21" s="16"/>
      <c r="E21" s="16"/>
      <c r="F21" s="16"/>
      <c r="G21" s="58"/>
      <c r="H21" s="58"/>
      <c r="I21" s="16"/>
      <c r="J21" s="58"/>
      <c r="K21" s="58"/>
      <c r="L21" s="16"/>
      <c r="M21" s="16"/>
      <c r="N21" s="58"/>
      <c r="O21" s="58"/>
      <c r="P21" s="12"/>
      <c r="Q21" s="12"/>
      <c r="R21" s="12"/>
      <c r="S21" s="12"/>
      <c r="T21" s="18">
        <f t="shared" si="0"/>
        <v>0</v>
      </c>
    </row>
    <row r="22" spans="1:20" x14ac:dyDescent="0.3">
      <c r="A22" t="s">
        <v>67</v>
      </c>
      <c r="B22" s="20" t="s">
        <v>28</v>
      </c>
      <c r="C22" s="13" t="s">
        <v>58</v>
      </c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18"/>
      <c r="Q22" s="18"/>
      <c r="R22" s="18"/>
      <c r="S22" s="18"/>
      <c r="T22" s="18">
        <f t="shared" si="0"/>
        <v>0</v>
      </c>
    </row>
    <row r="23" spans="1:20" x14ac:dyDescent="0.3">
      <c r="A23" t="s">
        <v>72</v>
      </c>
      <c r="B23" s="20" t="s">
        <v>29</v>
      </c>
      <c r="C23" s="13" t="s">
        <v>59</v>
      </c>
      <c r="D23" s="16"/>
      <c r="E23" s="16">
        <v>434</v>
      </c>
      <c r="F23" s="16"/>
      <c r="G23" s="58">
        <v>2978</v>
      </c>
      <c r="H23" s="58">
        <v>3522</v>
      </c>
      <c r="I23" s="16"/>
      <c r="J23" s="58">
        <v>879</v>
      </c>
      <c r="K23" s="58">
        <v>-3</v>
      </c>
      <c r="L23" s="16"/>
      <c r="M23" s="16"/>
      <c r="N23" s="58">
        <v>201</v>
      </c>
      <c r="O23" s="58">
        <v>79</v>
      </c>
      <c r="P23" s="18"/>
      <c r="Q23" s="18"/>
      <c r="R23" s="18"/>
      <c r="S23" s="18"/>
      <c r="T23" s="18">
        <f t="shared" si="0"/>
        <v>8090</v>
      </c>
    </row>
    <row r="24" spans="1:20" s="28" customFormat="1" x14ac:dyDescent="0.3">
      <c r="A24" s="28" t="s">
        <v>73</v>
      </c>
      <c r="B24" s="24" t="s">
        <v>30</v>
      </c>
      <c r="C24" s="25" t="s">
        <v>60</v>
      </c>
      <c r="D24" s="26"/>
      <c r="E24" s="26">
        <v>444</v>
      </c>
      <c r="F24" s="26"/>
      <c r="G24" s="59">
        <v>1737</v>
      </c>
      <c r="H24" s="59">
        <v>2314</v>
      </c>
      <c r="I24" s="26"/>
      <c r="J24" s="59">
        <v>1215</v>
      </c>
      <c r="K24" s="59">
        <v>0</v>
      </c>
      <c r="L24" s="26"/>
      <c r="M24" s="26"/>
      <c r="N24" s="59">
        <v>179</v>
      </c>
      <c r="O24" s="59">
        <v>123</v>
      </c>
      <c r="P24" s="27"/>
      <c r="Q24" s="27"/>
      <c r="R24" s="27"/>
      <c r="S24" s="27"/>
      <c r="T24" s="27">
        <f t="shared" si="0"/>
        <v>6012</v>
      </c>
    </row>
    <row r="25" spans="1:20" s="28" customFormat="1" x14ac:dyDescent="0.3">
      <c r="A25" s="28" t="s">
        <v>75</v>
      </c>
      <c r="B25" s="24" t="s">
        <v>33</v>
      </c>
      <c r="C25" s="25" t="s">
        <v>61</v>
      </c>
      <c r="D25" s="26">
        <v>0</v>
      </c>
      <c r="E25" s="26">
        <v>918</v>
      </c>
      <c r="F25" s="26">
        <v>0</v>
      </c>
      <c r="G25" s="59">
        <v>1497</v>
      </c>
      <c r="H25" s="59">
        <v>1621</v>
      </c>
      <c r="I25" s="26">
        <v>0</v>
      </c>
      <c r="J25" s="59">
        <v>1367</v>
      </c>
      <c r="K25" s="59">
        <v>103</v>
      </c>
      <c r="L25" s="26">
        <v>0</v>
      </c>
      <c r="M25" s="26">
        <v>0</v>
      </c>
      <c r="N25" s="59">
        <v>311</v>
      </c>
      <c r="O25" s="59">
        <v>109</v>
      </c>
      <c r="P25" s="27">
        <v>0</v>
      </c>
      <c r="Q25" s="27">
        <v>0</v>
      </c>
      <c r="R25" s="27">
        <v>0</v>
      </c>
      <c r="S25" s="27">
        <v>0</v>
      </c>
      <c r="T25" s="27">
        <f>SUM(D25:S25)</f>
        <v>5926</v>
      </c>
    </row>
    <row r="26" spans="1:20" x14ac:dyDescent="0.3">
      <c r="A26" t="s">
        <v>76</v>
      </c>
      <c r="B26" s="20" t="s">
        <v>34</v>
      </c>
      <c r="C26" s="13" t="s">
        <v>62</v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12"/>
      <c r="Q26" s="12"/>
      <c r="R26" s="12"/>
      <c r="S26" s="12"/>
      <c r="T26" s="18"/>
    </row>
    <row r="27" spans="1:20" x14ac:dyDescent="0.3">
      <c r="A27" t="s">
        <v>77</v>
      </c>
      <c r="B27" s="21" t="s">
        <v>35</v>
      </c>
      <c r="C27" s="13" t="s">
        <v>63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12"/>
      <c r="Q27" s="12"/>
      <c r="R27" s="12"/>
      <c r="S27" s="12"/>
      <c r="T27" s="18"/>
    </row>
    <row r="29" spans="1:20" s="29" customFormat="1" x14ac:dyDescent="0.3">
      <c r="A29" s="29" t="s">
        <v>78</v>
      </c>
      <c r="D29" s="30" t="e">
        <f>+(D24+D25)/D18</f>
        <v>#DIV/0!</v>
      </c>
      <c r="E29" s="30">
        <f t="shared" ref="E29:S29" si="1">+(E24+E25)/E18</f>
        <v>0.66116504854368929</v>
      </c>
      <c r="F29" s="30" t="e">
        <f t="shared" si="1"/>
        <v>#DIV/0!</v>
      </c>
      <c r="G29" s="57">
        <f t="shared" si="1"/>
        <v>1.0808823529411764</v>
      </c>
      <c r="H29" s="57">
        <f t="shared" si="1"/>
        <v>1.5815916398713827</v>
      </c>
      <c r="I29" s="30" t="e">
        <f t="shared" si="1"/>
        <v>#DIV/0!</v>
      </c>
      <c r="J29" s="57">
        <f t="shared" si="1"/>
        <v>0.84627990822681087</v>
      </c>
      <c r="K29" s="57">
        <f t="shared" si="1"/>
        <v>0.3946360153256705</v>
      </c>
      <c r="L29" s="30" t="e">
        <f t="shared" si="1"/>
        <v>#DIV/0!</v>
      </c>
      <c r="M29" s="30" t="e">
        <f t="shared" si="1"/>
        <v>#DIV/0!</v>
      </c>
      <c r="N29" s="57">
        <f t="shared" si="1"/>
        <v>1.0040983606557377</v>
      </c>
      <c r="O29" s="57">
        <f t="shared" si="1"/>
        <v>1.0043290043290043</v>
      </c>
      <c r="P29" s="30" t="e">
        <f t="shared" si="1"/>
        <v>#DIV/0!</v>
      </c>
      <c r="Q29" s="30" t="e">
        <f t="shared" si="1"/>
        <v>#DIV/0!</v>
      </c>
      <c r="R29" s="30" t="e">
        <f t="shared" si="1"/>
        <v>#DIV/0!</v>
      </c>
      <c r="S29" s="30" t="e">
        <f t="shared" si="1"/>
        <v>#DIV/0!</v>
      </c>
      <c r="T29" s="30"/>
    </row>
  </sheetData>
  <mergeCells count="3">
    <mergeCell ref="D3:O3"/>
    <mergeCell ref="P3:S3"/>
    <mergeCell ref="T3:T4"/>
  </mergeCells>
  <hyperlinks>
    <hyperlink ref="A1" r:id="rId1" xr:uid="{A5DF0B24-A34C-4761-885B-87AB12DB8F3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47094-AB5D-4EB6-B349-A0F0C05ED7AB}">
  <dimension ref="A1:T29"/>
  <sheetViews>
    <sheetView zoomScale="55" zoomScaleNormal="55" workbookViewId="0">
      <selection activeCell="N30" sqref="N30"/>
    </sheetView>
  </sheetViews>
  <sheetFormatPr defaultRowHeight="14.4" x14ac:dyDescent="0.3"/>
  <cols>
    <col min="1" max="1" width="43.33203125" bestFit="1" customWidth="1"/>
    <col min="2" max="2" width="48" customWidth="1"/>
    <col min="3" max="3" width="8.6640625" customWidth="1"/>
    <col min="4" max="4" width="15.6640625" style="2" customWidth="1"/>
    <col min="5" max="12" width="17.33203125" style="2" customWidth="1"/>
    <col min="13" max="15" width="16.109375" style="2" customWidth="1"/>
    <col min="16" max="16" width="12.88671875" customWidth="1"/>
    <col min="17" max="17" width="13.88671875" customWidth="1"/>
    <col min="18" max="18" width="17" customWidth="1"/>
    <col min="19" max="19" width="14.109375" customWidth="1"/>
    <col min="20" max="20" width="11.109375" bestFit="1" customWidth="1"/>
  </cols>
  <sheetData>
    <row r="1" spans="1:20" x14ac:dyDescent="0.3">
      <c r="A1" s="1" t="s">
        <v>108</v>
      </c>
    </row>
    <row r="2" spans="1:20" x14ac:dyDescent="0.3">
      <c r="A2" t="s">
        <v>109</v>
      </c>
    </row>
    <row r="3" spans="1:20" x14ac:dyDescent="0.3">
      <c r="D3" s="46" t="s">
        <v>0</v>
      </c>
      <c r="E3" s="47"/>
      <c r="F3" s="47"/>
      <c r="G3" s="47"/>
      <c r="H3" s="47"/>
      <c r="I3" s="47"/>
      <c r="J3" s="47"/>
      <c r="K3" s="47"/>
      <c r="L3" s="47"/>
      <c r="M3" s="47"/>
      <c r="N3" s="47"/>
      <c r="O3" s="48"/>
      <c r="P3" s="46" t="s">
        <v>38</v>
      </c>
      <c r="Q3" s="47"/>
      <c r="R3" s="47"/>
      <c r="S3" s="48"/>
      <c r="T3" s="49" t="s">
        <v>45</v>
      </c>
    </row>
    <row r="4" spans="1:20" ht="43.2" x14ac:dyDescent="0.3">
      <c r="D4" s="6" t="s">
        <v>1</v>
      </c>
      <c r="E4" s="3" t="s">
        <v>2</v>
      </c>
      <c r="F4" s="3" t="s">
        <v>3</v>
      </c>
      <c r="G4" s="3" t="s">
        <v>4</v>
      </c>
      <c r="H4" s="3" t="s">
        <v>5</v>
      </c>
      <c r="I4" s="3" t="s">
        <v>6</v>
      </c>
      <c r="J4" s="3" t="s">
        <v>7</v>
      </c>
      <c r="K4" s="3" t="s">
        <v>8</v>
      </c>
      <c r="L4" s="3" t="s">
        <v>9</v>
      </c>
      <c r="M4" s="3" t="s">
        <v>10</v>
      </c>
      <c r="N4" s="3" t="s">
        <v>11</v>
      </c>
      <c r="O4" s="7" t="s">
        <v>12</v>
      </c>
      <c r="P4" s="6" t="s">
        <v>41</v>
      </c>
      <c r="Q4" s="3" t="s">
        <v>42</v>
      </c>
      <c r="R4" s="3" t="s">
        <v>43</v>
      </c>
      <c r="S4" s="7" t="s">
        <v>44</v>
      </c>
      <c r="T4" s="50"/>
    </row>
    <row r="5" spans="1:20" s="33" customFormat="1" ht="36.75" customHeight="1" x14ac:dyDescent="0.3">
      <c r="D5" s="34" t="s">
        <v>80</v>
      </c>
      <c r="E5" s="31" t="s">
        <v>81</v>
      </c>
      <c r="F5" s="32" t="s">
        <v>82</v>
      </c>
      <c r="G5" s="31" t="s">
        <v>83</v>
      </c>
      <c r="H5" s="31" t="s">
        <v>84</v>
      </c>
      <c r="I5" s="31" t="s">
        <v>85</v>
      </c>
      <c r="J5" s="31" t="s">
        <v>86</v>
      </c>
      <c r="K5" s="31" t="s">
        <v>87</v>
      </c>
      <c r="L5" s="31" t="s">
        <v>88</v>
      </c>
      <c r="M5" s="31" t="s">
        <v>89</v>
      </c>
      <c r="N5" s="31" t="s">
        <v>90</v>
      </c>
      <c r="O5" s="35" t="s">
        <v>91</v>
      </c>
      <c r="P5" s="36" t="s">
        <v>92</v>
      </c>
      <c r="Q5" s="31" t="s">
        <v>93</v>
      </c>
      <c r="R5" s="31" t="s">
        <v>94</v>
      </c>
      <c r="S5" s="35" t="s">
        <v>95</v>
      </c>
      <c r="T5" s="37"/>
    </row>
    <row r="6" spans="1:20" s="38" customFormat="1" x14ac:dyDescent="0.3">
      <c r="A6" s="38" t="s">
        <v>96</v>
      </c>
      <c r="B6" s="38" t="s">
        <v>97</v>
      </c>
      <c r="C6" s="38" t="s">
        <v>98</v>
      </c>
      <c r="D6" s="39" t="s">
        <v>13</v>
      </c>
      <c r="E6" s="40" t="s">
        <v>14</v>
      </c>
      <c r="F6" s="40" t="s">
        <v>15</v>
      </c>
      <c r="G6" s="40" t="s">
        <v>16</v>
      </c>
      <c r="H6" s="40" t="s">
        <v>17</v>
      </c>
      <c r="I6" s="40" t="s">
        <v>18</v>
      </c>
      <c r="J6" s="40" t="s">
        <v>19</v>
      </c>
      <c r="K6" s="40" t="s">
        <v>20</v>
      </c>
      <c r="L6" s="40" t="s">
        <v>21</v>
      </c>
      <c r="M6" s="40" t="s">
        <v>22</v>
      </c>
      <c r="N6" s="40" t="s">
        <v>23</v>
      </c>
      <c r="O6" s="41" t="s">
        <v>24</v>
      </c>
      <c r="P6" s="42" t="s">
        <v>36</v>
      </c>
      <c r="Q6" s="43" t="s">
        <v>37</v>
      </c>
      <c r="R6" s="43" t="s">
        <v>39</v>
      </c>
      <c r="S6" s="44" t="s">
        <v>40</v>
      </c>
      <c r="T6" s="45" t="s">
        <v>99</v>
      </c>
    </row>
    <row r="7" spans="1:20" s="60" customFormat="1" x14ac:dyDescent="0.3">
      <c r="A7" s="60" t="s">
        <v>64</v>
      </c>
      <c r="B7" s="61" t="s">
        <v>25</v>
      </c>
      <c r="C7" s="62"/>
      <c r="D7" s="51" t="s">
        <v>13</v>
      </c>
      <c r="E7" s="52" t="s">
        <v>14</v>
      </c>
      <c r="F7" s="52" t="s">
        <v>15</v>
      </c>
      <c r="G7" s="52" t="s">
        <v>16</v>
      </c>
      <c r="H7" s="52" t="s">
        <v>17</v>
      </c>
      <c r="I7" s="52" t="s">
        <v>18</v>
      </c>
      <c r="J7" s="52" t="s">
        <v>19</v>
      </c>
      <c r="K7" s="52" t="s">
        <v>20</v>
      </c>
      <c r="L7" s="52" t="s">
        <v>21</v>
      </c>
      <c r="M7" s="52" t="s">
        <v>22</v>
      </c>
      <c r="N7" s="52" t="s">
        <v>23</v>
      </c>
      <c r="O7" s="53" t="s">
        <v>24</v>
      </c>
      <c r="P7" s="54" t="s">
        <v>36</v>
      </c>
      <c r="Q7" s="55" t="s">
        <v>37</v>
      </c>
      <c r="R7" s="55" t="s">
        <v>39</v>
      </c>
      <c r="S7" s="56" t="s">
        <v>40</v>
      </c>
      <c r="T7" s="63"/>
    </row>
    <row r="8" spans="1:20" x14ac:dyDescent="0.3">
      <c r="A8" t="s">
        <v>65</v>
      </c>
      <c r="B8" s="20" t="s">
        <v>26</v>
      </c>
      <c r="C8" s="13" t="s">
        <v>46</v>
      </c>
      <c r="D8" s="16"/>
      <c r="E8" s="16"/>
      <c r="F8" s="16"/>
      <c r="G8" s="58"/>
      <c r="H8" s="58"/>
      <c r="I8" s="16"/>
      <c r="J8" s="58"/>
      <c r="K8" s="58"/>
      <c r="L8" s="16"/>
      <c r="M8" s="16"/>
      <c r="N8" s="58"/>
      <c r="O8" s="58"/>
      <c r="P8" s="12"/>
      <c r="Q8" s="12"/>
      <c r="R8" s="12"/>
      <c r="S8" s="12"/>
      <c r="T8" s="18">
        <f>SUM(D8:S8)</f>
        <v>0</v>
      </c>
    </row>
    <row r="9" spans="1:20" x14ac:dyDescent="0.3">
      <c r="A9" t="s">
        <v>66</v>
      </c>
      <c r="B9" s="20" t="s">
        <v>27</v>
      </c>
      <c r="C9" s="13" t="s">
        <v>47</v>
      </c>
      <c r="D9" s="16">
        <v>107</v>
      </c>
      <c r="E9" s="16">
        <v>4973</v>
      </c>
      <c r="F9" s="16">
        <v>0</v>
      </c>
      <c r="G9" s="58">
        <v>13418</v>
      </c>
      <c r="H9" s="58">
        <v>16753</v>
      </c>
      <c r="I9" s="16">
        <v>6476</v>
      </c>
      <c r="J9" s="58">
        <v>61246</v>
      </c>
      <c r="K9" s="58">
        <v>6077</v>
      </c>
      <c r="L9" s="16">
        <v>807</v>
      </c>
      <c r="M9" s="16">
        <v>0</v>
      </c>
      <c r="N9" s="58">
        <v>0</v>
      </c>
      <c r="O9" s="58">
        <v>159</v>
      </c>
      <c r="P9" s="12"/>
      <c r="Q9" s="12"/>
      <c r="R9" s="12"/>
      <c r="S9" s="12"/>
      <c r="T9" s="18">
        <f t="shared" ref="T9:T25" si="0">SUM(D9:S9)</f>
        <v>110016</v>
      </c>
    </row>
    <row r="10" spans="1:20" x14ac:dyDescent="0.3">
      <c r="A10" t="s">
        <v>67</v>
      </c>
      <c r="B10" s="20" t="s">
        <v>28</v>
      </c>
      <c r="C10" s="13" t="s">
        <v>48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18">
        <v>335</v>
      </c>
      <c r="Q10" s="18">
        <v>3233</v>
      </c>
      <c r="R10" s="18">
        <v>6168</v>
      </c>
      <c r="S10" s="18">
        <v>31331</v>
      </c>
      <c r="T10" s="18">
        <f>SUM(D10:S10)</f>
        <v>41067</v>
      </c>
    </row>
    <row r="11" spans="1:20" x14ac:dyDescent="0.3">
      <c r="A11" t="s">
        <v>68</v>
      </c>
      <c r="B11" s="20" t="s">
        <v>29</v>
      </c>
      <c r="C11" s="13" t="s">
        <v>49</v>
      </c>
      <c r="D11" s="16">
        <v>0</v>
      </c>
      <c r="E11" s="16">
        <v>130</v>
      </c>
      <c r="F11" s="16">
        <v>0</v>
      </c>
      <c r="G11" s="58">
        <v>0</v>
      </c>
      <c r="H11" s="58">
        <v>3</v>
      </c>
      <c r="I11" s="16">
        <v>91</v>
      </c>
      <c r="J11" s="58">
        <v>9829</v>
      </c>
      <c r="K11" s="58">
        <v>126</v>
      </c>
      <c r="L11" s="16">
        <v>0</v>
      </c>
      <c r="M11" s="16">
        <v>0</v>
      </c>
      <c r="N11" s="58">
        <v>0</v>
      </c>
      <c r="O11" s="58">
        <v>379</v>
      </c>
      <c r="P11" s="18">
        <v>0</v>
      </c>
      <c r="Q11" s="18">
        <v>946</v>
      </c>
      <c r="R11" s="18">
        <v>598</v>
      </c>
      <c r="S11" s="18">
        <v>6038</v>
      </c>
      <c r="T11" s="18">
        <f t="shared" si="0"/>
        <v>18140</v>
      </c>
    </row>
    <row r="12" spans="1:20" x14ac:dyDescent="0.3">
      <c r="A12" t="s">
        <v>69</v>
      </c>
      <c r="B12" s="20" t="s">
        <v>30</v>
      </c>
      <c r="C12" s="13" t="s">
        <v>50</v>
      </c>
      <c r="D12" s="16">
        <v>107</v>
      </c>
      <c r="E12" s="16">
        <v>4843</v>
      </c>
      <c r="F12" s="16">
        <v>0</v>
      </c>
      <c r="G12" s="58">
        <v>13418</v>
      </c>
      <c r="H12" s="58">
        <v>16750</v>
      </c>
      <c r="I12" s="16">
        <v>6385</v>
      </c>
      <c r="J12" s="58">
        <v>51417</v>
      </c>
      <c r="K12" s="58">
        <v>5951</v>
      </c>
      <c r="L12" s="16">
        <v>807</v>
      </c>
      <c r="M12" s="16">
        <v>0</v>
      </c>
      <c r="N12" s="58">
        <v>0</v>
      </c>
      <c r="O12" s="58">
        <v>-220</v>
      </c>
      <c r="P12" s="18">
        <v>335</v>
      </c>
      <c r="Q12" s="18">
        <v>2287</v>
      </c>
      <c r="R12" s="18">
        <v>5570</v>
      </c>
      <c r="S12" s="23">
        <v>25293</v>
      </c>
      <c r="T12" s="18">
        <f t="shared" si="0"/>
        <v>132943</v>
      </c>
    </row>
    <row r="13" spans="1:20" s="15" customFormat="1" x14ac:dyDescent="0.3">
      <c r="A13" s="15" t="s">
        <v>70</v>
      </c>
      <c r="B13" s="10" t="s">
        <v>31</v>
      </c>
      <c r="C13" s="22"/>
      <c r="D13" s="17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10"/>
      <c r="Q13" s="4"/>
      <c r="R13" s="4"/>
      <c r="S13" s="11"/>
      <c r="T13" s="14"/>
    </row>
    <row r="14" spans="1:20" x14ac:dyDescent="0.3">
      <c r="A14" t="s">
        <v>65</v>
      </c>
      <c r="B14" s="20" t="s">
        <v>26</v>
      </c>
      <c r="C14" s="13" t="s">
        <v>51</v>
      </c>
      <c r="D14" s="16"/>
      <c r="E14" s="16"/>
      <c r="F14" s="16"/>
      <c r="G14" s="58"/>
      <c r="H14" s="58"/>
      <c r="I14" s="16"/>
      <c r="J14" s="58"/>
      <c r="K14" s="58"/>
      <c r="L14" s="16"/>
      <c r="M14" s="16"/>
      <c r="N14" s="58"/>
      <c r="O14" s="58"/>
      <c r="P14" s="12"/>
      <c r="Q14" s="12"/>
      <c r="R14" s="12"/>
      <c r="S14" s="12"/>
      <c r="T14" s="18">
        <f t="shared" si="0"/>
        <v>0</v>
      </c>
    </row>
    <row r="15" spans="1:20" x14ac:dyDescent="0.3">
      <c r="A15" t="s">
        <v>71</v>
      </c>
      <c r="B15" s="20" t="s">
        <v>27</v>
      </c>
      <c r="C15" s="13" t="s">
        <v>52</v>
      </c>
      <c r="D15" s="16">
        <v>112</v>
      </c>
      <c r="E15" s="16">
        <v>4944</v>
      </c>
      <c r="F15" s="16">
        <v>0</v>
      </c>
      <c r="G15" s="58">
        <v>12775</v>
      </c>
      <c r="H15" s="58">
        <v>16944</v>
      </c>
      <c r="I15" s="16">
        <v>6437</v>
      </c>
      <c r="J15" s="58">
        <v>61993</v>
      </c>
      <c r="K15" s="58">
        <v>5874</v>
      </c>
      <c r="L15" s="16">
        <v>813</v>
      </c>
      <c r="M15" s="16">
        <v>2</v>
      </c>
      <c r="N15" s="58">
        <v>0</v>
      </c>
      <c r="O15" s="58">
        <v>470</v>
      </c>
      <c r="P15" s="12"/>
      <c r="Q15" s="12"/>
      <c r="R15" s="12"/>
      <c r="S15" s="12"/>
      <c r="T15" s="18">
        <f t="shared" si="0"/>
        <v>110364</v>
      </c>
    </row>
    <row r="16" spans="1:20" x14ac:dyDescent="0.3">
      <c r="A16" t="s">
        <v>67</v>
      </c>
      <c r="B16" s="20" t="s">
        <v>28</v>
      </c>
      <c r="C16" s="13" t="s">
        <v>53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18">
        <v>299</v>
      </c>
      <c r="Q16" s="18">
        <v>3275</v>
      </c>
      <c r="R16" s="18">
        <v>5813</v>
      </c>
      <c r="S16" s="18">
        <v>31796</v>
      </c>
      <c r="T16" s="18">
        <f t="shared" si="0"/>
        <v>41183</v>
      </c>
    </row>
    <row r="17" spans="1:20" x14ac:dyDescent="0.3">
      <c r="A17" t="s">
        <v>72</v>
      </c>
      <c r="B17" s="20" t="s">
        <v>29</v>
      </c>
      <c r="C17" s="13" t="s">
        <v>54</v>
      </c>
      <c r="D17" s="16">
        <v>0</v>
      </c>
      <c r="E17" s="16">
        <v>132</v>
      </c>
      <c r="F17" s="16">
        <v>0</v>
      </c>
      <c r="G17" s="58">
        <v>0</v>
      </c>
      <c r="H17" s="58">
        <v>4</v>
      </c>
      <c r="I17" s="16">
        <v>85</v>
      </c>
      <c r="J17" s="58">
        <v>9802</v>
      </c>
      <c r="K17" s="58">
        <v>127</v>
      </c>
      <c r="L17" s="16">
        <v>0</v>
      </c>
      <c r="M17" s="16">
        <v>0</v>
      </c>
      <c r="N17" s="58">
        <v>0</v>
      </c>
      <c r="O17" s="58">
        <v>384</v>
      </c>
      <c r="P17" s="18">
        <v>0</v>
      </c>
      <c r="Q17" s="18">
        <v>1076</v>
      </c>
      <c r="R17" s="18">
        <v>569</v>
      </c>
      <c r="S17" s="18">
        <v>5903</v>
      </c>
      <c r="T17" s="18">
        <f t="shared" si="0"/>
        <v>18082</v>
      </c>
    </row>
    <row r="18" spans="1:20" s="28" customFormat="1" x14ac:dyDescent="0.3">
      <c r="A18" s="28" t="s">
        <v>73</v>
      </c>
      <c r="B18" s="24" t="s">
        <v>30</v>
      </c>
      <c r="C18" s="25" t="s">
        <v>55</v>
      </c>
      <c r="D18" s="26">
        <v>112</v>
      </c>
      <c r="E18" s="26">
        <v>4811</v>
      </c>
      <c r="F18" s="26">
        <v>0</v>
      </c>
      <c r="G18" s="59">
        <v>12775</v>
      </c>
      <c r="H18" s="59">
        <v>16940</v>
      </c>
      <c r="I18" s="26">
        <v>6351</v>
      </c>
      <c r="J18" s="59">
        <v>52191</v>
      </c>
      <c r="K18" s="59">
        <v>5747</v>
      </c>
      <c r="L18" s="26">
        <v>813</v>
      </c>
      <c r="M18" s="26">
        <v>2</v>
      </c>
      <c r="N18" s="59">
        <v>0</v>
      </c>
      <c r="O18" s="59">
        <v>86</v>
      </c>
      <c r="P18" s="27">
        <v>299</v>
      </c>
      <c r="Q18" s="27">
        <v>2199</v>
      </c>
      <c r="R18" s="27">
        <v>5244</v>
      </c>
      <c r="S18" s="27">
        <v>25893</v>
      </c>
      <c r="T18" s="27">
        <f t="shared" si="0"/>
        <v>133463</v>
      </c>
    </row>
    <row r="19" spans="1:20" s="15" customFormat="1" x14ac:dyDescent="0.3">
      <c r="A19" s="15" t="s">
        <v>79</v>
      </c>
      <c r="B19" s="10" t="s">
        <v>32</v>
      </c>
      <c r="C19" s="22"/>
      <c r="D19" s="8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10"/>
      <c r="Q19" s="4"/>
      <c r="R19" s="4"/>
      <c r="S19" s="11"/>
      <c r="T19" s="14"/>
    </row>
    <row r="20" spans="1:20" x14ac:dyDescent="0.3">
      <c r="A20" t="s">
        <v>74</v>
      </c>
      <c r="B20" s="20" t="s">
        <v>26</v>
      </c>
      <c r="C20" s="13" t="s">
        <v>56</v>
      </c>
      <c r="D20" s="16"/>
      <c r="E20" s="16"/>
      <c r="F20" s="16"/>
      <c r="G20" s="58"/>
      <c r="H20" s="58"/>
      <c r="I20" s="16"/>
      <c r="J20" s="58"/>
      <c r="K20" s="58"/>
      <c r="L20" s="16"/>
      <c r="M20" s="16"/>
      <c r="N20" s="58"/>
      <c r="O20" s="58"/>
      <c r="P20" s="12"/>
      <c r="Q20" s="12"/>
      <c r="R20" s="12"/>
      <c r="S20" s="12"/>
      <c r="T20" s="18">
        <f t="shared" si="0"/>
        <v>0</v>
      </c>
    </row>
    <row r="21" spans="1:20" x14ac:dyDescent="0.3">
      <c r="A21" t="s">
        <v>71</v>
      </c>
      <c r="B21" s="20" t="s">
        <v>27</v>
      </c>
      <c r="C21" s="13" t="s">
        <v>57</v>
      </c>
      <c r="D21" s="16">
        <v>-108</v>
      </c>
      <c r="E21" s="16">
        <v>1699</v>
      </c>
      <c r="F21" s="16">
        <v>0</v>
      </c>
      <c r="G21" s="58">
        <v>2762</v>
      </c>
      <c r="H21" s="58">
        <v>12331</v>
      </c>
      <c r="I21" s="16">
        <v>5365</v>
      </c>
      <c r="J21" s="58">
        <v>33512</v>
      </c>
      <c r="K21" s="58">
        <v>1547</v>
      </c>
      <c r="L21" s="16">
        <v>-135</v>
      </c>
      <c r="M21" s="16">
        <v>-1</v>
      </c>
      <c r="N21" s="58">
        <v>0</v>
      </c>
      <c r="O21" s="58">
        <v>65</v>
      </c>
      <c r="P21" s="12"/>
      <c r="Q21" s="12"/>
      <c r="R21" s="12"/>
      <c r="S21" s="12"/>
      <c r="T21" s="18">
        <f t="shared" si="0"/>
        <v>57037</v>
      </c>
    </row>
    <row r="22" spans="1:20" x14ac:dyDescent="0.3">
      <c r="A22" t="s">
        <v>67</v>
      </c>
      <c r="B22" s="20" t="s">
        <v>28</v>
      </c>
      <c r="C22" s="13" t="s">
        <v>58</v>
      </c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18">
        <v>234</v>
      </c>
      <c r="Q22" s="18">
        <v>1542</v>
      </c>
      <c r="R22" s="18">
        <v>7454</v>
      </c>
      <c r="S22" s="18">
        <v>12018</v>
      </c>
      <c r="T22" s="18">
        <f t="shared" si="0"/>
        <v>21248</v>
      </c>
    </row>
    <row r="23" spans="1:20" x14ac:dyDescent="0.3">
      <c r="A23" t="s">
        <v>72</v>
      </c>
      <c r="B23" s="20" t="s">
        <v>29</v>
      </c>
      <c r="C23" s="13" t="s">
        <v>59</v>
      </c>
      <c r="D23" s="16">
        <v>0</v>
      </c>
      <c r="E23" s="16">
        <v>29</v>
      </c>
      <c r="F23" s="16">
        <v>0</v>
      </c>
      <c r="G23" s="58">
        <v>5</v>
      </c>
      <c r="H23" s="58">
        <v>-4</v>
      </c>
      <c r="I23" s="16">
        <v>30</v>
      </c>
      <c r="J23" s="58">
        <v>2531</v>
      </c>
      <c r="K23" s="58">
        <v>7</v>
      </c>
      <c r="L23" s="16">
        <v>0</v>
      </c>
      <c r="M23" s="16">
        <v>0</v>
      </c>
      <c r="N23" s="58">
        <v>0</v>
      </c>
      <c r="O23" s="58">
        <v>9</v>
      </c>
      <c r="P23" s="18">
        <v>0</v>
      </c>
      <c r="Q23" s="18">
        <v>-192</v>
      </c>
      <c r="R23" s="18">
        <v>125</v>
      </c>
      <c r="S23" s="18">
        <v>2157</v>
      </c>
      <c r="T23" s="18">
        <f t="shared" si="0"/>
        <v>4697</v>
      </c>
    </row>
    <row r="24" spans="1:20" s="28" customFormat="1" x14ac:dyDescent="0.3">
      <c r="A24" s="28" t="s">
        <v>73</v>
      </c>
      <c r="B24" s="24" t="s">
        <v>30</v>
      </c>
      <c r="C24" s="25" t="s">
        <v>60</v>
      </c>
      <c r="D24" s="26">
        <v>-108</v>
      </c>
      <c r="E24" s="26">
        <v>1670</v>
      </c>
      <c r="F24" s="26">
        <v>0</v>
      </c>
      <c r="G24" s="59">
        <v>2757</v>
      </c>
      <c r="H24" s="59">
        <v>12334</v>
      </c>
      <c r="I24" s="26">
        <v>5335</v>
      </c>
      <c r="J24" s="59">
        <v>30981</v>
      </c>
      <c r="K24" s="59">
        <v>1540</v>
      </c>
      <c r="L24" s="26">
        <v>-135</v>
      </c>
      <c r="M24" s="26">
        <v>-1</v>
      </c>
      <c r="N24" s="59">
        <v>0</v>
      </c>
      <c r="O24" s="59">
        <v>56</v>
      </c>
      <c r="P24" s="27">
        <v>234</v>
      </c>
      <c r="Q24" s="27">
        <v>1734</v>
      </c>
      <c r="R24" s="27">
        <v>7329</v>
      </c>
      <c r="S24" s="27">
        <v>9861</v>
      </c>
      <c r="T24" s="27">
        <f t="shared" si="0"/>
        <v>73587</v>
      </c>
    </row>
    <row r="25" spans="1:20" s="28" customFormat="1" x14ac:dyDescent="0.3">
      <c r="A25" s="28" t="s">
        <v>75</v>
      </c>
      <c r="B25" s="24" t="s">
        <v>33</v>
      </c>
      <c r="C25" s="25" t="s">
        <v>61</v>
      </c>
      <c r="D25" s="26">
        <v>97</v>
      </c>
      <c r="E25" s="26">
        <v>585</v>
      </c>
      <c r="F25" s="26">
        <v>0</v>
      </c>
      <c r="G25" s="59">
        <v>476</v>
      </c>
      <c r="H25" s="59">
        <v>1451</v>
      </c>
      <c r="I25" s="26">
        <v>1817</v>
      </c>
      <c r="J25" s="59">
        <v>14223</v>
      </c>
      <c r="K25" s="59">
        <v>1097</v>
      </c>
      <c r="L25" s="26">
        <v>73</v>
      </c>
      <c r="M25" s="26">
        <v>2</v>
      </c>
      <c r="N25" s="59">
        <v>0</v>
      </c>
      <c r="O25" s="59">
        <v>45</v>
      </c>
      <c r="P25" s="27">
        <v>87</v>
      </c>
      <c r="Q25" s="27">
        <v>407</v>
      </c>
      <c r="R25" s="27">
        <v>722</v>
      </c>
      <c r="S25" s="27">
        <v>4631</v>
      </c>
      <c r="T25" s="27">
        <f t="shared" si="0"/>
        <v>25713</v>
      </c>
    </row>
    <row r="26" spans="1:20" x14ac:dyDescent="0.3">
      <c r="A26" t="s">
        <v>76</v>
      </c>
      <c r="B26" s="20" t="s">
        <v>34</v>
      </c>
      <c r="C26" s="13" t="s">
        <v>62</v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12"/>
      <c r="Q26" s="12"/>
      <c r="R26" s="12"/>
      <c r="S26" s="12"/>
      <c r="T26" s="18"/>
    </row>
    <row r="27" spans="1:20" x14ac:dyDescent="0.3">
      <c r="A27" t="s">
        <v>77</v>
      </c>
      <c r="B27" s="21" t="s">
        <v>35</v>
      </c>
      <c r="C27" s="13" t="s">
        <v>63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12"/>
      <c r="Q27" s="12"/>
      <c r="R27" s="12"/>
      <c r="S27" s="12"/>
      <c r="T27" s="18"/>
    </row>
    <row r="29" spans="1:20" s="29" customFormat="1" x14ac:dyDescent="0.3">
      <c r="A29" s="29" t="s">
        <v>78</v>
      </c>
      <c r="D29" s="30">
        <f>+(D24+D25)/D18</f>
        <v>-9.8214285714285712E-2</v>
      </c>
      <c r="E29" s="30">
        <f t="shared" ref="E29:S29" si="1">+(E24+E25)/E18</f>
        <v>0.46871752234462688</v>
      </c>
      <c r="F29" s="30" t="e">
        <f t="shared" si="1"/>
        <v>#DIV/0!</v>
      </c>
      <c r="G29" s="57">
        <f t="shared" si="1"/>
        <v>0.25307240704500977</v>
      </c>
      <c r="H29" s="57">
        <f t="shared" si="1"/>
        <v>0.81375442739079107</v>
      </c>
      <c r="I29" s="30">
        <f t="shared" si="1"/>
        <v>1.1261218705715634</v>
      </c>
      <c r="J29" s="57">
        <f t="shared" si="1"/>
        <v>0.86612634362246366</v>
      </c>
      <c r="K29" s="57">
        <f t="shared" si="1"/>
        <v>0.45884809465808246</v>
      </c>
      <c r="L29" s="30">
        <f t="shared" si="1"/>
        <v>-7.626076260762607E-2</v>
      </c>
      <c r="M29" s="30">
        <f t="shared" si="1"/>
        <v>0.5</v>
      </c>
      <c r="N29" s="57">
        <v>0</v>
      </c>
      <c r="O29" s="57">
        <f t="shared" si="1"/>
        <v>1.1744186046511629</v>
      </c>
      <c r="P29" s="30">
        <f t="shared" si="1"/>
        <v>1.0735785953177257</v>
      </c>
      <c r="Q29" s="30">
        <f t="shared" si="1"/>
        <v>0.97362437471577989</v>
      </c>
      <c r="R29" s="30">
        <f t="shared" si="1"/>
        <v>1.5352784134248665</v>
      </c>
      <c r="S29" s="30">
        <f t="shared" si="1"/>
        <v>0.55968794654926046</v>
      </c>
      <c r="T29" s="30"/>
    </row>
  </sheetData>
  <mergeCells count="3">
    <mergeCell ref="D3:O3"/>
    <mergeCell ref="P3:S3"/>
    <mergeCell ref="T3:T4"/>
  </mergeCells>
  <hyperlinks>
    <hyperlink ref="A1" r:id="rId1" xr:uid="{506AB049-99DF-443C-8C0F-35F53408AB17}"/>
  </hyperlinks>
  <pageMargins left="0.7" right="0.7" top="0.75" bottom="0.75" header="0.3" footer="0.3"/>
  <headerFooter>
    <oddHeader>&amp;L&amp;"Calibri"&amp;10&amp;K000000 Stopnja zaupnosti | Data Classification: Interno / Internal&amp;1#_x000D_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14E01-6160-4E4E-B2AA-6C3241EC9DB9}">
  <dimension ref="A1:T29"/>
  <sheetViews>
    <sheetView tabSelected="1" zoomScale="85" zoomScaleNormal="85" workbookViewId="0">
      <selection activeCell="I29" sqref="I29"/>
    </sheetView>
  </sheetViews>
  <sheetFormatPr defaultRowHeight="14.4" x14ac:dyDescent="0.3"/>
  <cols>
    <col min="1" max="1" width="43.33203125" bestFit="1" customWidth="1"/>
    <col min="2" max="2" width="48" customWidth="1"/>
    <col min="3" max="3" width="8.6640625" customWidth="1"/>
    <col min="4" max="4" width="15.6640625" style="2" customWidth="1"/>
    <col min="5" max="12" width="17.33203125" style="2" customWidth="1"/>
    <col min="13" max="15" width="16.109375" style="2" customWidth="1"/>
    <col min="16" max="16" width="12.88671875" customWidth="1"/>
    <col min="17" max="17" width="13.88671875" customWidth="1"/>
    <col min="18" max="18" width="17" customWidth="1"/>
    <col min="19" max="19" width="14.109375" customWidth="1"/>
    <col min="20" max="20" width="11.109375" bestFit="1" customWidth="1"/>
  </cols>
  <sheetData>
    <row r="1" spans="1:20" x14ac:dyDescent="0.3">
      <c r="A1" s="1" t="s">
        <v>110</v>
      </c>
    </row>
    <row r="2" spans="1:20" x14ac:dyDescent="0.3">
      <c r="A2" t="s">
        <v>111</v>
      </c>
    </row>
    <row r="3" spans="1:20" x14ac:dyDescent="0.3">
      <c r="D3" s="46" t="s">
        <v>0</v>
      </c>
      <c r="E3" s="47"/>
      <c r="F3" s="47"/>
      <c r="G3" s="47"/>
      <c r="H3" s="47"/>
      <c r="I3" s="47"/>
      <c r="J3" s="47"/>
      <c r="K3" s="47"/>
      <c r="L3" s="47"/>
      <c r="M3" s="47"/>
      <c r="N3" s="47"/>
      <c r="O3" s="48"/>
      <c r="P3" s="46" t="s">
        <v>38</v>
      </c>
      <c r="Q3" s="47"/>
      <c r="R3" s="47"/>
      <c r="S3" s="48"/>
      <c r="T3" s="49" t="s">
        <v>45</v>
      </c>
    </row>
    <row r="4" spans="1:20" ht="43.2" x14ac:dyDescent="0.3">
      <c r="D4" s="6" t="s">
        <v>1</v>
      </c>
      <c r="E4" s="3" t="s">
        <v>2</v>
      </c>
      <c r="F4" s="3" t="s">
        <v>3</v>
      </c>
      <c r="G4" s="3" t="s">
        <v>4</v>
      </c>
      <c r="H4" s="3" t="s">
        <v>5</v>
      </c>
      <c r="I4" s="3" t="s">
        <v>6</v>
      </c>
      <c r="J4" s="3" t="s">
        <v>7</v>
      </c>
      <c r="K4" s="3" t="s">
        <v>8</v>
      </c>
      <c r="L4" s="3" t="s">
        <v>9</v>
      </c>
      <c r="M4" s="3" t="s">
        <v>10</v>
      </c>
      <c r="N4" s="3" t="s">
        <v>11</v>
      </c>
      <c r="O4" s="7" t="s">
        <v>12</v>
      </c>
      <c r="P4" s="6" t="s">
        <v>41</v>
      </c>
      <c r="Q4" s="3" t="s">
        <v>42</v>
      </c>
      <c r="R4" s="3" t="s">
        <v>43</v>
      </c>
      <c r="S4" s="7" t="s">
        <v>44</v>
      </c>
      <c r="T4" s="50"/>
    </row>
    <row r="5" spans="1:20" s="33" customFormat="1" ht="36.75" customHeight="1" x14ac:dyDescent="0.3">
      <c r="D5" s="34" t="s">
        <v>80</v>
      </c>
      <c r="E5" s="31" t="s">
        <v>81</v>
      </c>
      <c r="F5" s="32" t="s">
        <v>82</v>
      </c>
      <c r="G5" s="31" t="s">
        <v>83</v>
      </c>
      <c r="H5" s="31" t="s">
        <v>84</v>
      </c>
      <c r="I5" s="31" t="s">
        <v>85</v>
      </c>
      <c r="J5" s="31" t="s">
        <v>86</v>
      </c>
      <c r="K5" s="31" t="s">
        <v>87</v>
      </c>
      <c r="L5" s="31" t="s">
        <v>88</v>
      </c>
      <c r="M5" s="31" t="s">
        <v>89</v>
      </c>
      <c r="N5" s="31" t="s">
        <v>90</v>
      </c>
      <c r="O5" s="35" t="s">
        <v>91</v>
      </c>
      <c r="P5" s="36" t="s">
        <v>92</v>
      </c>
      <c r="Q5" s="31" t="s">
        <v>93</v>
      </c>
      <c r="R5" s="31" t="s">
        <v>94</v>
      </c>
      <c r="S5" s="35" t="s">
        <v>95</v>
      </c>
      <c r="T5" s="37"/>
    </row>
    <row r="6" spans="1:20" s="38" customFormat="1" x14ac:dyDescent="0.3">
      <c r="A6" s="38" t="s">
        <v>96</v>
      </c>
      <c r="B6" s="38" t="s">
        <v>97</v>
      </c>
      <c r="C6" s="38" t="s">
        <v>98</v>
      </c>
      <c r="D6" s="39" t="s">
        <v>13</v>
      </c>
      <c r="E6" s="40" t="s">
        <v>14</v>
      </c>
      <c r="F6" s="40" t="s">
        <v>15</v>
      </c>
      <c r="G6" s="40" t="s">
        <v>16</v>
      </c>
      <c r="H6" s="40" t="s">
        <v>17</v>
      </c>
      <c r="I6" s="40" t="s">
        <v>18</v>
      </c>
      <c r="J6" s="40" t="s">
        <v>19</v>
      </c>
      <c r="K6" s="40" t="s">
        <v>20</v>
      </c>
      <c r="L6" s="40" t="s">
        <v>21</v>
      </c>
      <c r="M6" s="40" t="s">
        <v>22</v>
      </c>
      <c r="N6" s="40" t="s">
        <v>23</v>
      </c>
      <c r="O6" s="41" t="s">
        <v>24</v>
      </c>
      <c r="P6" s="42" t="s">
        <v>36</v>
      </c>
      <c r="Q6" s="43" t="s">
        <v>37</v>
      </c>
      <c r="R6" s="43" t="s">
        <v>39</v>
      </c>
      <c r="S6" s="44" t="s">
        <v>40</v>
      </c>
      <c r="T6" s="45" t="s">
        <v>99</v>
      </c>
    </row>
    <row r="7" spans="1:20" s="15" customFormat="1" x14ac:dyDescent="0.3">
      <c r="A7" s="15" t="s">
        <v>64</v>
      </c>
      <c r="B7" s="19" t="s">
        <v>25</v>
      </c>
      <c r="C7" s="22"/>
      <c r="D7" s="51" t="s">
        <v>13</v>
      </c>
      <c r="E7" s="52" t="s">
        <v>14</v>
      </c>
      <c r="F7" s="52" t="s">
        <v>15</v>
      </c>
      <c r="G7" s="52" t="s">
        <v>16</v>
      </c>
      <c r="H7" s="52" t="s">
        <v>17</v>
      </c>
      <c r="I7" s="52" t="s">
        <v>18</v>
      </c>
      <c r="J7" s="52" t="s">
        <v>19</v>
      </c>
      <c r="K7" s="52" t="s">
        <v>20</v>
      </c>
      <c r="L7" s="52" t="s">
        <v>21</v>
      </c>
      <c r="M7" s="52" t="s">
        <v>22</v>
      </c>
      <c r="N7" s="52" t="s">
        <v>23</v>
      </c>
      <c r="O7" s="53" t="s">
        <v>24</v>
      </c>
      <c r="P7" s="54" t="s">
        <v>36</v>
      </c>
      <c r="Q7" s="55" t="s">
        <v>37</v>
      </c>
      <c r="R7" s="55" t="s">
        <v>39</v>
      </c>
      <c r="S7" s="56" t="s">
        <v>40</v>
      </c>
      <c r="T7" s="14"/>
    </row>
    <row r="8" spans="1:20" x14ac:dyDescent="0.3">
      <c r="A8" t="s">
        <v>65</v>
      </c>
      <c r="B8" s="20" t="s">
        <v>26</v>
      </c>
      <c r="C8" s="13" t="s">
        <v>46</v>
      </c>
      <c r="D8" s="16"/>
      <c r="E8" s="16"/>
      <c r="F8" s="16"/>
      <c r="G8" s="58"/>
      <c r="H8" s="58"/>
      <c r="I8" s="16"/>
      <c r="J8" s="58"/>
      <c r="K8" s="58"/>
      <c r="L8" s="16"/>
      <c r="M8" s="16"/>
      <c r="N8" s="58"/>
      <c r="O8" s="58"/>
      <c r="P8" s="12"/>
      <c r="Q8" s="12"/>
      <c r="R8" s="12"/>
      <c r="S8" s="12"/>
      <c r="T8" s="18">
        <f>SUM(D8:S8)</f>
        <v>0</v>
      </c>
    </row>
    <row r="9" spans="1:20" x14ac:dyDescent="0.3">
      <c r="A9" t="s">
        <v>66</v>
      </c>
      <c r="B9" s="20" t="s">
        <v>27</v>
      </c>
      <c r="C9" s="13" t="s">
        <v>47</v>
      </c>
      <c r="D9" s="16">
        <v>1456</v>
      </c>
      <c r="E9" s="16">
        <v>2118</v>
      </c>
      <c r="F9" s="16">
        <v>0</v>
      </c>
      <c r="G9" s="58">
        <v>9036</v>
      </c>
      <c r="H9" s="58">
        <v>7001</v>
      </c>
      <c r="I9" s="16">
        <v>5237</v>
      </c>
      <c r="J9" s="58">
        <v>72713</v>
      </c>
      <c r="K9" s="58">
        <v>2064</v>
      </c>
      <c r="L9" s="16">
        <v>4436</v>
      </c>
      <c r="M9" s="16">
        <v>34</v>
      </c>
      <c r="N9" s="58">
        <v>682</v>
      </c>
      <c r="O9" s="58">
        <v>1832</v>
      </c>
      <c r="P9" s="12"/>
      <c r="Q9" s="12"/>
      <c r="R9" s="12"/>
      <c r="S9" s="12"/>
      <c r="T9" s="18">
        <f t="shared" ref="T9:T25" si="0">SUM(D9:S9)</f>
        <v>106609</v>
      </c>
    </row>
    <row r="10" spans="1:20" x14ac:dyDescent="0.3">
      <c r="A10" t="s">
        <v>67</v>
      </c>
      <c r="B10" s="20" t="s">
        <v>28</v>
      </c>
      <c r="C10" s="13" t="s">
        <v>48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18">
        <v>194</v>
      </c>
      <c r="Q10" s="18">
        <v>4266</v>
      </c>
      <c r="R10" s="18">
        <v>1983</v>
      </c>
      <c r="S10" s="18">
        <v>17014</v>
      </c>
      <c r="T10" s="18">
        <f>SUM(D10:S10)</f>
        <v>23457</v>
      </c>
    </row>
    <row r="11" spans="1:20" x14ac:dyDescent="0.3">
      <c r="A11" t="s">
        <v>68</v>
      </c>
      <c r="B11" s="20" t="s">
        <v>29</v>
      </c>
      <c r="C11" s="13" t="s">
        <v>49</v>
      </c>
      <c r="D11" s="16">
        <v>476</v>
      </c>
      <c r="E11" s="16">
        <v>117</v>
      </c>
      <c r="F11" s="16">
        <v>0</v>
      </c>
      <c r="G11" s="58">
        <v>92</v>
      </c>
      <c r="H11" s="58">
        <v>1966</v>
      </c>
      <c r="I11" s="16">
        <v>1288</v>
      </c>
      <c r="J11" s="58">
        <v>28202</v>
      </c>
      <c r="K11" s="58">
        <v>1255</v>
      </c>
      <c r="L11" s="16">
        <v>3062</v>
      </c>
      <c r="M11" s="16">
        <v>0</v>
      </c>
      <c r="N11" s="58">
        <v>0</v>
      </c>
      <c r="O11" s="58">
        <v>1313</v>
      </c>
      <c r="P11" s="18">
        <v>63</v>
      </c>
      <c r="Q11" s="18">
        <v>3338</v>
      </c>
      <c r="R11" s="18">
        <v>517</v>
      </c>
      <c r="S11" s="18">
        <v>8424</v>
      </c>
      <c r="T11" s="18">
        <f t="shared" si="0"/>
        <v>50113</v>
      </c>
    </row>
    <row r="12" spans="1:20" x14ac:dyDescent="0.3">
      <c r="A12" t="s">
        <v>69</v>
      </c>
      <c r="B12" s="20" t="s">
        <v>30</v>
      </c>
      <c r="C12" s="13" t="s">
        <v>50</v>
      </c>
      <c r="D12" s="16">
        <v>980</v>
      </c>
      <c r="E12" s="16">
        <v>2001</v>
      </c>
      <c r="F12" s="16"/>
      <c r="G12" s="58">
        <v>8943</v>
      </c>
      <c r="H12" s="58">
        <v>5035</v>
      </c>
      <c r="I12" s="16">
        <v>3949</v>
      </c>
      <c r="J12" s="58">
        <v>44511</v>
      </c>
      <c r="K12" s="58">
        <v>1348</v>
      </c>
      <c r="L12" s="16">
        <v>1374</v>
      </c>
      <c r="M12" s="16">
        <v>34</v>
      </c>
      <c r="N12" s="58">
        <v>682</v>
      </c>
      <c r="O12" s="58">
        <v>518</v>
      </c>
      <c r="P12" s="18">
        <v>130</v>
      </c>
      <c r="Q12" s="18">
        <v>928</v>
      </c>
      <c r="R12" s="18">
        <v>1465</v>
      </c>
      <c r="S12" s="23">
        <v>8591</v>
      </c>
      <c r="T12" s="18">
        <f t="shared" si="0"/>
        <v>80489</v>
      </c>
    </row>
    <row r="13" spans="1:20" s="15" customFormat="1" x14ac:dyDescent="0.3">
      <c r="A13" s="15" t="s">
        <v>70</v>
      </c>
      <c r="B13" s="10" t="s">
        <v>31</v>
      </c>
      <c r="C13" s="22"/>
      <c r="D13" s="17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10"/>
      <c r="Q13" s="4"/>
      <c r="R13" s="4"/>
      <c r="S13" s="11"/>
      <c r="T13" s="14"/>
    </row>
    <row r="14" spans="1:20" x14ac:dyDescent="0.3">
      <c r="A14" t="s">
        <v>65</v>
      </c>
      <c r="B14" s="20" t="s">
        <v>26</v>
      </c>
      <c r="C14" s="13" t="s">
        <v>51</v>
      </c>
      <c r="D14" s="16"/>
      <c r="E14" s="16"/>
      <c r="F14" s="16"/>
      <c r="G14" s="58"/>
      <c r="H14" s="58"/>
      <c r="I14" s="16"/>
      <c r="J14" s="58"/>
      <c r="K14" s="58"/>
      <c r="L14" s="16"/>
      <c r="M14" s="16"/>
      <c r="N14" s="58"/>
      <c r="O14" s="58"/>
      <c r="P14" s="12"/>
      <c r="Q14" s="12"/>
      <c r="R14" s="12"/>
      <c r="S14" s="12"/>
      <c r="T14" s="18">
        <f t="shared" si="0"/>
        <v>0</v>
      </c>
    </row>
    <row r="15" spans="1:20" x14ac:dyDescent="0.3">
      <c r="A15" t="s">
        <v>71</v>
      </c>
      <c r="B15" s="20" t="s">
        <v>27</v>
      </c>
      <c r="C15" s="13" t="s">
        <v>52</v>
      </c>
      <c r="D15" s="16">
        <v>1303</v>
      </c>
      <c r="E15" s="16">
        <v>2150</v>
      </c>
      <c r="F15" s="16">
        <v>0</v>
      </c>
      <c r="G15" s="58">
        <v>8916</v>
      </c>
      <c r="H15" s="58">
        <v>6087</v>
      </c>
      <c r="I15" s="16">
        <v>5041</v>
      </c>
      <c r="J15" s="58">
        <v>72657</v>
      </c>
      <c r="K15" s="58">
        <v>2587</v>
      </c>
      <c r="L15" s="16">
        <v>4483</v>
      </c>
      <c r="M15" s="16">
        <v>28</v>
      </c>
      <c r="N15" s="58">
        <v>662</v>
      </c>
      <c r="O15" s="58">
        <v>1862</v>
      </c>
      <c r="P15" s="12"/>
      <c r="Q15" s="12"/>
      <c r="R15" s="12"/>
      <c r="S15" s="12"/>
      <c r="T15" s="18">
        <f t="shared" si="0"/>
        <v>105776</v>
      </c>
    </row>
    <row r="16" spans="1:20" x14ac:dyDescent="0.3">
      <c r="A16" t="s">
        <v>67</v>
      </c>
      <c r="B16" s="20" t="s">
        <v>28</v>
      </c>
      <c r="C16" s="13" t="s">
        <v>53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18">
        <v>194</v>
      </c>
      <c r="Q16" s="18">
        <v>4525</v>
      </c>
      <c r="R16" s="18">
        <v>1984</v>
      </c>
      <c r="S16" s="18">
        <v>16902</v>
      </c>
      <c r="T16" s="18">
        <f t="shared" si="0"/>
        <v>23605</v>
      </c>
    </row>
    <row r="17" spans="1:20" x14ac:dyDescent="0.3">
      <c r="A17" t="s">
        <v>72</v>
      </c>
      <c r="B17" s="20" t="s">
        <v>29</v>
      </c>
      <c r="C17" s="13" t="s">
        <v>54</v>
      </c>
      <c r="D17" s="16">
        <v>547</v>
      </c>
      <c r="E17" s="16">
        <v>116</v>
      </c>
      <c r="F17" s="16">
        <v>0</v>
      </c>
      <c r="G17" s="58">
        <v>92</v>
      </c>
      <c r="H17" s="58">
        <v>2126</v>
      </c>
      <c r="I17" s="16">
        <v>1365</v>
      </c>
      <c r="J17" s="58">
        <v>27489</v>
      </c>
      <c r="K17" s="58">
        <v>1161</v>
      </c>
      <c r="L17" s="16">
        <v>3010</v>
      </c>
      <c r="M17" s="16">
        <v>0</v>
      </c>
      <c r="N17" s="58">
        <v>0</v>
      </c>
      <c r="O17" s="58">
        <v>1287</v>
      </c>
      <c r="P17" s="18">
        <v>63</v>
      </c>
      <c r="Q17" s="18">
        <v>3124</v>
      </c>
      <c r="R17" s="18">
        <v>517</v>
      </c>
      <c r="S17" s="18">
        <v>8673</v>
      </c>
      <c r="T17" s="18">
        <f t="shared" si="0"/>
        <v>49570</v>
      </c>
    </row>
    <row r="18" spans="1:20" s="28" customFormat="1" x14ac:dyDescent="0.3">
      <c r="A18" s="28" t="s">
        <v>73</v>
      </c>
      <c r="B18" s="24" t="s">
        <v>30</v>
      </c>
      <c r="C18" s="25" t="s">
        <v>55</v>
      </c>
      <c r="D18" s="26">
        <v>756</v>
      </c>
      <c r="E18" s="26">
        <v>2034</v>
      </c>
      <c r="F18" s="26"/>
      <c r="G18" s="59">
        <v>8823</v>
      </c>
      <c r="H18" s="59">
        <v>4681</v>
      </c>
      <c r="I18" s="26">
        <v>3676</v>
      </c>
      <c r="J18" s="59">
        <v>45169</v>
      </c>
      <c r="K18" s="59">
        <v>1427</v>
      </c>
      <c r="L18" s="26">
        <v>1474</v>
      </c>
      <c r="M18" s="26">
        <v>28</v>
      </c>
      <c r="N18" s="59">
        <v>662</v>
      </c>
      <c r="O18" s="59">
        <v>576</v>
      </c>
      <c r="P18" s="27">
        <v>130</v>
      </c>
      <c r="Q18" s="27">
        <v>1401</v>
      </c>
      <c r="R18" s="27">
        <v>1467</v>
      </c>
      <c r="S18" s="27">
        <v>8229</v>
      </c>
      <c r="T18" s="27">
        <f t="shared" si="0"/>
        <v>80533</v>
      </c>
    </row>
    <row r="19" spans="1:20" s="15" customFormat="1" x14ac:dyDescent="0.3">
      <c r="A19" s="15" t="s">
        <v>79</v>
      </c>
      <c r="B19" s="10" t="s">
        <v>32</v>
      </c>
      <c r="C19" s="22"/>
      <c r="D19" s="8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10"/>
      <c r="Q19" s="4"/>
      <c r="R19" s="4"/>
      <c r="S19" s="11"/>
      <c r="T19" s="14"/>
    </row>
    <row r="20" spans="1:20" x14ac:dyDescent="0.3">
      <c r="A20" t="s">
        <v>74</v>
      </c>
      <c r="B20" s="20" t="s">
        <v>26</v>
      </c>
      <c r="C20" s="13" t="s">
        <v>56</v>
      </c>
      <c r="D20" s="16"/>
      <c r="E20" s="16"/>
      <c r="F20" s="16"/>
      <c r="G20" s="58"/>
      <c r="H20" s="58"/>
      <c r="I20" s="16"/>
      <c r="J20" s="58"/>
      <c r="K20" s="58"/>
      <c r="L20" s="16"/>
      <c r="M20" s="16"/>
      <c r="N20" s="58"/>
      <c r="O20" s="58"/>
      <c r="P20" s="12"/>
      <c r="Q20" s="12"/>
      <c r="R20" s="12"/>
      <c r="S20" s="12"/>
      <c r="T20" s="18">
        <f t="shared" si="0"/>
        <v>0</v>
      </c>
    </row>
    <row r="21" spans="1:20" x14ac:dyDescent="0.3">
      <c r="A21" t="s">
        <v>71</v>
      </c>
      <c r="B21" s="20" t="s">
        <v>27</v>
      </c>
      <c r="C21" s="13" t="s">
        <v>57</v>
      </c>
      <c r="D21" s="16">
        <v>-55</v>
      </c>
      <c r="E21" s="16">
        <v>954</v>
      </c>
      <c r="F21" s="16">
        <v>0</v>
      </c>
      <c r="G21" s="58">
        <v>5758</v>
      </c>
      <c r="H21" s="58">
        <v>4648</v>
      </c>
      <c r="I21" s="16">
        <v>2389</v>
      </c>
      <c r="J21" s="58">
        <v>32083</v>
      </c>
      <c r="K21" s="58">
        <v>1298</v>
      </c>
      <c r="L21" s="16">
        <v>1207</v>
      </c>
      <c r="M21" s="16">
        <v>3</v>
      </c>
      <c r="N21" s="58">
        <v>516</v>
      </c>
      <c r="O21" s="58">
        <v>2653</v>
      </c>
      <c r="P21" s="12"/>
      <c r="Q21" s="12"/>
      <c r="R21" s="12"/>
      <c r="S21" s="12"/>
      <c r="T21" s="18">
        <f t="shared" si="0"/>
        <v>51454</v>
      </c>
    </row>
    <row r="22" spans="1:20" x14ac:dyDescent="0.3">
      <c r="A22" t="s">
        <v>67</v>
      </c>
      <c r="B22" s="20" t="s">
        <v>28</v>
      </c>
      <c r="C22" s="13" t="s">
        <v>58</v>
      </c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18">
        <v>114</v>
      </c>
      <c r="Q22" s="18">
        <v>3038</v>
      </c>
      <c r="R22" s="18">
        <v>1390</v>
      </c>
      <c r="S22" s="18">
        <v>15226</v>
      </c>
      <c r="T22" s="18">
        <f t="shared" si="0"/>
        <v>19768</v>
      </c>
    </row>
    <row r="23" spans="1:20" x14ac:dyDescent="0.3">
      <c r="A23" t="s">
        <v>72</v>
      </c>
      <c r="B23" s="20" t="s">
        <v>29</v>
      </c>
      <c r="C23" s="13" t="s">
        <v>59</v>
      </c>
      <c r="D23" s="16">
        <v>169</v>
      </c>
      <c r="E23" s="16">
        <v>48</v>
      </c>
      <c r="F23" s="16">
        <v>0</v>
      </c>
      <c r="G23" s="58">
        <v>113</v>
      </c>
      <c r="H23" s="58">
        <v>962</v>
      </c>
      <c r="I23" s="16">
        <v>126</v>
      </c>
      <c r="J23" s="58">
        <v>16498</v>
      </c>
      <c r="K23" s="58">
        <v>3031</v>
      </c>
      <c r="L23" s="16">
        <v>648</v>
      </c>
      <c r="M23" s="16">
        <v>0</v>
      </c>
      <c r="N23" s="58">
        <v>0</v>
      </c>
      <c r="O23" s="58">
        <v>892</v>
      </c>
      <c r="P23" s="18">
        <v>0</v>
      </c>
      <c r="Q23" s="18">
        <v>-1656</v>
      </c>
      <c r="R23" s="18">
        <v>28</v>
      </c>
      <c r="S23" s="18">
        <v>4340</v>
      </c>
      <c r="T23" s="18">
        <f t="shared" si="0"/>
        <v>25199</v>
      </c>
    </row>
    <row r="24" spans="1:20" s="28" customFormat="1" x14ac:dyDescent="0.3">
      <c r="A24" s="28" t="s">
        <v>73</v>
      </c>
      <c r="B24" s="24" t="s">
        <v>30</v>
      </c>
      <c r="C24" s="25" t="s">
        <v>60</v>
      </c>
      <c r="D24" s="26">
        <v>-224</v>
      </c>
      <c r="E24" s="26">
        <v>906</v>
      </c>
      <c r="F24" s="26"/>
      <c r="G24" s="59">
        <v>5645</v>
      </c>
      <c r="H24" s="59">
        <v>3686</v>
      </c>
      <c r="I24" s="26">
        <v>2264</v>
      </c>
      <c r="J24" s="59">
        <v>15584</v>
      </c>
      <c r="K24" s="59">
        <v>-1734</v>
      </c>
      <c r="L24" s="26">
        <v>559</v>
      </c>
      <c r="M24" s="26">
        <v>3</v>
      </c>
      <c r="N24" s="59">
        <v>516</v>
      </c>
      <c r="O24" s="59">
        <v>1761</v>
      </c>
      <c r="P24" s="27">
        <v>114</v>
      </c>
      <c r="Q24" s="27">
        <v>4694</v>
      </c>
      <c r="R24" s="27">
        <v>1362</v>
      </c>
      <c r="S24" s="27">
        <v>10885</v>
      </c>
      <c r="T24" s="27">
        <f t="shared" si="0"/>
        <v>46021</v>
      </c>
    </row>
    <row r="25" spans="1:20" s="28" customFormat="1" x14ac:dyDescent="0.3">
      <c r="A25" s="28" t="s">
        <v>75</v>
      </c>
      <c r="B25" s="24" t="s">
        <v>33</v>
      </c>
      <c r="C25" s="25" t="s">
        <v>61</v>
      </c>
      <c r="D25" s="26">
        <v>529</v>
      </c>
      <c r="E25" s="26">
        <v>687</v>
      </c>
      <c r="F25" s="26"/>
      <c r="G25" s="59">
        <v>2480</v>
      </c>
      <c r="H25" s="59">
        <v>1580</v>
      </c>
      <c r="I25" s="26">
        <v>1098</v>
      </c>
      <c r="J25" s="59">
        <v>14440</v>
      </c>
      <c r="K25" s="59">
        <v>425</v>
      </c>
      <c r="L25" s="26">
        <v>409</v>
      </c>
      <c r="M25" s="26">
        <v>10</v>
      </c>
      <c r="N25" s="59">
        <v>199</v>
      </c>
      <c r="O25" s="59">
        <v>124</v>
      </c>
      <c r="P25" s="27">
        <v>13</v>
      </c>
      <c r="Q25" s="27">
        <v>15</v>
      </c>
      <c r="R25" s="27">
        <v>95</v>
      </c>
      <c r="S25" s="27">
        <v>1068</v>
      </c>
      <c r="T25" s="27">
        <f t="shared" si="0"/>
        <v>23172</v>
      </c>
    </row>
    <row r="26" spans="1:20" x14ac:dyDescent="0.3">
      <c r="A26" t="s">
        <v>76</v>
      </c>
      <c r="B26" s="20" t="s">
        <v>34</v>
      </c>
      <c r="C26" s="13" t="s">
        <v>62</v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12"/>
      <c r="Q26" s="12"/>
      <c r="R26" s="12"/>
      <c r="S26" s="12"/>
      <c r="T26" s="18"/>
    </row>
    <row r="27" spans="1:20" x14ac:dyDescent="0.3">
      <c r="A27" t="s">
        <v>77</v>
      </c>
      <c r="B27" s="21" t="s">
        <v>35</v>
      </c>
      <c r="C27" s="13" t="s">
        <v>63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12"/>
      <c r="Q27" s="12"/>
      <c r="R27" s="12"/>
      <c r="S27" s="12"/>
      <c r="T27" s="18"/>
    </row>
    <row r="29" spans="1:20" s="29" customFormat="1" x14ac:dyDescent="0.3">
      <c r="A29" s="29" t="s">
        <v>78</v>
      </c>
      <c r="D29" s="30">
        <f>+(D24+D25)/D18</f>
        <v>0.40343915343915343</v>
      </c>
      <c r="E29" s="30">
        <f t="shared" ref="E29:S29" si="1">+(E24+E25)/E18</f>
        <v>0.7831858407079646</v>
      </c>
      <c r="F29" s="30" t="e">
        <f t="shared" si="1"/>
        <v>#DIV/0!</v>
      </c>
      <c r="G29" s="57">
        <f t="shared" si="1"/>
        <v>0.92088858664853224</v>
      </c>
      <c r="H29" s="57">
        <f t="shared" si="1"/>
        <v>1.1249732963042085</v>
      </c>
      <c r="I29" s="30">
        <f t="shared" si="1"/>
        <v>0.91458106637649617</v>
      </c>
      <c r="J29" s="57">
        <f t="shared" si="1"/>
        <v>0.66470366844517259</v>
      </c>
      <c r="K29" s="57">
        <f>+(K24+K25)/K18</f>
        <v>-0.91730903994393831</v>
      </c>
      <c r="L29" s="30">
        <f t="shared" si="1"/>
        <v>0.65671641791044777</v>
      </c>
      <c r="M29" s="30">
        <f t="shared" si="1"/>
        <v>0.4642857142857143</v>
      </c>
      <c r="N29" s="57">
        <f t="shared" si="1"/>
        <v>1.0800604229607251</v>
      </c>
      <c r="O29" s="57">
        <f t="shared" si="1"/>
        <v>3.2725694444444446</v>
      </c>
      <c r="P29" s="30">
        <f t="shared" si="1"/>
        <v>0.97692307692307689</v>
      </c>
      <c r="Q29" s="30">
        <f t="shared" si="1"/>
        <v>3.3611705924339756</v>
      </c>
      <c r="R29" s="30">
        <f t="shared" si="1"/>
        <v>0.99318336741649627</v>
      </c>
      <c r="S29" s="30">
        <f t="shared" si="1"/>
        <v>1.4525458743468223</v>
      </c>
      <c r="T29" s="30"/>
    </row>
  </sheetData>
  <mergeCells count="3">
    <mergeCell ref="D3:O3"/>
    <mergeCell ref="P3:S3"/>
    <mergeCell ref="T3:T4"/>
  </mergeCells>
  <hyperlinks>
    <hyperlink ref="A1" r:id="rId1" xr:uid="{A7772AF4-64CF-4B61-BAB5-D5C29B5E6F83}"/>
  </hyperlinks>
  <pageMargins left="0.7" right="0.7" top="0.75" bottom="0.75" header="0.3" footer="0.3"/>
  <headerFooter>
    <oddHeader>&amp;L&amp;"Calibri"&amp;10&amp;K000000 Stopnja zaupnosti | Data Classification: Interno / Internal&amp;1#_x000D_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6</vt:i4>
      </vt:variant>
    </vt:vector>
  </HeadingPairs>
  <TitlesOfParts>
    <vt:vector size="6" baseType="lpstr">
      <vt:lpstr>Sava</vt:lpstr>
      <vt:lpstr>Triglav</vt:lpstr>
      <vt:lpstr>Generali</vt:lpstr>
      <vt:lpstr>Grawe</vt:lpstr>
      <vt:lpstr>Sava Re</vt:lpstr>
      <vt:lpstr>Triglav 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Belingar</dc:creator>
  <cp:lastModifiedBy>Ana Marija Belingar</cp:lastModifiedBy>
  <dcterms:created xsi:type="dcterms:W3CDTF">2025-03-10T19:22:37Z</dcterms:created>
  <dcterms:modified xsi:type="dcterms:W3CDTF">2025-08-09T22:24:09Z</dcterms:modified>
</cp:coreProperties>
</file>