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belingar\Magistrska_R\podatki\"/>
    </mc:Choice>
  </mc:AlternateContent>
  <xr:revisionPtr revIDLastSave="0" documentId="13_ncr:1_{0E29FCE6-CDE3-45BD-B8CD-A25D52AC3FC2}" xr6:coauthVersionLast="47" xr6:coauthVersionMax="47" xr10:uidLastSave="{00000000-0000-0000-0000-000000000000}"/>
  <bookViews>
    <workbookView xWindow="-108" yWindow="-108" windowWidth="23256" windowHeight="12456" firstSheet="3" activeTab="3" xr2:uid="{6F708338-F537-47BE-8552-89DA76C6B930}"/>
  </bookViews>
  <sheets>
    <sheet name="Sava" sheetId="2" r:id="rId1"/>
    <sheet name="Triglav" sheetId="4" r:id="rId2"/>
    <sheet name="Generali" sheetId="5" r:id="rId3"/>
    <sheet name="Grawe" sheetId="9" r:id="rId4"/>
    <sheet name="Sava Re" sheetId="11" r:id="rId5"/>
    <sheet name="Triglav Re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9" i="5" l="1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E29" i="10"/>
  <c r="F29" i="10"/>
  <c r="G29" i="10"/>
  <c r="H29" i="10"/>
  <c r="I29" i="10"/>
  <c r="J29" i="10"/>
  <c r="K29" i="10"/>
  <c r="L29" i="10"/>
  <c r="M29" i="10"/>
  <c r="N29" i="10"/>
  <c r="O29" i="10"/>
  <c r="P29" i="10"/>
  <c r="Q29" i="10"/>
  <c r="R29" i="10"/>
  <c r="S29" i="10"/>
  <c r="S29" i="11" l="1"/>
  <c r="E29" i="11"/>
  <c r="F29" i="11"/>
  <c r="G29" i="11"/>
  <c r="H29" i="11"/>
  <c r="I29" i="11"/>
  <c r="J29" i="11"/>
  <c r="K29" i="11"/>
  <c r="L29" i="11"/>
  <c r="M29" i="11"/>
  <c r="O29" i="11"/>
  <c r="P29" i="11"/>
  <c r="Q29" i="11"/>
  <c r="R29" i="11"/>
  <c r="D29" i="11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D29" i="9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F29" i="2"/>
  <c r="E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5" i="11"/>
  <c r="T24" i="11"/>
  <c r="T23" i="11"/>
  <c r="T22" i="11"/>
  <c r="T21" i="11"/>
  <c r="T20" i="11"/>
  <c r="T18" i="11"/>
  <c r="T17" i="11"/>
  <c r="T16" i="11"/>
  <c r="T15" i="11"/>
  <c r="T14" i="11"/>
  <c r="T12" i="11"/>
  <c r="T11" i="11"/>
  <c r="T10" i="11"/>
  <c r="T9" i="11"/>
  <c r="T8" i="11"/>
  <c r="D29" i="10"/>
  <c r="T25" i="10"/>
  <c r="T24" i="10"/>
  <c r="T23" i="10"/>
  <c r="T22" i="10"/>
  <c r="T21" i="10"/>
  <c r="T20" i="10"/>
  <c r="T18" i="10"/>
  <c r="T17" i="10"/>
  <c r="T16" i="10"/>
  <c r="T15" i="10"/>
  <c r="T14" i="10"/>
  <c r="T12" i="10"/>
  <c r="T11" i="10"/>
  <c r="T10" i="10"/>
  <c r="T9" i="10"/>
  <c r="T8" i="10"/>
  <c r="T25" i="9" l="1"/>
  <c r="T24" i="9"/>
  <c r="T23" i="9"/>
  <c r="T22" i="9"/>
  <c r="T21" i="9"/>
  <c r="T20" i="9"/>
  <c r="T18" i="9"/>
  <c r="T17" i="9"/>
  <c r="T16" i="9"/>
  <c r="T15" i="9"/>
  <c r="T14" i="9"/>
  <c r="T12" i="9"/>
  <c r="T11" i="9"/>
  <c r="T10" i="9"/>
  <c r="T9" i="9"/>
  <c r="T8" i="9"/>
  <c r="T25" i="5"/>
  <c r="T24" i="5"/>
  <c r="T23" i="5"/>
  <c r="T22" i="5"/>
  <c r="T21" i="5"/>
  <c r="T20" i="5"/>
  <c r="T18" i="5"/>
  <c r="T17" i="5"/>
  <c r="T16" i="5"/>
  <c r="T15" i="5"/>
  <c r="T14" i="5"/>
  <c r="T12" i="5"/>
  <c r="T11" i="5"/>
  <c r="T10" i="5"/>
  <c r="T9" i="5"/>
  <c r="T8" i="5"/>
  <c r="D29" i="5"/>
  <c r="T25" i="4"/>
  <c r="T8" i="4"/>
  <c r="T24" i="4"/>
  <c r="T23" i="4"/>
  <c r="T22" i="4"/>
  <c r="T21" i="4"/>
  <c r="T20" i="4"/>
  <c r="T18" i="4"/>
  <c r="T17" i="4"/>
  <c r="T16" i="4"/>
  <c r="T15" i="4"/>
  <c r="T14" i="4"/>
  <c r="T12" i="4"/>
  <c r="T11" i="4"/>
  <c r="T10" i="4"/>
  <c r="T9" i="4"/>
  <c r="D29" i="2"/>
  <c r="T25" i="2"/>
  <c r="T24" i="2"/>
  <c r="T23" i="2"/>
  <c r="T22" i="2"/>
  <c r="T21" i="2"/>
  <c r="T20" i="2"/>
  <c r="T18" i="2"/>
  <c r="T17" i="2"/>
  <c r="T16" i="2"/>
  <c r="T15" i="2"/>
  <c r="T14" i="2"/>
  <c r="T10" i="2"/>
  <c r="T9" i="2"/>
  <c r="T11" i="2"/>
  <c r="T12" i="2"/>
  <c r="T8" i="2"/>
</calcChain>
</file>

<file path=xl/sharedStrings.xml><?xml version="1.0" encoding="utf-8"?>
<sst xmlns="http://schemas.openxmlformats.org/spreadsheetml/2006/main" count="804" uniqueCount="112">
  <si>
    <t>Vrsta poslovanja za: zavarovalne in pozavarovalne obveznosti iz neživljenjskega zavarovanja (neposredni posli in sprejeto proporcionalno pozavarovanje)</t>
  </si>
  <si>
    <t>Zavarovanje za stroške zdravljenja</t>
  </si>
  <si>
    <t>Zavarovanje izpada dohodka</t>
  </si>
  <si>
    <t>Nezgodno zavarovanje zaposlenih</t>
  </si>
  <si>
    <t>Zavarovanje avtomobilske odgovornosti</t>
  </si>
  <si>
    <t>Druga zavarovanja motornih vozil</t>
  </si>
  <si>
    <t>Pomorsko, letalsko in transportno zavarovanje</t>
  </si>
  <si>
    <t>Požarno in drugo škodno zavarovanje</t>
  </si>
  <si>
    <t>Splošno zavarovanje odgovornosti</t>
  </si>
  <si>
    <t>Kreditno in kavcijsko zavarovanje</t>
  </si>
  <si>
    <t>Zavarovanje stroškov postopka</t>
  </si>
  <si>
    <t>Zavarovanje pomoči</t>
  </si>
  <si>
    <t>Različne finančne izgube</t>
  </si>
  <si>
    <t>C0010</t>
  </si>
  <si>
    <t>C0020</t>
  </si>
  <si>
    <t>C0030</t>
  </si>
  <si>
    <t>C0040</t>
  </si>
  <si>
    <t>C0050</t>
  </si>
  <si>
    <t>C0060</t>
  </si>
  <si>
    <t>C0070</t>
  </si>
  <si>
    <t>C0080</t>
  </si>
  <si>
    <t>C0090</t>
  </si>
  <si>
    <t>C0100</t>
  </si>
  <si>
    <t>C0110</t>
  </si>
  <si>
    <t>C0120</t>
  </si>
  <si>
    <t>Obračunane premije</t>
  </si>
  <si>
    <t>bruto – neposredni posli</t>
  </si>
  <si>
    <t>bruto – sprejeto proporcionalno pozavarovanje</t>
  </si>
  <si>
    <t>bruto – sprejeto neproporcionalno pozavarovanje</t>
  </si>
  <si>
    <t>delež pozavarovateljev</t>
  </si>
  <si>
    <t>neto</t>
  </si>
  <si>
    <t>Prihodki od premije</t>
  </si>
  <si>
    <t>Odhodki za škode</t>
  </si>
  <si>
    <t>Odhodki</t>
  </si>
  <si>
    <t>Stanje – drugi zavarovalnotehnični odhodki/prihodki</t>
  </si>
  <si>
    <t>Skupaj zavarovalno-tehnični odhodki</t>
  </si>
  <si>
    <t>C0130</t>
  </si>
  <si>
    <t>C0140</t>
  </si>
  <si>
    <t>Vrsta poslovanja za: sprejeto neproporcionalno pozavarovanje</t>
  </si>
  <si>
    <t>C0150</t>
  </si>
  <si>
    <t>C0160</t>
  </si>
  <si>
    <t>Zdravstveno</t>
  </si>
  <si>
    <t>Pozavarovanje odgovornosti</t>
  </si>
  <si>
    <t>Pomorsko, letalsko in transportno</t>
  </si>
  <si>
    <t>Premoženjsko</t>
  </si>
  <si>
    <t>SKUPAJ</t>
  </si>
  <si>
    <t>R0110</t>
  </si>
  <si>
    <t>R0120</t>
  </si>
  <si>
    <t>R0130</t>
  </si>
  <si>
    <t>R0140</t>
  </si>
  <si>
    <t>R0200</t>
  </si>
  <si>
    <t>R0210</t>
  </si>
  <si>
    <t>R0220</t>
  </si>
  <si>
    <t>R0230</t>
  </si>
  <si>
    <t>R0240</t>
  </si>
  <si>
    <t>R0300</t>
  </si>
  <si>
    <t>R0310</t>
  </si>
  <si>
    <t>R0320</t>
  </si>
  <si>
    <t>R0330</t>
  </si>
  <si>
    <t>R0340</t>
  </si>
  <si>
    <t>R0400</t>
  </si>
  <si>
    <t>R0550</t>
  </si>
  <si>
    <t>R1210</t>
  </si>
  <si>
    <t>R1300</t>
  </si>
  <si>
    <t>Premiums written</t>
  </si>
  <si>
    <t>Gross - Direct Business</t>
  </si>
  <si>
    <t>Gross - accepted proportional reinsurance</t>
  </si>
  <si>
    <t>gross - accepted non-proportional reinsurance</t>
  </si>
  <si>
    <t>Reinsurers' share</t>
  </si>
  <si>
    <t>Net</t>
  </si>
  <si>
    <t>Premiums earned</t>
  </si>
  <si>
    <t>gross - accepted proportional reinsurance</t>
  </si>
  <si>
    <t>reinsurers' share</t>
  </si>
  <si>
    <t>net</t>
  </si>
  <si>
    <t>gross - direct business</t>
  </si>
  <si>
    <t>expenses incurred</t>
  </si>
  <si>
    <t>balance - other technical expenses/income</t>
  </si>
  <si>
    <t>total technical expenses</t>
  </si>
  <si>
    <t>CR</t>
  </si>
  <si>
    <t>claims incurred</t>
  </si>
  <si>
    <t>Medical expense insurance</t>
  </si>
  <si>
    <t>income protection insurance</t>
  </si>
  <si>
    <t>workers' compensation nsurance</t>
  </si>
  <si>
    <t>motor vehicle liability insurance</t>
  </si>
  <si>
    <t>other motor insurance</t>
  </si>
  <si>
    <t>marine, aviation and transport insurance</t>
  </si>
  <si>
    <t>fire and other damage to property insurance</t>
  </si>
  <si>
    <t>general liability insurance</t>
  </si>
  <si>
    <t>credit and suretyship insurance</t>
  </si>
  <si>
    <t>legal expense insurance</t>
  </si>
  <si>
    <t>assistance</t>
  </si>
  <si>
    <t>miscellaneous financial loss</t>
  </si>
  <si>
    <t xml:space="preserve">health </t>
  </si>
  <si>
    <t>casualty</t>
  </si>
  <si>
    <t>marine, aviation, transport</t>
  </si>
  <si>
    <t>property</t>
  </si>
  <si>
    <t>Postavka-ang</t>
  </si>
  <si>
    <t>Postavka-slo</t>
  </si>
  <si>
    <t>postavka-nr</t>
  </si>
  <si>
    <t>skupaj</t>
  </si>
  <si>
    <t>stran 138</t>
  </si>
  <si>
    <t>https://www.sava-re.si/media/store/savare/sl-si/doc/2021/PSFP-skupine-2020.pdf</t>
  </si>
  <si>
    <t>https://www.triglav.eu/wps/wcm/connect/d6478535-d4be-4a58-b061-99abe65201e5/SFCR_ZT_2020_FINAL.pdf?MOD=AJPERES&amp;CONVERT_TO=url&amp;CACHEID=ROOTWORKSPACE-d6478535-d4be-4a58-b061-99abe65201e5-oTVvMuc</t>
  </si>
  <si>
    <t>stran 111</t>
  </si>
  <si>
    <t>https://www.generali.si/documents/180316/283252/SFCR_2020_on+basis+2019_SKUPNA.pdf/d2918f6b-461d-4cf4-9487-6a7cc4009216</t>
  </si>
  <si>
    <t>stran 90</t>
  </si>
  <si>
    <t>https://www.grawe.si/fileadmin/grawe_si/Documents/Reports/SFCR/SFCR_2020.pdf</t>
  </si>
  <si>
    <t>stran 101</t>
  </si>
  <si>
    <t>https://www.triglavre.si/wp-content/uploads/2024/07/Porocilo_SFCR_Triglav_RE_2020.pdf</t>
  </si>
  <si>
    <t>stran 83</t>
  </si>
  <si>
    <t>https://www.sava-re.si/media/store/savare/sl-si/doc/2021/Porocilo-o-solventnosti-in-financnem-polozaju-Save-Re-2020.pdf</t>
  </si>
  <si>
    <t>stran 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</si>
</sst>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b/>
      <sz val="11"/>
      <color theme="5" tint="-0.249977111117893"/>
      <name val="Aptos Narrow"/>
      <family val="2"/>
      <scheme val="minor"/>
    </font>
    <font>
      <sz val="11"/>
      <color theme="0" tint="-0.249977111117893"/>
      <name val="Aptos Narrow"/>
      <family val="2"/>
      <scheme val="minor"/>
    </font>
    <font>
      <b/>
      <sz val="11"/>
      <color theme="0" tint="-0.249977111117893"/>
      <name val="Aptos Narrow"/>
      <family val="2"/>
      <scheme val="minor"/>
    </font>
    <font>
      <b/>
      <sz val="1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lightTrellis">
        <fgColor theme="1" tint="0.499984740745262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  <border>
      <left/>
      <right/>
      <top style="thin">
        <color theme="2" tint="-0.499984740745262"/>
      </top>
      <bottom/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/>
      <bottom/>
      <diagonal/>
    </border>
    <border>
      <left/>
      <right style="thin">
        <color theme="2" tint="-0.499984740745262"/>
      </right>
      <top/>
      <bottom/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2" tint="-0.499984740745262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2" tint="-0.499984740745262"/>
      </right>
      <top style="thin">
        <color indexed="64"/>
      </top>
      <bottom style="thin">
        <color indexed="64"/>
      </bottom>
      <diagonal/>
    </border>
    <border>
      <left style="thin">
        <color theme="2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3" borderId="1" xfId="0" applyFill="1" applyBorder="1"/>
    <xf numFmtId="0" fontId="0" fillId="0" borderId="1" xfId="0" applyBorder="1"/>
    <xf numFmtId="0" fontId="2" fillId="2" borderId="8" xfId="0" applyFont="1" applyFill="1" applyBorder="1"/>
    <xf numFmtId="0" fontId="2" fillId="0" borderId="0" xfId="0" applyFont="1"/>
    <xf numFmtId="3" fontId="0" fillId="0" borderId="1" xfId="0" applyNumberFormat="1" applyBorder="1" applyAlignment="1">
      <alignment wrapText="1"/>
    </xf>
    <xf numFmtId="3" fontId="2" fillId="2" borderId="5" xfId="0" applyNumberFormat="1" applyFont="1" applyFill="1" applyBorder="1" applyAlignment="1">
      <alignment wrapText="1"/>
    </xf>
    <xf numFmtId="3" fontId="0" fillId="0" borderId="1" xfId="0" applyNumberFormat="1" applyBorder="1"/>
    <xf numFmtId="0" fontId="2" fillId="2" borderId="2" xfId="0" applyFont="1" applyFill="1" applyBorder="1"/>
    <xf numFmtId="0" fontId="0" fillId="2" borderId="5" xfId="0" applyFill="1" applyBorder="1"/>
    <xf numFmtId="0" fontId="0" fillId="2" borderId="7" xfId="0" applyFill="1" applyBorder="1"/>
    <xf numFmtId="0" fontId="2" fillId="2" borderId="1" xfId="0" applyFont="1" applyFill="1" applyBorder="1"/>
    <xf numFmtId="3" fontId="0" fillId="0" borderId="0" xfId="0" applyNumberFormat="1"/>
    <xf numFmtId="0" fontId="3" fillId="2" borderId="5" xfId="0" applyFont="1" applyFill="1" applyBorder="1"/>
    <xf numFmtId="0" fontId="3" fillId="0" borderId="1" xfId="0" applyFont="1" applyBorder="1"/>
    <xf numFmtId="3" fontId="3" fillId="0" borderId="1" xfId="0" applyNumberFormat="1" applyFont="1" applyBorder="1" applyAlignment="1">
      <alignment wrapText="1"/>
    </xf>
    <xf numFmtId="3" fontId="3" fillId="0" borderId="1" xfId="0" applyNumberFormat="1" applyFont="1" applyBorder="1"/>
    <xf numFmtId="0" fontId="3" fillId="0" borderId="0" xfId="0" applyFont="1"/>
    <xf numFmtId="0" fontId="2" fillId="5" borderId="0" xfId="0" applyFont="1" applyFill="1"/>
    <xf numFmtId="0" fontId="2" fillId="5" borderId="0" xfId="0" applyFont="1" applyFill="1" applyAlignment="1">
      <alignment wrapText="1"/>
    </xf>
    <xf numFmtId="0" fontId="0" fillId="0" borderId="11" xfId="0" applyBorder="1" applyAlignment="1">
      <alignment vertical="top" wrapText="1"/>
    </xf>
    <xf numFmtId="0" fontId="0" fillId="0" borderId="11" xfId="0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10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2" fillId="0" borderId="14" xfId="0" applyFont="1" applyBorder="1" applyAlignment="1">
      <alignment horizontal="center" vertical="top" wrapText="1"/>
    </xf>
    <xf numFmtId="0" fontId="4" fillId="0" borderId="0" xfId="0" applyFont="1" applyAlignment="1">
      <alignment vertical="top"/>
    </xf>
    <xf numFmtId="0" fontId="5" fillId="2" borderId="5" xfId="0" applyFont="1" applyFill="1" applyBorder="1" applyAlignment="1">
      <alignment wrapText="1"/>
    </xf>
    <xf numFmtId="0" fontId="5" fillId="2" borderId="0" xfId="0" applyFont="1" applyFill="1" applyAlignment="1">
      <alignment wrapText="1"/>
    </xf>
    <xf numFmtId="0" fontId="5" fillId="2" borderId="6" xfId="0" applyFont="1" applyFill="1" applyBorder="1" applyAlignment="1">
      <alignment wrapText="1"/>
    </xf>
    <xf numFmtId="0" fontId="5" fillId="2" borderId="5" xfId="0" applyFont="1" applyFill="1" applyBorder="1"/>
    <xf numFmtId="0" fontId="5" fillId="2" borderId="0" xfId="0" applyFont="1" applyFill="1"/>
    <xf numFmtId="0" fontId="5" fillId="2" borderId="6" xfId="0" applyFont="1" applyFill="1" applyBorder="1"/>
    <xf numFmtId="0" fontId="5" fillId="2" borderId="8" xfId="0" applyFont="1" applyFill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2" fillId="4" borderId="9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wrapText="1"/>
    </xf>
    <xf numFmtId="0" fontId="6" fillId="2" borderId="0" xfId="0" applyFont="1" applyFill="1" applyAlignment="1">
      <alignment wrapText="1"/>
    </xf>
    <xf numFmtId="0" fontId="6" fillId="2" borderId="6" xfId="0" applyFont="1" applyFill="1" applyBorder="1" applyAlignment="1">
      <alignment wrapText="1"/>
    </xf>
    <xf numFmtId="0" fontId="6" fillId="2" borderId="5" xfId="0" applyFont="1" applyFill="1" applyBorder="1"/>
    <xf numFmtId="0" fontId="6" fillId="2" borderId="0" xfId="0" applyFont="1" applyFill="1"/>
    <xf numFmtId="0" fontId="6" fillId="2" borderId="6" xfId="0" applyFont="1" applyFill="1" applyBorder="1"/>
    <xf numFmtId="3" fontId="0" fillId="6" borderId="1" xfId="0" applyNumberFormat="1" applyFill="1" applyBorder="1" applyAlignment="1">
      <alignment wrapText="1"/>
    </xf>
    <xf numFmtId="3" fontId="3" fillId="6" borderId="1" xfId="0" applyNumberFormat="1" applyFont="1" applyFill="1" applyBorder="1" applyAlignment="1">
      <alignment wrapText="1"/>
    </xf>
    <xf numFmtId="0" fontId="2" fillId="7" borderId="0" xfId="0" applyFont="1" applyFill="1" applyAlignment="1">
      <alignment wrapText="1"/>
    </xf>
  </cellXfs>
  <cellStyles count="2">
    <cellStyle name="Hiperpovezava" xfId="1" builtinId="8"/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isar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va-re.si/media/store/savare/sl-si/doc/2021/PSFP-skupine-2020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iglav.eu/wps/wcm/connect/d6478535-d4be-4a58-b061-99abe65201e5/SFCR_ZT_2020_FINAL.pdf?MOD=AJPERES&amp;CONVERT_TO=url&amp;CACHEID=ROOTWORKSPACE-d6478535-d4be-4a58-b061-99abe65201e5-oTVvMuc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enerali.si/documents/180316/283252/SFCR_2020_on+basis+2019_SKUPNA.pdf/d2918f6b-461d-4cf4-9487-6a7cc400921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rawe.si/fileadmin/grawe_si/Documents/Reports/SFCR/SFCR_2020.pd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va-re.si/media/store/savare/sl-si/doc/2021/Porocilo-o-solventnosti-in-financnem-polozaju-Save-Re-2020.pdf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iglavre.si/wp-content/uploads/2024/07/Porocilo_SFCR_Triglav_RE_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4AB70-0BF4-42A7-86E8-686BE850989A}">
  <dimension ref="A1:T29"/>
  <sheetViews>
    <sheetView topLeftCell="B1" zoomScale="70" zoomScaleNormal="70" workbookViewId="0">
      <selection activeCell="I20" sqref="I20"/>
    </sheetView>
  </sheetViews>
  <sheetFormatPr defaultRowHeight="14.4" x14ac:dyDescent="0.3"/>
  <cols>
    <col min="1" max="1" width="43.33203125" customWidth="1"/>
    <col min="2" max="2" width="48" customWidth="1"/>
    <col min="3" max="3" width="8.6640625" customWidth="1"/>
    <col min="4" max="4" width="15.6640625" style="2" customWidth="1"/>
    <col min="5" max="12" width="17.33203125" style="2" customWidth="1"/>
    <col min="13" max="15" width="16.109375" style="2" customWidth="1"/>
    <col min="16" max="16" width="12.88671875" customWidth="1"/>
    <col min="17" max="17" width="13.88671875" customWidth="1"/>
    <col min="18" max="18" width="17" customWidth="1"/>
    <col min="19" max="19" width="14.109375" customWidth="1"/>
    <col min="20" max="20" width="11.109375" bestFit="1" customWidth="1"/>
  </cols>
  <sheetData>
    <row r="1" spans="1:20" x14ac:dyDescent="0.3">
      <c r="A1" s="1" t="s">
        <v>101</v>
      </c>
    </row>
    <row r="2" spans="1:20" x14ac:dyDescent="0.3">
      <c r="A2" t="s">
        <v>100</v>
      </c>
    </row>
    <row r="3" spans="1:20" x14ac:dyDescent="0.3">
      <c r="D3" s="46" t="s">
        <v>0</v>
      </c>
      <c r="E3" s="47"/>
      <c r="F3" s="47"/>
      <c r="G3" s="47"/>
      <c r="H3" s="47"/>
      <c r="I3" s="47"/>
      <c r="J3" s="47"/>
      <c r="K3" s="47"/>
      <c r="L3" s="47"/>
      <c r="M3" s="47"/>
      <c r="N3" s="47"/>
      <c r="O3" s="48"/>
      <c r="P3" s="46" t="s">
        <v>38</v>
      </c>
      <c r="Q3" s="47"/>
      <c r="R3" s="47"/>
      <c r="S3" s="48"/>
      <c r="T3" s="49" t="s">
        <v>45</v>
      </c>
    </row>
    <row r="4" spans="1:20" ht="43.2" x14ac:dyDescent="0.3">
      <c r="D4" s="6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7" t="s">
        <v>12</v>
      </c>
      <c r="P4" s="6" t="s">
        <v>41</v>
      </c>
      <c r="Q4" s="3" t="s">
        <v>42</v>
      </c>
      <c r="R4" s="3" t="s">
        <v>43</v>
      </c>
      <c r="S4" s="7" t="s">
        <v>44</v>
      </c>
      <c r="T4" s="50"/>
    </row>
    <row r="5" spans="1:20" s="33" customFormat="1" ht="36.75" customHeight="1" x14ac:dyDescent="0.3">
      <c r="D5" s="34" t="s">
        <v>80</v>
      </c>
      <c r="E5" s="31" t="s">
        <v>81</v>
      </c>
      <c r="F5" s="32" t="s">
        <v>82</v>
      </c>
      <c r="G5" s="31" t="s">
        <v>83</v>
      </c>
      <c r="H5" s="31" t="s">
        <v>84</v>
      </c>
      <c r="I5" s="31" t="s">
        <v>85</v>
      </c>
      <c r="J5" s="31" t="s">
        <v>86</v>
      </c>
      <c r="K5" s="31" t="s">
        <v>87</v>
      </c>
      <c r="L5" s="31" t="s">
        <v>88</v>
      </c>
      <c r="M5" s="31" t="s">
        <v>89</v>
      </c>
      <c r="N5" s="31" t="s">
        <v>90</v>
      </c>
      <c r="O5" s="35" t="s">
        <v>91</v>
      </c>
      <c r="P5" s="36" t="s">
        <v>92</v>
      </c>
      <c r="Q5" s="31" t="s">
        <v>93</v>
      </c>
      <c r="R5" s="31" t="s">
        <v>94</v>
      </c>
      <c r="S5" s="35" t="s">
        <v>95</v>
      </c>
      <c r="T5" s="37"/>
    </row>
    <row r="6" spans="1:20" s="38" customFormat="1" x14ac:dyDescent="0.3">
      <c r="A6" s="38" t="s">
        <v>96</v>
      </c>
      <c r="B6" s="38" t="s">
        <v>97</v>
      </c>
      <c r="C6" s="38" t="s">
        <v>98</v>
      </c>
      <c r="D6" s="39" t="s">
        <v>13</v>
      </c>
      <c r="E6" s="40" t="s">
        <v>14</v>
      </c>
      <c r="F6" s="40" t="s">
        <v>15</v>
      </c>
      <c r="G6" s="40" t="s">
        <v>16</v>
      </c>
      <c r="H6" s="40" t="s">
        <v>17</v>
      </c>
      <c r="I6" s="40" t="s">
        <v>18</v>
      </c>
      <c r="J6" s="40" t="s">
        <v>19</v>
      </c>
      <c r="K6" s="40" t="s">
        <v>20</v>
      </c>
      <c r="L6" s="40" t="s">
        <v>21</v>
      </c>
      <c r="M6" s="40" t="s">
        <v>22</v>
      </c>
      <c r="N6" s="40" t="s">
        <v>23</v>
      </c>
      <c r="O6" s="41" t="s">
        <v>24</v>
      </c>
      <c r="P6" s="42" t="s">
        <v>36</v>
      </c>
      <c r="Q6" s="43" t="s">
        <v>37</v>
      </c>
      <c r="R6" s="43" t="s">
        <v>39</v>
      </c>
      <c r="S6" s="44" t="s">
        <v>40</v>
      </c>
      <c r="T6" s="45" t="s">
        <v>99</v>
      </c>
    </row>
    <row r="7" spans="1:20" s="15" customFormat="1" x14ac:dyDescent="0.3">
      <c r="A7" s="15" t="s">
        <v>64</v>
      </c>
      <c r="B7" s="19" t="s">
        <v>25</v>
      </c>
      <c r="C7" s="22"/>
      <c r="D7" s="51" t="s">
        <v>13</v>
      </c>
      <c r="E7" s="52" t="s">
        <v>14</v>
      </c>
      <c r="F7" s="52" t="s">
        <v>15</v>
      </c>
      <c r="G7" s="52" t="s">
        <v>16</v>
      </c>
      <c r="H7" s="52" t="s">
        <v>17</v>
      </c>
      <c r="I7" s="52" t="s">
        <v>18</v>
      </c>
      <c r="J7" s="52" t="s">
        <v>19</v>
      </c>
      <c r="K7" s="52" t="s">
        <v>20</v>
      </c>
      <c r="L7" s="52" t="s">
        <v>21</v>
      </c>
      <c r="M7" s="52" t="s">
        <v>22</v>
      </c>
      <c r="N7" s="52" t="s">
        <v>23</v>
      </c>
      <c r="O7" s="53" t="s">
        <v>24</v>
      </c>
      <c r="P7" s="54" t="s">
        <v>36</v>
      </c>
      <c r="Q7" s="55" t="s">
        <v>37</v>
      </c>
      <c r="R7" s="55" t="s">
        <v>39</v>
      </c>
      <c r="S7" s="56" t="s">
        <v>40</v>
      </c>
      <c r="T7" s="14"/>
    </row>
    <row r="8" spans="1:20" x14ac:dyDescent="0.3">
      <c r="A8" t="s">
        <v>65</v>
      </c>
      <c r="B8" s="20" t="s">
        <v>26</v>
      </c>
      <c r="C8" s="13" t="s">
        <v>46</v>
      </c>
      <c r="D8" s="16">
        <v>8358</v>
      </c>
      <c r="E8" s="16">
        <v>49999</v>
      </c>
      <c r="F8" s="16">
        <v>0</v>
      </c>
      <c r="G8" s="57">
        <v>132888</v>
      </c>
      <c r="H8" s="57">
        <v>124942</v>
      </c>
      <c r="I8" s="16">
        <v>10258</v>
      </c>
      <c r="J8" s="57">
        <v>84593</v>
      </c>
      <c r="K8" s="57">
        <v>25389</v>
      </c>
      <c r="L8" s="16">
        <v>1174</v>
      </c>
      <c r="M8" s="16">
        <v>774</v>
      </c>
      <c r="N8" s="57">
        <v>16722</v>
      </c>
      <c r="O8" s="57">
        <v>3076</v>
      </c>
      <c r="P8" s="12"/>
      <c r="Q8" s="12"/>
      <c r="R8" s="12"/>
      <c r="S8" s="12"/>
      <c r="T8" s="18">
        <f>SUM(D8:S8)</f>
        <v>458173</v>
      </c>
    </row>
    <row r="9" spans="1:20" x14ac:dyDescent="0.3">
      <c r="A9" t="s">
        <v>66</v>
      </c>
      <c r="B9" s="20" t="s">
        <v>27</v>
      </c>
      <c r="C9" s="13" t="s">
        <v>47</v>
      </c>
      <c r="D9" s="16">
        <v>296</v>
      </c>
      <c r="E9" s="16">
        <v>1528</v>
      </c>
      <c r="F9" s="16">
        <v>0</v>
      </c>
      <c r="G9" s="57">
        <v>244</v>
      </c>
      <c r="H9" s="57">
        <v>895</v>
      </c>
      <c r="I9" s="16">
        <v>6759</v>
      </c>
      <c r="J9" s="57">
        <v>44707</v>
      </c>
      <c r="K9" s="57">
        <v>4061</v>
      </c>
      <c r="L9" s="16">
        <v>490</v>
      </c>
      <c r="M9" s="16">
        <v>9</v>
      </c>
      <c r="N9" s="57">
        <v>0</v>
      </c>
      <c r="O9" s="57">
        <v>556</v>
      </c>
      <c r="P9" s="12"/>
      <c r="Q9" s="12"/>
      <c r="R9" s="12"/>
      <c r="S9" s="12"/>
      <c r="T9" s="18">
        <f t="shared" ref="T9:T25" si="0">SUM(D9:S9)</f>
        <v>59545</v>
      </c>
    </row>
    <row r="10" spans="1:20" x14ac:dyDescent="0.3">
      <c r="A10" t="s">
        <v>67</v>
      </c>
      <c r="B10" s="20" t="s">
        <v>28</v>
      </c>
      <c r="C10" s="13" t="s">
        <v>48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18">
        <v>523</v>
      </c>
      <c r="Q10" s="18">
        <v>2536</v>
      </c>
      <c r="R10" s="18">
        <v>3975</v>
      </c>
      <c r="S10" s="18">
        <v>40189</v>
      </c>
      <c r="T10" s="18">
        <f>SUM(D10:S10)</f>
        <v>47223</v>
      </c>
    </row>
    <row r="11" spans="1:20" x14ac:dyDescent="0.3">
      <c r="A11" t="s">
        <v>68</v>
      </c>
      <c r="B11" s="20" t="s">
        <v>29</v>
      </c>
      <c r="C11" s="13" t="s">
        <v>49</v>
      </c>
      <c r="D11" s="16">
        <v>645</v>
      </c>
      <c r="E11" s="16">
        <v>68</v>
      </c>
      <c r="F11" s="16">
        <v>0</v>
      </c>
      <c r="G11" s="57">
        <v>739</v>
      </c>
      <c r="H11" s="57">
        <v>2003</v>
      </c>
      <c r="I11" s="16">
        <v>5551</v>
      </c>
      <c r="J11" s="57">
        <v>17341</v>
      </c>
      <c r="K11" s="57">
        <v>1483</v>
      </c>
      <c r="L11" s="16">
        <v>244</v>
      </c>
      <c r="M11" s="16">
        <v>644</v>
      </c>
      <c r="N11" s="57">
        <v>51</v>
      </c>
      <c r="O11" s="57">
        <v>894</v>
      </c>
      <c r="P11" s="18">
        <v>2071</v>
      </c>
      <c r="Q11" s="18">
        <v>649</v>
      </c>
      <c r="R11" s="18">
        <v>7964</v>
      </c>
      <c r="S11" s="18"/>
      <c r="T11" s="18">
        <f t="shared" si="0"/>
        <v>40347</v>
      </c>
    </row>
    <row r="12" spans="1:20" x14ac:dyDescent="0.3">
      <c r="A12" t="s">
        <v>69</v>
      </c>
      <c r="B12" s="20" t="s">
        <v>30</v>
      </c>
      <c r="C12" s="13" t="s">
        <v>50</v>
      </c>
      <c r="D12" s="16">
        <v>8009</v>
      </c>
      <c r="E12" s="16">
        <v>51459</v>
      </c>
      <c r="F12" s="16">
        <v>0</v>
      </c>
      <c r="G12" s="57">
        <v>132394</v>
      </c>
      <c r="H12" s="57">
        <v>123834</v>
      </c>
      <c r="I12" s="16">
        <v>11466</v>
      </c>
      <c r="J12" s="57">
        <v>111959</v>
      </c>
      <c r="K12" s="57">
        <v>27966</v>
      </c>
      <c r="L12" s="16">
        <v>1420</v>
      </c>
      <c r="M12" s="16">
        <v>138</v>
      </c>
      <c r="N12" s="57">
        <v>16671</v>
      </c>
      <c r="O12" s="57">
        <v>2739</v>
      </c>
      <c r="P12" s="18">
        <v>523</v>
      </c>
      <c r="Q12" s="18">
        <v>466</v>
      </c>
      <c r="R12" s="18">
        <v>3326</v>
      </c>
      <c r="S12" s="23">
        <v>32224</v>
      </c>
      <c r="T12" s="18">
        <f t="shared" si="0"/>
        <v>524594</v>
      </c>
    </row>
    <row r="13" spans="1:20" s="15" customFormat="1" x14ac:dyDescent="0.3">
      <c r="A13" s="15" t="s">
        <v>70</v>
      </c>
      <c r="B13" s="10" t="s">
        <v>31</v>
      </c>
      <c r="C13" s="22"/>
      <c r="D13" s="17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10"/>
      <c r="Q13" s="4"/>
      <c r="R13" s="4"/>
      <c r="S13" s="11"/>
      <c r="T13" s="14"/>
    </row>
    <row r="14" spans="1:20" x14ac:dyDescent="0.3">
      <c r="A14" t="s">
        <v>65</v>
      </c>
      <c r="B14" s="20" t="s">
        <v>26</v>
      </c>
      <c r="C14" s="13" t="s">
        <v>51</v>
      </c>
      <c r="D14" s="16">
        <v>8347</v>
      </c>
      <c r="E14" s="16">
        <v>50524</v>
      </c>
      <c r="F14" s="16">
        <v>0</v>
      </c>
      <c r="G14" s="57">
        <v>137690</v>
      </c>
      <c r="H14" s="57">
        <v>123565</v>
      </c>
      <c r="I14" s="16">
        <v>10532</v>
      </c>
      <c r="J14" s="57">
        <v>79540</v>
      </c>
      <c r="K14" s="57">
        <v>23497</v>
      </c>
      <c r="L14" s="16">
        <v>3833</v>
      </c>
      <c r="M14" s="16">
        <v>784</v>
      </c>
      <c r="N14" s="57">
        <v>16843</v>
      </c>
      <c r="O14" s="57">
        <v>2934</v>
      </c>
      <c r="P14" s="12"/>
      <c r="Q14" s="12"/>
      <c r="R14" s="12"/>
      <c r="S14" s="12"/>
      <c r="T14" s="18">
        <f t="shared" si="0"/>
        <v>458089</v>
      </c>
    </row>
    <row r="15" spans="1:20" x14ac:dyDescent="0.3">
      <c r="A15" t="s">
        <v>71</v>
      </c>
      <c r="B15" s="20" t="s">
        <v>27</v>
      </c>
      <c r="C15" s="13" t="s">
        <v>52</v>
      </c>
      <c r="D15" s="16">
        <v>296</v>
      </c>
      <c r="E15" s="16">
        <v>1524</v>
      </c>
      <c r="F15" s="16">
        <v>0</v>
      </c>
      <c r="G15" s="57">
        <v>314</v>
      </c>
      <c r="H15" s="57">
        <v>807</v>
      </c>
      <c r="I15" s="16">
        <v>7053</v>
      </c>
      <c r="J15" s="57">
        <v>43857</v>
      </c>
      <c r="K15" s="57">
        <v>3847</v>
      </c>
      <c r="L15" s="16">
        <v>386</v>
      </c>
      <c r="M15" s="16">
        <v>9</v>
      </c>
      <c r="N15" s="57">
        <v>0</v>
      </c>
      <c r="O15" s="57">
        <v>541</v>
      </c>
      <c r="P15" s="12"/>
      <c r="Q15" s="12"/>
      <c r="R15" s="12"/>
      <c r="S15" s="12"/>
      <c r="T15" s="18">
        <f t="shared" si="0"/>
        <v>58634</v>
      </c>
    </row>
    <row r="16" spans="1:20" x14ac:dyDescent="0.3">
      <c r="A16" t="s">
        <v>67</v>
      </c>
      <c r="B16" s="20" t="s">
        <v>28</v>
      </c>
      <c r="C16" s="13" t="s">
        <v>53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18">
        <v>504</v>
      </c>
      <c r="Q16" s="18">
        <v>2512</v>
      </c>
      <c r="R16" s="18">
        <v>3994</v>
      </c>
      <c r="S16" s="18">
        <v>38904</v>
      </c>
      <c r="T16" s="18">
        <f t="shared" si="0"/>
        <v>45914</v>
      </c>
    </row>
    <row r="17" spans="1:20" x14ac:dyDescent="0.3">
      <c r="A17" t="s">
        <v>72</v>
      </c>
      <c r="B17" s="20" t="s">
        <v>29</v>
      </c>
      <c r="C17" s="13" t="s">
        <v>54</v>
      </c>
      <c r="D17" s="16">
        <v>651</v>
      </c>
      <c r="E17" s="16">
        <v>53</v>
      </c>
      <c r="F17" s="16">
        <v>0</v>
      </c>
      <c r="G17" s="57">
        <v>3679</v>
      </c>
      <c r="H17" s="57">
        <v>2051</v>
      </c>
      <c r="I17" s="16">
        <v>5806</v>
      </c>
      <c r="J17" s="57">
        <v>15938</v>
      </c>
      <c r="K17" s="57">
        <v>-1573</v>
      </c>
      <c r="L17" s="16">
        <v>226</v>
      </c>
      <c r="M17" s="16">
        <v>650</v>
      </c>
      <c r="N17" s="57">
        <v>55</v>
      </c>
      <c r="O17" s="57">
        <v>837</v>
      </c>
      <c r="P17" s="18">
        <v>0</v>
      </c>
      <c r="Q17" s="18">
        <v>4378</v>
      </c>
      <c r="R17" s="18">
        <v>603</v>
      </c>
      <c r="S17" s="18">
        <v>7787</v>
      </c>
      <c r="T17" s="18">
        <f t="shared" si="0"/>
        <v>41141</v>
      </c>
    </row>
    <row r="18" spans="1:20" s="28" customFormat="1" x14ac:dyDescent="0.3">
      <c r="A18" s="28" t="s">
        <v>73</v>
      </c>
      <c r="B18" s="24" t="s">
        <v>30</v>
      </c>
      <c r="C18" s="25" t="s">
        <v>55</v>
      </c>
      <c r="D18" s="26">
        <v>7993</v>
      </c>
      <c r="E18" s="26">
        <v>51995</v>
      </c>
      <c r="F18" s="26">
        <v>0</v>
      </c>
      <c r="G18" s="58">
        <v>134325</v>
      </c>
      <c r="H18" s="58">
        <v>122320</v>
      </c>
      <c r="I18" s="26">
        <v>11779</v>
      </c>
      <c r="J18" s="58">
        <v>107458</v>
      </c>
      <c r="K18" s="58">
        <v>28918</v>
      </c>
      <c r="L18" s="26">
        <v>3992</v>
      </c>
      <c r="M18" s="26">
        <v>143</v>
      </c>
      <c r="N18" s="58">
        <v>16788</v>
      </c>
      <c r="O18" s="58">
        <v>2638</v>
      </c>
      <c r="P18" s="27">
        <v>504</v>
      </c>
      <c r="Q18" s="27">
        <v>-1866</v>
      </c>
      <c r="R18" s="27">
        <v>3390</v>
      </c>
      <c r="S18" s="27">
        <v>31116</v>
      </c>
      <c r="T18" s="27">
        <f t="shared" si="0"/>
        <v>521493</v>
      </c>
    </row>
    <row r="19" spans="1:20" s="15" customFormat="1" x14ac:dyDescent="0.3">
      <c r="A19" s="15" t="s">
        <v>79</v>
      </c>
      <c r="B19" s="10" t="s">
        <v>32</v>
      </c>
      <c r="C19" s="22"/>
      <c r="D19" s="8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10"/>
      <c r="Q19" s="4"/>
      <c r="R19" s="4"/>
      <c r="S19" s="11"/>
      <c r="T19" s="14"/>
    </row>
    <row r="20" spans="1:20" x14ac:dyDescent="0.3">
      <c r="A20" t="s">
        <v>74</v>
      </c>
      <c r="B20" s="20" t="s">
        <v>26</v>
      </c>
      <c r="C20" s="13" t="s">
        <v>56</v>
      </c>
      <c r="D20" s="16">
        <v>4359</v>
      </c>
      <c r="E20" s="16">
        <v>12722</v>
      </c>
      <c r="F20" s="16">
        <v>0</v>
      </c>
      <c r="G20" s="57">
        <v>80055</v>
      </c>
      <c r="H20" s="57">
        <v>74496</v>
      </c>
      <c r="I20" s="16">
        <v>7491</v>
      </c>
      <c r="J20" s="57">
        <v>46368</v>
      </c>
      <c r="K20" s="57">
        <v>5463</v>
      </c>
      <c r="L20" s="16">
        <v>1734</v>
      </c>
      <c r="M20" s="16">
        <v>30</v>
      </c>
      <c r="N20" s="57">
        <v>7863</v>
      </c>
      <c r="O20" s="57">
        <v>9177</v>
      </c>
      <c r="P20" s="12"/>
      <c r="Q20" s="12"/>
      <c r="R20" s="12"/>
      <c r="S20" s="12"/>
      <c r="T20" s="18">
        <f t="shared" si="0"/>
        <v>249758</v>
      </c>
    </row>
    <row r="21" spans="1:20" x14ac:dyDescent="0.3">
      <c r="A21" t="s">
        <v>71</v>
      </c>
      <c r="B21" s="20" t="s">
        <v>27</v>
      </c>
      <c r="C21" s="13" t="s">
        <v>57</v>
      </c>
      <c r="D21" s="16">
        <v>838</v>
      </c>
      <c r="E21" s="16">
        <v>230</v>
      </c>
      <c r="F21" s="16">
        <v>0</v>
      </c>
      <c r="G21" s="57">
        <v>225</v>
      </c>
      <c r="H21" s="57">
        <v>218</v>
      </c>
      <c r="I21" s="16">
        <v>5314</v>
      </c>
      <c r="J21" s="57">
        <v>36331</v>
      </c>
      <c r="K21" s="57">
        <v>2039</v>
      </c>
      <c r="L21" s="16">
        <v>150</v>
      </c>
      <c r="M21" s="16">
        <v>1</v>
      </c>
      <c r="N21" s="57">
        <v>0</v>
      </c>
      <c r="O21" s="57">
        <v>248</v>
      </c>
      <c r="P21" s="12"/>
      <c r="Q21" s="12"/>
      <c r="R21" s="12"/>
      <c r="S21" s="12"/>
      <c r="T21" s="18">
        <f t="shared" si="0"/>
        <v>45594</v>
      </c>
    </row>
    <row r="22" spans="1:20" x14ac:dyDescent="0.3">
      <c r="A22" t="s">
        <v>67</v>
      </c>
      <c r="B22" s="20" t="s">
        <v>28</v>
      </c>
      <c r="C22" s="13" t="s">
        <v>58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18">
        <v>327</v>
      </c>
      <c r="Q22" s="18">
        <v>1377</v>
      </c>
      <c r="R22" s="18">
        <v>3808</v>
      </c>
      <c r="S22" s="18">
        <v>24286</v>
      </c>
      <c r="T22" s="18">
        <f t="shared" si="0"/>
        <v>29798</v>
      </c>
    </row>
    <row r="23" spans="1:20" x14ac:dyDescent="0.3">
      <c r="A23" t="s">
        <v>72</v>
      </c>
      <c r="B23" s="20" t="s">
        <v>29</v>
      </c>
      <c r="C23" s="13" t="s">
        <v>59</v>
      </c>
      <c r="D23" s="16">
        <v>233</v>
      </c>
      <c r="E23" s="16">
        <v>379</v>
      </c>
      <c r="F23" s="16">
        <v>0</v>
      </c>
      <c r="G23" s="57">
        <v>-2053</v>
      </c>
      <c r="H23" s="57">
        <v>950</v>
      </c>
      <c r="I23" s="16">
        <v>4526</v>
      </c>
      <c r="J23" s="57">
        <v>10910</v>
      </c>
      <c r="K23" s="57">
        <v>1383</v>
      </c>
      <c r="L23" s="16">
        <v>3</v>
      </c>
      <c r="M23" s="16">
        <v>15</v>
      </c>
      <c r="N23" s="57">
        <v>16</v>
      </c>
      <c r="O23" s="57">
        <v>1874</v>
      </c>
      <c r="P23" s="18">
        <v>0</v>
      </c>
      <c r="Q23" s="18">
        <v>470</v>
      </c>
      <c r="R23" s="18">
        <v>-152</v>
      </c>
      <c r="S23" s="18">
        <v>-646</v>
      </c>
      <c r="T23" s="18">
        <f t="shared" si="0"/>
        <v>17908</v>
      </c>
    </row>
    <row r="24" spans="1:20" s="28" customFormat="1" ht="14.25" customHeight="1" x14ac:dyDescent="0.3">
      <c r="A24" s="28" t="s">
        <v>73</v>
      </c>
      <c r="B24" s="24" t="s">
        <v>30</v>
      </c>
      <c r="C24" s="25" t="s">
        <v>60</v>
      </c>
      <c r="D24" s="26">
        <v>4965</v>
      </c>
      <c r="E24" s="26">
        <v>12573</v>
      </c>
      <c r="F24" s="26">
        <v>0</v>
      </c>
      <c r="G24" s="58">
        <v>82332</v>
      </c>
      <c r="H24" s="58">
        <v>73764</v>
      </c>
      <c r="I24" s="26">
        <v>8279</v>
      </c>
      <c r="J24" s="58">
        <v>71789</v>
      </c>
      <c r="K24" s="58">
        <v>6119</v>
      </c>
      <c r="L24" s="26">
        <v>1881</v>
      </c>
      <c r="M24" s="26">
        <v>15</v>
      </c>
      <c r="N24" s="58">
        <v>7847</v>
      </c>
      <c r="O24" s="58">
        <v>7551</v>
      </c>
      <c r="P24" s="27">
        <v>327</v>
      </c>
      <c r="Q24" s="27">
        <v>907</v>
      </c>
      <c r="R24" s="27">
        <v>3960</v>
      </c>
      <c r="S24" s="27">
        <v>24932</v>
      </c>
      <c r="T24" s="27">
        <f t="shared" si="0"/>
        <v>307241</v>
      </c>
    </row>
    <row r="25" spans="1:20" s="28" customFormat="1" x14ac:dyDescent="0.3">
      <c r="A25" s="28" t="s">
        <v>75</v>
      </c>
      <c r="B25" s="24" t="s">
        <v>33</v>
      </c>
      <c r="C25" s="25" t="s">
        <v>61</v>
      </c>
      <c r="D25" s="26">
        <v>3353</v>
      </c>
      <c r="E25" s="26">
        <v>17252</v>
      </c>
      <c r="F25" s="26">
        <v>0</v>
      </c>
      <c r="G25" s="58">
        <v>40978</v>
      </c>
      <c r="H25" s="58">
        <v>32330</v>
      </c>
      <c r="I25" s="26">
        <v>4422</v>
      </c>
      <c r="J25" s="58">
        <v>43001</v>
      </c>
      <c r="K25" s="58">
        <v>7922</v>
      </c>
      <c r="L25" s="26">
        <v>860</v>
      </c>
      <c r="M25" s="26">
        <v>269</v>
      </c>
      <c r="N25" s="58">
        <v>7876</v>
      </c>
      <c r="O25" s="58">
        <v>1554</v>
      </c>
      <c r="P25" s="27">
        <v>108</v>
      </c>
      <c r="Q25" s="27">
        <v>715</v>
      </c>
      <c r="R25" s="27">
        <v>674</v>
      </c>
      <c r="S25" s="27">
        <v>7183</v>
      </c>
      <c r="T25" s="27">
        <f t="shared" si="0"/>
        <v>168497</v>
      </c>
    </row>
    <row r="26" spans="1:20" x14ac:dyDescent="0.3">
      <c r="A26" t="s">
        <v>76</v>
      </c>
      <c r="B26" s="20" t="s">
        <v>34</v>
      </c>
      <c r="C26" s="13" t="s">
        <v>62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12"/>
      <c r="Q26" s="12"/>
      <c r="R26" s="12"/>
      <c r="S26" s="12"/>
      <c r="T26" s="18">
        <v>0</v>
      </c>
    </row>
    <row r="27" spans="1:20" x14ac:dyDescent="0.3">
      <c r="A27" t="s">
        <v>77</v>
      </c>
      <c r="B27" s="21" t="s">
        <v>35</v>
      </c>
      <c r="C27" s="13" t="s">
        <v>63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12"/>
      <c r="Q27" s="12"/>
      <c r="R27" s="12"/>
      <c r="S27" s="12"/>
      <c r="T27" s="18">
        <v>176653000</v>
      </c>
    </row>
    <row r="29" spans="1:20" s="29" customFormat="1" x14ac:dyDescent="0.3">
      <c r="A29" s="29" t="s">
        <v>78</v>
      </c>
      <c r="D29" s="30">
        <f>+(D24+D25)/D18</f>
        <v>1.040660578005755</v>
      </c>
      <c r="E29" s="30">
        <f t="shared" ref="E29:S29" si="1">+(E24+E25)/E18</f>
        <v>0.57361284738917206</v>
      </c>
      <c r="F29" s="30" t="e">
        <f>+(F24+F25)/F18</f>
        <v>#DIV/0!</v>
      </c>
      <c r="G29" s="59">
        <f t="shared" si="1"/>
        <v>0.91799739437930394</v>
      </c>
      <c r="H29" s="59">
        <f t="shared" si="1"/>
        <v>0.86734793982995417</v>
      </c>
      <c r="I29" s="30">
        <f t="shared" si="1"/>
        <v>1.0782748960013584</v>
      </c>
      <c r="J29" s="59">
        <f t="shared" si="1"/>
        <v>1.0682313089765303</v>
      </c>
      <c r="K29" s="59">
        <f t="shared" si="1"/>
        <v>0.48554533508541392</v>
      </c>
      <c r="L29" s="30">
        <f t="shared" si="1"/>
        <v>0.68662324649298601</v>
      </c>
      <c r="M29" s="30">
        <f t="shared" si="1"/>
        <v>1.986013986013986</v>
      </c>
      <c r="N29" s="59">
        <f t="shared" si="1"/>
        <v>0.93656182987848469</v>
      </c>
      <c r="O29" s="59">
        <f t="shared" si="1"/>
        <v>3.4514783927217589</v>
      </c>
      <c r="P29" s="30">
        <f t="shared" si="1"/>
        <v>0.86309523809523814</v>
      </c>
      <c r="Q29" s="30">
        <f t="shared" si="1"/>
        <v>-0.86923901393354774</v>
      </c>
      <c r="R29" s="30">
        <f t="shared" si="1"/>
        <v>1.3669616519174042</v>
      </c>
      <c r="S29" s="30">
        <f t="shared" si="1"/>
        <v>1.0321056691091399</v>
      </c>
      <c r="T29" s="30"/>
    </row>
  </sheetData>
  <mergeCells count="3">
    <mergeCell ref="D3:O3"/>
    <mergeCell ref="T3:T4"/>
    <mergeCell ref="P3:S3"/>
  </mergeCells>
  <hyperlinks>
    <hyperlink ref="A1" r:id="rId1" xr:uid="{E115B594-C130-4630-A529-0306DFA4114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EA7D-13A9-478D-8F19-3336881566D2}">
  <dimension ref="A1:T29"/>
  <sheetViews>
    <sheetView zoomScale="70" zoomScaleNormal="70" workbookViewId="0">
      <selection activeCell="B43" sqref="B43"/>
    </sheetView>
  </sheetViews>
  <sheetFormatPr defaultRowHeight="14.4" x14ac:dyDescent="0.3"/>
  <cols>
    <col min="1" max="1" width="43.33203125" bestFit="1" customWidth="1"/>
    <col min="2" max="2" width="48" customWidth="1"/>
    <col min="3" max="3" width="8.6640625" customWidth="1"/>
    <col min="4" max="4" width="15.6640625" style="2" customWidth="1"/>
    <col min="5" max="12" width="17.33203125" style="2" customWidth="1"/>
    <col min="13" max="15" width="16.109375" style="2" customWidth="1"/>
    <col min="16" max="16" width="12.88671875" customWidth="1"/>
    <col min="17" max="17" width="13.88671875" customWidth="1"/>
    <col min="18" max="18" width="17" customWidth="1"/>
    <col min="19" max="19" width="14.109375" customWidth="1"/>
    <col min="20" max="20" width="11.109375" bestFit="1" customWidth="1"/>
  </cols>
  <sheetData>
    <row r="1" spans="1:20" x14ac:dyDescent="0.3">
      <c r="A1" s="1" t="s">
        <v>102</v>
      </c>
    </row>
    <row r="2" spans="1:20" x14ac:dyDescent="0.3">
      <c r="A2" t="s">
        <v>103</v>
      </c>
    </row>
    <row r="3" spans="1:20" x14ac:dyDescent="0.3">
      <c r="D3" s="46" t="s">
        <v>0</v>
      </c>
      <c r="E3" s="47"/>
      <c r="F3" s="47"/>
      <c r="G3" s="47"/>
      <c r="H3" s="47"/>
      <c r="I3" s="47"/>
      <c r="J3" s="47"/>
      <c r="K3" s="47"/>
      <c r="L3" s="47"/>
      <c r="M3" s="47"/>
      <c r="N3" s="47"/>
      <c r="O3" s="48"/>
      <c r="P3" s="46" t="s">
        <v>38</v>
      </c>
      <c r="Q3" s="47"/>
      <c r="R3" s="47"/>
      <c r="S3" s="48"/>
      <c r="T3" s="49" t="s">
        <v>45</v>
      </c>
    </row>
    <row r="4" spans="1:20" ht="43.2" x14ac:dyDescent="0.3">
      <c r="D4" s="6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7" t="s">
        <v>12</v>
      </c>
      <c r="P4" s="6" t="s">
        <v>41</v>
      </c>
      <c r="Q4" s="3" t="s">
        <v>42</v>
      </c>
      <c r="R4" s="3" t="s">
        <v>43</v>
      </c>
      <c r="S4" s="7" t="s">
        <v>44</v>
      </c>
      <c r="T4" s="50"/>
    </row>
    <row r="5" spans="1:20" s="33" customFormat="1" ht="36.75" customHeight="1" x14ac:dyDescent="0.3">
      <c r="D5" s="34" t="s">
        <v>80</v>
      </c>
      <c r="E5" s="31" t="s">
        <v>81</v>
      </c>
      <c r="F5" s="32" t="s">
        <v>82</v>
      </c>
      <c r="G5" s="31" t="s">
        <v>83</v>
      </c>
      <c r="H5" s="31" t="s">
        <v>84</v>
      </c>
      <c r="I5" s="31" t="s">
        <v>85</v>
      </c>
      <c r="J5" s="31" t="s">
        <v>86</v>
      </c>
      <c r="K5" s="31" t="s">
        <v>87</v>
      </c>
      <c r="L5" s="31" t="s">
        <v>88</v>
      </c>
      <c r="M5" s="31" t="s">
        <v>89</v>
      </c>
      <c r="N5" s="31" t="s">
        <v>90</v>
      </c>
      <c r="O5" s="35" t="s">
        <v>91</v>
      </c>
      <c r="P5" s="36" t="s">
        <v>92</v>
      </c>
      <c r="Q5" s="31" t="s">
        <v>93</v>
      </c>
      <c r="R5" s="31" t="s">
        <v>94</v>
      </c>
      <c r="S5" s="35" t="s">
        <v>95</v>
      </c>
      <c r="T5" s="37"/>
    </row>
    <row r="6" spans="1:20" s="38" customFormat="1" x14ac:dyDescent="0.3">
      <c r="A6" s="38" t="s">
        <v>96</v>
      </c>
      <c r="B6" s="38" t="s">
        <v>97</v>
      </c>
      <c r="C6" s="38" t="s">
        <v>98</v>
      </c>
      <c r="D6" s="39" t="s">
        <v>13</v>
      </c>
      <c r="E6" s="40" t="s">
        <v>14</v>
      </c>
      <c r="F6" s="40" t="s">
        <v>15</v>
      </c>
      <c r="G6" s="40" t="s">
        <v>16</v>
      </c>
      <c r="H6" s="40" t="s">
        <v>17</v>
      </c>
      <c r="I6" s="40" t="s">
        <v>18</v>
      </c>
      <c r="J6" s="40" t="s">
        <v>19</v>
      </c>
      <c r="K6" s="40" t="s">
        <v>20</v>
      </c>
      <c r="L6" s="40" t="s">
        <v>21</v>
      </c>
      <c r="M6" s="40" t="s">
        <v>22</v>
      </c>
      <c r="N6" s="40" t="s">
        <v>23</v>
      </c>
      <c r="O6" s="41" t="s">
        <v>24</v>
      </c>
      <c r="P6" s="42" t="s">
        <v>36</v>
      </c>
      <c r="Q6" s="43" t="s">
        <v>37</v>
      </c>
      <c r="R6" s="43" t="s">
        <v>39</v>
      </c>
      <c r="S6" s="44" t="s">
        <v>40</v>
      </c>
      <c r="T6" s="45" t="s">
        <v>99</v>
      </c>
    </row>
    <row r="7" spans="1:20" s="15" customFormat="1" x14ac:dyDescent="0.3">
      <c r="A7" s="15" t="s">
        <v>64</v>
      </c>
      <c r="B7" s="19" t="s">
        <v>25</v>
      </c>
      <c r="C7" s="22"/>
      <c r="D7" s="51" t="s">
        <v>13</v>
      </c>
      <c r="E7" s="52" t="s">
        <v>14</v>
      </c>
      <c r="F7" s="52" t="s">
        <v>15</v>
      </c>
      <c r="G7" s="52" t="s">
        <v>16</v>
      </c>
      <c r="H7" s="52" t="s">
        <v>17</v>
      </c>
      <c r="I7" s="52" t="s">
        <v>18</v>
      </c>
      <c r="J7" s="52" t="s">
        <v>19</v>
      </c>
      <c r="K7" s="52" t="s">
        <v>20</v>
      </c>
      <c r="L7" s="52" t="s">
        <v>21</v>
      </c>
      <c r="M7" s="52" t="s">
        <v>22</v>
      </c>
      <c r="N7" s="52" t="s">
        <v>23</v>
      </c>
      <c r="O7" s="53" t="s">
        <v>24</v>
      </c>
      <c r="P7" s="54" t="s">
        <v>36</v>
      </c>
      <c r="Q7" s="55" t="s">
        <v>37</v>
      </c>
      <c r="R7" s="55" t="s">
        <v>39</v>
      </c>
      <c r="S7" s="56" t="s">
        <v>40</v>
      </c>
      <c r="T7" s="14"/>
    </row>
    <row r="8" spans="1:20" x14ac:dyDescent="0.3">
      <c r="A8" t="s">
        <v>65</v>
      </c>
      <c r="B8" s="20" t="s">
        <v>26</v>
      </c>
      <c r="C8" s="13" t="s">
        <v>46</v>
      </c>
      <c r="D8" s="16">
        <v>575</v>
      </c>
      <c r="E8" s="16">
        <v>53851</v>
      </c>
      <c r="F8" s="16"/>
      <c r="G8" s="57">
        <v>99388</v>
      </c>
      <c r="H8" s="57">
        <v>126083</v>
      </c>
      <c r="I8" s="16">
        <v>14748</v>
      </c>
      <c r="J8" s="57">
        <v>133282</v>
      </c>
      <c r="K8" s="57">
        <v>33890</v>
      </c>
      <c r="L8" s="16">
        <v>19516</v>
      </c>
      <c r="M8" s="16">
        <v>641</v>
      </c>
      <c r="N8" s="57">
        <v>17662</v>
      </c>
      <c r="O8" s="57">
        <v>2243</v>
      </c>
      <c r="P8" s="12"/>
      <c r="Q8" s="12"/>
      <c r="R8" s="12"/>
      <c r="S8" s="12"/>
      <c r="T8" s="18">
        <f>SUM(D8:S8)</f>
        <v>501879</v>
      </c>
    </row>
    <row r="9" spans="1:20" x14ac:dyDescent="0.3">
      <c r="A9" t="s">
        <v>66</v>
      </c>
      <c r="B9" s="20" t="s">
        <v>27</v>
      </c>
      <c r="C9" s="13" t="s">
        <v>47</v>
      </c>
      <c r="D9" s="16">
        <v>430</v>
      </c>
      <c r="E9" s="16">
        <v>642</v>
      </c>
      <c r="F9" s="16"/>
      <c r="G9" s="57">
        <v>3351</v>
      </c>
      <c r="H9" s="57">
        <v>1258</v>
      </c>
      <c r="I9" s="16">
        <v>4627</v>
      </c>
      <c r="J9" s="57">
        <v>52565</v>
      </c>
      <c r="K9" s="57">
        <v>4697</v>
      </c>
      <c r="L9" s="16">
        <v>2397</v>
      </c>
      <c r="M9" s="16">
        <v>1</v>
      </c>
      <c r="N9" s="57">
        <v>367</v>
      </c>
      <c r="O9" s="57">
        <v>360</v>
      </c>
      <c r="P9" s="12"/>
      <c r="Q9" s="12"/>
      <c r="R9" s="12"/>
      <c r="S9" s="12"/>
      <c r="T9" s="18">
        <f t="shared" ref="T9:T24" si="0">SUM(D9:S9)</f>
        <v>70695</v>
      </c>
    </row>
    <row r="10" spans="1:20" x14ac:dyDescent="0.3">
      <c r="A10" t="s">
        <v>67</v>
      </c>
      <c r="B10" s="20" t="s">
        <v>28</v>
      </c>
      <c r="C10" s="13" t="s">
        <v>48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18"/>
      <c r="Q10" s="18">
        <v>55</v>
      </c>
      <c r="R10" s="18">
        <v>112</v>
      </c>
      <c r="S10" s="18">
        <v>843</v>
      </c>
      <c r="T10" s="18">
        <f>SUM(D10:S10)</f>
        <v>1010</v>
      </c>
    </row>
    <row r="11" spans="1:20" x14ac:dyDescent="0.3">
      <c r="A11" t="s">
        <v>68</v>
      </c>
      <c r="B11" s="20" t="s">
        <v>29</v>
      </c>
      <c r="C11" s="13" t="s">
        <v>49</v>
      </c>
      <c r="D11" s="16">
        <v>404</v>
      </c>
      <c r="E11" s="16">
        <v>1157</v>
      </c>
      <c r="F11" s="16"/>
      <c r="G11" s="57">
        <v>10845</v>
      </c>
      <c r="H11" s="57">
        <v>10110</v>
      </c>
      <c r="I11" s="16">
        <v>7767</v>
      </c>
      <c r="J11" s="57">
        <v>84420</v>
      </c>
      <c r="K11" s="57">
        <v>11581</v>
      </c>
      <c r="L11" s="16">
        <v>5822</v>
      </c>
      <c r="M11" s="16">
        <v>143</v>
      </c>
      <c r="N11" s="57">
        <v>935</v>
      </c>
      <c r="O11" s="57">
        <v>1722</v>
      </c>
      <c r="P11" s="18"/>
      <c r="Q11" s="18">
        <v>45</v>
      </c>
      <c r="R11" s="18">
        <v>8</v>
      </c>
      <c r="S11" s="18">
        <v>2302</v>
      </c>
      <c r="T11" s="18">
        <f t="shared" si="0"/>
        <v>137261</v>
      </c>
    </row>
    <row r="12" spans="1:20" x14ac:dyDescent="0.3">
      <c r="A12" t="s">
        <v>69</v>
      </c>
      <c r="B12" s="20" t="s">
        <v>30</v>
      </c>
      <c r="C12" s="13" t="s">
        <v>50</v>
      </c>
      <c r="D12" s="16">
        <v>602</v>
      </c>
      <c r="E12" s="16">
        <v>53337</v>
      </c>
      <c r="F12" s="16"/>
      <c r="G12" s="57">
        <v>91894</v>
      </c>
      <c r="H12" s="57">
        <v>117231</v>
      </c>
      <c r="I12" s="16">
        <v>11607</v>
      </c>
      <c r="J12" s="57">
        <v>101427</v>
      </c>
      <c r="K12" s="57">
        <v>27006</v>
      </c>
      <c r="L12" s="16">
        <v>16091</v>
      </c>
      <c r="M12" s="16">
        <v>498</v>
      </c>
      <c r="N12" s="57">
        <v>17094</v>
      </c>
      <c r="O12" s="57">
        <v>881</v>
      </c>
      <c r="P12" s="18"/>
      <c r="Q12" s="18">
        <v>10</v>
      </c>
      <c r="R12" s="18">
        <v>105</v>
      </c>
      <c r="S12" s="23">
        <v>-1459</v>
      </c>
      <c r="T12" s="18">
        <f t="shared" si="0"/>
        <v>436324</v>
      </c>
    </row>
    <row r="13" spans="1:20" s="15" customFormat="1" x14ac:dyDescent="0.3">
      <c r="A13" s="15" t="s">
        <v>70</v>
      </c>
      <c r="B13" s="10" t="s">
        <v>31</v>
      </c>
      <c r="C13" s="22"/>
      <c r="D13" s="17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10"/>
      <c r="Q13" s="4"/>
      <c r="R13" s="4"/>
      <c r="S13" s="11"/>
      <c r="T13" s="14"/>
    </row>
    <row r="14" spans="1:20" x14ac:dyDescent="0.3">
      <c r="A14" t="s">
        <v>65</v>
      </c>
      <c r="B14" s="20" t="s">
        <v>26</v>
      </c>
      <c r="C14" s="13" t="s">
        <v>51</v>
      </c>
      <c r="D14" s="16">
        <v>540</v>
      </c>
      <c r="E14" s="16">
        <v>54519</v>
      </c>
      <c r="F14" s="16"/>
      <c r="G14" s="57">
        <v>100171</v>
      </c>
      <c r="H14" s="57">
        <v>125619</v>
      </c>
      <c r="I14" s="16">
        <v>14272</v>
      </c>
      <c r="J14" s="57">
        <v>131582</v>
      </c>
      <c r="K14" s="57">
        <v>33062</v>
      </c>
      <c r="L14" s="16">
        <v>23219</v>
      </c>
      <c r="M14" s="16">
        <v>658</v>
      </c>
      <c r="N14" s="57">
        <v>17657</v>
      </c>
      <c r="O14" s="57">
        <v>2278</v>
      </c>
      <c r="P14" s="12"/>
      <c r="Q14" s="12"/>
      <c r="R14" s="12"/>
      <c r="S14" s="12"/>
      <c r="T14" s="18">
        <f t="shared" si="0"/>
        <v>503577</v>
      </c>
    </row>
    <row r="15" spans="1:20" x14ac:dyDescent="0.3">
      <c r="A15" t="s">
        <v>71</v>
      </c>
      <c r="B15" s="20" t="s">
        <v>27</v>
      </c>
      <c r="C15" s="13" t="s">
        <v>52</v>
      </c>
      <c r="D15" s="16">
        <v>388</v>
      </c>
      <c r="E15" s="16">
        <v>640</v>
      </c>
      <c r="F15" s="16"/>
      <c r="G15" s="57">
        <v>3353</v>
      </c>
      <c r="H15" s="57">
        <v>1250</v>
      </c>
      <c r="I15" s="16">
        <v>4374</v>
      </c>
      <c r="J15" s="57">
        <v>49238</v>
      </c>
      <c r="K15" s="57">
        <v>4754</v>
      </c>
      <c r="L15" s="16">
        <v>1927</v>
      </c>
      <c r="M15" s="16">
        <v>1</v>
      </c>
      <c r="N15" s="57">
        <v>367</v>
      </c>
      <c r="O15" s="57">
        <v>327</v>
      </c>
      <c r="P15" s="12"/>
      <c r="Q15" s="12"/>
      <c r="R15" s="12"/>
      <c r="S15" s="12"/>
      <c r="T15" s="18">
        <f t="shared" si="0"/>
        <v>66619</v>
      </c>
    </row>
    <row r="16" spans="1:20" x14ac:dyDescent="0.3">
      <c r="A16" t="s">
        <v>67</v>
      </c>
      <c r="B16" s="20" t="s">
        <v>28</v>
      </c>
      <c r="C16" s="13" t="s">
        <v>53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18"/>
      <c r="Q16" s="18">
        <v>55</v>
      </c>
      <c r="R16" s="18">
        <v>108</v>
      </c>
      <c r="S16" s="18">
        <v>825</v>
      </c>
      <c r="T16" s="18">
        <f t="shared" si="0"/>
        <v>988</v>
      </c>
    </row>
    <row r="17" spans="1:20" x14ac:dyDescent="0.3">
      <c r="A17" t="s">
        <v>72</v>
      </c>
      <c r="B17" s="20" t="s">
        <v>29</v>
      </c>
      <c r="C17" s="13" t="s">
        <v>54</v>
      </c>
      <c r="D17" s="16">
        <v>355</v>
      </c>
      <c r="E17" s="16">
        <v>1169</v>
      </c>
      <c r="F17" s="16"/>
      <c r="G17" s="57">
        <v>10800</v>
      </c>
      <c r="H17" s="57">
        <v>10063</v>
      </c>
      <c r="I17" s="16">
        <v>7398</v>
      </c>
      <c r="J17" s="57">
        <v>81449</v>
      </c>
      <c r="K17" s="57">
        <v>11253</v>
      </c>
      <c r="L17" s="16">
        <v>5841</v>
      </c>
      <c r="M17" s="16">
        <v>133</v>
      </c>
      <c r="N17" s="57">
        <v>937</v>
      </c>
      <c r="O17" s="57">
        <v>1694</v>
      </c>
      <c r="P17" s="18"/>
      <c r="Q17" s="18">
        <v>45</v>
      </c>
      <c r="R17" s="18">
        <v>3</v>
      </c>
      <c r="S17" s="18">
        <v>1842</v>
      </c>
      <c r="T17" s="18">
        <f t="shared" si="0"/>
        <v>132982</v>
      </c>
    </row>
    <row r="18" spans="1:20" s="28" customFormat="1" x14ac:dyDescent="0.3">
      <c r="A18" s="28" t="s">
        <v>73</v>
      </c>
      <c r="B18" s="24" t="s">
        <v>30</v>
      </c>
      <c r="C18" s="25" t="s">
        <v>55</v>
      </c>
      <c r="D18" s="26">
        <v>574</v>
      </c>
      <c r="E18" s="26">
        <v>53990</v>
      </c>
      <c r="F18" s="26"/>
      <c r="G18" s="58">
        <v>92725</v>
      </c>
      <c r="H18" s="58">
        <v>116806</v>
      </c>
      <c r="I18" s="26">
        <v>11249</v>
      </c>
      <c r="J18" s="58">
        <v>99372</v>
      </c>
      <c r="K18" s="58">
        <v>26563</v>
      </c>
      <c r="L18" s="26">
        <v>19305</v>
      </c>
      <c r="M18" s="26">
        <v>526</v>
      </c>
      <c r="N18" s="58">
        <v>17088</v>
      </c>
      <c r="O18" s="58">
        <v>911</v>
      </c>
      <c r="P18" s="27"/>
      <c r="Q18" s="27">
        <v>10</v>
      </c>
      <c r="R18" s="27">
        <v>105</v>
      </c>
      <c r="S18" s="27">
        <v>-1017</v>
      </c>
      <c r="T18" s="27">
        <f t="shared" si="0"/>
        <v>438207</v>
      </c>
    </row>
    <row r="19" spans="1:20" s="15" customFormat="1" x14ac:dyDescent="0.3">
      <c r="A19" s="15" t="s">
        <v>79</v>
      </c>
      <c r="B19" s="10" t="s">
        <v>32</v>
      </c>
      <c r="C19" s="22"/>
      <c r="D19" s="8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10"/>
      <c r="Q19" s="4"/>
      <c r="R19" s="4"/>
      <c r="S19" s="11"/>
      <c r="T19" s="14"/>
    </row>
    <row r="20" spans="1:20" x14ac:dyDescent="0.3">
      <c r="A20" t="s">
        <v>74</v>
      </c>
      <c r="B20" s="20" t="s">
        <v>26</v>
      </c>
      <c r="C20" s="13" t="s">
        <v>56</v>
      </c>
      <c r="D20" s="16">
        <v>-164</v>
      </c>
      <c r="E20" s="16">
        <v>14204</v>
      </c>
      <c r="F20" s="16"/>
      <c r="G20" s="57">
        <v>68769</v>
      </c>
      <c r="H20" s="57">
        <v>75045</v>
      </c>
      <c r="I20" s="16">
        <v>5086</v>
      </c>
      <c r="J20" s="57">
        <v>54272</v>
      </c>
      <c r="K20" s="57">
        <v>-3979</v>
      </c>
      <c r="L20" s="16">
        <v>11585</v>
      </c>
      <c r="M20" s="16">
        <v>30</v>
      </c>
      <c r="N20" s="57">
        <v>11648</v>
      </c>
      <c r="O20" s="57">
        <v>-89</v>
      </c>
      <c r="P20" s="12"/>
      <c r="Q20" s="12"/>
      <c r="R20" s="12"/>
      <c r="S20" s="12"/>
      <c r="T20" s="18">
        <f t="shared" si="0"/>
        <v>236407</v>
      </c>
    </row>
    <row r="21" spans="1:20" x14ac:dyDescent="0.3">
      <c r="A21" t="s">
        <v>71</v>
      </c>
      <c r="B21" s="20" t="s">
        <v>27</v>
      </c>
      <c r="C21" s="13" t="s">
        <v>57</v>
      </c>
      <c r="D21" s="16">
        <v>395</v>
      </c>
      <c r="E21" s="16">
        <v>434</v>
      </c>
      <c r="F21" s="16"/>
      <c r="G21" s="57">
        <v>2122</v>
      </c>
      <c r="H21" s="57">
        <v>714</v>
      </c>
      <c r="I21" s="16">
        <v>362</v>
      </c>
      <c r="J21" s="57">
        <v>17610</v>
      </c>
      <c r="K21" s="57">
        <v>-541</v>
      </c>
      <c r="L21" s="16">
        <v>1183</v>
      </c>
      <c r="M21" s="16">
        <v>0</v>
      </c>
      <c r="N21" s="57">
        <v>190</v>
      </c>
      <c r="O21" s="57">
        <v>680</v>
      </c>
      <c r="P21" s="12"/>
      <c r="Q21" s="12"/>
      <c r="R21" s="12"/>
      <c r="S21" s="12"/>
      <c r="T21" s="18">
        <f t="shared" si="0"/>
        <v>23149</v>
      </c>
    </row>
    <row r="22" spans="1:20" x14ac:dyDescent="0.3">
      <c r="A22" t="s">
        <v>67</v>
      </c>
      <c r="B22" s="20" t="s">
        <v>28</v>
      </c>
      <c r="C22" s="13" t="s">
        <v>58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18"/>
      <c r="Q22" s="18">
        <v>40</v>
      </c>
      <c r="R22" s="18"/>
      <c r="S22" s="18">
        <v>546</v>
      </c>
      <c r="T22" s="18">
        <f t="shared" si="0"/>
        <v>586</v>
      </c>
    </row>
    <row r="23" spans="1:20" x14ac:dyDescent="0.3">
      <c r="A23" t="s">
        <v>72</v>
      </c>
      <c r="B23" s="20" t="s">
        <v>29</v>
      </c>
      <c r="C23" s="13" t="s">
        <v>59</v>
      </c>
      <c r="D23" s="16">
        <v>9</v>
      </c>
      <c r="E23" s="16">
        <v>109</v>
      </c>
      <c r="F23" s="16"/>
      <c r="G23" s="57">
        <v>7067</v>
      </c>
      <c r="H23" s="57">
        <v>6017</v>
      </c>
      <c r="I23" s="16">
        <v>1486</v>
      </c>
      <c r="J23" s="57">
        <v>22149</v>
      </c>
      <c r="K23" s="57">
        <v>-6373</v>
      </c>
      <c r="L23" s="16">
        <v>2184</v>
      </c>
      <c r="M23" s="16">
        <v>14</v>
      </c>
      <c r="N23" s="57">
        <v>580</v>
      </c>
      <c r="O23" s="57">
        <v>120</v>
      </c>
      <c r="P23" s="18"/>
      <c r="Q23" s="18"/>
      <c r="R23" s="18"/>
      <c r="S23" s="18">
        <v>1262</v>
      </c>
      <c r="T23" s="18">
        <f t="shared" si="0"/>
        <v>34624</v>
      </c>
    </row>
    <row r="24" spans="1:20" s="28" customFormat="1" x14ac:dyDescent="0.3">
      <c r="A24" s="28" t="s">
        <v>73</v>
      </c>
      <c r="B24" s="24" t="s">
        <v>30</v>
      </c>
      <c r="C24" s="25" t="s">
        <v>60</v>
      </c>
      <c r="D24" s="26">
        <v>222</v>
      </c>
      <c r="E24" s="26">
        <v>14528</v>
      </c>
      <c r="F24" s="26"/>
      <c r="G24" s="58">
        <v>63824</v>
      </c>
      <c r="H24" s="58">
        <v>69742</v>
      </c>
      <c r="I24" s="26">
        <v>3961</v>
      </c>
      <c r="J24" s="58">
        <v>49733</v>
      </c>
      <c r="K24" s="58">
        <v>1853</v>
      </c>
      <c r="L24" s="26">
        <v>10583</v>
      </c>
      <c r="M24" s="26">
        <v>16</v>
      </c>
      <c r="N24" s="58">
        <v>11258</v>
      </c>
      <c r="O24" s="58">
        <v>472</v>
      </c>
      <c r="P24" s="27"/>
      <c r="Q24" s="27">
        <v>40</v>
      </c>
      <c r="R24" s="27"/>
      <c r="S24" s="27">
        <v>-715</v>
      </c>
      <c r="T24" s="27">
        <f t="shared" si="0"/>
        <v>225517</v>
      </c>
    </row>
    <row r="25" spans="1:20" s="28" customFormat="1" x14ac:dyDescent="0.3">
      <c r="A25" s="28" t="s">
        <v>75</v>
      </c>
      <c r="B25" s="24" t="s">
        <v>33</v>
      </c>
      <c r="C25" s="25" t="s">
        <v>61</v>
      </c>
      <c r="D25" s="26">
        <v>361</v>
      </c>
      <c r="E25" s="26">
        <v>15236</v>
      </c>
      <c r="F25" s="26"/>
      <c r="G25" s="58">
        <v>27067</v>
      </c>
      <c r="H25" s="58">
        <v>30548</v>
      </c>
      <c r="I25" s="26">
        <v>3314</v>
      </c>
      <c r="J25" s="58">
        <v>38835</v>
      </c>
      <c r="K25" s="58">
        <v>7112</v>
      </c>
      <c r="L25" s="26">
        <v>4488</v>
      </c>
      <c r="M25" s="26">
        <v>461</v>
      </c>
      <c r="N25" s="58">
        <v>6028</v>
      </c>
      <c r="O25" s="58">
        <v>650</v>
      </c>
      <c r="P25" s="27"/>
      <c r="Q25" s="27">
        <v>-72</v>
      </c>
      <c r="R25" s="27">
        <v>-8</v>
      </c>
      <c r="S25" s="27">
        <v>-224</v>
      </c>
      <c r="T25" s="27">
        <f>SUM(D25:S25)</f>
        <v>133796</v>
      </c>
    </row>
    <row r="26" spans="1:20" x14ac:dyDescent="0.3">
      <c r="A26" t="s">
        <v>76</v>
      </c>
      <c r="B26" s="20" t="s">
        <v>34</v>
      </c>
      <c r="C26" s="13" t="s">
        <v>62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12"/>
      <c r="Q26" s="12"/>
      <c r="R26" s="12"/>
      <c r="S26" s="12"/>
      <c r="T26" s="18"/>
    </row>
    <row r="27" spans="1:20" x14ac:dyDescent="0.3">
      <c r="A27" t="s">
        <v>77</v>
      </c>
      <c r="B27" s="21" t="s">
        <v>35</v>
      </c>
      <c r="C27" s="13" t="s">
        <v>63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12"/>
      <c r="Q27" s="12"/>
      <c r="R27" s="12"/>
      <c r="S27" s="12"/>
      <c r="T27" s="18"/>
    </row>
    <row r="29" spans="1:20" s="29" customFormat="1" x14ac:dyDescent="0.3">
      <c r="A29" s="29" t="s">
        <v>78</v>
      </c>
      <c r="D29" s="30">
        <f t="shared" ref="D29:R29" si="1">+(D24+D25)/D18</f>
        <v>1.0156794425087108</v>
      </c>
      <c r="E29" s="30">
        <f t="shared" si="1"/>
        <v>0.55128727542137435</v>
      </c>
      <c r="F29" s="30" t="e">
        <f t="shared" si="1"/>
        <v>#DIV/0!</v>
      </c>
      <c r="G29" s="59">
        <f t="shared" si="1"/>
        <v>0.98022108385009432</v>
      </c>
      <c r="H29" s="59">
        <f t="shared" si="1"/>
        <v>0.85860315394757114</v>
      </c>
      <c r="I29" s="30">
        <f t="shared" si="1"/>
        <v>0.64672415325806742</v>
      </c>
      <c r="J29" s="59">
        <f t="shared" si="1"/>
        <v>0.89127722094755057</v>
      </c>
      <c r="K29" s="59">
        <f t="shared" si="1"/>
        <v>0.33749952942062267</v>
      </c>
      <c r="L29" s="30">
        <f t="shared" si="1"/>
        <v>0.78067858067858065</v>
      </c>
      <c r="M29" s="30">
        <f t="shared" si="1"/>
        <v>0.90684410646387836</v>
      </c>
      <c r="N29" s="59">
        <f t="shared" si="1"/>
        <v>1.0115870786516854</v>
      </c>
      <c r="O29" s="59">
        <f t="shared" si="1"/>
        <v>1.2316136114160263</v>
      </c>
      <c r="P29" s="30" t="e">
        <f t="shared" si="1"/>
        <v>#DIV/0!</v>
      </c>
      <c r="Q29" s="30">
        <f t="shared" si="1"/>
        <v>-3.2</v>
      </c>
      <c r="R29" s="30">
        <f t="shared" si="1"/>
        <v>-7.6190476190476197E-2</v>
      </c>
      <c r="S29" s="30">
        <f>+(S24+S25)/S18</f>
        <v>0.92330383480825962</v>
      </c>
      <c r="T29" s="30"/>
    </row>
  </sheetData>
  <mergeCells count="3">
    <mergeCell ref="D3:O3"/>
    <mergeCell ref="P3:S3"/>
    <mergeCell ref="T3:T4"/>
  </mergeCells>
  <hyperlinks>
    <hyperlink ref="A1" r:id="rId1" xr:uid="{79EE15A8-01E3-4EE7-9E77-DFE33B4F172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26094-017E-4622-8254-8CD66AB9955E}">
  <dimension ref="A1:T29"/>
  <sheetViews>
    <sheetView topLeftCell="B1" zoomScale="70" zoomScaleNormal="70" workbookViewId="0">
      <selection activeCell="D7" sqref="D7:S29"/>
    </sheetView>
  </sheetViews>
  <sheetFormatPr defaultRowHeight="14.4" x14ac:dyDescent="0.3"/>
  <cols>
    <col min="1" max="1" width="43.33203125" bestFit="1" customWidth="1"/>
    <col min="2" max="2" width="48" customWidth="1"/>
    <col min="3" max="3" width="8.6640625" customWidth="1"/>
    <col min="4" max="4" width="15.6640625" style="2" customWidth="1"/>
    <col min="5" max="12" width="17.33203125" style="2" customWidth="1"/>
    <col min="13" max="15" width="16.109375" style="2" customWidth="1"/>
    <col min="16" max="16" width="12.88671875" customWidth="1"/>
    <col min="17" max="17" width="13.88671875" customWidth="1"/>
    <col min="18" max="18" width="17" customWidth="1"/>
    <col min="19" max="19" width="14.109375" customWidth="1"/>
    <col min="20" max="20" width="11.109375" bestFit="1" customWidth="1"/>
  </cols>
  <sheetData>
    <row r="1" spans="1:20" x14ac:dyDescent="0.3">
      <c r="A1" s="1" t="s">
        <v>104</v>
      </c>
    </row>
    <row r="2" spans="1:20" x14ac:dyDescent="0.3">
      <c r="A2" t="s">
        <v>105</v>
      </c>
    </row>
    <row r="3" spans="1:20" x14ac:dyDescent="0.3">
      <c r="D3" s="46" t="s">
        <v>0</v>
      </c>
      <c r="E3" s="47"/>
      <c r="F3" s="47"/>
      <c r="G3" s="47"/>
      <c r="H3" s="47"/>
      <c r="I3" s="47"/>
      <c r="J3" s="47"/>
      <c r="K3" s="47"/>
      <c r="L3" s="47"/>
      <c r="M3" s="47"/>
      <c r="N3" s="47"/>
      <c r="O3" s="48"/>
      <c r="P3" s="46" t="s">
        <v>38</v>
      </c>
      <c r="Q3" s="47"/>
      <c r="R3" s="47"/>
      <c r="S3" s="48"/>
      <c r="T3" s="49" t="s">
        <v>45</v>
      </c>
    </row>
    <row r="4" spans="1:20" ht="43.2" x14ac:dyDescent="0.3">
      <c r="D4" s="6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7" t="s">
        <v>12</v>
      </c>
      <c r="P4" s="6" t="s">
        <v>41</v>
      </c>
      <c r="Q4" s="3" t="s">
        <v>42</v>
      </c>
      <c r="R4" s="3" t="s">
        <v>43</v>
      </c>
      <c r="S4" s="7" t="s">
        <v>44</v>
      </c>
      <c r="T4" s="50"/>
    </row>
    <row r="5" spans="1:20" s="33" customFormat="1" ht="36.75" customHeight="1" x14ac:dyDescent="0.3">
      <c r="D5" s="34" t="s">
        <v>80</v>
      </c>
      <c r="E5" s="31" t="s">
        <v>81</v>
      </c>
      <c r="F5" s="32" t="s">
        <v>82</v>
      </c>
      <c r="G5" s="31" t="s">
        <v>83</v>
      </c>
      <c r="H5" s="31" t="s">
        <v>84</v>
      </c>
      <c r="I5" s="31" t="s">
        <v>85</v>
      </c>
      <c r="J5" s="31" t="s">
        <v>86</v>
      </c>
      <c r="K5" s="31" t="s">
        <v>87</v>
      </c>
      <c r="L5" s="31" t="s">
        <v>88</v>
      </c>
      <c r="M5" s="31" t="s">
        <v>89</v>
      </c>
      <c r="N5" s="31" t="s">
        <v>90</v>
      </c>
      <c r="O5" s="35" t="s">
        <v>91</v>
      </c>
      <c r="P5" s="36" t="s">
        <v>92</v>
      </c>
      <c r="Q5" s="31" t="s">
        <v>93</v>
      </c>
      <c r="R5" s="31" t="s">
        <v>94</v>
      </c>
      <c r="S5" s="35" t="s">
        <v>95</v>
      </c>
      <c r="T5" s="37"/>
    </row>
    <row r="6" spans="1:20" s="38" customFormat="1" x14ac:dyDescent="0.3">
      <c r="A6" s="38" t="s">
        <v>96</v>
      </c>
      <c r="B6" s="38" t="s">
        <v>97</v>
      </c>
      <c r="C6" s="38" t="s">
        <v>98</v>
      </c>
      <c r="D6" s="39" t="s">
        <v>13</v>
      </c>
      <c r="E6" s="40" t="s">
        <v>14</v>
      </c>
      <c r="F6" s="40" t="s">
        <v>15</v>
      </c>
      <c r="G6" s="40" t="s">
        <v>16</v>
      </c>
      <c r="H6" s="40" t="s">
        <v>17</v>
      </c>
      <c r="I6" s="40" t="s">
        <v>18</v>
      </c>
      <c r="J6" s="40" t="s">
        <v>19</v>
      </c>
      <c r="K6" s="40" t="s">
        <v>20</v>
      </c>
      <c r="L6" s="40" t="s">
        <v>21</v>
      </c>
      <c r="M6" s="40" t="s">
        <v>22</v>
      </c>
      <c r="N6" s="40" t="s">
        <v>23</v>
      </c>
      <c r="O6" s="41" t="s">
        <v>24</v>
      </c>
      <c r="P6" s="42" t="s">
        <v>36</v>
      </c>
      <c r="Q6" s="43" t="s">
        <v>37</v>
      </c>
      <c r="R6" s="43" t="s">
        <v>39</v>
      </c>
      <c r="S6" s="44" t="s">
        <v>40</v>
      </c>
      <c r="T6" s="45" t="s">
        <v>99</v>
      </c>
    </row>
    <row r="7" spans="1:20" s="15" customFormat="1" x14ac:dyDescent="0.3">
      <c r="A7" s="15" t="s">
        <v>64</v>
      </c>
      <c r="B7" s="19" t="s">
        <v>25</v>
      </c>
      <c r="C7" s="22"/>
      <c r="D7" s="51" t="s">
        <v>13</v>
      </c>
      <c r="E7" s="52" t="s">
        <v>14</v>
      </c>
      <c r="F7" s="52" t="s">
        <v>15</v>
      </c>
      <c r="G7" s="52" t="s">
        <v>16</v>
      </c>
      <c r="H7" s="52" t="s">
        <v>17</v>
      </c>
      <c r="I7" s="52" t="s">
        <v>18</v>
      </c>
      <c r="J7" s="52" t="s">
        <v>19</v>
      </c>
      <c r="K7" s="52" t="s">
        <v>20</v>
      </c>
      <c r="L7" s="52" t="s">
        <v>21</v>
      </c>
      <c r="M7" s="52" t="s">
        <v>22</v>
      </c>
      <c r="N7" s="52" t="s">
        <v>23</v>
      </c>
      <c r="O7" s="53" t="s">
        <v>24</v>
      </c>
      <c r="P7" s="54" t="s">
        <v>36</v>
      </c>
      <c r="Q7" s="55" t="s">
        <v>37</v>
      </c>
      <c r="R7" s="55" t="s">
        <v>39</v>
      </c>
      <c r="S7" s="56" t="s">
        <v>40</v>
      </c>
      <c r="T7" s="14"/>
    </row>
    <row r="8" spans="1:20" x14ac:dyDescent="0.3">
      <c r="A8" t="s">
        <v>65</v>
      </c>
      <c r="B8" s="20" t="s">
        <v>26</v>
      </c>
      <c r="C8" s="13" t="s">
        <v>46</v>
      </c>
      <c r="D8" s="16">
        <v>116219</v>
      </c>
      <c r="E8" s="16">
        <v>23560</v>
      </c>
      <c r="F8" s="16"/>
      <c r="G8" s="57">
        <v>54009</v>
      </c>
      <c r="H8" s="57">
        <v>62137</v>
      </c>
      <c r="I8" s="16">
        <v>3319</v>
      </c>
      <c r="J8" s="57">
        <v>53909</v>
      </c>
      <c r="K8" s="57">
        <v>15681</v>
      </c>
      <c r="L8" s="16">
        <v>159</v>
      </c>
      <c r="M8" s="16">
        <v>469</v>
      </c>
      <c r="N8" s="57">
        <v>7441</v>
      </c>
      <c r="O8" s="57">
        <v>1188</v>
      </c>
      <c r="P8" s="12"/>
      <c r="Q8" s="12"/>
      <c r="R8" s="12"/>
      <c r="S8" s="12"/>
      <c r="T8" s="18">
        <f>SUM(D8:S8)</f>
        <v>338091</v>
      </c>
    </row>
    <row r="9" spans="1:20" x14ac:dyDescent="0.3">
      <c r="A9" t="s">
        <v>66</v>
      </c>
      <c r="B9" s="20" t="s">
        <v>27</v>
      </c>
      <c r="C9" s="13" t="s">
        <v>47</v>
      </c>
      <c r="D9" s="16"/>
      <c r="E9" s="16">
        <v>9</v>
      </c>
      <c r="F9" s="16"/>
      <c r="G9" s="57">
        <v>20</v>
      </c>
      <c r="H9" s="57">
        <v>30</v>
      </c>
      <c r="I9" s="16">
        <v>23</v>
      </c>
      <c r="J9" s="57">
        <v>2892</v>
      </c>
      <c r="K9" s="57">
        <v>647</v>
      </c>
      <c r="L9" s="16"/>
      <c r="M9" s="16">
        <v>0</v>
      </c>
      <c r="N9" s="57"/>
      <c r="O9" s="57">
        <v>251</v>
      </c>
      <c r="P9" s="12"/>
      <c r="Q9" s="12"/>
      <c r="R9" s="12"/>
      <c r="S9" s="12"/>
      <c r="T9" s="18">
        <f t="shared" ref="T9:T24" si="0">SUM(D9:S9)</f>
        <v>3872</v>
      </c>
    </row>
    <row r="10" spans="1:20" x14ac:dyDescent="0.3">
      <c r="A10" t="s">
        <v>67</v>
      </c>
      <c r="B10" s="20" t="s">
        <v>28</v>
      </c>
      <c r="C10" s="13" t="s">
        <v>48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18"/>
      <c r="Q10" s="18">
        <v>11453</v>
      </c>
      <c r="R10" s="18">
        <v>44984</v>
      </c>
      <c r="S10" s="18">
        <v>27937</v>
      </c>
      <c r="T10" s="18">
        <f>SUM(D10:S10)</f>
        <v>84374</v>
      </c>
    </row>
    <row r="11" spans="1:20" x14ac:dyDescent="0.3">
      <c r="A11" t="s">
        <v>68</v>
      </c>
      <c r="B11" s="20" t="s">
        <v>29</v>
      </c>
      <c r="C11" s="13" t="s">
        <v>49</v>
      </c>
      <c r="D11" s="16"/>
      <c r="E11" s="16">
        <v>360</v>
      </c>
      <c r="F11" s="16"/>
      <c r="G11" s="57">
        <v>1664</v>
      </c>
      <c r="H11" s="57">
        <v>3042</v>
      </c>
      <c r="I11" s="16">
        <v>2337</v>
      </c>
      <c r="J11" s="57">
        <v>11101</v>
      </c>
      <c r="K11" s="57">
        <v>3989</v>
      </c>
      <c r="L11" s="16">
        <v>120</v>
      </c>
      <c r="M11" s="16">
        <v>3</v>
      </c>
      <c r="N11" s="57">
        <v>195</v>
      </c>
      <c r="O11" s="57">
        <v>613</v>
      </c>
      <c r="P11" s="18"/>
      <c r="Q11" s="18">
        <v>4516</v>
      </c>
      <c r="R11" s="18">
        <v>11749</v>
      </c>
      <c r="S11" s="18">
        <v>9343</v>
      </c>
      <c r="T11" s="18">
        <f t="shared" si="0"/>
        <v>49032</v>
      </c>
    </row>
    <row r="12" spans="1:20" x14ac:dyDescent="0.3">
      <c r="A12" t="s">
        <v>69</v>
      </c>
      <c r="B12" s="20" t="s">
        <v>30</v>
      </c>
      <c r="C12" s="13" t="s">
        <v>50</v>
      </c>
      <c r="D12" s="16">
        <v>116219</v>
      </c>
      <c r="E12" s="16">
        <v>23264</v>
      </c>
      <c r="F12" s="16"/>
      <c r="G12" s="57">
        <v>52365</v>
      </c>
      <c r="H12" s="57">
        <v>59124</v>
      </c>
      <c r="I12" s="16">
        <v>1006</v>
      </c>
      <c r="J12" s="57">
        <v>45701</v>
      </c>
      <c r="K12" s="57">
        <v>12339</v>
      </c>
      <c r="L12" s="16">
        <v>39</v>
      </c>
      <c r="M12" s="16">
        <v>466</v>
      </c>
      <c r="N12" s="57">
        <v>7245</v>
      </c>
      <c r="O12" s="57">
        <v>825</v>
      </c>
      <c r="P12" s="18"/>
      <c r="Q12" s="18">
        <v>6937</v>
      </c>
      <c r="R12" s="18">
        <v>33235</v>
      </c>
      <c r="S12" s="23">
        <v>18593</v>
      </c>
      <c r="T12" s="18">
        <f t="shared" si="0"/>
        <v>377358</v>
      </c>
    </row>
    <row r="13" spans="1:20" s="15" customFormat="1" x14ac:dyDescent="0.3">
      <c r="A13" s="15" t="s">
        <v>70</v>
      </c>
      <c r="B13" s="10" t="s">
        <v>31</v>
      </c>
      <c r="C13" s="22"/>
      <c r="D13" s="17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10"/>
      <c r="Q13" s="4"/>
      <c r="R13" s="4"/>
      <c r="S13" s="11"/>
      <c r="T13" s="14"/>
    </row>
    <row r="14" spans="1:20" x14ac:dyDescent="0.3">
      <c r="A14" t="s">
        <v>65</v>
      </c>
      <c r="B14" s="20" t="s">
        <v>26</v>
      </c>
      <c r="C14" s="13" t="s">
        <v>51</v>
      </c>
      <c r="D14" s="16">
        <v>116218</v>
      </c>
      <c r="E14" s="16">
        <v>23680</v>
      </c>
      <c r="F14" s="16"/>
      <c r="G14" s="57">
        <v>55695</v>
      </c>
      <c r="H14" s="57">
        <v>61144</v>
      </c>
      <c r="I14" s="16">
        <v>3146</v>
      </c>
      <c r="J14" s="57">
        <v>53223</v>
      </c>
      <c r="K14" s="57">
        <v>15459</v>
      </c>
      <c r="L14" s="16">
        <v>270</v>
      </c>
      <c r="M14" s="16">
        <v>412</v>
      </c>
      <c r="N14" s="57">
        <v>7354</v>
      </c>
      <c r="O14" s="57">
        <v>1292</v>
      </c>
      <c r="P14" s="12"/>
      <c r="Q14" s="12"/>
      <c r="R14" s="12"/>
      <c r="S14" s="12"/>
      <c r="T14" s="18">
        <f t="shared" si="0"/>
        <v>337893</v>
      </c>
    </row>
    <row r="15" spans="1:20" x14ac:dyDescent="0.3">
      <c r="A15" t="s">
        <v>71</v>
      </c>
      <c r="B15" s="20" t="s">
        <v>27</v>
      </c>
      <c r="C15" s="13" t="s">
        <v>52</v>
      </c>
      <c r="D15" s="16"/>
      <c r="E15" s="16">
        <v>9</v>
      </c>
      <c r="F15" s="16"/>
      <c r="G15" s="57">
        <v>20</v>
      </c>
      <c r="H15" s="57">
        <v>30</v>
      </c>
      <c r="I15" s="16">
        <v>22</v>
      </c>
      <c r="J15" s="57">
        <v>2776</v>
      </c>
      <c r="K15" s="57">
        <v>644</v>
      </c>
      <c r="L15" s="16"/>
      <c r="M15" s="16">
        <v>0</v>
      </c>
      <c r="N15" s="57"/>
      <c r="O15" s="57">
        <v>249</v>
      </c>
      <c r="P15" s="12"/>
      <c r="Q15" s="12"/>
      <c r="R15" s="12"/>
      <c r="S15" s="12"/>
      <c r="T15" s="18">
        <f t="shared" si="0"/>
        <v>3750</v>
      </c>
    </row>
    <row r="16" spans="1:20" x14ac:dyDescent="0.3">
      <c r="A16" t="s">
        <v>67</v>
      </c>
      <c r="B16" s="20" t="s">
        <v>28</v>
      </c>
      <c r="C16" s="13" t="s">
        <v>53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18"/>
      <c r="Q16" s="18">
        <v>11472</v>
      </c>
      <c r="R16" s="18">
        <v>44984</v>
      </c>
      <c r="S16" s="18">
        <v>28083</v>
      </c>
      <c r="T16" s="18">
        <f t="shared" si="0"/>
        <v>84539</v>
      </c>
    </row>
    <row r="17" spans="1:20" x14ac:dyDescent="0.3">
      <c r="A17" t="s">
        <v>72</v>
      </c>
      <c r="B17" s="20" t="s">
        <v>29</v>
      </c>
      <c r="C17" s="13" t="s">
        <v>54</v>
      </c>
      <c r="D17" s="16"/>
      <c r="E17" s="16">
        <v>360</v>
      </c>
      <c r="F17" s="16"/>
      <c r="G17" s="57">
        <v>1664</v>
      </c>
      <c r="H17" s="57">
        <v>3043</v>
      </c>
      <c r="I17" s="16">
        <v>2161</v>
      </c>
      <c r="J17" s="57">
        <v>11206</v>
      </c>
      <c r="K17" s="57">
        <v>4088</v>
      </c>
      <c r="L17" s="16">
        <v>136</v>
      </c>
      <c r="M17" s="16">
        <v>3</v>
      </c>
      <c r="N17" s="57">
        <v>155</v>
      </c>
      <c r="O17" s="57">
        <v>600</v>
      </c>
      <c r="P17" s="18"/>
      <c r="Q17" s="18">
        <v>4524</v>
      </c>
      <c r="R17" s="18">
        <v>11749</v>
      </c>
      <c r="S17" s="18">
        <v>9602</v>
      </c>
      <c r="T17" s="18">
        <f t="shared" si="0"/>
        <v>49291</v>
      </c>
    </row>
    <row r="18" spans="1:20" s="28" customFormat="1" x14ac:dyDescent="0.3">
      <c r="A18" s="28" t="s">
        <v>73</v>
      </c>
      <c r="B18" s="24" t="s">
        <v>30</v>
      </c>
      <c r="C18" s="25" t="s">
        <v>55</v>
      </c>
      <c r="D18" s="26">
        <v>116218</v>
      </c>
      <c r="E18" s="26">
        <v>23383</v>
      </c>
      <c r="F18" s="26"/>
      <c r="G18" s="58">
        <v>54050</v>
      </c>
      <c r="H18" s="58">
        <v>58131</v>
      </c>
      <c r="I18" s="26">
        <v>1006</v>
      </c>
      <c r="J18" s="58">
        <v>44793</v>
      </c>
      <c r="K18" s="58">
        <v>12015</v>
      </c>
      <c r="L18" s="26">
        <v>133</v>
      </c>
      <c r="M18" s="26">
        <v>409</v>
      </c>
      <c r="N18" s="58">
        <v>7200</v>
      </c>
      <c r="O18" s="58">
        <v>941</v>
      </c>
      <c r="P18" s="27"/>
      <c r="Q18" s="27">
        <v>6948</v>
      </c>
      <c r="R18" s="27">
        <v>33235</v>
      </c>
      <c r="S18" s="27">
        <v>18481</v>
      </c>
      <c r="T18" s="27">
        <f t="shared" si="0"/>
        <v>376943</v>
      </c>
    </row>
    <row r="19" spans="1:20" s="15" customFormat="1" x14ac:dyDescent="0.3">
      <c r="A19" s="15" t="s">
        <v>79</v>
      </c>
      <c r="B19" s="10" t="s">
        <v>32</v>
      </c>
      <c r="C19" s="22"/>
      <c r="D19" s="8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10"/>
      <c r="Q19" s="4"/>
      <c r="R19" s="4"/>
      <c r="S19" s="11"/>
      <c r="T19" s="14"/>
    </row>
    <row r="20" spans="1:20" x14ac:dyDescent="0.3">
      <c r="A20" t="s">
        <v>74</v>
      </c>
      <c r="B20" s="20" t="s">
        <v>26</v>
      </c>
      <c r="C20" s="13" t="s">
        <v>56</v>
      </c>
      <c r="D20" s="16">
        <v>89500</v>
      </c>
      <c r="E20" s="16">
        <v>6898</v>
      </c>
      <c r="F20" s="16"/>
      <c r="G20" s="57">
        <v>30421</v>
      </c>
      <c r="H20" s="57">
        <v>37981</v>
      </c>
      <c r="I20" s="16">
        <v>1270</v>
      </c>
      <c r="J20" s="57">
        <v>31842</v>
      </c>
      <c r="K20" s="57">
        <v>4687</v>
      </c>
      <c r="L20" s="16">
        <v>19</v>
      </c>
      <c r="M20" s="16">
        <v>-14</v>
      </c>
      <c r="N20" s="57">
        <v>3507</v>
      </c>
      <c r="O20" s="57">
        <v>405</v>
      </c>
      <c r="P20" s="12"/>
      <c r="Q20" s="12"/>
      <c r="R20" s="12"/>
      <c r="S20" s="12"/>
      <c r="T20" s="18">
        <f t="shared" si="0"/>
        <v>206516</v>
      </c>
    </row>
    <row r="21" spans="1:20" x14ac:dyDescent="0.3">
      <c r="A21" t="s">
        <v>71</v>
      </c>
      <c r="B21" s="20" t="s">
        <v>27</v>
      </c>
      <c r="C21" s="13" t="s">
        <v>57</v>
      </c>
      <c r="D21" s="16">
        <v>0</v>
      </c>
      <c r="E21" s="16">
        <v>-54</v>
      </c>
      <c r="F21" s="16"/>
      <c r="G21" s="57">
        <v>59</v>
      </c>
      <c r="H21" s="57">
        <v>-105</v>
      </c>
      <c r="I21" s="16">
        <v>-1</v>
      </c>
      <c r="J21" s="57">
        <v>485</v>
      </c>
      <c r="K21" s="57">
        <v>105</v>
      </c>
      <c r="L21" s="16">
        <v>0</v>
      </c>
      <c r="M21" s="16">
        <v>1</v>
      </c>
      <c r="N21" s="57">
        <v>3</v>
      </c>
      <c r="O21" s="57">
        <v>-160</v>
      </c>
      <c r="P21" s="12"/>
      <c r="Q21" s="12"/>
      <c r="R21" s="12"/>
      <c r="S21" s="12"/>
      <c r="T21" s="18">
        <f t="shared" si="0"/>
        <v>333</v>
      </c>
    </row>
    <row r="22" spans="1:20" x14ac:dyDescent="0.3">
      <c r="A22" t="s">
        <v>67</v>
      </c>
      <c r="B22" s="20" t="s">
        <v>28</v>
      </c>
      <c r="C22" s="13" t="s">
        <v>58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18"/>
      <c r="Q22" s="18">
        <v>14505</v>
      </c>
      <c r="R22" s="18">
        <v>31517</v>
      </c>
      <c r="S22" s="18">
        <v>5997</v>
      </c>
      <c r="T22" s="18">
        <f t="shared" si="0"/>
        <v>52019</v>
      </c>
    </row>
    <row r="23" spans="1:20" x14ac:dyDescent="0.3">
      <c r="A23" t="s">
        <v>72</v>
      </c>
      <c r="B23" s="20" t="s">
        <v>29</v>
      </c>
      <c r="C23" s="13" t="s">
        <v>59</v>
      </c>
      <c r="D23" s="16"/>
      <c r="E23" s="16">
        <v>26</v>
      </c>
      <c r="F23" s="16"/>
      <c r="G23" s="57">
        <v>4007</v>
      </c>
      <c r="H23" s="57">
        <v>951</v>
      </c>
      <c r="I23" s="16">
        <v>1048</v>
      </c>
      <c r="J23" s="57">
        <v>7280</v>
      </c>
      <c r="K23" s="57">
        <v>1617</v>
      </c>
      <c r="L23" s="16">
        <v>10</v>
      </c>
      <c r="M23" s="16">
        <v>1</v>
      </c>
      <c r="N23" s="57">
        <v>10</v>
      </c>
      <c r="O23" s="57">
        <v>46</v>
      </c>
      <c r="P23" s="18"/>
      <c r="Q23" s="18">
        <v>3450</v>
      </c>
      <c r="R23" s="18">
        <v>1747</v>
      </c>
      <c r="S23" s="18">
        <v>1501</v>
      </c>
      <c r="T23" s="18">
        <f t="shared" si="0"/>
        <v>21694</v>
      </c>
    </row>
    <row r="24" spans="1:20" s="28" customFormat="1" x14ac:dyDescent="0.3">
      <c r="A24" s="28" t="s">
        <v>73</v>
      </c>
      <c r="B24" s="24" t="s">
        <v>30</v>
      </c>
      <c r="C24" s="25" t="s">
        <v>60</v>
      </c>
      <c r="D24" s="26">
        <v>89500</v>
      </c>
      <c r="E24" s="26">
        <v>6818</v>
      </c>
      <c r="F24" s="26"/>
      <c r="G24" s="58">
        <v>26474</v>
      </c>
      <c r="H24" s="58">
        <v>36925</v>
      </c>
      <c r="I24" s="26">
        <v>221</v>
      </c>
      <c r="J24" s="58">
        <v>25047</v>
      </c>
      <c r="K24" s="58">
        <v>3175</v>
      </c>
      <c r="L24" s="26">
        <v>9</v>
      </c>
      <c r="M24" s="26">
        <v>-14</v>
      </c>
      <c r="N24" s="58">
        <v>3500</v>
      </c>
      <c r="O24" s="58">
        <v>199</v>
      </c>
      <c r="P24" s="27"/>
      <c r="Q24" s="27">
        <v>11055</v>
      </c>
      <c r="R24" s="27">
        <v>29771</v>
      </c>
      <c r="S24" s="27">
        <v>4496</v>
      </c>
      <c r="T24" s="27">
        <f t="shared" si="0"/>
        <v>237176</v>
      </c>
    </row>
    <row r="25" spans="1:20" s="28" customFormat="1" x14ac:dyDescent="0.3">
      <c r="A25" s="28" t="s">
        <v>75</v>
      </c>
      <c r="B25" s="24" t="s">
        <v>33</v>
      </c>
      <c r="C25" s="25" t="s">
        <v>61</v>
      </c>
      <c r="D25" s="26">
        <v>10169</v>
      </c>
      <c r="E25" s="26">
        <v>7518</v>
      </c>
      <c r="F25" s="26"/>
      <c r="G25" s="58">
        <v>23005</v>
      </c>
      <c r="H25" s="58">
        <v>19161</v>
      </c>
      <c r="I25" s="26">
        <v>248</v>
      </c>
      <c r="J25" s="58">
        <v>21779</v>
      </c>
      <c r="K25" s="58">
        <v>4780</v>
      </c>
      <c r="L25" s="26">
        <v>-2</v>
      </c>
      <c r="M25" s="26">
        <v>144</v>
      </c>
      <c r="N25" s="58">
        <v>3211</v>
      </c>
      <c r="O25" s="58">
        <v>324</v>
      </c>
      <c r="P25" s="27"/>
      <c r="Q25" s="27">
        <v>2157</v>
      </c>
      <c r="R25" s="27">
        <v>11700</v>
      </c>
      <c r="S25" s="27">
        <v>8895</v>
      </c>
      <c r="T25" s="27">
        <f>SUM(D25:S25)</f>
        <v>113089</v>
      </c>
    </row>
    <row r="26" spans="1:20" x14ac:dyDescent="0.3">
      <c r="A26" t="s">
        <v>76</v>
      </c>
      <c r="B26" s="20" t="s">
        <v>34</v>
      </c>
      <c r="C26" s="13" t="s">
        <v>62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12"/>
      <c r="Q26" s="12"/>
      <c r="R26" s="12"/>
      <c r="S26" s="12"/>
      <c r="T26" s="18"/>
    </row>
    <row r="27" spans="1:20" x14ac:dyDescent="0.3">
      <c r="A27" t="s">
        <v>77</v>
      </c>
      <c r="B27" s="21" t="s">
        <v>35</v>
      </c>
      <c r="C27" s="13" t="s">
        <v>63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12"/>
      <c r="Q27" s="12"/>
      <c r="R27" s="12"/>
      <c r="S27" s="12"/>
      <c r="T27" s="18"/>
    </row>
    <row r="29" spans="1:20" s="29" customFormat="1" x14ac:dyDescent="0.3">
      <c r="A29" s="29" t="s">
        <v>78</v>
      </c>
      <c r="D29" s="30">
        <f>+(D24+D25)/D18</f>
        <v>0.85760381352286219</v>
      </c>
      <c r="E29" s="30">
        <f t="shared" ref="E29:S29" si="1">+(E24+E25)/E18</f>
        <v>0.61309498353504688</v>
      </c>
      <c r="F29" s="30" t="e">
        <f t="shared" si="1"/>
        <v>#DIV/0!</v>
      </c>
      <c r="G29" s="59">
        <f t="shared" si="1"/>
        <v>0.91543015726179466</v>
      </c>
      <c r="H29" s="59">
        <f t="shared" si="1"/>
        <v>0.9648208356986806</v>
      </c>
      <c r="I29" s="30">
        <f t="shared" si="1"/>
        <v>0.46620278330019882</v>
      </c>
      <c r="J29" s="59">
        <f t="shared" si="1"/>
        <v>1.0453865559350792</v>
      </c>
      <c r="K29" s="59">
        <f t="shared" si="1"/>
        <v>0.6620890553474823</v>
      </c>
      <c r="L29" s="30">
        <f t="shared" si="1"/>
        <v>5.2631578947368418E-2</v>
      </c>
      <c r="M29" s="30">
        <f t="shared" si="1"/>
        <v>0.31784841075794623</v>
      </c>
      <c r="N29" s="59">
        <f t="shared" si="1"/>
        <v>0.93208333333333337</v>
      </c>
      <c r="O29" s="59">
        <f t="shared" si="1"/>
        <v>0.55579171094580238</v>
      </c>
      <c r="P29" s="30" t="e">
        <f t="shared" si="1"/>
        <v>#DIV/0!</v>
      </c>
      <c r="Q29" s="30">
        <f t="shared" si="1"/>
        <v>1.9015544041450778</v>
      </c>
      <c r="R29" s="30">
        <f t="shared" si="1"/>
        <v>1.2478110425755979</v>
      </c>
      <c r="S29" s="30">
        <f t="shared" si="1"/>
        <v>0.7245820031383583</v>
      </c>
      <c r="T29" s="30"/>
    </row>
  </sheetData>
  <mergeCells count="3">
    <mergeCell ref="D3:O3"/>
    <mergeCell ref="P3:S3"/>
    <mergeCell ref="T3:T4"/>
  </mergeCells>
  <hyperlinks>
    <hyperlink ref="A1" r:id="rId1" xr:uid="{3AFCC5FF-0D8D-46CC-852A-DDC266C4B16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6EA45-9028-403B-9FF9-CBE4B6392EBA}">
  <dimension ref="A1:T29"/>
  <sheetViews>
    <sheetView tabSelected="1" topLeftCell="B1" zoomScale="70" zoomScaleNormal="70" workbookViewId="0">
      <selection activeCell="E37" sqref="E37"/>
    </sheetView>
  </sheetViews>
  <sheetFormatPr defaultRowHeight="14.4" x14ac:dyDescent="0.3"/>
  <cols>
    <col min="1" max="1" width="43.33203125" bestFit="1" customWidth="1"/>
    <col min="2" max="2" width="48" customWidth="1"/>
    <col min="3" max="3" width="8.6640625" customWidth="1"/>
    <col min="4" max="4" width="15.6640625" style="2" customWidth="1"/>
    <col min="5" max="12" width="17.33203125" style="2" customWidth="1"/>
    <col min="13" max="15" width="16.109375" style="2" customWidth="1"/>
    <col min="16" max="16" width="12.88671875" customWidth="1"/>
    <col min="17" max="17" width="13.88671875" customWidth="1"/>
    <col min="18" max="18" width="17" customWidth="1"/>
    <col min="19" max="19" width="14.109375" customWidth="1"/>
    <col min="20" max="20" width="11.109375" bestFit="1" customWidth="1"/>
  </cols>
  <sheetData>
    <row r="1" spans="1:20" x14ac:dyDescent="0.3">
      <c r="A1" s="1" t="s">
        <v>106</v>
      </c>
    </row>
    <row r="2" spans="1:20" x14ac:dyDescent="0.3">
      <c r="A2" t="s">
        <v>107</v>
      </c>
    </row>
    <row r="3" spans="1:20" x14ac:dyDescent="0.3">
      <c r="D3" s="46" t="s">
        <v>0</v>
      </c>
      <c r="E3" s="47"/>
      <c r="F3" s="47"/>
      <c r="G3" s="47"/>
      <c r="H3" s="47"/>
      <c r="I3" s="47"/>
      <c r="J3" s="47"/>
      <c r="K3" s="47"/>
      <c r="L3" s="47"/>
      <c r="M3" s="47"/>
      <c r="N3" s="47"/>
      <c r="O3" s="48"/>
      <c r="P3" s="46" t="s">
        <v>38</v>
      </c>
      <c r="Q3" s="47"/>
      <c r="R3" s="47"/>
      <c r="S3" s="48"/>
      <c r="T3" s="49" t="s">
        <v>45</v>
      </c>
    </row>
    <row r="4" spans="1:20" ht="43.2" x14ac:dyDescent="0.3">
      <c r="D4" s="6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7" t="s">
        <v>12</v>
      </c>
      <c r="P4" s="6" t="s">
        <v>41</v>
      </c>
      <c r="Q4" s="3" t="s">
        <v>42</v>
      </c>
      <c r="R4" s="3" t="s">
        <v>43</v>
      </c>
      <c r="S4" s="7" t="s">
        <v>44</v>
      </c>
      <c r="T4" s="50"/>
    </row>
    <row r="5" spans="1:20" s="33" customFormat="1" ht="36.75" customHeight="1" x14ac:dyDescent="0.3">
      <c r="D5" s="34" t="s">
        <v>80</v>
      </c>
      <c r="E5" s="31" t="s">
        <v>81</v>
      </c>
      <c r="F5" s="32" t="s">
        <v>82</v>
      </c>
      <c r="G5" s="31" t="s">
        <v>83</v>
      </c>
      <c r="H5" s="31" t="s">
        <v>84</v>
      </c>
      <c r="I5" s="31" t="s">
        <v>85</v>
      </c>
      <c r="J5" s="31" t="s">
        <v>86</v>
      </c>
      <c r="K5" s="31" t="s">
        <v>87</v>
      </c>
      <c r="L5" s="31" t="s">
        <v>88</v>
      </c>
      <c r="M5" s="31" t="s">
        <v>89</v>
      </c>
      <c r="N5" s="31" t="s">
        <v>90</v>
      </c>
      <c r="O5" s="35" t="s">
        <v>91</v>
      </c>
      <c r="P5" s="36" t="s">
        <v>92</v>
      </c>
      <c r="Q5" s="31" t="s">
        <v>93</v>
      </c>
      <c r="R5" s="31" t="s">
        <v>94</v>
      </c>
      <c r="S5" s="35" t="s">
        <v>95</v>
      </c>
      <c r="T5" s="37"/>
    </row>
    <row r="6" spans="1:20" s="38" customFormat="1" x14ac:dyDescent="0.3">
      <c r="A6" s="38" t="s">
        <v>96</v>
      </c>
      <c r="B6" s="38" t="s">
        <v>97</v>
      </c>
      <c r="C6" s="38" t="s">
        <v>98</v>
      </c>
      <c r="D6" s="39" t="s">
        <v>13</v>
      </c>
      <c r="E6" s="40" t="s">
        <v>14</v>
      </c>
      <c r="F6" s="40" t="s">
        <v>15</v>
      </c>
      <c r="G6" s="40" t="s">
        <v>16</v>
      </c>
      <c r="H6" s="40" t="s">
        <v>17</v>
      </c>
      <c r="I6" s="40" t="s">
        <v>18</v>
      </c>
      <c r="J6" s="40" t="s">
        <v>19</v>
      </c>
      <c r="K6" s="40" t="s">
        <v>20</v>
      </c>
      <c r="L6" s="40" t="s">
        <v>21</v>
      </c>
      <c r="M6" s="40" t="s">
        <v>22</v>
      </c>
      <c r="N6" s="40" t="s">
        <v>23</v>
      </c>
      <c r="O6" s="41" t="s">
        <v>24</v>
      </c>
      <c r="P6" s="42" t="s">
        <v>36</v>
      </c>
      <c r="Q6" s="43" t="s">
        <v>37</v>
      </c>
      <c r="R6" s="43" t="s">
        <v>39</v>
      </c>
      <c r="S6" s="44" t="s">
        <v>40</v>
      </c>
      <c r="T6" s="45" t="s">
        <v>99</v>
      </c>
    </row>
    <row r="7" spans="1:20" s="15" customFormat="1" x14ac:dyDescent="0.3">
      <c r="A7" s="15" t="s">
        <v>64</v>
      </c>
      <c r="B7" s="19" t="s">
        <v>25</v>
      </c>
      <c r="C7" s="22"/>
      <c r="D7" s="51" t="s">
        <v>13</v>
      </c>
      <c r="E7" s="52" t="s">
        <v>14</v>
      </c>
      <c r="F7" s="52" t="s">
        <v>15</v>
      </c>
      <c r="G7" s="52" t="s">
        <v>16</v>
      </c>
      <c r="H7" s="52" t="s">
        <v>17</v>
      </c>
      <c r="I7" s="52" t="s">
        <v>18</v>
      </c>
      <c r="J7" s="52" t="s">
        <v>19</v>
      </c>
      <c r="K7" s="52" t="s">
        <v>20</v>
      </c>
      <c r="L7" s="52" t="s">
        <v>21</v>
      </c>
      <c r="M7" s="52" t="s">
        <v>22</v>
      </c>
      <c r="N7" s="52" t="s">
        <v>23</v>
      </c>
      <c r="O7" s="53" t="s">
        <v>24</v>
      </c>
      <c r="P7" s="54" t="s">
        <v>36</v>
      </c>
      <c r="Q7" s="55" t="s">
        <v>37</v>
      </c>
      <c r="R7" s="55" t="s">
        <v>39</v>
      </c>
      <c r="S7" s="56" t="s">
        <v>40</v>
      </c>
      <c r="T7" s="14"/>
    </row>
    <row r="8" spans="1:20" x14ac:dyDescent="0.3">
      <c r="A8" t="s">
        <v>65</v>
      </c>
      <c r="B8" s="20" t="s">
        <v>26</v>
      </c>
      <c r="C8" s="13" t="s">
        <v>46</v>
      </c>
      <c r="D8" s="16"/>
      <c r="E8" s="16">
        <v>4417</v>
      </c>
      <c r="F8" s="16">
        <v>0</v>
      </c>
      <c r="G8" s="57">
        <v>8922</v>
      </c>
      <c r="H8" s="57">
        <v>7930</v>
      </c>
      <c r="I8" s="16">
        <v>0</v>
      </c>
      <c r="J8" s="57">
        <v>7205</v>
      </c>
      <c r="K8" s="57">
        <v>1073</v>
      </c>
      <c r="L8" s="16">
        <v>0</v>
      </c>
      <c r="M8" s="16">
        <v>0</v>
      </c>
      <c r="N8" s="57">
        <v>1195</v>
      </c>
      <c r="O8" s="57">
        <v>501</v>
      </c>
      <c r="P8" s="12"/>
      <c r="Q8" s="12"/>
      <c r="R8" s="12"/>
      <c r="S8" s="12"/>
      <c r="T8" s="18">
        <f>SUM(D8:S8)</f>
        <v>31243</v>
      </c>
    </row>
    <row r="9" spans="1:20" x14ac:dyDescent="0.3">
      <c r="A9" t="s">
        <v>66</v>
      </c>
      <c r="B9" s="20" t="s">
        <v>27</v>
      </c>
      <c r="C9" s="13" t="s">
        <v>47</v>
      </c>
      <c r="D9" s="16">
        <v>0</v>
      </c>
      <c r="E9" s="16">
        <v>0</v>
      </c>
      <c r="F9" s="16">
        <v>0</v>
      </c>
      <c r="G9" s="57">
        <v>0</v>
      </c>
      <c r="H9" s="57">
        <v>0</v>
      </c>
      <c r="I9" s="16">
        <v>0</v>
      </c>
      <c r="J9" s="57">
        <v>0</v>
      </c>
      <c r="K9" s="57">
        <v>0</v>
      </c>
      <c r="L9" s="16">
        <v>0</v>
      </c>
      <c r="M9" s="16">
        <v>0</v>
      </c>
      <c r="N9" s="57">
        <v>0</v>
      </c>
      <c r="O9" s="57">
        <v>0</v>
      </c>
      <c r="P9" s="12"/>
      <c r="Q9" s="12"/>
      <c r="R9" s="12"/>
      <c r="S9" s="12"/>
      <c r="T9" s="18">
        <f t="shared" ref="T9:T24" si="0">SUM(D9:S9)</f>
        <v>0</v>
      </c>
    </row>
    <row r="10" spans="1:20" x14ac:dyDescent="0.3">
      <c r="A10" t="s">
        <v>67</v>
      </c>
      <c r="B10" s="20" t="s">
        <v>28</v>
      </c>
      <c r="C10" s="13" t="s">
        <v>48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18">
        <v>0</v>
      </c>
      <c r="Q10" s="18">
        <v>0</v>
      </c>
      <c r="R10" s="18">
        <v>0</v>
      </c>
      <c r="S10" s="18">
        <v>0</v>
      </c>
      <c r="T10" s="18">
        <f>SUM(D10:S10)</f>
        <v>0</v>
      </c>
    </row>
    <row r="11" spans="1:20" x14ac:dyDescent="0.3">
      <c r="A11" t="s">
        <v>68</v>
      </c>
      <c r="B11" s="20" t="s">
        <v>29</v>
      </c>
      <c r="C11" s="13" t="s">
        <v>49</v>
      </c>
      <c r="D11" s="16">
        <v>0</v>
      </c>
      <c r="E11" s="16">
        <v>2206</v>
      </c>
      <c r="F11" s="16">
        <v>0</v>
      </c>
      <c r="G11" s="57">
        <v>5502</v>
      </c>
      <c r="H11" s="57">
        <v>4877</v>
      </c>
      <c r="I11" s="16">
        <v>0</v>
      </c>
      <c r="J11" s="57">
        <v>3380</v>
      </c>
      <c r="K11" s="57">
        <v>684</v>
      </c>
      <c r="L11" s="16">
        <v>0</v>
      </c>
      <c r="M11" s="16">
        <v>0</v>
      </c>
      <c r="N11" s="57">
        <v>658</v>
      </c>
      <c r="O11" s="57">
        <v>274</v>
      </c>
      <c r="P11" s="18">
        <v>0</v>
      </c>
      <c r="Q11" s="18">
        <v>0</v>
      </c>
      <c r="R11" s="18">
        <v>0</v>
      </c>
      <c r="S11" s="18">
        <v>0</v>
      </c>
      <c r="T11" s="18">
        <f t="shared" si="0"/>
        <v>17581</v>
      </c>
    </row>
    <row r="12" spans="1:20" x14ac:dyDescent="0.3">
      <c r="A12" t="s">
        <v>69</v>
      </c>
      <c r="B12" s="20" t="s">
        <v>30</v>
      </c>
      <c r="C12" s="13" t="s">
        <v>50</v>
      </c>
      <c r="D12" s="16">
        <v>0</v>
      </c>
      <c r="E12" s="16">
        <v>2211</v>
      </c>
      <c r="F12" s="16">
        <v>0</v>
      </c>
      <c r="G12" s="57">
        <v>3419</v>
      </c>
      <c r="H12" s="57">
        <v>3053</v>
      </c>
      <c r="I12" s="16">
        <v>0</v>
      </c>
      <c r="J12" s="57">
        <v>3826</v>
      </c>
      <c r="K12" s="57">
        <v>389</v>
      </c>
      <c r="L12" s="16">
        <v>0</v>
      </c>
      <c r="M12" s="16">
        <v>0</v>
      </c>
      <c r="N12" s="57">
        <v>537</v>
      </c>
      <c r="O12" s="57">
        <v>227</v>
      </c>
      <c r="P12" s="18">
        <v>0</v>
      </c>
      <c r="Q12" s="18">
        <v>0</v>
      </c>
      <c r="R12" s="18">
        <v>0</v>
      </c>
      <c r="S12" s="23">
        <v>0</v>
      </c>
      <c r="T12" s="18">
        <f t="shared" si="0"/>
        <v>13662</v>
      </c>
    </row>
    <row r="13" spans="1:20" s="15" customFormat="1" x14ac:dyDescent="0.3">
      <c r="A13" s="15" t="s">
        <v>70</v>
      </c>
      <c r="B13" s="10" t="s">
        <v>31</v>
      </c>
      <c r="C13" s="22"/>
      <c r="D13" s="17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10"/>
      <c r="Q13" s="4"/>
      <c r="R13" s="4"/>
      <c r="S13" s="11"/>
      <c r="T13" s="14"/>
    </row>
    <row r="14" spans="1:20" x14ac:dyDescent="0.3">
      <c r="A14" t="s">
        <v>65</v>
      </c>
      <c r="B14" s="20" t="s">
        <v>26</v>
      </c>
      <c r="C14" s="13" t="s">
        <v>51</v>
      </c>
      <c r="D14" s="16">
        <v>0</v>
      </c>
      <c r="E14" s="16">
        <v>4424</v>
      </c>
      <c r="F14" s="16">
        <v>0</v>
      </c>
      <c r="G14" s="57">
        <v>8919</v>
      </c>
      <c r="H14" s="57">
        <v>7872</v>
      </c>
      <c r="I14" s="16">
        <v>0</v>
      </c>
      <c r="J14" s="57">
        <v>7052</v>
      </c>
      <c r="K14" s="57">
        <v>1044</v>
      </c>
      <c r="L14" s="16">
        <v>0</v>
      </c>
      <c r="M14" s="16">
        <v>0</v>
      </c>
      <c r="N14" s="57">
        <v>1172</v>
      </c>
      <c r="O14" s="57">
        <v>536</v>
      </c>
      <c r="P14" s="12"/>
      <c r="Q14" s="12"/>
      <c r="R14" s="12"/>
      <c r="S14" s="12"/>
      <c r="T14" s="18">
        <f t="shared" si="0"/>
        <v>31019</v>
      </c>
    </row>
    <row r="15" spans="1:20" x14ac:dyDescent="0.3">
      <c r="A15" t="s">
        <v>71</v>
      </c>
      <c r="B15" s="20" t="s">
        <v>27</v>
      </c>
      <c r="C15" s="13" t="s">
        <v>52</v>
      </c>
      <c r="D15" s="16">
        <v>0</v>
      </c>
      <c r="E15" s="16">
        <v>0</v>
      </c>
      <c r="F15" s="16">
        <v>0</v>
      </c>
      <c r="G15" s="57">
        <v>0</v>
      </c>
      <c r="H15" s="57">
        <v>0</v>
      </c>
      <c r="I15" s="16">
        <v>0</v>
      </c>
      <c r="J15" s="57">
        <v>0</v>
      </c>
      <c r="K15" s="57">
        <v>0</v>
      </c>
      <c r="L15" s="16">
        <v>0</v>
      </c>
      <c r="M15" s="16">
        <v>0</v>
      </c>
      <c r="N15" s="57">
        <v>0</v>
      </c>
      <c r="O15" s="57">
        <v>0</v>
      </c>
      <c r="P15" s="12"/>
      <c r="Q15" s="12"/>
      <c r="R15" s="12"/>
      <c r="S15" s="12"/>
      <c r="T15" s="18">
        <f t="shared" si="0"/>
        <v>0</v>
      </c>
    </row>
    <row r="16" spans="1:20" x14ac:dyDescent="0.3">
      <c r="A16" t="s">
        <v>67</v>
      </c>
      <c r="B16" s="20" t="s">
        <v>28</v>
      </c>
      <c r="C16" s="13" t="s">
        <v>53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18">
        <v>0</v>
      </c>
      <c r="Q16" s="18">
        <v>0</v>
      </c>
      <c r="R16" s="18">
        <v>0</v>
      </c>
      <c r="S16" s="18">
        <v>0</v>
      </c>
      <c r="T16" s="18">
        <f t="shared" si="0"/>
        <v>0</v>
      </c>
    </row>
    <row r="17" spans="1:20" x14ac:dyDescent="0.3">
      <c r="A17" t="s">
        <v>72</v>
      </c>
      <c r="B17" s="20" t="s">
        <v>29</v>
      </c>
      <c r="C17" s="13" t="s">
        <v>54</v>
      </c>
      <c r="D17" s="16">
        <v>0</v>
      </c>
      <c r="E17" s="16">
        <v>2204</v>
      </c>
      <c r="F17" s="16">
        <v>0</v>
      </c>
      <c r="G17" s="57">
        <v>5489</v>
      </c>
      <c r="H17" s="57">
        <v>4836</v>
      </c>
      <c r="I17" s="16">
        <v>0</v>
      </c>
      <c r="J17" s="57">
        <v>3333</v>
      </c>
      <c r="K17" s="57">
        <v>668</v>
      </c>
      <c r="L17" s="16">
        <v>0</v>
      </c>
      <c r="M17" s="16">
        <v>0</v>
      </c>
      <c r="N17" s="57">
        <v>658</v>
      </c>
      <c r="O17" s="57">
        <v>271</v>
      </c>
      <c r="P17" s="18">
        <v>0</v>
      </c>
      <c r="Q17" s="18">
        <v>0</v>
      </c>
      <c r="R17" s="18">
        <v>0</v>
      </c>
      <c r="S17" s="18">
        <v>0</v>
      </c>
      <c r="T17" s="18">
        <f t="shared" si="0"/>
        <v>17459</v>
      </c>
    </row>
    <row r="18" spans="1:20" s="28" customFormat="1" x14ac:dyDescent="0.3">
      <c r="A18" s="28" t="s">
        <v>73</v>
      </c>
      <c r="B18" s="24" t="s">
        <v>30</v>
      </c>
      <c r="C18" s="25" t="s">
        <v>55</v>
      </c>
      <c r="D18" s="26">
        <v>0</v>
      </c>
      <c r="E18" s="26">
        <v>2220</v>
      </c>
      <c r="F18" s="26">
        <v>0</v>
      </c>
      <c r="G18" s="58">
        <v>3430</v>
      </c>
      <c r="H18" s="58">
        <v>3036</v>
      </c>
      <c r="I18" s="26">
        <v>0</v>
      </c>
      <c r="J18" s="58">
        <v>3719</v>
      </c>
      <c r="K18" s="58">
        <v>376</v>
      </c>
      <c r="L18" s="26">
        <v>0</v>
      </c>
      <c r="M18" s="26">
        <v>0</v>
      </c>
      <c r="N18" s="58">
        <v>514</v>
      </c>
      <c r="O18" s="58">
        <v>266</v>
      </c>
      <c r="P18" s="27">
        <v>0</v>
      </c>
      <c r="Q18" s="27">
        <v>0</v>
      </c>
      <c r="R18" s="27">
        <v>0</v>
      </c>
      <c r="S18" s="27">
        <v>0</v>
      </c>
      <c r="T18" s="27">
        <f t="shared" si="0"/>
        <v>13561</v>
      </c>
    </row>
    <row r="19" spans="1:20" s="15" customFormat="1" x14ac:dyDescent="0.3">
      <c r="A19" s="15" t="s">
        <v>79</v>
      </c>
      <c r="B19" s="10" t="s">
        <v>32</v>
      </c>
      <c r="C19" s="22"/>
      <c r="D19" s="8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10"/>
      <c r="Q19" s="4"/>
      <c r="R19" s="4"/>
      <c r="S19" s="11"/>
      <c r="T19" s="14"/>
    </row>
    <row r="20" spans="1:20" x14ac:dyDescent="0.3">
      <c r="A20" t="s">
        <v>74</v>
      </c>
      <c r="B20" s="20" t="s">
        <v>26</v>
      </c>
      <c r="C20" s="13" t="s">
        <v>56</v>
      </c>
      <c r="D20" s="16">
        <v>0</v>
      </c>
      <c r="E20" s="16">
        <v>572</v>
      </c>
      <c r="F20" s="16">
        <v>0</v>
      </c>
      <c r="G20" s="57">
        <v>5504</v>
      </c>
      <c r="H20" s="57">
        <v>6819</v>
      </c>
      <c r="I20" s="16">
        <v>0</v>
      </c>
      <c r="J20" s="57">
        <v>3353</v>
      </c>
      <c r="K20" s="57">
        <v>115</v>
      </c>
      <c r="L20" s="16">
        <v>0</v>
      </c>
      <c r="M20" s="16">
        <v>0</v>
      </c>
      <c r="N20" s="57">
        <v>461</v>
      </c>
      <c r="O20" s="57">
        <v>196</v>
      </c>
      <c r="P20" s="12"/>
      <c r="Q20" s="12"/>
      <c r="R20" s="12"/>
      <c r="S20" s="12"/>
      <c r="T20" s="18">
        <f t="shared" si="0"/>
        <v>17020</v>
      </c>
    </row>
    <row r="21" spans="1:20" x14ac:dyDescent="0.3">
      <c r="A21" t="s">
        <v>71</v>
      </c>
      <c r="B21" s="20" t="s">
        <v>27</v>
      </c>
      <c r="C21" s="13" t="s">
        <v>57</v>
      </c>
      <c r="D21" s="16">
        <v>0</v>
      </c>
      <c r="E21" s="16">
        <v>0</v>
      </c>
      <c r="F21" s="16">
        <v>0</v>
      </c>
      <c r="G21" s="57">
        <v>0</v>
      </c>
      <c r="H21" s="57">
        <v>0</v>
      </c>
      <c r="I21" s="16">
        <v>0</v>
      </c>
      <c r="J21" s="57">
        <v>0</v>
      </c>
      <c r="K21" s="57">
        <v>0</v>
      </c>
      <c r="L21" s="16">
        <v>0</v>
      </c>
      <c r="M21" s="16">
        <v>0</v>
      </c>
      <c r="N21" s="57">
        <v>0</v>
      </c>
      <c r="O21" s="57">
        <v>0</v>
      </c>
      <c r="P21" s="12"/>
      <c r="Q21" s="12"/>
      <c r="R21" s="12"/>
      <c r="S21" s="12"/>
      <c r="T21" s="18">
        <f t="shared" si="0"/>
        <v>0</v>
      </c>
    </row>
    <row r="22" spans="1:20" x14ac:dyDescent="0.3">
      <c r="A22" t="s">
        <v>67</v>
      </c>
      <c r="B22" s="20" t="s">
        <v>28</v>
      </c>
      <c r="C22" s="13" t="s">
        <v>58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18">
        <v>0</v>
      </c>
      <c r="Q22" s="18">
        <v>0</v>
      </c>
      <c r="R22" s="18">
        <v>0</v>
      </c>
      <c r="S22" s="18">
        <v>0</v>
      </c>
      <c r="T22" s="18">
        <f t="shared" si="0"/>
        <v>0</v>
      </c>
    </row>
    <row r="23" spans="1:20" x14ac:dyDescent="0.3">
      <c r="A23" t="s">
        <v>72</v>
      </c>
      <c r="B23" s="20" t="s">
        <v>29</v>
      </c>
      <c r="C23" s="13" t="s">
        <v>59</v>
      </c>
      <c r="D23" s="16">
        <v>0</v>
      </c>
      <c r="E23" s="16">
        <v>251</v>
      </c>
      <c r="F23" s="16">
        <v>0</v>
      </c>
      <c r="G23" s="57">
        <v>3374</v>
      </c>
      <c r="H23" s="57">
        <v>4101</v>
      </c>
      <c r="I23" s="16">
        <v>0</v>
      </c>
      <c r="J23" s="57">
        <v>1466</v>
      </c>
      <c r="K23" s="57">
        <v>118</v>
      </c>
      <c r="L23" s="16">
        <v>0</v>
      </c>
      <c r="M23" s="16">
        <v>0</v>
      </c>
      <c r="N23" s="57">
        <v>231</v>
      </c>
      <c r="O23" s="57">
        <v>90</v>
      </c>
      <c r="P23" s="18">
        <v>0</v>
      </c>
      <c r="Q23" s="18">
        <v>0</v>
      </c>
      <c r="R23" s="18">
        <v>0</v>
      </c>
      <c r="S23" s="18">
        <v>0</v>
      </c>
      <c r="T23" s="18">
        <f t="shared" si="0"/>
        <v>9631</v>
      </c>
    </row>
    <row r="24" spans="1:20" s="28" customFormat="1" x14ac:dyDescent="0.3">
      <c r="A24" s="28" t="s">
        <v>73</v>
      </c>
      <c r="B24" s="24" t="s">
        <v>30</v>
      </c>
      <c r="C24" s="25" t="s">
        <v>60</v>
      </c>
      <c r="D24" s="26">
        <v>0</v>
      </c>
      <c r="E24" s="26">
        <v>321</v>
      </c>
      <c r="F24" s="26">
        <v>0</v>
      </c>
      <c r="G24" s="58">
        <v>2130</v>
      </c>
      <c r="H24" s="58">
        <v>2718</v>
      </c>
      <c r="I24" s="26">
        <v>0</v>
      </c>
      <c r="J24" s="58">
        <v>1887</v>
      </c>
      <c r="K24" s="58">
        <v>-3</v>
      </c>
      <c r="L24" s="26">
        <v>0</v>
      </c>
      <c r="M24" s="26">
        <v>0</v>
      </c>
      <c r="N24" s="58">
        <v>230</v>
      </c>
      <c r="O24" s="58">
        <v>106</v>
      </c>
      <c r="P24" s="27">
        <v>0</v>
      </c>
      <c r="Q24" s="27">
        <v>0</v>
      </c>
      <c r="R24" s="27">
        <v>0</v>
      </c>
      <c r="S24" s="27">
        <v>0</v>
      </c>
      <c r="T24" s="27">
        <f t="shared" si="0"/>
        <v>7389</v>
      </c>
    </row>
    <row r="25" spans="1:20" s="28" customFormat="1" x14ac:dyDescent="0.3">
      <c r="A25" s="28" t="s">
        <v>75</v>
      </c>
      <c r="B25" s="24" t="s">
        <v>33</v>
      </c>
      <c r="C25" s="25" t="s">
        <v>61</v>
      </c>
      <c r="D25" s="26">
        <v>0</v>
      </c>
      <c r="E25" s="26">
        <v>805</v>
      </c>
      <c r="F25" s="26">
        <v>0</v>
      </c>
      <c r="G25" s="58">
        <v>1802</v>
      </c>
      <c r="H25" s="58">
        <v>2089</v>
      </c>
      <c r="I25" s="26">
        <v>0</v>
      </c>
      <c r="J25" s="58">
        <v>1940</v>
      </c>
      <c r="K25" s="58">
        <v>188</v>
      </c>
      <c r="L25" s="26">
        <v>0</v>
      </c>
      <c r="M25" s="26">
        <v>0</v>
      </c>
      <c r="N25" s="58">
        <v>391</v>
      </c>
      <c r="O25" s="58">
        <v>146</v>
      </c>
      <c r="P25" s="27">
        <v>0</v>
      </c>
      <c r="Q25" s="27">
        <v>0</v>
      </c>
      <c r="R25" s="27">
        <v>0</v>
      </c>
      <c r="S25" s="27">
        <v>0</v>
      </c>
      <c r="T25" s="27">
        <f>SUM(D25:S25)</f>
        <v>7361</v>
      </c>
    </row>
    <row r="26" spans="1:20" x14ac:dyDescent="0.3">
      <c r="A26" t="s">
        <v>76</v>
      </c>
      <c r="B26" s="20" t="s">
        <v>34</v>
      </c>
      <c r="C26" s="13" t="s">
        <v>62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12"/>
      <c r="Q26" s="12"/>
      <c r="R26" s="12"/>
      <c r="S26" s="12"/>
      <c r="T26" s="18"/>
    </row>
    <row r="27" spans="1:20" x14ac:dyDescent="0.3">
      <c r="A27" t="s">
        <v>77</v>
      </c>
      <c r="B27" s="21" t="s">
        <v>35</v>
      </c>
      <c r="C27" s="13" t="s">
        <v>63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12"/>
      <c r="Q27" s="12"/>
      <c r="R27" s="12"/>
      <c r="S27" s="12"/>
      <c r="T27" s="18"/>
    </row>
    <row r="29" spans="1:20" s="29" customFormat="1" x14ac:dyDescent="0.3">
      <c r="A29" s="29" t="s">
        <v>78</v>
      </c>
      <c r="D29" s="30" t="e">
        <f>+(D24+D25)/D18</f>
        <v>#DIV/0!</v>
      </c>
      <c r="E29" s="30">
        <f t="shared" ref="E29:S29" si="1">+(E24+E25)/E18</f>
        <v>0.50720720720720724</v>
      </c>
      <c r="F29" s="30" t="e">
        <f t="shared" si="1"/>
        <v>#DIV/0!</v>
      </c>
      <c r="G29" s="59">
        <f t="shared" si="1"/>
        <v>1.1463556851311953</v>
      </c>
      <c r="H29" s="59">
        <f t="shared" si="1"/>
        <v>1.5833333333333333</v>
      </c>
      <c r="I29" s="30" t="e">
        <f t="shared" si="1"/>
        <v>#DIV/0!</v>
      </c>
      <c r="J29" s="59">
        <f t="shared" si="1"/>
        <v>1.0290400645334767</v>
      </c>
      <c r="K29" s="59">
        <f t="shared" si="1"/>
        <v>0.49202127659574468</v>
      </c>
      <c r="L29" s="30" t="e">
        <f t="shared" si="1"/>
        <v>#DIV/0!</v>
      </c>
      <c r="M29" s="30" t="e">
        <f t="shared" si="1"/>
        <v>#DIV/0!</v>
      </c>
      <c r="N29" s="59">
        <f t="shared" si="1"/>
        <v>1.2081712062256809</v>
      </c>
      <c r="O29" s="59">
        <f t="shared" si="1"/>
        <v>0.94736842105263153</v>
      </c>
      <c r="P29" s="30" t="e">
        <f t="shared" si="1"/>
        <v>#DIV/0!</v>
      </c>
      <c r="Q29" s="30" t="e">
        <f t="shared" si="1"/>
        <v>#DIV/0!</v>
      </c>
      <c r="R29" s="30" t="e">
        <f t="shared" si="1"/>
        <v>#DIV/0!</v>
      </c>
      <c r="S29" s="30" t="e">
        <f t="shared" si="1"/>
        <v>#DIV/0!</v>
      </c>
      <c r="T29" s="30"/>
    </row>
  </sheetData>
  <mergeCells count="3">
    <mergeCell ref="D3:O3"/>
    <mergeCell ref="P3:S3"/>
    <mergeCell ref="T3:T4"/>
  </mergeCells>
  <hyperlinks>
    <hyperlink ref="A1" r:id="rId1" xr:uid="{AB7A0346-F367-41DC-87FC-C3BEE102E96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FF8E3-6B71-4E8F-8D94-EBB46BBC10AC}">
  <dimension ref="A1:T29"/>
  <sheetViews>
    <sheetView topLeftCell="B1" zoomScale="70" zoomScaleNormal="70" workbookViewId="0">
      <selection activeCell="F30" sqref="F30"/>
    </sheetView>
  </sheetViews>
  <sheetFormatPr defaultRowHeight="14.4" x14ac:dyDescent="0.3"/>
  <cols>
    <col min="1" max="1" width="43.33203125" bestFit="1" customWidth="1"/>
    <col min="2" max="2" width="48" customWidth="1"/>
    <col min="3" max="3" width="8.6640625" customWidth="1"/>
    <col min="4" max="4" width="15.6640625" style="2" customWidth="1"/>
    <col min="5" max="12" width="17.33203125" style="2" customWidth="1"/>
    <col min="13" max="15" width="16.109375" style="2" customWidth="1"/>
    <col min="16" max="16" width="12.88671875" customWidth="1"/>
    <col min="17" max="17" width="13.88671875" customWidth="1"/>
    <col min="18" max="18" width="17" customWidth="1"/>
    <col min="19" max="19" width="14.109375" customWidth="1"/>
    <col min="20" max="20" width="11.109375" bestFit="1" customWidth="1"/>
  </cols>
  <sheetData>
    <row r="1" spans="1:20" x14ac:dyDescent="0.3">
      <c r="A1" s="1" t="s">
        <v>110</v>
      </c>
    </row>
    <row r="2" spans="1:20" x14ac:dyDescent="0.3">
      <c r="A2" t="s">
        <v>111</v>
      </c>
    </row>
    <row r="3" spans="1:20" x14ac:dyDescent="0.3">
      <c r="D3" s="46" t="s">
        <v>0</v>
      </c>
      <c r="E3" s="47"/>
      <c r="F3" s="47"/>
      <c r="G3" s="47"/>
      <c r="H3" s="47"/>
      <c r="I3" s="47"/>
      <c r="J3" s="47"/>
      <c r="K3" s="47"/>
      <c r="L3" s="47"/>
      <c r="M3" s="47"/>
      <c r="N3" s="47"/>
      <c r="O3" s="48"/>
      <c r="P3" s="46" t="s">
        <v>38</v>
      </c>
      <c r="Q3" s="47"/>
      <c r="R3" s="47"/>
      <c r="S3" s="48"/>
      <c r="T3" s="49" t="s">
        <v>45</v>
      </c>
    </row>
    <row r="4" spans="1:20" ht="43.2" x14ac:dyDescent="0.3">
      <c r="D4" s="6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7" t="s">
        <v>12</v>
      </c>
      <c r="P4" s="6" t="s">
        <v>41</v>
      </c>
      <c r="Q4" s="3" t="s">
        <v>42</v>
      </c>
      <c r="R4" s="3" t="s">
        <v>43</v>
      </c>
      <c r="S4" s="7" t="s">
        <v>44</v>
      </c>
      <c r="T4" s="50"/>
    </row>
    <row r="5" spans="1:20" s="33" customFormat="1" ht="36.75" customHeight="1" x14ac:dyDescent="0.3">
      <c r="D5" s="34" t="s">
        <v>80</v>
      </c>
      <c r="E5" s="31" t="s">
        <v>81</v>
      </c>
      <c r="F5" s="32" t="s">
        <v>82</v>
      </c>
      <c r="G5" s="31" t="s">
        <v>83</v>
      </c>
      <c r="H5" s="31" t="s">
        <v>84</v>
      </c>
      <c r="I5" s="31" t="s">
        <v>85</v>
      </c>
      <c r="J5" s="31" t="s">
        <v>86</v>
      </c>
      <c r="K5" s="31" t="s">
        <v>87</v>
      </c>
      <c r="L5" s="31" t="s">
        <v>88</v>
      </c>
      <c r="M5" s="31" t="s">
        <v>89</v>
      </c>
      <c r="N5" s="31" t="s">
        <v>90</v>
      </c>
      <c r="O5" s="35" t="s">
        <v>91</v>
      </c>
      <c r="P5" s="36" t="s">
        <v>92</v>
      </c>
      <c r="Q5" s="31" t="s">
        <v>93</v>
      </c>
      <c r="R5" s="31" t="s">
        <v>94</v>
      </c>
      <c r="S5" s="35" t="s">
        <v>95</v>
      </c>
      <c r="T5" s="37"/>
    </row>
    <row r="6" spans="1:20" s="38" customFormat="1" x14ac:dyDescent="0.3">
      <c r="A6" s="38" t="s">
        <v>96</v>
      </c>
      <c r="B6" s="38" t="s">
        <v>97</v>
      </c>
      <c r="C6" s="38" t="s">
        <v>98</v>
      </c>
      <c r="D6" s="39" t="s">
        <v>13</v>
      </c>
      <c r="E6" s="40" t="s">
        <v>14</v>
      </c>
      <c r="F6" s="40" t="s">
        <v>15</v>
      </c>
      <c r="G6" s="40" t="s">
        <v>16</v>
      </c>
      <c r="H6" s="40" t="s">
        <v>17</v>
      </c>
      <c r="I6" s="40" t="s">
        <v>18</v>
      </c>
      <c r="J6" s="40" t="s">
        <v>19</v>
      </c>
      <c r="K6" s="40" t="s">
        <v>20</v>
      </c>
      <c r="L6" s="40" t="s">
        <v>21</v>
      </c>
      <c r="M6" s="40" t="s">
        <v>22</v>
      </c>
      <c r="N6" s="40" t="s">
        <v>23</v>
      </c>
      <c r="O6" s="41" t="s">
        <v>24</v>
      </c>
      <c r="P6" s="42" t="s">
        <v>36</v>
      </c>
      <c r="Q6" s="43" t="s">
        <v>37</v>
      </c>
      <c r="R6" s="43" t="s">
        <v>39</v>
      </c>
      <c r="S6" s="44" t="s">
        <v>40</v>
      </c>
      <c r="T6" s="45" t="s">
        <v>99</v>
      </c>
    </row>
    <row r="7" spans="1:20" s="15" customFormat="1" x14ac:dyDescent="0.3">
      <c r="A7" s="15" t="s">
        <v>64</v>
      </c>
      <c r="B7" s="19" t="s">
        <v>25</v>
      </c>
      <c r="C7" s="22"/>
      <c r="D7" s="51" t="s">
        <v>13</v>
      </c>
      <c r="E7" s="52" t="s">
        <v>14</v>
      </c>
      <c r="F7" s="52" t="s">
        <v>15</v>
      </c>
      <c r="G7" s="52" t="s">
        <v>16</v>
      </c>
      <c r="H7" s="52" t="s">
        <v>17</v>
      </c>
      <c r="I7" s="52" t="s">
        <v>18</v>
      </c>
      <c r="J7" s="52" t="s">
        <v>19</v>
      </c>
      <c r="K7" s="52" t="s">
        <v>20</v>
      </c>
      <c r="L7" s="52" t="s">
        <v>21</v>
      </c>
      <c r="M7" s="52" t="s">
        <v>22</v>
      </c>
      <c r="N7" s="52" t="s">
        <v>23</v>
      </c>
      <c r="O7" s="53" t="s">
        <v>24</v>
      </c>
      <c r="P7" s="54" t="s">
        <v>36</v>
      </c>
      <c r="Q7" s="55" t="s">
        <v>37</v>
      </c>
      <c r="R7" s="55" t="s">
        <v>39</v>
      </c>
      <c r="S7" s="56" t="s">
        <v>40</v>
      </c>
      <c r="T7" s="14"/>
    </row>
    <row r="8" spans="1:20" x14ac:dyDescent="0.3">
      <c r="A8" t="s">
        <v>65</v>
      </c>
      <c r="B8" s="20" t="s">
        <v>26</v>
      </c>
      <c r="C8" s="13" t="s">
        <v>46</v>
      </c>
      <c r="D8" s="16"/>
      <c r="E8" s="16"/>
      <c r="F8" s="16"/>
      <c r="G8" s="57"/>
      <c r="H8" s="57"/>
      <c r="I8" s="16"/>
      <c r="J8" s="57"/>
      <c r="K8" s="57"/>
      <c r="L8" s="16"/>
      <c r="M8" s="16"/>
      <c r="N8" s="57"/>
      <c r="O8" s="57"/>
      <c r="P8" s="12"/>
      <c r="Q8" s="12"/>
      <c r="R8" s="12"/>
      <c r="S8" s="12"/>
      <c r="T8" s="18">
        <f>SUM(D8:S8)</f>
        <v>0</v>
      </c>
    </row>
    <row r="9" spans="1:20" x14ac:dyDescent="0.3">
      <c r="A9" t="s">
        <v>66</v>
      </c>
      <c r="B9" s="20" t="s">
        <v>27</v>
      </c>
      <c r="C9" s="13" t="s">
        <v>47</v>
      </c>
      <c r="D9" s="16">
        <v>296</v>
      </c>
      <c r="E9" s="16">
        <v>5544</v>
      </c>
      <c r="F9" s="16">
        <v>0</v>
      </c>
      <c r="G9" s="57">
        <v>14810</v>
      </c>
      <c r="H9" s="57">
        <v>18522</v>
      </c>
      <c r="I9" s="16">
        <v>13465</v>
      </c>
      <c r="J9" s="57">
        <v>70120</v>
      </c>
      <c r="K9" s="57">
        <v>10400</v>
      </c>
      <c r="L9" s="16">
        <v>633</v>
      </c>
      <c r="M9" s="16">
        <v>9</v>
      </c>
      <c r="N9" s="57">
        <v>0</v>
      </c>
      <c r="O9" s="57">
        <v>1741</v>
      </c>
      <c r="P9" s="12"/>
      <c r="Q9" s="12"/>
      <c r="R9" s="12"/>
      <c r="S9" s="12"/>
      <c r="T9" s="18">
        <f t="shared" ref="T9:T25" si="0">SUM(D9:S9)</f>
        <v>135540</v>
      </c>
    </row>
    <row r="10" spans="1:20" x14ac:dyDescent="0.3">
      <c r="A10" t="s">
        <v>67</v>
      </c>
      <c r="B10" s="20" t="s">
        <v>28</v>
      </c>
      <c r="C10" s="13" t="s">
        <v>48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18">
        <v>544</v>
      </c>
      <c r="Q10" s="18">
        <v>4664</v>
      </c>
      <c r="R10" s="18">
        <v>4077</v>
      </c>
      <c r="S10" s="18">
        <v>46272</v>
      </c>
      <c r="T10" s="18">
        <f>SUM(D10:S10)</f>
        <v>55557</v>
      </c>
    </row>
    <row r="11" spans="1:20" x14ac:dyDescent="0.3">
      <c r="A11" t="s">
        <v>68</v>
      </c>
      <c r="B11" s="20" t="s">
        <v>29</v>
      </c>
      <c r="C11" s="13" t="s">
        <v>49</v>
      </c>
      <c r="D11" s="16">
        <v>0</v>
      </c>
      <c r="E11" s="16">
        <v>119</v>
      </c>
      <c r="F11" s="16">
        <v>0</v>
      </c>
      <c r="G11" s="57">
        <v>0</v>
      </c>
      <c r="H11" s="57">
        <v>0</v>
      </c>
      <c r="I11" s="16">
        <v>5134</v>
      </c>
      <c r="J11" s="57">
        <v>12794</v>
      </c>
      <c r="K11" s="57">
        <v>342</v>
      </c>
      <c r="L11" s="16">
        <v>0</v>
      </c>
      <c r="M11" s="16">
        <v>0</v>
      </c>
      <c r="N11" s="57">
        <v>0</v>
      </c>
      <c r="O11" s="57">
        <v>477</v>
      </c>
      <c r="P11" s="18">
        <v>0</v>
      </c>
      <c r="Q11" s="18">
        <v>2071</v>
      </c>
      <c r="R11" s="18">
        <v>649</v>
      </c>
      <c r="S11" s="18">
        <v>7964</v>
      </c>
      <c r="T11" s="18">
        <f t="shared" si="0"/>
        <v>29550</v>
      </c>
    </row>
    <row r="12" spans="1:20" x14ac:dyDescent="0.3">
      <c r="A12" t="s">
        <v>69</v>
      </c>
      <c r="B12" s="20" t="s">
        <v>30</v>
      </c>
      <c r="C12" s="13" t="s">
        <v>50</v>
      </c>
      <c r="D12" s="16">
        <v>296</v>
      </c>
      <c r="E12" s="16">
        <v>5425</v>
      </c>
      <c r="F12" s="16">
        <v>0</v>
      </c>
      <c r="G12" s="57">
        <v>14810</v>
      </c>
      <c r="H12" s="57">
        <v>18522</v>
      </c>
      <c r="I12" s="16">
        <v>8331</v>
      </c>
      <c r="J12" s="57">
        <v>57326</v>
      </c>
      <c r="K12" s="57">
        <v>10058</v>
      </c>
      <c r="L12" s="16">
        <v>633</v>
      </c>
      <c r="M12" s="16">
        <v>9</v>
      </c>
      <c r="N12" s="57">
        <v>0</v>
      </c>
      <c r="O12" s="57">
        <v>1265</v>
      </c>
      <c r="P12" s="18">
        <v>544</v>
      </c>
      <c r="Q12" s="18">
        <v>2593</v>
      </c>
      <c r="R12" s="18">
        <v>3428</v>
      </c>
      <c r="S12" s="23">
        <v>38308</v>
      </c>
      <c r="T12" s="18">
        <f t="shared" si="0"/>
        <v>161548</v>
      </c>
    </row>
    <row r="13" spans="1:20" s="15" customFormat="1" x14ac:dyDescent="0.3">
      <c r="A13" s="15" t="s">
        <v>70</v>
      </c>
      <c r="B13" s="10" t="s">
        <v>31</v>
      </c>
      <c r="C13" s="22"/>
      <c r="D13" s="17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10"/>
      <c r="Q13" s="4"/>
      <c r="R13" s="4"/>
      <c r="S13" s="11"/>
      <c r="T13" s="14"/>
    </row>
    <row r="14" spans="1:20" x14ac:dyDescent="0.3">
      <c r="A14" t="s">
        <v>65</v>
      </c>
      <c r="B14" s="20" t="s">
        <v>26</v>
      </c>
      <c r="C14" s="13" t="s">
        <v>51</v>
      </c>
      <c r="D14" s="16"/>
      <c r="E14" s="16"/>
      <c r="F14" s="16"/>
      <c r="G14" s="57"/>
      <c r="H14" s="57"/>
      <c r="I14" s="16"/>
      <c r="J14" s="57"/>
      <c r="K14" s="57"/>
      <c r="L14" s="16"/>
      <c r="M14" s="16"/>
      <c r="N14" s="57"/>
      <c r="O14" s="57"/>
      <c r="P14" s="12"/>
      <c r="Q14" s="12"/>
      <c r="R14" s="12"/>
      <c r="S14" s="12"/>
      <c r="T14" s="18">
        <f t="shared" si="0"/>
        <v>0</v>
      </c>
    </row>
    <row r="15" spans="1:20" x14ac:dyDescent="0.3">
      <c r="A15" t="s">
        <v>71</v>
      </c>
      <c r="B15" s="20" t="s">
        <v>27</v>
      </c>
      <c r="C15" s="13" t="s">
        <v>52</v>
      </c>
      <c r="D15" s="16">
        <v>296</v>
      </c>
      <c r="E15" s="16">
        <v>5562</v>
      </c>
      <c r="F15" s="16">
        <v>0</v>
      </c>
      <c r="G15" s="57">
        <v>14730</v>
      </c>
      <c r="H15" s="57">
        <v>18012</v>
      </c>
      <c r="I15" s="16">
        <v>13798</v>
      </c>
      <c r="J15" s="57">
        <v>67126</v>
      </c>
      <c r="K15" s="57">
        <v>9257</v>
      </c>
      <c r="L15" s="16">
        <v>936</v>
      </c>
      <c r="M15" s="16">
        <v>8</v>
      </c>
      <c r="N15" s="57">
        <v>0</v>
      </c>
      <c r="O15" s="57">
        <v>1461</v>
      </c>
      <c r="P15" s="12"/>
      <c r="Q15" s="12"/>
      <c r="R15" s="12"/>
      <c r="S15" s="12"/>
      <c r="T15" s="18">
        <f>SUM(D15:S15)</f>
        <v>131186</v>
      </c>
    </row>
    <row r="16" spans="1:20" x14ac:dyDescent="0.3">
      <c r="A16" t="s">
        <v>67</v>
      </c>
      <c r="B16" s="20" t="s">
        <v>28</v>
      </c>
      <c r="C16" s="13" t="s">
        <v>53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18">
        <v>525</v>
      </c>
      <c r="Q16" s="18">
        <v>7217</v>
      </c>
      <c r="R16" s="18">
        <v>4103</v>
      </c>
      <c r="S16" s="18">
        <v>45120</v>
      </c>
      <c r="T16" s="18">
        <f t="shared" si="0"/>
        <v>56965</v>
      </c>
    </row>
    <row r="17" spans="1:20" x14ac:dyDescent="0.3">
      <c r="A17" t="s">
        <v>72</v>
      </c>
      <c r="B17" s="20" t="s">
        <v>29</v>
      </c>
      <c r="C17" s="13" t="s">
        <v>54</v>
      </c>
      <c r="D17" s="16">
        <v>0</v>
      </c>
      <c r="E17" s="16">
        <v>123</v>
      </c>
      <c r="F17" s="16">
        <v>0</v>
      </c>
      <c r="G17" s="57">
        <v>0</v>
      </c>
      <c r="H17" s="57">
        <v>0</v>
      </c>
      <c r="I17" s="16">
        <v>5418</v>
      </c>
      <c r="J17" s="57">
        <v>12165</v>
      </c>
      <c r="K17" s="57">
        <v>302</v>
      </c>
      <c r="L17" s="16">
        <v>0</v>
      </c>
      <c r="M17" s="16">
        <v>0</v>
      </c>
      <c r="N17" s="57">
        <v>0</v>
      </c>
      <c r="O17" s="57">
        <v>459</v>
      </c>
      <c r="P17" s="18">
        <v>0</v>
      </c>
      <c r="Q17" s="18">
        <v>4378</v>
      </c>
      <c r="R17" s="18">
        <v>603</v>
      </c>
      <c r="S17" s="18">
        <v>7787</v>
      </c>
      <c r="T17" s="18">
        <f t="shared" si="0"/>
        <v>31235</v>
      </c>
    </row>
    <row r="18" spans="1:20" s="28" customFormat="1" x14ac:dyDescent="0.3">
      <c r="A18" s="28" t="s">
        <v>73</v>
      </c>
      <c r="B18" s="24" t="s">
        <v>30</v>
      </c>
      <c r="C18" s="25" t="s">
        <v>55</v>
      </c>
      <c r="D18" s="26">
        <v>296</v>
      </c>
      <c r="E18" s="26">
        <v>5439</v>
      </c>
      <c r="F18" s="26">
        <v>0</v>
      </c>
      <c r="G18" s="58">
        <v>14730</v>
      </c>
      <c r="H18" s="58">
        <v>18011</v>
      </c>
      <c r="I18" s="26">
        <v>8379</v>
      </c>
      <c r="J18" s="58">
        <v>54961</v>
      </c>
      <c r="K18" s="58">
        <v>8955</v>
      </c>
      <c r="L18" s="26">
        <v>936</v>
      </c>
      <c r="M18" s="26">
        <v>9</v>
      </c>
      <c r="N18" s="58">
        <v>0</v>
      </c>
      <c r="O18" s="58">
        <v>1143</v>
      </c>
      <c r="P18" s="27">
        <v>525</v>
      </c>
      <c r="Q18" s="27">
        <v>2839</v>
      </c>
      <c r="R18" s="27">
        <v>3500</v>
      </c>
      <c r="S18" s="27">
        <v>37333</v>
      </c>
      <c r="T18" s="27">
        <f t="shared" si="0"/>
        <v>157056</v>
      </c>
    </row>
    <row r="19" spans="1:20" s="15" customFormat="1" x14ac:dyDescent="0.3">
      <c r="A19" s="15" t="s">
        <v>79</v>
      </c>
      <c r="B19" s="10" t="s">
        <v>32</v>
      </c>
      <c r="C19" s="22"/>
      <c r="D19" s="8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10"/>
      <c r="Q19" s="4"/>
      <c r="R19" s="4"/>
      <c r="S19" s="11"/>
      <c r="T19" s="14"/>
    </row>
    <row r="20" spans="1:20" x14ac:dyDescent="0.3">
      <c r="A20" t="s">
        <v>74</v>
      </c>
      <c r="B20" s="20" t="s">
        <v>26</v>
      </c>
      <c r="C20" s="13" t="s">
        <v>56</v>
      </c>
      <c r="D20" s="16"/>
      <c r="E20" s="16"/>
      <c r="F20" s="16"/>
      <c r="G20" s="57"/>
      <c r="H20" s="57"/>
      <c r="I20" s="16"/>
      <c r="J20" s="57"/>
      <c r="K20" s="57"/>
      <c r="L20" s="16"/>
      <c r="M20" s="16"/>
      <c r="N20" s="57"/>
      <c r="O20" s="57"/>
      <c r="P20" s="12"/>
      <c r="Q20" s="12"/>
      <c r="R20" s="12"/>
      <c r="S20" s="12"/>
      <c r="T20" s="18">
        <f t="shared" si="0"/>
        <v>0</v>
      </c>
    </row>
    <row r="21" spans="1:20" x14ac:dyDescent="0.3">
      <c r="A21" t="s">
        <v>71</v>
      </c>
      <c r="B21" s="20" t="s">
        <v>27</v>
      </c>
      <c r="C21" s="13" t="s">
        <v>57</v>
      </c>
      <c r="D21" s="16">
        <v>838</v>
      </c>
      <c r="E21" s="16">
        <v>1013</v>
      </c>
      <c r="F21" s="16">
        <v>0</v>
      </c>
      <c r="G21" s="57">
        <v>8703</v>
      </c>
      <c r="H21" s="57">
        <v>10022</v>
      </c>
      <c r="I21" s="16">
        <v>10897</v>
      </c>
      <c r="J21" s="57">
        <v>49387</v>
      </c>
      <c r="K21" s="57">
        <v>3825</v>
      </c>
      <c r="L21" s="16">
        <v>-18</v>
      </c>
      <c r="M21" s="16">
        <v>1</v>
      </c>
      <c r="N21" s="57">
        <v>0</v>
      </c>
      <c r="O21" s="57">
        <v>4822</v>
      </c>
      <c r="P21" s="12"/>
      <c r="Q21" s="12"/>
      <c r="R21" s="12"/>
      <c r="S21" s="12"/>
      <c r="T21" s="18">
        <f t="shared" si="0"/>
        <v>89490</v>
      </c>
    </row>
    <row r="22" spans="1:20" x14ac:dyDescent="0.3">
      <c r="A22" t="s">
        <v>67</v>
      </c>
      <c r="B22" s="20" t="s">
        <v>28</v>
      </c>
      <c r="C22" s="13" t="s">
        <v>58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18">
        <v>327</v>
      </c>
      <c r="Q22" s="18">
        <v>2780</v>
      </c>
      <c r="R22" s="18">
        <v>3809</v>
      </c>
      <c r="S22" s="18">
        <v>26885</v>
      </c>
      <c r="T22" s="18">
        <f t="shared" si="0"/>
        <v>33801</v>
      </c>
    </row>
    <row r="23" spans="1:20" x14ac:dyDescent="0.3">
      <c r="A23" t="s">
        <v>72</v>
      </c>
      <c r="B23" s="20" t="s">
        <v>29</v>
      </c>
      <c r="C23" s="13" t="s">
        <v>59</v>
      </c>
      <c r="D23" s="16">
        <v>0</v>
      </c>
      <c r="E23" s="16">
        <v>-68</v>
      </c>
      <c r="F23" s="16">
        <v>0</v>
      </c>
      <c r="G23" s="57">
        <v>0</v>
      </c>
      <c r="H23" s="57">
        <v>-2</v>
      </c>
      <c r="I23" s="16">
        <v>4572</v>
      </c>
      <c r="J23" s="57">
        <v>3158</v>
      </c>
      <c r="K23" s="57">
        <v>-10</v>
      </c>
      <c r="L23" s="16">
        <v>0</v>
      </c>
      <c r="M23" s="16">
        <v>0</v>
      </c>
      <c r="N23" s="57">
        <v>0</v>
      </c>
      <c r="O23" s="57">
        <v>1115</v>
      </c>
      <c r="P23" s="18">
        <v>0</v>
      </c>
      <c r="Q23" s="18">
        <v>163</v>
      </c>
      <c r="R23" s="18">
        <v>-152</v>
      </c>
      <c r="S23" s="18">
        <v>-646</v>
      </c>
      <c r="T23" s="18">
        <f t="shared" si="0"/>
        <v>8130</v>
      </c>
    </row>
    <row r="24" spans="1:20" s="28" customFormat="1" x14ac:dyDescent="0.3">
      <c r="A24" s="28" t="s">
        <v>73</v>
      </c>
      <c r="B24" s="24" t="s">
        <v>30</v>
      </c>
      <c r="C24" s="25" t="s">
        <v>60</v>
      </c>
      <c r="D24" s="26">
        <v>838</v>
      </c>
      <c r="E24" s="26">
        <v>1080</v>
      </c>
      <c r="F24" s="26">
        <v>0</v>
      </c>
      <c r="G24" s="58">
        <v>8703</v>
      </c>
      <c r="H24" s="58">
        <v>10024</v>
      </c>
      <c r="I24" s="26">
        <v>6324</v>
      </c>
      <c r="J24" s="58">
        <v>46229</v>
      </c>
      <c r="K24" s="58">
        <v>3835</v>
      </c>
      <c r="L24" s="26">
        <v>-18</v>
      </c>
      <c r="M24" s="26">
        <v>1</v>
      </c>
      <c r="N24" s="58">
        <v>0</v>
      </c>
      <c r="O24" s="58">
        <v>3707</v>
      </c>
      <c r="P24" s="27">
        <v>327</v>
      </c>
      <c r="Q24" s="27">
        <v>2616</v>
      </c>
      <c r="R24" s="27">
        <v>3961</v>
      </c>
      <c r="S24" s="27">
        <v>27531</v>
      </c>
      <c r="T24" s="27">
        <f t="shared" si="0"/>
        <v>115158</v>
      </c>
    </row>
    <row r="25" spans="1:20" s="28" customFormat="1" x14ac:dyDescent="0.3">
      <c r="A25" s="28" t="s">
        <v>75</v>
      </c>
      <c r="B25" s="24" t="s">
        <v>33</v>
      </c>
      <c r="C25" s="25" t="s">
        <v>61</v>
      </c>
      <c r="D25" s="26">
        <v>45</v>
      </c>
      <c r="E25" s="26">
        <v>634</v>
      </c>
      <c r="F25" s="26">
        <v>0</v>
      </c>
      <c r="G25" s="58">
        <v>509</v>
      </c>
      <c r="H25" s="58">
        <v>816</v>
      </c>
      <c r="I25" s="26">
        <v>1308</v>
      </c>
      <c r="J25" s="58">
        <v>12683</v>
      </c>
      <c r="K25" s="58">
        <v>1331</v>
      </c>
      <c r="L25" s="26">
        <v>151</v>
      </c>
      <c r="M25" s="26">
        <v>5</v>
      </c>
      <c r="N25" s="58">
        <v>0</v>
      </c>
      <c r="O25" s="58">
        <v>167</v>
      </c>
      <c r="P25" s="27">
        <v>90</v>
      </c>
      <c r="Q25" s="27">
        <v>558</v>
      </c>
      <c r="R25" s="27">
        <v>535</v>
      </c>
      <c r="S25" s="27">
        <v>5610</v>
      </c>
      <c r="T25" s="27">
        <f t="shared" si="0"/>
        <v>24442</v>
      </c>
    </row>
    <row r="26" spans="1:20" x14ac:dyDescent="0.3">
      <c r="A26" t="s">
        <v>76</v>
      </c>
      <c r="B26" s="20" t="s">
        <v>34</v>
      </c>
      <c r="C26" s="13" t="s">
        <v>62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12"/>
      <c r="Q26" s="12"/>
      <c r="R26" s="12"/>
      <c r="S26" s="12"/>
      <c r="T26" s="18"/>
    </row>
    <row r="27" spans="1:20" x14ac:dyDescent="0.3">
      <c r="A27" t="s">
        <v>77</v>
      </c>
      <c r="B27" s="21" t="s">
        <v>35</v>
      </c>
      <c r="C27" s="13" t="s">
        <v>63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12"/>
      <c r="Q27" s="12"/>
      <c r="R27" s="12"/>
      <c r="S27" s="12"/>
      <c r="T27" s="18"/>
    </row>
    <row r="29" spans="1:20" s="29" customFormat="1" x14ac:dyDescent="0.3">
      <c r="A29" s="29" t="s">
        <v>78</v>
      </c>
      <c r="D29" s="30">
        <f>+(D24+D25)/D18</f>
        <v>2.9831081081081079</v>
      </c>
      <c r="E29" s="30">
        <f t="shared" ref="E29:S29" si="1">+(E24+E25)/E18</f>
        <v>0.31513145798860087</v>
      </c>
      <c r="F29" s="30" t="e">
        <f t="shared" si="1"/>
        <v>#DIV/0!</v>
      </c>
      <c r="G29" s="59">
        <f t="shared" si="1"/>
        <v>0.62539035980991176</v>
      </c>
      <c r="H29" s="59">
        <f t="shared" si="1"/>
        <v>0.60185442229748487</v>
      </c>
      <c r="I29" s="30">
        <f t="shared" si="1"/>
        <v>0.91084854994629427</v>
      </c>
      <c r="J29" s="59">
        <f t="shared" si="1"/>
        <v>1.071887338294427</v>
      </c>
      <c r="K29" s="59">
        <f t="shared" si="1"/>
        <v>0.5768844221105528</v>
      </c>
      <c r="L29" s="30">
        <f t="shared" si="1"/>
        <v>0.14209401709401709</v>
      </c>
      <c r="M29" s="30">
        <f t="shared" si="1"/>
        <v>0.66666666666666663</v>
      </c>
      <c r="N29" s="59">
        <v>0</v>
      </c>
      <c r="O29" s="59">
        <f t="shared" si="1"/>
        <v>3.3893263342082238</v>
      </c>
      <c r="P29" s="30">
        <f t="shared" si="1"/>
        <v>0.79428571428571426</v>
      </c>
      <c r="Q29" s="30">
        <f t="shared" si="1"/>
        <v>1.1179992955265938</v>
      </c>
      <c r="R29" s="30">
        <f t="shared" si="1"/>
        <v>1.2845714285714285</v>
      </c>
      <c r="S29" s="30">
        <f t="shared" si="1"/>
        <v>0.88771328315431386</v>
      </c>
      <c r="T29" s="30"/>
    </row>
  </sheetData>
  <mergeCells count="3">
    <mergeCell ref="D3:O3"/>
    <mergeCell ref="P3:S3"/>
    <mergeCell ref="T3:T4"/>
  </mergeCells>
  <hyperlinks>
    <hyperlink ref="A1" r:id="rId1" xr:uid="{5137064F-2935-4641-955C-63799D7805A6}"/>
  </hyperlinks>
  <pageMargins left="0.7" right="0.7" top="0.75" bottom="0.75" header="0.3" footer="0.3"/>
  <headerFooter>
    <oddHeader>&amp;L&amp;"Calibri"&amp;10&amp;K000000 Stopnja zaupnosti | Data Classification: Interno / Internal&amp;1#_x000D_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6C80C-725E-43C7-BC30-47B46652487C}">
  <dimension ref="A1:T29"/>
  <sheetViews>
    <sheetView topLeftCell="F4" zoomScale="85" zoomScaleNormal="85" workbookViewId="0">
      <selection activeCell="L18" sqref="L18"/>
    </sheetView>
  </sheetViews>
  <sheetFormatPr defaultRowHeight="14.4" x14ac:dyDescent="0.3"/>
  <cols>
    <col min="1" max="1" width="43.33203125" bestFit="1" customWidth="1"/>
    <col min="2" max="2" width="48" customWidth="1"/>
    <col min="3" max="3" width="8.6640625" customWidth="1"/>
    <col min="4" max="4" width="15.6640625" style="2" customWidth="1"/>
    <col min="5" max="12" width="17.33203125" style="2" customWidth="1"/>
    <col min="13" max="15" width="16.109375" style="2" customWidth="1"/>
    <col min="16" max="16" width="12.88671875" customWidth="1"/>
    <col min="17" max="17" width="13.88671875" customWidth="1"/>
    <col min="18" max="18" width="17" customWidth="1"/>
    <col min="19" max="19" width="14.109375" customWidth="1"/>
    <col min="20" max="20" width="11.109375" bestFit="1" customWidth="1"/>
  </cols>
  <sheetData>
    <row r="1" spans="1:20" x14ac:dyDescent="0.3">
      <c r="A1" s="1" t="s">
        <v>108</v>
      </c>
    </row>
    <row r="2" spans="1:20" x14ac:dyDescent="0.3">
      <c r="A2" t="s">
        <v>109</v>
      </c>
    </row>
    <row r="3" spans="1:20" x14ac:dyDescent="0.3">
      <c r="D3" s="46" t="s">
        <v>0</v>
      </c>
      <c r="E3" s="47"/>
      <c r="F3" s="47"/>
      <c r="G3" s="47"/>
      <c r="H3" s="47"/>
      <c r="I3" s="47"/>
      <c r="J3" s="47"/>
      <c r="K3" s="47"/>
      <c r="L3" s="47"/>
      <c r="M3" s="47"/>
      <c r="N3" s="47"/>
      <c r="O3" s="48"/>
      <c r="P3" s="46" t="s">
        <v>38</v>
      </c>
      <c r="Q3" s="47"/>
      <c r="R3" s="47"/>
      <c r="S3" s="48"/>
      <c r="T3" s="49" t="s">
        <v>45</v>
      </c>
    </row>
    <row r="4" spans="1:20" ht="43.2" x14ac:dyDescent="0.3">
      <c r="D4" s="6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7" t="s">
        <v>12</v>
      </c>
      <c r="P4" s="6" t="s">
        <v>41</v>
      </c>
      <c r="Q4" s="3" t="s">
        <v>42</v>
      </c>
      <c r="R4" s="3" t="s">
        <v>43</v>
      </c>
      <c r="S4" s="7" t="s">
        <v>44</v>
      </c>
      <c r="T4" s="50"/>
    </row>
    <row r="5" spans="1:20" s="33" customFormat="1" ht="36.75" customHeight="1" x14ac:dyDescent="0.3">
      <c r="D5" s="34" t="s">
        <v>80</v>
      </c>
      <c r="E5" s="31" t="s">
        <v>81</v>
      </c>
      <c r="F5" s="32" t="s">
        <v>82</v>
      </c>
      <c r="G5" s="31" t="s">
        <v>83</v>
      </c>
      <c r="H5" s="31" t="s">
        <v>84</v>
      </c>
      <c r="I5" s="31" t="s">
        <v>85</v>
      </c>
      <c r="J5" s="31" t="s">
        <v>86</v>
      </c>
      <c r="K5" s="31" t="s">
        <v>87</v>
      </c>
      <c r="L5" s="31" t="s">
        <v>88</v>
      </c>
      <c r="M5" s="31" t="s">
        <v>89</v>
      </c>
      <c r="N5" s="31" t="s">
        <v>90</v>
      </c>
      <c r="O5" s="35" t="s">
        <v>91</v>
      </c>
      <c r="P5" s="36" t="s">
        <v>92</v>
      </c>
      <c r="Q5" s="31" t="s">
        <v>93</v>
      </c>
      <c r="R5" s="31" t="s">
        <v>94</v>
      </c>
      <c r="S5" s="35" t="s">
        <v>95</v>
      </c>
      <c r="T5" s="37"/>
    </row>
    <row r="6" spans="1:20" s="38" customFormat="1" x14ac:dyDescent="0.3">
      <c r="A6" s="38" t="s">
        <v>96</v>
      </c>
      <c r="B6" s="38" t="s">
        <v>97</v>
      </c>
      <c r="C6" s="38" t="s">
        <v>98</v>
      </c>
      <c r="D6" s="39" t="s">
        <v>13</v>
      </c>
      <c r="E6" s="40" t="s">
        <v>14</v>
      </c>
      <c r="F6" s="40" t="s">
        <v>15</v>
      </c>
      <c r="G6" s="40" t="s">
        <v>16</v>
      </c>
      <c r="H6" s="40" t="s">
        <v>17</v>
      </c>
      <c r="I6" s="40" t="s">
        <v>18</v>
      </c>
      <c r="J6" s="40" t="s">
        <v>19</v>
      </c>
      <c r="K6" s="40" t="s">
        <v>20</v>
      </c>
      <c r="L6" s="40" t="s">
        <v>21</v>
      </c>
      <c r="M6" s="40" t="s">
        <v>22</v>
      </c>
      <c r="N6" s="40" t="s">
        <v>23</v>
      </c>
      <c r="O6" s="41" t="s">
        <v>24</v>
      </c>
      <c r="P6" s="42" t="s">
        <v>36</v>
      </c>
      <c r="Q6" s="43" t="s">
        <v>37</v>
      </c>
      <c r="R6" s="43" t="s">
        <v>39</v>
      </c>
      <c r="S6" s="44" t="s">
        <v>40</v>
      </c>
      <c r="T6" s="45" t="s">
        <v>99</v>
      </c>
    </row>
    <row r="7" spans="1:20" s="15" customFormat="1" x14ac:dyDescent="0.3">
      <c r="A7" s="15" t="s">
        <v>64</v>
      </c>
      <c r="B7" s="19" t="s">
        <v>25</v>
      </c>
      <c r="C7" s="22"/>
      <c r="D7" s="51" t="s">
        <v>13</v>
      </c>
      <c r="E7" s="52" t="s">
        <v>14</v>
      </c>
      <c r="F7" s="52" t="s">
        <v>15</v>
      </c>
      <c r="G7" s="52" t="s">
        <v>16</v>
      </c>
      <c r="H7" s="52" t="s">
        <v>17</v>
      </c>
      <c r="I7" s="52" t="s">
        <v>18</v>
      </c>
      <c r="J7" s="52" t="s">
        <v>19</v>
      </c>
      <c r="K7" s="52" t="s">
        <v>20</v>
      </c>
      <c r="L7" s="52" t="s">
        <v>21</v>
      </c>
      <c r="M7" s="52" t="s">
        <v>22</v>
      </c>
      <c r="N7" s="52" t="s">
        <v>23</v>
      </c>
      <c r="O7" s="53" t="s">
        <v>24</v>
      </c>
      <c r="P7" s="54" t="s">
        <v>36</v>
      </c>
      <c r="Q7" s="55" t="s">
        <v>37</v>
      </c>
      <c r="R7" s="55" t="s">
        <v>39</v>
      </c>
      <c r="S7" s="56" t="s">
        <v>40</v>
      </c>
      <c r="T7" s="14"/>
    </row>
    <row r="8" spans="1:20" x14ac:dyDescent="0.3">
      <c r="A8" t="s">
        <v>65</v>
      </c>
      <c r="B8" s="20" t="s">
        <v>26</v>
      </c>
      <c r="C8" s="13" t="s">
        <v>46</v>
      </c>
      <c r="D8" s="16"/>
      <c r="E8" s="16"/>
      <c r="F8" s="16"/>
      <c r="G8" s="57"/>
      <c r="H8" s="57"/>
      <c r="I8" s="16"/>
      <c r="J8" s="57"/>
      <c r="K8" s="57"/>
      <c r="L8" s="16"/>
      <c r="M8" s="16"/>
      <c r="N8" s="57"/>
      <c r="O8" s="57"/>
      <c r="P8" s="12"/>
      <c r="Q8" s="12"/>
      <c r="R8" s="12"/>
      <c r="S8" s="12"/>
      <c r="T8" s="18">
        <f>SUM(D8:S8)</f>
        <v>0</v>
      </c>
    </row>
    <row r="9" spans="1:20" x14ac:dyDescent="0.3">
      <c r="A9" t="s">
        <v>66</v>
      </c>
      <c r="B9" s="20" t="s">
        <v>27</v>
      </c>
      <c r="C9" s="13" t="s">
        <v>47</v>
      </c>
      <c r="D9" s="16">
        <v>1321</v>
      </c>
      <c r="E9" s="16">
        <v>3515</v>
      </c>
      <c r="F9" s="16">
        <v>0</v>
      </c>
      <c r="G9" s="57">
        <v>17231</v>
      </c>
      <c r="H9" s="57">
        <v>9742</v>
      </c>
      <c r="I9" s="16">
        <v>8831</v>
      </c>
      <c r="J9" s="57">
        <v>92593</v>
      </c>
      <c r="K9" s="57">
        <v>3373</v>
      </c>
      <c r="L9" s="16">
        <v>7077</v>
      </c>
      <c r="M9" s="16">
        <v>88</v>
      </c>
      <c r="N9" s="57">
        <v>983</v>
      </c>
      <c r="O9" s="57">
        <v>1949</v>
      </c>
      <c r="P9" s="12"/>
      <c r="Q9" s="12"/>
      <c r="R9" s="12"/>
      <c r="S9" s="12"/>
      <c r="T9" s="18">
        <f t="shared" ref="T9:T25" si="0">SUM(D9:S9)</f>
        <v>146703</v>
      </c>
    </row>
    <row r="10" spans="1:20" x14ac:dyDescent="0.3">
      <c r="A10" t="s">
        <v>67</v>
      </c>
      <c r="B10" s="20" t="s">
        <v>28</v>
      </c>
      <c r="C10" s="13" t="s">
        <v>48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18">
        <v>240</v>
      </c>
      <c r="Q10" s="18">
        <v>4768</v>
      </c>
      <c r="R10" s="18">
        <v>2420</v>
      </c>
      <c r="S10" s="18">
        <v>25909</v>
      </c>
      <c r="T10" s="18">
        <f>SUM(D10:S10)</f>
        <v>33337</v>
      </c>
    </row>
    <row r="11" spans="1:20" x14ac:dyDescent="0.3">
      <c r="A11" t="s">
        <v>68</v>
      </c>
      <c r="B11" s="20" t="s">
        <v>29</v>
      </c>
      <c r="C11" s="13" t="s">
        <v>49</v>
      </c>
      <c r="D11" s="16">
        <v>392</v>
      </c>
      <c r="E11" s="16">
        <v>748</v>
      </c>
      <c r="F11" s="16">
        <v>0</v>
      </c>
      <c r="G11" s="57">
        <v>7131</v>
      </c>
      <c r="H11" s="57">
        <v>4402</v>
      </c>
      <c r="I11" s="16">
        <v>2533</v>
      </c>
      <c r="J11" s="57">
        <v>35463</v>
      </c>
      <c r="K11" s="57">
        <v>1421</v>
      </c>
      <c r="L11" s="16">
        <v>4913</v>
      </c>
      <c r="M11" s="16">
        <v>60</v>
      </c>
      <c r="N11" s="57">
        <v>96</v>
      </c>
      <c r="O11" s="57">
        <v>1188</v>
      </c>
      <c r="P11" s="18">
        <v>67</v>
      </c>
      <c r="Q11" s="18">
        <v>4307</v>
      </c>
      <c r="R11" s="18">
        <v>629</v>
      </c>
      <c r="S11" s="18">
        <v>10195</v>
      </c>
      <c r="T11" s="18">
        <f t="shared" si="0"/>
        <v>73545</v>
      </c>
    </row>
    <row r="12" spans="1:20" x14ac:dyDescent="0.3">
      <c r="A12" t="s">
        <v>69</v>
      </c>
      <c r="B12" s="20" t="s">
        <v>30</v>
      </c>
      <c r="C12" s="13" t="s">
        <v>50</v>
      </c>
      <c r="D12" s="16">
        <v>930</v>
      </c>
      <c r="E12" s="16">
        <v>2767</v>
      </c>
      <c r="F12" s="16"/>
      <c r="G12" s="57">
        <v>10100</v>
      </c>
      <c r="H12" s="57">
        <v>5340</v>
      </c>
      <c r="I12" s="16">
        <v>6297</v>
      </c>
      <c r="J12" s="57">
        <v>57130</v>
      </c>
      <c r="K12" s="57">
        <v>1952</v>
      </c>
      <c r="L12" s="16">
        <v>2163</v>
      </c>
      <c r="M12" s="16">
        <v>28</v>
      </c>
      <c r="N12" s="57">
        <v>888</v>
      </c>
      <c r="O12" s="57">
        <v>761</v>
      </c>
      <c r="P12" s="18">
        <v>173</v>
      </c>
      <c r="Q12" s="18">
        <v>461</v>
      </c>
      <c r="R12" s="18">
        <v>1791</v>
      </c>
      <c r="S12" s="23">
        <v>15714</v>
      </c>
      <c r="T12" s="18">
        <f t="shared" si="0"/>
        <v>106495</v>
      </c>
    </row>
    <row r="13" spans="1:20" s="15" customFormat="1" x14ac:dyDescent="0.3">
      <c r="A13" s="15" t="s">
        <v>70</v>
      </c>
      <c r="B13" s="10" t="s">
        <v>31</v>
      </c>
      <c r="C13" s="22"/>
      <c r="D13" s="17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10"/>
      <c r="Q13" s="4"/>
      <c r="R13" s="4"/>
      <c r="S13" s="11"/>
      <c r="T13" s="14"/>
    </row>
    <row r="14" spans="1:20" x14ac:dyDescent="0.3">
      <c r="A14" t="s">
        <v>65</v>
      </c>
      <c r="B14" s="20" t="s">
        <v>26</v>
      </c>
      <c r="C14" s="13" t="s">
        <v>51</v>
      </c>
      <c r="D14" s="16"/>
      <c r="E14" s="16"/>
      <c r="F14" s="16"/>
      <c r="G14" s="57"/>
      <c r="H14" s="57"/>
      <c r="I14" s="16"/>
      <c r="J14" s="57"/>
      <c r="K14" s="57"/>
      <c r="L14" s="16"/>
      <c r="M14" s="16"/>
      <c r="N14" s="57"/>
      <c r="O14" s="57"/>
      <c r="P14" s="12"/>
      <c r="Q14" s="12"/>
      <c r="R14" s="12"/>
      <c r="S14" s="12"/>
      <c r="T14" s="18">
        <f t="shared" si="0"/>
        <v>0</v>
      </c>
    </row>
    <row r="15" spans="1:20" x14ac:dyDescent="0.3">
      <c r="A15" t="s">
        <v>71</v>
      </c>
      <c r="B15" s="20" t="s">
        <v>27</v>
      </c>
      <c r="C15" s="13" t="s">
        <v>52</v>
      </c>
      <c r="D15" s="16">
        <v>1233</v>
      </c>
      <c r="E15" s="16">
        <v>3510</v>
      </c>
      <c r="F15" s="16">
        <v>0</v>
      </c>
      <c r="G15" s="57">
        <v>17320</v>
      </c>
      <c r="H15" s="57">
        <v>9547</v>
      </c>
      <c r="I15" s="16">
        <v>7753</v>
      </c>
      <c r="J15" s="57">
        <v>88626</v>
      </c>
      <c r="K15" s="57">
        <v>3206</v>
      </c>
      <c r="L15" s="16">
        <v>6842</v>
      </c>
      <c r="M15" s="16">
        <v>99</v>
      </c>
      <c r="N15" s="57">
        <v>1011</v>
      </c>
      <c r="O15" s="57">
        <v>1903</v>
      </c>
      <c r="P15" s="12"/>
      <c r="Q15" s="12"/>
      <c r="R15" s="12"/>
      <c r="S15" s="12"/>
      <c r="T15" s="18">
        <f t="shared" si="0"/>
        <v>141050</v>
      </c>
    </row>
    <row r="16" spans="1:20" x14ac:dyDescent="0.3">
      <c r="A16" t="s">
        <v>67</v>
      </c>
      <c r="B16" s="20" t="s">
        <v>28</v>
      </c>
      <c r="C16" s="13" t="s">
        <v>53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18">
        <v>214</v>
      </c>
      <c r="Q16" s="18">
        <v>4757</v>
      </c>
      <c r="R16" s="18">
        <v>2213</v>
      </c>
      <c r="S16" s="18">
        <v>23942</v>
      </c>
      <c r="T16" s="18">
        <f t="shared" si="0"/>
        <v>31126</v>
      </c>
    </row>
    <row r="17" spans="1:20" x14ac:dyDescent="0.3">
      <c r="A17" t="s">
        <v>72</v>
      </c>
      <c r="B17" s="20" t="s">
        <v>29</v>
      </c>
      <c r="C17" s="13" t="s">
        <v>54</v>
      </c>
      <c r="D17" s="16">
        <v>349</v>
      </c>
      <c r="E17" s="16">
        <v>749</v>
      </c>
      <c r="F17" s="16">
        <v>0</v>
      </c>
      <c r="G17" s="57">
        <v>7052</v>
      </c>
      <c r="H17" s="57">
        <v>4460</v>
      </c>
      <c r="I17" s="16">
        <v>2037</v>
      </c>
      <c r="J17" s="57">
        <v>35563</v>
      </c>
      <c r="K17" s="57">
        <v>1405</v>
      </c>
      <c r="L17" s="16">
        <v>4758</v>
      </c>
      <c r="M17" s="16">
        <v>71</v>
      </c>
      <c r="N17" s="57">
        <v>96</v>
      </c>
      <c r="O17" s="57">
        <v>1168</v>
      </c>
      <c r="P17" s="18">
        <v>67</v>
      </c>
      <c r="Q17" s="18">
        <v>4466</v>
      </c>
      <c r="R17" s="18">
        <v>669</v>
      </c>
      <c r="S17" s="18">
        <v>10600</v>
      </c>
      <c r="T17" s="18">
        <f t="shared" si="0"/>
        <v>73510</v>
      </c>
    </row>
    <row r="18" spans="1:20" s="28" customFormat="1" x14ac:dyDescent="0.3">
      <c r="A18" s="28" t="s">
        <v>73</v>
      </c>
      <c r="B18" s="24" t="s">
        <v>30</v>
      </c>
      <c r="C18" s="25" t="s">
        <v>55</v>
      </c>
      <c r="D18" s="26">
        <v>884</v>
      </c>
      <c r="E18" s="26">
        <v>2761</v>
      </c>
      <c r="F18" s="26"/>
      <c r="G18" s="58">
        <v>10268</v>
      </c>
      <c r="H18" s="58">
        <v>5087</v>
      </c>
      <c r="I18" s="26">
        <v>5716</v>
      </c>
      <c r="J18" s="58">
        <v>53563</v>
      </c>
      <c r="K18" s="58">
        <v>1801</v>
      </c>
      <c r="L18" s="26">
        <v>2084</v>
      </c>
      <c r="M18" s="26">
        <v>29</v>
      </c>
      <c r="N18" s="58">
        <v>915</v>
      </c>
      <c r="O18" s="58">
        <v>735</v>
      </c>
      <c r="P18" s="27">
        <v>147</v>
      </c>
      <c r="Q18" s="27">
        <v>290</v>
      </c>
      <c r="R18" s="27">
        <v>1544</v>
      </c>
      <c r="S18" s="27">
        <v>13342</v>
      </c>
      <c r="T18" s="27">
        <f t="shared" si="0"/>
        <v>99166</v>
      </c>
    </row>
    <row r="19" spans="1:20" s="15" customFormat="1" x14ac:dyDescent="0.3">
      <c r="A19" s="15" t="s">
        <v>79</v>
      </c>
      <c r="B19" s="10" t="s">
        <v>32</v>
      </c>
      <c r="C19" s="22"/>
      <c r="D19" s="8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10"/>
      <c r="Q19" s="4"/>
      <c r="R19" s="4"/>
      <c r="S19" s="11"/>
      <c r="T19" s="14"/>
    </row>
    <row r="20" spans="1:20" x14ac:dyDescent="0.3">
      <c r="A20" t="s">
        <v>74</v>
      </c>
      <c r="B20" s="20" t="s">
        <v>26</v>
      </c>
      <c r="C20" s="13" t="s">
        <v>56</v>
      </c>
      <c r="D20" s="16"/>
      <c r="E20" s="16"/>
      <c r="F20" s="16"/>
      <c r="G20" s="57"/>
      <c r="H20" s="57"/>
      <c r="I20" s="16"/>
      <c r="J20" s="57"/>
      <c r="K20" s="57"/>
      <c r="L20" s="16"/>
      <c r="M20" s="16"/>
      <c r="N20" s="57"/>
      <c r="O20" s="57"/>
      <c r="P20" s="12"/>
      <c r="Q20" s="12"/>
      <c r="R20" s="12"/>
      <c r="S20" s="12"/>
      <c r="T20" s="18">
        <f t="shared" si="0"/>
        <v>0</v>
      </c>
    </row>
    <row r="21" spans="1:20" x14ac:dyDescent="0.3">
      <c r="A21" t="s">
        <v>71</v>
      </c>
      <c r="B21" s="20" t="s">
        <v>27</v>
      </c>
      <c r="C21" s="13" t="s">
        <v>57</v>
      </c>
      <c r="D21" s="16">
        <v>1079</v>
      </c>
      <c r="E21" s="16">
        <v>800</v>
      </c>
      <c r="F21" s="16">
        <v>0</v>
      </c>
      <c r="G21" s="57">
        <v>10507</v>
      </c>
      <c r="H21" s="57">
        <v>5713</v>
      </c>
      <c r="I21" s="16">
        <v>6068</v>
      </c>
      <c r="J21" s="57">
        <v>42491</v>
      </c>
      <c r="K21" s="57">
        <v>-5793</v>
      </c>
      <c r="L21" s="16">
        <v>2510</v>
      </c>
      <c r="M21" s="16">
        <v>9</v>
      </c>
      <c r="N21" s="57">
        <v>582</v>
      </c>
      <c r="O21" s="57">
        <v>7310</v>
      </c>
      <c r="P21" s="12"/>
      <c r="Q21" s="12"/>
      <c r="R21" s="12"/>
      <c r="S21" s="12"/>
      <c r="T21" s="18">
        <f t="shared" si="0"/>
        <v>71276</v>
      </c>
    </row>
    <row r="22" spans="1:20" x14ac:dyDescent="0.3">
      <c r="A22" t="s">
        <v>67</v>
      </c>
      <c r="B22" s="20" t="s">
        <v>28</v>
      </c>
      <c r="C22" s="13" t="s">
        <v>58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18">
        <v>104</v>
      </c>
      <c r="Q22" s="18">
        <v>2072</v>
      </c>
      <c r="R22" s="18">
        <v>123</v>
      </c>
      <c r="S22" s="18">
        <v>16440</v>
      </c>
      <c r="T22" s="18">
        <f t="shared" si="0"/>
        <v>18739</v>
      </c>
    </row>
    <row r="23" spans="1:20" x14ac:dyDescent="0.3">
      <c r="A23" t="s">
        <v>72</v>
      </c>
      <c r="B23" s="20" t="s">
        <v>29</v>
      </c>
      <c r="C23" s="13" t="s">
        <v>59</v>
      </c>
      <c r="D23" s="16">
        <v>409</v>
      </c>
      <c r="E23" s="16">
        <v>475</v>
      </c>
      <c r="F23" s="16">
        <v>0</v>
      </c>
      <c r="G23" s="57">
        <v>4176</v>
      </c>
      <c r="H23" s="57">
        <v>2389</v>
      </c>
      <c r="I23" s="16">
        <v>1203</v>
      </c>
      <c r="J23" s="57">
        <v>10733</v>
      </c>
      <c r="K23" s="57">
        <v>-6130</v>
      </c>
      <c r="L23" s="16">
        <v>1647</v>
      </c>
      <c r="M23" s="16">
        <v>8</v>
      </c>
      <c r="N23" s="57">
        <v>36</v>
      </c>
      <c r="O23" s="57">
        <v>109</v>
      </c>
      <c r="P23" s="18">
        <v>0</v>
      </c>
      <c r="Q23" s="18">
        <v>2026</v>
      </c>
      <c r="R23" s="18">
        <v>223</v>
      </c>
      <c r="S23" s="18">
        <v>9739</v>
      </c>
      <c r="T23" s="18">
        <f t="shared" si="0"/>
        <v>27043</v>
      </c>
    </row>
    <row r="24" spans="1:20" s="28" customFormat="1" x14ac:dyDescent="0.3">
      <c r="A24" s="28" t="s">
        <v>73</v>
      </c>
      <c r="B24" s="24" t="s">
        <v>30</v>
      </c>
      <c r="C24" s="25" t="s">
        <v>60</v>
      </c>
      <c r="D24" s="26">
        <v>670</v>
      </c>
      <c r="E24" s="26">
        <v>326</v>
      </c>
      <c r="F24" s="26"/>
      <c r="G24" s="58">
        <v>6330</v>
      </c>
      <c r="H24" s="58">
        <v>3324</v>
      </c>
      <c r="I24" s="26">
        <v>4865</v>
      </c>
      <c r="J24" s="58">
        <v>31758</v>
      </c>
      <c r="K24" s="58">
        <v>337</v>
      </c>
      <c r="L24" s="26">
        <v>863</v>
      </c>
      <c r="M24" s="26">
        <v>1</v>
      </c>
      <c r="N24" s="58">
        <v>545</v>
      </c>
      <c r="O24" s="58">
        <v>7200</v>
      </c>
      <c r="P24" s="27">
        <v>104</v>
      </c>
      <c r="Q24" s="27">
        <v>46</v>
      </c>
      <c r="R24" s="27">
        <v>-100</v>
      </c>
      <c r="S24" s="27">
        <v>6701</v>
      </c>
      <c r="T24" s="27">
        <f t="shared" si="0"/>
        <v>62970</v>
      </c>
    </row>
    <row r="25" spans="1:20" s="28" customFormat="1" x14ac:dyDescent="0.3">
      <c r="A25" s="28" t="s">
        <v>75</v>
      </c>
      <c r="B25" s="24" t="s">
        <v>33</v>
      </c>
      <c r="C25" s="25" t="s">
        <v>61</v>
      </c>
      <c r="D25" s="26">
        <v>172</v>
      </c>
      <c r="E25" s="26">
        <v>1143</v>
      </c>
      <c r="F25" s="26"/>
      <c r="G25" s="58">
        <v>3882</v>
      </c>
      <c r="H25" s="58">
        <v>1582</v>
      </c>
      <c r="I25" s="26">
        <v>1707</v>
      </c>
      <c r="J25" s="58">
        <v>18283</v>
      </c>
      <c r="K25" s="58">
        <v>547</v>
      </c>
      <c r="L25" s="26">
        <v>569</v>
      </c>
      <c r="M25" s="26">
        <v>9</v>
      </c>
      <c r="N25" s="58">
        <v>255</v>
      </c>
      <c r="O25" s="58">
        <v>199</v>
      </c>
      <c r="P25" s="27">
        <v>15</v>
      </c>
      <c r="Q25" s="27">
        <v>-4</v>
      </c>
      <c r="R25" s="27">
        <v>148</v>
      </c>
      <c r="S25" s="27">
        <v>1706</v>
      </c>
      <c r="T25" s="27">
        <f t="shared" si="0"/>
        <v>30213</v>
      </c>
    </row>
    <row r="26" spans="1:20" x14ac:dyDescent="0.3">
      <c r="A26" t="s">
        <v>76</v>
      </c>
      <c r="B26" s="20" t="s">
        <v>34</v>
      </c>
      <c r="C26" s="13" t="s">
        <v>62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12"/>
      <c r="Q26" s="12"/>
      <c r="R26" s="12"/>
      <c r="S26" s="12"/>
      <c r="T26" s="18"/>
    </row>
    <row r="27" spans="1:20" x14ac:dyDescent="0.3">
      <c r="A27" t="s">
        <v>77</v>
      </c>
      <c r="B27" s="21" t="s">
        <v>35</v>
      </c>
      <c r="C27" s="13" t="s">
        <v>63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12"/>
      <c r="Q27" s="12"/>
      <c r="R27" s="12"/>
      <c r="S27" s="12"/>
      <c r="T27" s="18"/>
    </row>
    <row r="29" spans="1:20" s="29" customFormat="1" x14ac:dyDescent="0.3">
      <c r="A29" s="29" t="s">
        <v>78</v>
      </c>
      <c r="D29" s="30">
        <f>+(D24+D25)/D18</f>
        <v>0.95248868778280538</v>
      </c>
      <c r="E29" s="30">
        <f t="shared" ref="E29:S29" si="1">+(E24+E25)/E18</f>
        <v>0.53205360376675115</v>
      </c>
      <c r="F29" s="30" t="e">
        <f t="shared" si="1"/>
        <v>#DIV/0!</v>
      </c>
      <c r="G29" s="59">
        <f t="shared" si="1"/>
        <v>0.99454616283599528</v>
      </c>
      <c r="H29" s="59">
        <f t="shared" si="1"/>
        <v>0.96441910752899551</v>
      </c>
      <c r="I29" s="30">
        <f t="shared" si="1"/>
        <v>1.1497550734779567</v>
      </c>
      <c r="J29" s="59">
        <f t="shared" si="1"/>
        <v>0.93424565464966491</v>
      </c>
      <c r="K29" s="59">
        <f t="shared" si="1"/>
        <v>0.49083842309827874</v>
      </c>
      <c r="L29" s="30">
        <f t="shared" si="1"/>
        <v>0.68714011516314777</v>
      </c>
      <c r="M29" s="30">
        <f t="shared" si="1"/>
        <v>0.34482758620689657</v>
      </c>
      <c r="N29" s="59">
        <f t="shared" si="1"/>
        <v>0.87431693989071035</v>
      </c>
      <c r="O29" s="59">
        <f t="shared" si="1"/>
        <v>10.066666666666666</v>
      </c>
      <c r="P29" s="30">
        <f t="shared" si="1"/>
        <v>0.80952380952380953</v>
      </c>
      <c r="Q29" s="30">
        <f t="shared" si="1"/>
        <v>0.14482758620689656</v>
      </c>
      <c r="R29" s="30">
        <f t="shared" si="1"/>
        <v>3.1088082901554404E-2</v>
      </c>
      <c r="S29" s="30">
        <f t="shared" si="1"/>
        <v>0.63011542497376705</v>
      </c>
      <c r="T29" s="30"/>
    </row>
  </sheetData>
  <mergeCells count="3">
    <mergeCell ref="D3:O3"/>
    <mergeCell ref="P3:S3"/>
    <mergeCell ref="T3:T4"/>
  </mergeCells>
  <hyperlinks>
    <hyperlink ref="A1" r:id="rId1" xr:uid="{08CBA1CE-6CE5-497E-88CB-B514B0E155B6}"/>
  </hyperlinks>
  <pageMargins left="0.7" right="0.7" top="0.75" bottom="0.75" header="0.3" footer="0.3"/>
  <headerFooter>
    <oddHeader>&amp;L&amp;"Calibri"&amp;10&amp;K000000 Stopnja zaupnosti | Data Classification: Interno /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6</vt:i4>
      </vt:variant>
    </vt:vector>
  </HeadingPairs>
  <TitlesOfParts>
    <vt:vector size="6" baseType="lpstr">
      <vt:lpstr>Sava</vt:lpstr>
      <vt:lpstr>Triglav</vt:lpstr>
      <vt:lpstr>Generali</vt:lpstr>
      <vt:lpstr>Grawe</vt:lpstr>
      <vt:lpstr>Sava Re</vt:lpstr>
      <vt:lpstr>Triglav 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Belingar</dc:creator>
  <cp:lastModifiedBy>Ana Marija Belingar</cp:lastModifiedBy>
  <dcterms:created xsi:type="dcterms:W3CDTF">2025-03-10T19:22:37Z</dcterms:created>
  <dcterms:modified xsi:type="dcterms:W3CDTF">2025-08-09T22:25:24Z</dcterms:modified>
</cp:coreProperties>
</file>