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belingar\Magistrska_R\podatki\"/>
    </mc:Choice>
  </mc:AlternateContent>
  <xr:revisionPtr revIDLastSave="0" documentId="13_ncr:1_{5A6CCC19-EA99-4237-9477-45A441CAB9A4}" xr6:coauthVersionLast="47" xr6:coauthVersionMax="47" xr10:uidLastSave="{00000000-0000-0000-0000-000000000000}"/>
  <bookViews>
    <workbookView xWindow="-108" yWindow="-108" windowWidth="23256" windowHeight="12456" xr2:uid="{6F708338-F537-47BE-8552-89DA76C6B930}"/>
  </bookViews>
  <sheets>
    <sheet name="Sava" sheetId="2" r:id="rId1"/>
    <sheet name="Triglav" sheetId="4" r:id="rId2"/>
    <sheet name="Generali" sheetId="5" r:id="rId3"/>
    <sheet name="Grawe" sheetId="9" r:id="rId4"/>
    <sheet name="Sava Re" sheetId="3" r:id="rId5"/>
    <sheet name="Triglav R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0" l="1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D29" i="10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D29" i="3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D29" i="9"/>
  <c r="S29" i="5"/>
  <c r="S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D29" i="2"/>
  <c r="T18" i="2"/>
  <c r="D29" i="4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D29" i="5"/>
  <c r="T25" i="10"/>
  <c r="T24" i="10"/>
  <c r="T23" i="10"/>
  <c r="T22" i="10"/>
  <c r="T21" i="10"/>
  <c r="T20" i="10"/>
  <c r="T18" i="10"/>
  <c r="T17" i="10"/>
  <c r="T16" i="10"/>
  <c r="T15" i="10"/>
  <c r="T14" i="10"/>
  <c r="T12" i="10"/>
  <c r="T11" i="10"/>
  <c r="T10" i="10"/>
  <c r="T9" i="10"/>
  <c r="T8" i="10"/>
  <c r="T8" i="5"/>
  <c r="T9" i="5"/>
  <c r="T10" i="5"/>
  <c r="T11" i="5"/>
  <c r="T12" i="5"/>
  <c r="T14" i="5"/>
  <c r="T15" i="5"/>
  <c r="T16" i="5"/>
  <c r="T17" i="5"/>
  <c r="T18" i="5"/>
  <c r="T20" i="5"/>
  <c r="T21" i="5"/>
  <c r="T22" i="5"/>
  <c r="T23" i="5"/>
  <c r="T24" i="5"/>
  <c r="T25" i="5"/>
  <c r="T25" i="9"/>
  <c r="T24" i="9"/>
  <c r="T23" i="9"/>
  <c r="T22" i="9"/>
  <c r="T21" i="9"/>
  <c r="T20" i="9"/>
  <c r="T18" i="9"/>
  <c r="T17" i="9"/>
  <c r="T16" i="9"/>
  <c r="T15" i="9"/>
  <c r="T14" i="9"/>
  <c r="T12" i="9"/>
  <c r="T11" i="9"/>
  <c r="T10" i="9"/>
  <c r="T9" i="9"/>
  <c r="T8" i="9"/>
  <c r="T25" i="4"/>
  <c r="T8" i="4"/>
  <c r="T24" i="4"/>
  <c r="T23" i="4"/>
  <c r="T22" i="4"/>
  <c r="T21" i="4"/>
  <c r="T20" i="4"/>
  <c r="T18" i="4"/>
  <c r="T17" i="4"/>
  <c r="T16" i="4"/>
  <c r="T15" i="4"/>
  <c r="T14" i="4"/>
  <c r="T12" i="4"/>
  <c r="T11" i="4"/>
  <c r="T10" i="4"/>
  <c r="T9" i="4"/>
  <c r="T25" i="3"/>
  <c r="T24" i="3"/>
  <c r="T23" i="3"/>
  <c r="T22" i="3"/>
  <c r="T21" i="3"/>
  <c r="T20" i="3"/>
  <c r="T18" i="3"/>
  <c r="T17" i="3"/>
  <c r="T16" i="3"/>
  <c r="T15" i="3"/>
  <c r="T14" i="3"/>
  <c r="T12" i="3"/>
  <c r="T11" i="3"/>
  <c r="T10" i="3"/>
  <c r="T9" i="3"/>
  <c r="T8" i="3"/>
  <c r="T25" i="2"/>
  <c r="T24" i="2"/>
  <c r="T23" i="2"/>
  <c r="T22" i="2"/>
  <c r="T21" i="2"/>
  <c r="T20" i="2"/>
  <c r="T17" i="2"/>
  <c r="T16" i="2"/>
  <c r="T15" i="2"/>
  <c r="T14" i="2"/>
  <c r="T10" i="2"/>
  <c r="T9" i="2"/>
  <c r="T11" i="2"/>
  <c r="T12" i="2"/>
  <c r="T8" i="2"/>
  <c r="T29" i="10" l="1"/>
  <c r="T29" i="3"/>
  <c r="T29" i="5"/>
  <c r="T29" i="9"/>
</calcChain>
</file>

<file path=xl/sharedStrings.xml><?xml version="1.0" encoding="utf-8"?>
<sst xmlns="http://schemas.openxmlformats.org/spreadsheetml/2006/main" count="804" uniqueCount="112">
  <si>
    <t>Vrsta poslovanja za: zavarovalne in pozavarovalne obveznosti iz neživljenjskega zavarovanja (neposredni posli in sprejeto proporcionalno pozavarovanje)</t>
  </si>
  <si>
    <t>Zavarovanje za stroške zdravljenja</t>
  </si>
  <si>
    <t>Zavarovanje izpada dohodka</t>
  </si>
  <si>
    <t>Nezgodno zavarovanje zaposlenih</t>
  </si>
  <si>
    <t>Zavarovanje avtomobilske odgovornosti</t>
  </si>
  <si>
    <t>Druga zavarovanja motornih vozil</t>
  </si>
  <si>
    <t>Pomorsko, letalsko in transportno zavarovanje</t>
  </si>
  <si>
    <t>Požarno in drugo škodno zavarovanje</t>
  </si>
  <si>
    <t>Splošno zavarovanje odgovornosti</t>
  </si>
  <si>
    <t>Kreditno in kavcijsko zavarovanje</t>
  </si>
  <si>
    <t>Zavarovanje stroškov postopka</t>
  </si>
  <si>
    <t>Zavarovanje pomoči</t>
  </si>
  <si>
    <t>Različne finančne izgube</t>
  </si>
  <si>
    <t>C0010</t>
  </si>
  <si>
    <t>C0020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</si>
  <si>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</si>
  <si>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</si>
  <si>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</si>
  <si>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</si>
  <si>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</si>
  <si>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</si>
  <si>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</si>
  <si>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</si>
  <si>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</si>
  <si>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</si>
  <si>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Obračunane premije</t>
  </si>
  <si>
    <t>bruto – neposredni posli</t>
  </si>
  <si>
    <t>bruto – sprejeto proporcionalno pozavarovanje</t>
  </si>
  <si>
    <t>bruto – sprejeto neproporcionalno pozavarovanje</t>
  </si>
  <si>
    <t>delež pozavarovateljev</t>
  </si>
  <si>
    <t>neto</t>
  </si>
  <si>
    <t>Prihodki od premije</t>
  </si>
  <si>
    <t>Odhodki za škode</t>
  </si>
  <si>
    <t>Odhodki</t>
  </si>
  <si>
    <t>Stanje – drugi zavarovalnotehnični odhodki/prihodki</t>
  </si>
  <si>
    <t>Skupaj zavarovalno-tehnični odhodki</t>
  </si>
  <si>
    <t>C0130</t>
  </si>
  <si>
    <t>C0140</t>
  </si>
  <si>
    <t>Vrsta poslovanja za: sprejeto neproporcionalno pozavarovanje</t>
  </si>
  <si>
    <t>C0150</t>
  </si>
  <si>
    <t>C0160</t>
  </si>
  <si>
    <t>Zdravstveno</t>
  </si>
  <si>
    <t>Pozavarovanje odgovornosti</t>
  </si>
  <si>
    <t>Pomorsko, letalsko in transportno</t>
  </si>
  <si>
    <t>Premoženjsko</t>
  </si>
  <si>
    <t>SKUPAJ</t>
  </si>
  <si>
    <t>R0110</t>
  </si>
  <si>
    <t>R0120</t>
  </si>
  <si>
    <t>R0130</t>
  </si>
  <si>
    <t>R0140</t>
  </si>
  <si>
    <t>R0200</t>
  </si>
  <si>
    <t>R0210</t>
  </si>
  <si>
    <t>R0220</t>
  </si>
  <si>
    <t>R0230</t>
  </si>
  <si>
    <t>R0240</t>
  </si>
  <si>
    <t>R0300</t>
  </si>
  <si>
    <t>R0310</t>
  </si>
  <si>
    <t>R0320</t>
  </si>
  <si>
    <t>R0330</t>
  </si>
  <si>
    <t>R0340</t>
  </si>
  <si>
    <t>R0400</t>
  </si>
  <si>
    <t>R0550</t>
  </si>
  <si>
    <t>R1210</t>
  </si>
  <si>
    <t>R1300</t>
  </si>
  <si>
    <t>Premiums written</t>
  </si>
  <si>
    <t>Gross - Direct Business</t>
  </si>
  <si>
    <t>Gross - accepted proportional reinsurance</t>
  </si>
  <si>
    <t>gross - accepted non-proportional reinsurance</t>
  </si>
  <si>
    <t>Reinsurers' share</t>
  </si>
  <si>
    <t>Net</t>
  </si>
  <si>
    <t>Premiums earned</t>
  </si>
  <si>
    <t>gross - accepted proportional reinsurance</t>
  </si>
  <si>
    <t>reinsurers' share</t>
  </si>
  <si>
    <t>net</t>
  </si>
  <si>
    <t>gross - direct business</t>
  </si>
  <si>
    <t>expenses incurred</t>
  </si>
  <si>
    <t>balance - other technical expenses/income</t>
  </si>
  <si>
    <t>total technical expenses</t>
  </si>
  <si>
    <t>CR</t>
  </si>
  <si>
    <t>claims incurred</t>
  </si>
  <si>
    <t>Medical expense insurance</t>
  </si>
  <si>
    <t>income protection insurance</t>
  </si>
  <si>
    <t>workers' compensation 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</si>
  <si>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</si>
  <si>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</si>
  <si>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</si>
  <si>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</si>
  <si>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</si>
  <si>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</si>
  <si>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 insurance</t>
  </si>
  <si>
    <t>assistance</t>
  </si>
  <si>
    <t>miscellaneous financial loss</t>
  </si>
  <si>
    <t xml:space="preserve">health </t>
  </si>
  <si>
    <t>casualty</t>
  </si>
  <si>
    <t>marine, aviation, transport</t>
  </si>
  <si>
    <t>property</t>
  </si>
  <si>
    <t>stran 113</t>
  </si>
  <si>
    <t>Postavka-ang</t>
  </si>
  <si>
    <t>Postavka-slo</t>
  </si>
  <si>
    <t>postavka-nr</t>
  </si>
  <si>
    <t>skupaj</t>
  </si>
  <si>
    <t>https://www.sava-re.si/media/store/savare/sl-si/doc/2025/PSFP-Save-Re-2024.pdf</t>
  </si>
  <si>
    <t>https://www.sava-re.si/media/store/savare/sl-si/doc/2025/PSFP-skupine-2024.pdf</t>
  </si>
  <si>
    <t>stran 152</t>
  </si>
  <si>
    <t>stran 126</t>
  </si>
  <si>
    <t>https://www.grawe.si/fileadmin/grawe_si/Documents/Reports/SFCR/SFCR_2024.pdf</t>
  </si>
  <si>
    <t>stran 114</t>
  </si>
  <si>
    <t>https://www.triglav.eu/wps/wcm/connect/9c676c3b-9b88-4e56-b4d8-d4790e6b15d6/Poro%C4%8Dilo+o+solventnosti+in+finan%C4%8Dnem+polo%C5%BEaju+Zavarovalnice+Triglav+d.d.+za+leto+2024.pdf?MOD=AJPERES&amp;CONVERT_TO=url&amp;CACHEID=ROOTWORKSPACE-9c676c3b-9b88-4e56-b4d8-d4790e6b15d6-pnXcDnA</t>
  </si>
  <si>
    <t>https://www.triglavre.si/wp-content/uploads/2025/03/Porocilo_SFCR_Triglav_Re_2024.pdf</t>
  </si>
  <si>
    <t>stran 91</t>
  </si>
  <si>
    <t>https://www.generali.si/documents/180316/284011/Porocilo-o-solventnosti-in-financnem-polozaju-SFCR_2024.pdf/b36447e1-455e-498b-aefa-269438dde9ab</t>
  </si>
  <si>
    <t>stran 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</si>
</sst>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lightTrellis">
        <fgColor theme="1" tint="0.49998474074526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2" borderId="5" xfId="0" applyFont="1" applyFill="1" applyBorder="1"/>
    <xf numFmtId="0" fontId="2" fillId="2" borderId="6" xfId="0" applyFont="1" applyFill="1" applyBorder="1"/>
    <xf numFmtId="0" fontId="0" fillId="3" borderId="1" xfId="0" applyFill="1" applyBorder="1"/>
    <xf numFmtId="0" fontId="0" fillId="0" borderId="1" xfId="0" applyBorder="1"/>
    <xf numFmtId="0" fontId="2" fillId="2" borderId="8" xfId="0" applyFont="1" applyFill="1" applyBorder="1"/>
    <xf numFmtId="0" fontId="2" fillId="0" borderId="0" xfId="0" applyFont="1"/>
    <xf numFmtId="3" fontId="0" fillId="0" borderId="1" xfId="0" applyNumberFormat="1" applyBorder="1" applyAlignment="1">
      <alignment wrapText="1"/>
    </xf>
    <xf numFmtId="3" fontId="2" fillId="2" borderId="5" xfId="0" applyNumberFormat="1" applyFont="1" applyFill="1" applyBorder="1" applyAlignment="1">
      <alignment wrapText="1"/>
    </xf>
    <xf numFmtId="3" fontId="0" fillId="0" borderId="1" xfId="0" applyNumberFormat="1" applyBorder="1"/>
    <xf numFmtId="0" fontId="2" fillId="2" borderId="2" xfId="0" applyFont="1" applyFill="1" applyBorder="1"/>
    <xf numFmtId="0" fontId="0" fillId="2" borderId="5" xfId="0" applyFill="1" applyBorder="1"/>
    <xf numFmtId="0" fontId="0" fillId="2" borderId="7" xfId="0" applyFill="1" applyBorder="1"/>
    <xf numFmtId="0" fontId="2" fillId="2" borderId="1" xfId="0" applyFont="1" applyFill="1" applyBorder="1"/>
    <xf numFmtId="3" fontId="0" fillId="0" borderId="0" xfId="0" applyNumberFormat="1"/>
    <xf numFmtId="0" fontId="3" fillId="2" borderId="5" xfId="0" applyFont="1" applyFill="1" applyBorder="1"/>
    <xf numFmtId="0" fontId="3" fillId="0" borderId="1" xfId="0" applyFont="1" applyBorder="1"/>
    <xf numFmtId="3" fontId="3" fillId="0" borderId="1" xfId="0" applyNumberFormat="1" applyFont="1" applyBorder="1" applyAlignment="1">
      <alignment wrapText="1"/>
    </xf>
    <xf numFmtId="3" fontId="3" fillId="0" borderId="1" xfId="0" applyNumberFormat="1" applyFont="1" applyBorder="1"/>
    <xf numFmtId="0" fontId="3" fillId="0" borderId="0" xfId="0" applyFont="1"/>
    <xf numFmtId="0" fontId="2" fillId="5" borderId="0" xfId="0" applyFont="1" applyFill="1"/>
    <xf numFmtId="0" fontId="2" fillId="5" borderId="0" xfId="0" applyFont="1" applyFill="1" applyAlignment="1">
      <alignment wrapTex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0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2" fillId="0" borderId="14" xfId="0" applyFont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5" fillId="2" borderId="5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6" xfId="0" applyFont="1" applyFill="1" applyBorder="1" applyAlignment="1">
      <alignment wrapText="1"/>
    </xf>
    <xf numFmtId="0" fontId="5" fillId="2" borderId="5" xfId="0" applyFont="1" applyFill="1" applyBorder="1"/>
    <xf numFmtId="0" fontId="5" fillId="2" borderId="0" xfId="0" applyFont="1" applyFill="1"/>
    <xf numFmtId="0" fontId="5" fillId="2" borderId="6" xfId="0" applyFont="1" applyFill="1" applyBorder="1"/>
    <xf numFmtId="0" fontId="5" fillId="2" borderId="8" xfId="0" applyFon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6" xfId="0" applyFont="1" applyFill="1" applyBorder="1" applyAlignment="1">
      <alignment wrapText="1"/>
    </xf>
    <xf numFmtId="0" fontId="7" fillId="2" borderId="5" xfId="0" applyFont="1" applyFill="1" applyBorder="1"/>
    <xf numFmtId="0" fontId="7" fillId="2" borderId="0" xfId="0" applyFont="1" applyFill="1"/>
    <xf numFmtId="0" fontId="7" fillId="2" borderId="6" xfId="0" applyFont="1" applyFill="1" applyBorder="1"/>
    <xf numFmtId="3" fontId="0" fillId="6" borderId="1" xfId="0" applyNumberFormat="1" applyFill="1" applyBorder="1" applyAlignment="1">
      <alignment wrapText="1"/>
    </xf>
    <xf numFmtId="3" fontId="3" fillId="6" borderId="1" xfId="0" applyNumberFormat="1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6" fillId="0" borderId="0" xfId="0" applyFont="1" applyFill="1"/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va-re.si/media/store/savare/sl-si/doc/2025/PSFP-skupine-202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iglav.eu/wps/wcm/connect/9c676c3b-9b88-4e56-b4d8-d4790e6b15d6/Poro%C4%8Dilo+o+solventnosti+in+finan%C4%8Dnem+polo%C5%BEaju+Zavarovalnice+Triglav+d.d.+za+leto+2024.pdf?MOD=AJPERES&amp;CONVERT_TO=url&amp;CACHEID=ROOTWORKSPACE-9c676c3b-9b88-4e56-b4d8-d4790e6b15d6-pnXcDn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enerali.si/documents/180316/284011/Porocilo-o-solventnosti-in-financnem-polozaju-SFCR_2024.pdf/b36447e1-455e-498b-aefa-269438dde9a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awe.si/fileadmin/grawe_si/Documents/Reports/SFCR/SFCR_2024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va-re.si/media/store/savare/sl-si/doc/2025/PSFP-Save-Re-20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AB70-0BF4-42A7-86E8-686BE850989A}">
  <dimension ref="A1:T29"/>
  <sheetViews>
    <sheetView tabSelected="1" zoomScale="55" zoomScaleNormal="55" workbookViewId="0">
      <selection activeCell="A4" sqref="A4"/>
    </sheetView>
  </sheetViews>
  <sheetFormatPr defaultRowHeight="14.4" x14ac:dyDescent="0.3"/>
  <cols>
    <col min="1" max="1" width="43.33203125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102</v>
      </c>
    </row>
    <row r="2" spans="1:20" x14ac:dyDescent="0.3">
      <c r="A2" t="s">
        <v>103</v>
      </c>
    </row>
    <row r="3" spans="1:20" x14ac:dyDescent="0.3">
      <c r="A3" s="60"/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97</v>
      </c>
      <c r="B6" s="38" t="s">
        <v>98</v>
      </c>
      <c r="C6" s="38" t="s">
        <v>99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100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/>
      <c r="E8" s="16"/>
      <c r="F8" s="16"/>
      <c r="G8" s="57"/>
      <c r="H8" s="57"/>
      <c r="I8" s="16"/>
      <c r="J8" s="57"/>
      <c r="K8" s="57"/>
      <c r="L8" s="16"/>
      <c r="M8" s="16"/>
      <c r="N8" s="57"/>
      <c r="O8" s="57"/>
      <c r="P8" s="12"/>
      <c r="Q8" s="12"/>
      <c r="R8" s="12"/>
      <c r="S8" s="12"/>
      <c r="T8" s="18">
        <f>SUM(D8:S8)</f>
        <v>0</v>
      </c>
    </row>
    <row r="9" spans="1:20" x14ac:dyDescent="0.3">
      <c r="A9" t="s">
        <v>66</v>
      </c>
      <c r="B9" s="20" t="s">
        <v>27</v>
      </c>
      <c r="C9" s="13" t="s">
        <v>47</v>
      </c>
      <c r="D9" s="16"/>
      <c r="E9" s="16"/>
      <c r="F9" s="16"/>
      <c r="G9" s="57"/>
      <c r="H9" s="57"/>
      <c r="I9" s="16"/>
      <c r="J9" s="57"/>
      <c r="K9" s="57"/>
      <c r="L9" s="16"/>
      <c r="M9" s="16"/>
      <c r="N9" s="57"/>
      <c r="O9" s="57"/>
      <c r="P9" s="12"/>
      <c r="Q9" s="12"/>
      <c r="R9" s="12"/>
      <c r="S9" s="12"/>
      <c r="T9" s="18">
        <f t="shared" ref="T9:T25" si="0">SUM(D9:S9)</f>
        <v>0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/>
      <c r="Q10" s="18"/>
      <c r="R10" s="18"/>
      <c r="S10" s="18"/>
      <c r="T10" s="18">
        <f>SUM(D10:S10)</f>
        <v>0</v>
      </c>
    </row>
    <row r="11" spans="1:20" x14ac:dyDescent="0.3">
      <c r="A11" t="s">
        <v>68</v>
      </c>
      <c r="B11" s="20" t="s">
        <v>29</v>
      </c>
      <c r="C11" s="13" t="s">
        <v>49</v>
      </c>
      <c r="D11" s="16"/>
      <c r="E11" s="16"/>
      <c r="F11" s="16"/>
      <c r="G11" s="57"/>
      <c r="H11" s="57"/>
      <c r="I11" s="16"/>
      <c r="J11" s="57"/>
      <c r="K11" s="57"/>
      <c r="L11" s="16"/>
      <c r="M11" s="16"/>
      <c r="N11" s="57"/>
      <c r="O11" s="57"/>
      <c r="P11" s="18"/>
      <c r="Q11" s="18"/>
      <c r="R11" s="18"/>
      <c r="S11" s="18"/>
      <c r="T11" s="18">
        <f t="shared" si="0"/>
        <v>0</v>
      </c>
    </row>
    <row r="12" spans="1:20" x14ac:dyDescent="0.3">
      <c r="A12" t="s">
        <v>69</v>
      </c>
      <c r="B12" s="20" t="s">
        <v>30</v>
      </c>
      <c r="C12" s="13" t="s">
        <v>50</v>
      </c>
      <c r="D12" s="16"/>
      <c r="E12" s="16"/>
      <c r="F12" s="16"/>
      <c r="G12" s="57"/>
      <c r="H12" s="57"/>
      <c r="I12" s="16"/>
      <c r="J12" s="57"/>
      <c r="K12" s="57"/>
      <c r="L12" s="16"/>
      <c r="M12" s="16"/>
      <c r="N12" s="57"/>
      <c r="O12" s="57"/>
      <c r="P12" s="18"/>
      <c r="Q12" s="18"/>
      <c r="R12" s="18"/>
      <c r="S12" s="23"/>
      <c r="T12" s="18">
        <f t="shared" si="0"/>
        <v>0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/>
      <c r="E14" s="16"/>
      <c r="F14" s="16"/>
      <c r="G14" s="57"/>
      <c r="H14" s="57"/>
      <c r="I14" s="16"/>
      <c r="J14" s="57"/>
      <c r="K14" s="57"/>
      <c r="L14" s="16"/>
      <c r="M14" s="16"/>
      <c r="N14" s="57"/>
      <c r="O14" s="57"/>
      <c r="P14" s="12"/>
      <c r="Q14" s="12"/>
      <c r="R14" s="12"/>
      <c r="S14" s="12"/>
      <c r="T14" s="18">
        <f t="shared" si="0"/>
        <v>0</v>
      </c>
    </row>
    <row r="15" spans="1:20" x14ac:dyDescent="0.3">
      <c r="A15" t="s">
        <v>71</v>
      </c>
      <c r="B15" s="20" t="s">
        <v>27</v>
      </c>
      <c r="C15" s="13" t="s">
        <v>52</v>
      </c>
      <c r="D15" s="16"/>
      <c r="E15" s="16"/>
      <c r="F15" s="16"/>
      <c r="G15" s="57"/>
      <c r="H15" s="57"/>
      <c r="I15" s="16"/>
      <c r="J15" s="57"/>
      <c r="K15" s="57"/>
      <c r="L15" s="16"/>
      <c r="M15" s="16"/>
      <c r="N15" s="57"/>
      <c r="O15" s="57"/>
      <c r="P15" s="12"/>
      <c r="Q15" s="12"/>
      <c r="R15" s="12"/>
      <c r="S15" s="12"/>
      <c r="T15" s="18">
        <f t="shared" si="0"/>
        <v>0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/>
      <c r="Q16" s="18"/>
      <c r="R16" s="18"/>
      <c r="S16" s="18"/>
      <c r="T16" s="18">
        <f t="shared" si="0"/>
        <v>0</v>
      </c>
    </row>
    <row r="17" spans="1:20" x14ac:dyDescent="0.3">
      <c r="A17" t="s">
        <v>72</v>
      </c>
      <c r="B17" s="20" t="s">
        <v>29</v>
      </c>
      <c r="C17" s="13" t="s">
        <v>54</v>
      </c>
      <c r="D17" s="16"/>
      <c r="E17" s="16"/>
      <c r="F17" s="16"/>
      <c r="G17" s="57"/>
      <c r="H17" s="57"/>
      <c r="I17" s="16"/>
      <c r="J17" s="57"/>
      <c r="K17" s="57"/>
      <c r="L17" s="16"/>
      <c r="M17" s="16"/>
      <c r="N17" s="57"/>
      <c r="O17" s="57"/>
      <c r="P17" s="18"/>
      <c r="Q17" s="18"/>
      <c r="R17" s="18"/>
      <c r="S17" s="18"/>
      <c r="T17" s="18">
        <f t="shared" si="0"/>
        <v>0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17281</v>
      </c>
      <c r="E18" s="26">
        <v>42697</v>
      </c>
      <c r="F18" s="26">
        <v>0</v>
      </c>
      <c r="G18" s="58">
        <v>178810</v>
      </c>
      <c r="H18" s="58">
        <v>201142</v>
      </c>
      <c r="I18" s="26">
        <v>12299</v>
      </c>
      <c r="J18" s="58">
        <v>129974</v>
      </c>
      <c r="K18" s="58">
        <v>22225</v>
      </c>
      <c r="L18" s="26">
        <v>1134</v>
      </c>
      <c r="M18" s="26">
        <v>138</v>
      </c>
      <c r="N18" s="58">
        <v>35635</v>
      </c>
      <c r="O18" s="58">
        <v>2892</v>
      </c>
      <c r="P18" s="27">
        <v>842</v>
      </c>
      <c r="Q18" s="27">
        <v>3347</v>
      </c>
      <c r="R18" s="27">
        <v>2910</v>
      </c>
      <c r="S18" s="27">
        <v>37024</v>
      </c>
      <c r="T18" s="27">
        <f>SUM(D18:S18)</f>
        <v>688350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/>
      <c r="E20" s="16"/>
      <c r="F20" s="16"/>
      <c r="G20" s="57"/>
      <c r="H20" s="57"/>
      <c r="I20" s="16"/>
      <c r="J20" s="57"/>
      <c r="K20" s="57"/>
      <c r="L20" s="16"/>
      <c r="M20" s="16"/>
      <c r="N20" s="57"/>
      <c r="O20" s="57"/>
      <c r="P20" s="12"/>
      <c r="Q20" s="12"/>
      <c r="R20" s="12"/>
      <c r="S20" s="12"/>
      <c r="T20" s="18">
        <f t="shared" si="0"/>
        <v>0</v>
      </c>
    </row>
    <row r="21" spans="1:20" x14ac:dyDescent="0.3">
      <c r="A21" t="s">
        <v>71</v>
      </c>
      <c r="B21" s="20" t="s">
        <v>27</v>
      </c>
      <c r="C21" s="13" t="s">
        <v>57</v>
      </c>
      <c r="D21" s="16"/>
      <c r="E21" s="16"/>
      <c r="F21" s="16"/>
      <c r="G21" s="57"/>
      <c r="H21" s="57"/>
      <c r="I21" s="16"/>
      <c r="J21" s="57"/>
      <c r="K21" s="57"/>
      <c r="L21" s="16"/>
      <c r="M21" s="16"/>
      <c r="N21" s="57"/>
      <c r="O21" s="57"/>
      <c r="P21" s="12"/>
      <c r="Q21" s="12"/>
      <c r="R21" s="12"/>
      <c r="S21" s="12"/>
      <c r="T21" s="18">
        <f t="shared" si="0"/>
        <v>0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/>
      <c r="Q22" s="18"/>
      <c r="R22" s="18"/>
      <c r="S22" s="18"/>
      <c r="T22" s="18">
        <f t="shared" si="0"/>
        <v>0</v>
      </c>
    </row>
    <row r="23" spans="1:20" x14ac:dyDescent="0.3">
      <c r="A23" t="s">
        <v>72</v>
      </c>
      <c r="B23" s="20" t="s">
        <v>29</v>
      </c>
      <c r="C23" s="13" t="s">
        <v>59</v>
      </c>
      <c r="D23" s="16"/>
      <c r="E23" s="16"/>
      <c r="F23" s="16"/>
      <c r="G23" s="57"/>
      <c r="H23" s="57"/>
      <c r="I23" s="16"/>
      <c r="J23" s="57"/>
      <c r="K23" s="57"/>
      <c r="L23" s="16"/>
      <c r="M23" s="16"/>
      <c r="N23" s="57"/>
      <c r="O23" s="57"/>
      <c r="P23" s="18"/>
      <c r="Q23" s="18"/>
      <c r="R23" s="18"/>
      <c r="S23" s="18"/>
      <c r="T23" s="18">
        <f t="shared" si="0"/>
        <v>0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12427</v>
      </c>
      <c r="E24" s="26">
        <v>15110</v>
      </c>
      <c r="F24" s="26">
        <v>0</v>
      </c>
      <c r="G24" s="58">
        <v>103785</v>
      </c>
      <c r="H24" s="58">
        <v>142463</v>
      </c>
      <c r="I24" s="26">
        <v>5448</v>
      </c>
      <c r="J24" s="58">
        <v>82460</v>
      </c>
      <c r="K24" s="58">
        <v>9744</v>
      </c>
      <c r="L24" s="26">
        <v>-348</v>
      </c>
      <c r="M24" s="26">
        <v>-78</v>
      </c>
      <c r="N24" s="58">
        <v>22891</v>
      </c>
      <c r="O24" s="58">
        <v>-465</v>
      </c>
      <c r="P24" s="27">
        <v>214</v>
      </c>
      <c r="Q24" s="27">
        <v>4024</v>
      </c>
      <c r="R24" s="27">
        <v>2038</v>
      </c>
      <c r="S24" s="27">
        <v>24958</v>
      </c>
      <c r="T24" s="27">
        <f t="shared" si="0"/>
        <v>424671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5540</v>
      </c>
      <c r="E25" s="26">
        <v>12104</v>
      </c>
      <c r="F25" s="26">
        <v>0</v>
      </c>
      <c r="G25" s="58">
        <v>51443</v>
      </c>
      <c r="H25" s="58">
        <v>44180</v>
      </c>
      <c r="I25" s="26">
        <v>3996</v>
      </c>
      <c r="J25" s="58">
        <v>54608</v>
      </c>
      <c r="K25" s="58">
        <v>6160</v>
      </c>
      <c r="L25" s="26">
        <v>488</v>
      </c>
      <c r="M25" s="26">
        <v>-46</v>
      </c>
      <c r="N25" s="58">
        <v>10866</v>
      </c>
      <c r="O25" s="58">
        <v>1879</v>
      </c>
      <c r="P25" s="27">
        <v>51</v>
      </c>
      <c r="Q25" s="27">
        <v>292</v>
      </c>
      <c r="R25" s="27">
        <v>338</v>
      </c>
      <c r="S25" s="27">
        <v>2791</v>
      </c>
      <c r="T25" s="27">
        <f t="shared" si="0"/>
        <v>194690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>
        <f>+(D24+D25)/D18</f>
        <v>1.0396967768068976</v>
      </c>
      <c r="E29" s="30">
        <f t="shared" ref="E29:S29" si="1">+(E24+E25)/E18</f>
        <v>0.63737499121718155</v>
      </c>
      <c r="F29" s="30" t="e">
        <f t="shared" si="1"/>
        <v>#DIV/0!</v>
      </c>
      <c r="G29" s="59">
        <f t="shared" si="1"/>
        <v>0.86811699569375311</v>
      </c>
      <c r="H29" s="59">
        <f t="shared" si="1"/>
        <v>0.92791659623549527</v>
      </c>
      <c r="I29" s="30">
        <f t="shared" si="1"/>
        <v>0.76786730628506383</v>
      </c>
      <c r="J29" s="59">
        <f t="shared" si="1"/>
        <v>1.0545801467985905</v>
      </c>
      <c r="K29" s="59">
        <f t="shared" si="1"/>
        <v>0.71559055118110237</v>
      </c>
      <c r="L29" s="30">
        <f t="shared" si="1"/>
        <v>0.12345679012345678</v>
      </c>
      <c r="M29" s="30">
        <f t="shared" si="1"/>
        <v>-0.89855072463768115</v>
      </c>
      <c r="N29" s="59">
        <f t="shared" si="1"/>
        <v>0.94729900378841025</v>
      </c>
      <c r="O29" s="59">
        <f t="shared" si="1"/>
        <v>0.48893499308437066</v>
      </c>
      <c r="P29" s="59">
        <f t="shared" si="1"/>
        <v>0.31472684085510688</v>
      </c>
      <c r="Q29" s="59">
        <f t="shared" si="1"/>
        <v>1.2895129967134749</v>
      </c>
      <c r="R29" s="59">
        <f t="shared" si="1"/>
        <v>0.81649484536082473</v>
      </c>
      <c r="S29" s="59">
        <f t="shared" si="1"/>
        <v>0.74948681936041484</v>
      </c>
      <c r="T29" s="30"/>
    </row>
  </sheetData>
  <mergeCells count="3">
    <mergeCell ref="D3:O3"/>
    <mergeCell ref="T3:T4"/>
    <mergeCell ref="P3:S3"/>
  </mergeCells>
  <hyperlinks>
    <hyperlink ref="A1" r:id="rId1" xr:uid="{87095680-59FD-4EAB-BBE2-71D90C8433F9}"/>
  </hyperlinks>
  <pageMargins left="0.7" right="0.7" top="0.75" bottom="0.75" header="0.3" footer="0.3"/>
  <headerFooter>
    <oddHeader>&amp;L&amp;"Calibri"&amp;10&amp;K000000 Stopnja zaupnosti | Data Classification: Interno /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EA7D-13A9-478D-8F19-3336881566D2}">
  <dimension ref="A1:T29"/>
  <sheetViews>
    <sheetView zoomScale="70" zoomScaleNormal="70" workbookViewId="0">
      <selection activeCell="A3" sqref="A3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107</v>
      </c>
    </row>
    <row r="2" spans="1:20" x14ac:dyDescent="0.3">
      <c r="A2" t="s">
        <v>96</v>
      </c>
    </row>
    <row r="3" spans="1:20" x14ac:dyDescent="0.3">
      <c r="A3" s="60"/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97</v>
      </c>
      <c r="B6" s="38" t="s">
        <v>98</v>
      </c>
      <c r="C6" s="38" t="s">
        <v>99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100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/>
      <c r="E8" s="16"/>
      <c r="F8" s="16"/>
      <c r="G8" s="57"/>
      <c r="H8" s="57"/>
      <c r="I8" s="16"/>
      <c r="J8" s="57"/>
      <c r="K8" s="57"/>
      <c r="L8" s="16"/>
      <c r="M8" s="16"/>
      <c r="N8" s="57"/>
      <c r="O8" s="57"/>
      <c r="P8" s="12"/>
      <c r="Q8" s="12"/>
      <c r="R8" s="12"/>
      <c r="S8" s="12"/>
      <c r="T8" s="18">
        <f>SUM(D8:S8)</f>
        <v>0</v>
      </c>
    </row>
    <row r="9" spans="1:20" x14ac:dyDescent="0.3">
      <c r="A9" t="s">
        <v>66</v>
      </c>
      <c r="B9" s="20" t="s">
        <v>27</v>
      </c>
      <c r="C9" s="13" t="s">
        <v>47</v>
      </c>
      <c r="D9" s="16"/>
      <c r="E9" s="16"/>
      <c r="F9" s="16"/>
      <c r="G9" s="57"/>
      <c r="H9" s="57"/>
      <c r="I9" s="16"/>
      <c r="J9" s="57"/>
      <c r="K9" s="57"/>
      <c r="L9" s="16"/>
      <c r="M9" s="16"/>
      <c r="N9" s="57"/>
      <c r="O9" s="57"/>
      <c r="P9" s="12"/>
      <c r="Q9" s="12"/>
      <c r="R9" s="12"/>
      <c r="S9" s="12"/>
      <c r="T9" s="18">
        <f t="shared" ref="T9:T24" si="0">SUM(D9:S9)</f>
        <v>0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/>
      <c r="Q10" s="18"/>
      <c r="R10" s="18"/>
      <c r="S10" s="18"/>
      <c r="T10" s="18">
        <f>SUM(D10:S10)</f>
        <v>0</v>
      </c>
    </row>
    <row r="11" spans="1:20" x14ac:dyDescent="0.3">
      <c r="A11" t="s">
        <v>68</v>
      </c>
      <c r="B11" s="20" t="s">
        <v>29</v>
      </c>
      <c r="C11" s="13" t="s">
        <v>49</v>
      </c>
      <c r="D11" s="16"/>
      <c r="E11" s="16"/>
      <c r="F11" s="16"/>
      <c r="G11" s="57"/>
      <c r="H11" s="57"/>
      <c r="I11" s="16"/>
      <c r="J11" s="57"/>
      <c r="K11" s="57"/>
      <c r="L11" s="16"/>
      <c r="M11" s="16"/>
      <c r="N11" s="57"/>
      <c r="O11" s="57"/>
      <c r="P11" s="18"/>
      <c r="Q11" s="18"/>
      <c r="R11" s="18"/>
      <c r="S11" s="18"/>
      <c r="T11" s="18">
        <f t="shared" si="0"/>
        <v>0</v>
      </c>
    </row>
    <row r="12" spans="1:20" x14ac:dyDescent="0.3">
      <c r="A12" t="s">
        <v>69</v>
      </c>
      <c r="B12" s="20" t="s">
        <v>30</v>
      </c>
      <c r="C12" s="13" t="s">
        <v>50</v>
      </c>
      <c r="D12" s="16"/>
      <c r="E12" s="16"/>
      <c r="F12" s="16"/>
      <c r="G12" s="57"/>
      <c r="H12" s="57"/>
      <c r="I12" s="16"/>
      <c r="J12" s="57"/>
      <c r="K12" s="57"/>
      <c r="L12" s="16"/>
      <c r="M12" s="16"/>
      <c r="N12" s="57"/>
      <c r="O12" s="57"/>
      <c r="P12" s="18"/>
      <c r="Q12" s="18"/>
      <c r="R12" s="18"/>
      <c r="S12" s="23"/>
      <c r="T12" s="18">
        <f t="shared" si="0"/>
        <v>0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/>
      <c r="E14" s="16"/>
      <c r="F14" s="16"/>
      <c r="G14" s="57"/>
      <c r="H14" s="57"/>
      <c r="I14" s="16"/>
      <c r="J14" s="57"/>
      <c r="K14" s="57"/>
      <c r="L14" s="16"/>
      <c r="M14" s="16"/>
      <c r="N14" s="57"/>
      <c r="O14" s="57"/>
      <c r="P14" s="12"/>
      <c r="Q14" s="12"/>
      <c r="R14" s="12"/>
      <c r="S14" s="12"/>
      <c r="T14" s="18">
        <f t="shared" si="0"/>
        <v>0</v>
      </c>
    </row>
    <row r="15" spans="1:20" x14ac:dyDescent="0.3">
      <c r="A15" t="s">
        <v>71</v>
      </c>
      <c r="B15" s="20" t="s">
        <v>27</v>
      </c>
      <c r="C15" s="13" t="s">
        <v>52</v>
      </c>
      <c r="D15" s="16"/>
      <c r="E15" s="16"/>
      <c r="F15" s="16"/>
      <c r="G15" s="57"/>
      <c r="H15" s="57"/>
      <c r="I15" s="16"/>
      <c r="J15" s="57"/>
      <c r="K15" s="57"/>
      <c r="L15" s="16"/>
      <c r="M15" s="16"/>
      <c r="N15" s="57"/>
      <c r="O15" s="57"/>
      <c r="P15" s="12"/>
      <c r="Q15" s="12"/>
      <c r="R15" s="12"/>
      <c r="S15" s="12"/>
      <c r="T15" s="18">
        <f t="shared" si="0"/>
        <v>0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/>
      <c r="Q16" s="18"/>
      <c r="R16" s="18"/>
      <c r="S16" s="18"/>
      <c r="T16" s="18">
        <f t="shared" si="0"/>
        <v>0</v>
      </c>
    </row>
    <row r="17" spans="1:20" x14ac:dyDescent="0.3">
      <c r="A17" t="s">
        <v>72</v>
      </c>
      <c r="B17" s="20" t="s">
        <v>29</v>
      </c>
      <c r="C17" s="13" t="s">
        <v>54</v>
      </c>
      <c r="D17" s="16"/>
      <c r="E17" s="16"/>
      <c r="F17" s="16"/>
      <c r="G17" s="57"/>
      <c r="H17" s="57"/>
      <c r="I17" s="16"/>
      <c r="J17" s="57"/>
      <c r="K17" s="57"/>
      <c r="L17" s="16"/>
      <c r="M17" s="16"/>
      <c r="N17" s="57"/>
      <c r="O17" s="57"/>
      <c r="P17" s="18"/>
      <c r="Q17" s="18"/>
      <c r="R17" s="18"/>
      <c r="S17" s="18"/>
      <c r="T17" s="18">
        <f t="shared" si="0"/>
        <v>0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18676</v>
      </c>
      <c r="E18" s="26">
        <v>60176</v>
      </c>
      <c r="F18" s="26">
        <v>0</v>
      </c>
      <c r="G18" s="58">
        <v>126040</v>
      </c>
      <c r="H18" s="58">
        <v>156676</v>
      </c>
      <c r="I18" s="26">
        <v>8730</v>
      </c>
      <c r="J18" s="58">
        <v>114714</v>
      </c>
      <c r="K18" s="58">
        <v>32349</v>
      </c>
      <c r="L18" s="26">
        <v>19034</v>
      </c>
      <c r="M18" s="26">
        <v>442</v>
      </c>
      <c r="N18" s="58">
        <v>27553</v>
      </c>
      <c r="O18" s="58">
        <v>2734</v>
      </c>
      <c r="P18" s="27"/>
      <c r="Q18" s="27">
        <v>-161</v>
      </c>
      <c r="R18" s="27">
        <v>187</v>
      </c>
      <c r="S18" s="27">
        <v>4671</v>
      </c>
      <c r="T18" s="27">
        <f>SUM(D18:S18)</f>
        <v>571821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/>
      <c r="E20" s="16"/>
      <c r="F20" s="16"/>
      <c r="G20" s="57"/>
      <c r="H20" s="57"/>
      <c r="I20" s="16"/>
      <c r="J20" s="57"/>
      <c r="K20" s="57"/>
      <c r="L20" s="16"/>
      <c r="M20" s="16"/>
      <c r="N20" s="57"/>
      <c r="O20" s="57"/>
      <c r="P20" s="12"/>
      <c r="Q20" s="12"/>
      <c r="R20" s="12"/>
      <c r="S20" s="12"/>
      <c r="T20" s="18">
        <f t="shared" si="0"/>
        <v>0</v>
      </c>
    </row>
    <row r="21" spans="1:20" x14ac:dyDescent="0.3">
      <c r="A21" t="s">
        <v>71</v>
      </c>
      <c r="B21" s="20" t="s">
        <v>27</v>
      </c>
      <c r="C21" s="13" t="s">
        <v>57</v>
      </c>
      <c r="D21" s="16"/>
      <c r="E21" s="16"/>
      <c r="F21" s="16"/>
      <c r="G21" s="57"/>
      <c r="H21" s="57"/>
      <c r="I21" s="16"/>
      <c r="J21" s="57"/>
      <c r="K21" s="57"/>
      <c r="L21" s="16"/>
      <c r="M21" s="16"/>
      <c r="N21" s="57"/>
      <c r="O21" s="57"/>
      <c r="P21" s="12"/>
      <c r="Q21" s="12"/>
      <c r="R21" s="12"/>
      <c r="S21" s="12"/>
      <c r="T21" s="18">
        <f t="shared" si="0"/>
        <v>0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/>
      <c r="Q22" s="18"/>
      <c r="R22" s="18"/>
      <c r="S22" s="18"/>
      <c r="T22" s="18">
        <f t="shared" si="0"/>
        <v>0</v>
      </c>
    </row>
    <row r="23" spans="1:20" x14ac:dyDescent="0.3">
      <c r="A23" t="s">
        <v>72</v>
      </c>
      <c r="B23" s="20" t="s">
        <v>29</v>
      </c>
      <c r="C23" s="13" t="s">
        <v>59</v>
      </c>
      <c r="D23" s="16"/>
      <c r="E23" s="16"/>
      <c r="F23" s="16"/>
      <c r="G23" s="57"/>
      <c r="H23" s="57"/>
      <c r="I23" s="16"/>
      <c r="J23" s="57"/>
      <c r="K23" s="57"/>
      <c r="L23" s="16"/>
      <c r="M23" s="16"/>
      <c r="N23" s="57"/>
      <c r="O23" s="57"/>
      <c r="P23" s="18"/>
      <c r="Q23" s="18"/>
      <c r="R23" s="18"/>
      <c r="S23" s="18"/>
      <c r="T23" s="18">
        <f t="shared" si="0"/>
        <v>0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4203</v>
      </c>
      <c r="E24" s="26">
        <v>18942</v>
      </c>
      <c r="F24" s="26">
        <v>0</v>
      </c>
      <c r="G24" s="58">
        <v>58418</v>
      </c>
      <c r="H24" s="58">
        <v>97183</v>
      </c>
      <c r="I24" s="26">
        <v>7640</v>
      </c>
      <c r="J24" s="58">
        <v>66180</v>
      </c>
      <c r="K24" s="58">
        <v>6101</v>
      </c>
      <c r="L24" s="26">
        <v>2045</v>
      </c>
      <c r="M24" s="26">
        <v>20</v>
      </c>
      <c r="N24" s="58">
        <v>16340</v>
      </c>
      <c r="O24" s="58">
        <v>-1017</v>
      </c>
      <c r="P24" s="27"/>
      <c r="Q24" s="27">
        <v>4971</v>
      </c>
      <c r="R24" s="27"/>
      <c r="S24" s="27">
        <v>8786</v>
      </c>
      <c r="T24" s="27">
        <f t="shared" si="0"/>
        <v>289812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15517</v>
      </c>
      <c r="E25" s="26">
        <v>19542</v>
      </c>
      <c r="F25" s="26">
        <v>0</v>
      </c>
      <c r="G25" s="58">
        <v>44811</v>
      </c>
      <c r="H25" s="58">
        <v>46889</v>
      </c>
      <c r="I25" s="26">
        <v>4737</v>
      </c>
      <c r="J25" s="58">
        <v>61703</v>
      </c>
      <c r="K25" s="58">
        <v>11847</v>
      </c>
      <c r="L25" s="26">
        <v>6807</v>
      </c>
      <c r="M25" s="26">
        <v>434</v>
      </c>
      <c r="N25" s="58">
        <v>10019</v>
      </c>
      <c r="O25" s="58">
        <v>1446</v>
      </c>
      <c r="P25" s="27"/>
      <c r="Q25" s="27">
        <v>-5848</v>
      </c>
      <c r="R25" s="27">
        <v>-119</v>
      </c>
      <c r="S25" s="27">
        <v>4524</v>
      </c>
      <c r="T25" s="27">
        <f>SUM(D25:S25)</f>
        <v>222309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>
        <f>+(D24+D25)/D18</f>
        <v>1.0559006211180124</v>
      </c>
      <c r="E29" s="30">
        <f t="shared" ref="E29:R29" si="1">+(E24+E25)/E18</f>
        <v>0.63952406274926876</v>
      </c>
      <c r="F29" s="30" t="e">
        <f t="shared" si="1"/>
        <v>#DIV/0!</v>
      </c>
      <c r="G29" s="59">
        <f t="shared" si="1"/>
        <v>0.81901777213582994</v>
      </c>
      <c r="H29" s="59">
        <f t="shared" si="1"/>
        <v>0.91955372871403407</v>
      </c>
      <c r="I29" s="30">
        <f t="shared" si="1"/>
        <v>1.4177548682703323</v>
      </c>
      <c r="J29" s="59">
        <f t="shared" si="1"/>
        <v>1.1147985424621232</v>
      </c>
      <c r="K29" s="59">
        <f t="shared" si="1"/>
        <v>0.55482395128133788</v>
      </c>
      <c r="L29" s="30">
        <f t="shared" si="1"/>
        <v>0.46506251970158663</v>
      </c>
      <c r="M29" s="30">
        <f t="shared" si="1"/>
        <v>1.0271493212669682</v>
      </c>
      <c r="N29" s="59">
        <f t="shared" si="1"/>
        <v>0.95666533589808733</v>
      </c>
      <c r="O29" s="59">
        <f t="shared" si="1"/>
        <v>0.15691294806144843</v>
      </c>
      <c r="P29" s="59" t="e">
        <f t="shared" si="1"/>
        <v>#DIV/0!</v>
      </c>
      <c r="Q29" s="59">
        <f t="shared" si="1"/>
        <v>5.4472049689440993</v>
      </c>
      <c r="R29" s="59">
        <f t="shared" si="1"/>
        <v>-0.63636363636363635</v>
      </c>
      <c r="S29" s="59">
        <f>+(S24+S25)/S18</f>
        <v>2.8494968957396702</v>
      </c>
      <c r="T29" s="30"/>
    </row>
  </sheetData>
  <mergeCells count="3">
    <mergeCell ref="D3:O3"/>
    <mergeCell ref="P3:S3"/>
    <mergeCell ref="T3:T4"/>
  </mergeCells>
  <hyperlinks>
    <hyperlink ref="A1" r:id="rId1" display="https://www.triglav.eu/wps/wcm/connect/9c676c3b-9b88-4e56-b4d8-d4790e6b15d6/Poro%C4%8Dilo+o+solventnosti+in+finan%C4%8Dnem+polo%C5%BEaju+Zavarovalnice+Triglav+d.d.+za+leto+2024.pdf?MOD=AJPERES&amp;CONVERT_TO=url&amp;CACHEID=ROOTWORKSPACE-9c676c3b-9b88-4e56-b4d8-d4790e6b15d6-pnXcDnA" xr:uid="{62743D69-9BD9-4617-8B17-D5DD077B2C7C}"/>
  </hyperlinks>
  <pageMargins left="0.7" right="0.7" top="0.75" bottom="0.75" header="0.3" footer="0.3"/>
  <headerFooter>
    <oddHeader>&amp;L&amp;"Calibri"&amp;10&amp;K000000 Stopnja zaupnosti | Data Classification: Interno /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6094-017E-4622-8254-8CD66AB9955E}">
  <dimension ref="A1:T29"/>
  <sheetViews>
    <sheetView zoomScale="70" zoomScaleNormal="70" workbookViewId="0">
      <selection activeCell="A3" sqref="A3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110</v>
      </c>
    </row>
    <row r="2" spans="1:20" x14ac:dyDescent="0.3">
      <c r="A2" t="s">
        <v>111</v>
      </c>
    </row>
    <row r="3" spans="1:20" x14ac:dyDescent="0.3">
      <c r="A3" s="60"/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97</v>
      </c>
      <c r="B6" s="38" t="s">
        <v>98</v>
      </c>
      <c r="C6" s="38" t="s">
        <v>99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100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10" t="s">
        <v>36</v>
      </c>
      <c r="Q7" s="4" t="s">
        <v>37</v>
      </c>
      <c r="R7" s="4" t="s">
        <v>39</v>
      </c>
      <c r="S7" s="11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/>
      <c r="E8" s="16"/>
      <c r="F8" s="16"/>
      <c r="G8" s="57"/>
      <c r="H8" s="57"/>
      <c r="I8" s="16"/>
      <c r="J8" s="57"/>
      <c r="K8" s="57"/>
      <c r="L8" s="16"/>
      <c r="M8" s="16"/>
      <c r="N8" s="57"/>
      <c r="O8" s="57"/>
      <c r="P8" s="12"/>
      <c r="Q8" s="12"/>
      <c r="R8" s="12"/>
      <c r="S8" s="12"/>
      <c r="T8" s="18">
        <f>SUM(D8:S8)</f>
        <v>0</v>
      </c>
    </row>
    <row r="9" spans="1:20" x14ac:dyDescent="0.3">
      <c r="A9" t="s">
        <v>66</v>
      </c>
      <c r="B9" s="20" t="s">
        <v>27</v>
      </c>
      <c r="C9" s="13" t="s">
        <v>47</v>
      </c>
      <c r="D9" s="16"/>
      <c r="E9" s="16"/>
      <c r="F9" s="16"/>
      <c r="G9" s="57"/>
      <c r="H9" s="57"/>
      <c r="I9" s="16"/>
      <c r="J9" s="57"/>
      <c r="K9" s="57"/>
      <c r="L9" s="16"/>
      <c r="M9" s="16"/>
      <c r="N9" s="57"/>
      <c r="O9" s="57"/>
      <c r="P9" s="12"/>
      <c r="Q9" s="12"/>
      <c r="R9" s="12"/>
      <c r="S9" s="12"/>
      <c r="T9" s="18">
        <f t="shared" ref="T9:T24" si="0">SUM(D9:S9)</f>
        <v>0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/>
      <c r="Q10" s="18"/>
      <c r="R10" s="18"/>
      <c r="S10" s="18"/>
      <c r="T10" s="18">
        <f>SUM(D10:S10)</f>
        <v>0</v>
      </c>
    </row>
    <row r="11" spans="1:20" x14ac:dyDescent="0.3">
      <c r="A11" t="s">
        <v>68</v>
      </c>
      <c r="B11" s="20" t="s">
        <v>29</v>
      </c>
      <c r="C11" s="13" t="s">
        <v>49</v>
      </c>
      <c r="D11" s="16"/>
      <c r="E11" s="16"/>
      <c r="F11" s="16"/>
      <c r="G11" s="57"/>
      <c r="H11" s="57"/>
      <c r="I11" s="16"/>
      <c r="J11" s="57"/>
      <c r="K11" s="57"/>
      <c r="L11" s="16"/>
      <c r="M11" s="16"/>
      <c r="N11" s="57"/>
      <c r="O11" s="57"/>
      <c r="P11" s="18"/>
      <c r="Q11" s="18"/>
      <c r="R11" s="18"/>
      <c r="S11" s="18"/>
      <c r="T11" s="18">
        <f t="shared" si="0"/>
        <v>0</v>
      </c>
    </row>
    <row r="12" spans="1:20" x14ac:dyDescent="0.3">
      <c r="A12" t="s">
        <v>69</v>
      </c>
      <c r="B12" s="20" t="s">
        <v>30</v>
      </c>
      <c r="C12" s="13" t="s">
        <v>50</v>
      </c>
      <c r="D12" s="16"/>
      <c r="E12" s="16"/>
      <c r="F12" s="16"/>
      <c r="G12" s="57"/>
      <c r="H12" s="57"/>
      <c r="I12" s="16"/>
      <c r="J12" s="57"/>
      <c r="K12" s="57"/>
      <c r="L12" s="16"/>
      <c r="M12" s="16"/>
      <c r="N12" s="57"/>
      <c r="O12" s="57"/>
      <c r="P12" s="18"/>
      <c r="Q12" s="18"/>
      <c r="R12" s="18"/>
      <c r="S12" s="23"/>
      <c r="T12" s="18">
        <f t="shared" si="0"/>
        <v>0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/>
      <c r="E14" s="16"/>
      <c r="F14" s="16"/>
      <c r="G14" s="57"/>
      <c r="H14" s="57"/>
      <c r="I14" s="16"/>
      <c r="J14" s="57"/>
      <c r="K14" s="57"/>
      <c r="L14" s="16"/>
      <c r="M14" s="16"/>
      <c r="N14" s="57"/>
      <c r="O14" s="57"/>
      <c r="P14" s="12"/>
      <c r="Q14" s="12"/>
      <c r="R14" s="12"/>
      <c r="S14" s="12"/>
      <c r="T14" s="18">
        <f t="shared" si="0"/>
        <v>0</v>
      </c>
    </row>
    <row r="15" spans="1:20" x14ac:dyDescent="0.3">
      <c r="A15" t="s">
        <v>71</v>
      </c>
      <c r="B15" s="20" t="s">
        <v>27</v>
      </c>
      <c r="C15" s="13" t="s">
        <v>52</v>
      </c>
      <c r="D15" s="16"/>
      <c r="E15" s="16"/>
      <c r="F15" s="16"/>
      <c r="G15" s="57"/>
      <c r="H15" s="57"/>
      <c r="I15" s="16"/>
      <c r="J15" s="57"/>
      <c r="K15" s="57"/>
      <c r="L15" s="16"/>
      <c r="M15" s="16"/>
      <c r="N15" s="57"/>
      <c r="O15" s="57"/>
      <c r="P15" s="12"/>
      <c r="Q15" s="12"/>
      <c r="R15" s="12"/>
      <c r="S15" s="12"/>
      <c r="T15" s="18">
        <f t="shared" si="0"/>
        <v>0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/>
      <c r="Q16" s="18"/>
      <c r="R16" s="18"/>
      <c r="S16" s="18"/>
      <c r="T16" s="18">
        <f t="shared" si="0"/>
        <v>0</v>
      </c>
    </row>
    <row r="17" spans="1:20" x14ac:dyDescent="0.3">
      <c r="A17" t="s">
        <v>72</v>
      </c>
      <c r="B17" s="20" t="s">
        <v>29</v>
      </c>
      <c r="C17" s="13" t="s">
        <v>54</v>
      </c>
      <c r="D17" s="16"/>
      <c r="E17" s="16"/>
      <c r="F17" s="16"/>
      <c r="G17" s="57"/>
      <c r="H17" s="57"/>
      <c r="I17" s="16"/>
      <c r="J17" s="57"/>
      <c r="K17" s="57"/>
      <c r="L17" s="16"/>
      <c r="M17" s="16"/>
      <c r="N17" s="57"/>
      <c r="O17" s="57"/>
      <c r="P17" s="18"/>
      <c r="Q17" s="18"/>
      <c r="R17" s="18"/>
      <c r="S17" s="18"/>
      <c r="T17" s="18">
        <f t="shared" si="0"/>
        <v>0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9739</v>
      </c>
      <c r="E18" s="26">
        <v>25314</v>
      </c>
      <c r="F18" s="26"/>
      <c r="G18" s="58">
        <v>64279</v>
      </c>
      <c r="H18" s="58">
        <v>90030</v>
      </c>
      <c r="I18" s="26">
        <v>1053</v>
      </c>
      <c r="J18" s="58">
        <v>62611</v>
      </c>
      <c r="K18" s="58">
        <v>16938</v>
      </c>
      <c r="L18" s="26">
        <v>114</v>
      </c>
      <c r="M18" s="26">
        <v>747</v>
      </c>
      <c r="N18" s="58">
        <v>12660</v>
      </c>
      <c r="O18" s="58">
        <v>1188</v>
      </c>
      <c r="Q18" s="27">
        <v>13404</v>
      </c>
      <c r="R18" s="27">
        <v>50051</v>
      </c>
      <c r="S18" s="27">
        <v>27447</v>
      </c>
      <c r="T18" s="27">
        <f>SUM(D18:S18)</f>
        <v>375575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/>
      <c r="E20" s="16"/>
      <c r="F20" s="16"/>
      <c r="G20" s="57"/>
      <c r="H20" s="57"/>
      <c r="I20" s="16"/>
      <c r="J20" s="57"/>
      <c r="K20" s="57"/>
      <c r="L20" s="16"/>
      <c r="M20" s="16"/>
      <c r="N20" s="57"/>
      <c r="O20" s="57"/>
      <c r="P20" s="12"/>
      <c r="Q20" s="12"/>
      <c r="R20" s="12"/>
      <c r="S20" s="12"/>
      <c r="T20" s="18">
        <f t="shared" si="0"/>
        <v>0</v>
      </c>
    </row>
    <row r="21" spans="1:20" x14ac:dyDescent="0.3">
      <c r="A21" t="s">
        <v>71</v>
      </c>
      <c r="B21" s="20" t="s">
        <v>27</v>
      </c>
      <c r="C21" s="13" t="s">
        <v>57</v>
      </c>
      <c r="D21" s="16"/>
      <c r="E21" s="16"/>
      <c r="F21" s="16"/>
      <c r="G21" s="57"/>
      <c r="H21" s="57"/>
      <c r="I21" s="16"/>
      <c r="J21" s="57"/>
      <c r="K21" s="57"/>
      <c r="L21" s="16"/>
      <c r="M21" s="16"/>
      <c r="N21" s="57"/>
      <c r="O21" s="57"/>
      <c r="P21" s="12"/>
      <c r="Q21" s="12"/>
      <c r="R21" s="12"/>
      <c r="S21" s="12"/>
      <c r="T21" s="18">
        <f t="shared" si="0"/>
        <v>0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/>
      <c r="Q22" s="18"/>
      <c r="R22" s="18"/>
      <c r="S22" s="18"/>
      <c r="T22" s="18">
        <f t="shared" si="0"/>
        <v>0</v>
      </c>
    </row>
    <row r="23" spans="1:20" x14ac:dyDescent="0.3">
      <c r="A23" t="s">
        <v>72</v>
      </c>
      <c r="B23" s="20" t="s">
        <v>29</v>
      </c>
      <c r="C23" s="13" t="s">
        <v>59</v>
      </c>
      <c r="D23" s="16"/>
      <c r="E23" s="16"/>
      <c r="F23" s="16"/>
      <c r="G23" s="57"/>
      <c r="H23" s="57"/>
      <c r="I23" s="16"/>
      <c r="J23" s="57"/>
      <c r="K23" s="57"/>
      <c r="L23" s="16"/>
      <c r="M23" s="16"/>
      <c r="N23" s="57"/>
      <c r="O23" s="57"/>
      <c r="P23" s="18"/>
      <c r="Q23" s="18"/>
      <c r="R23" s="18"/>
      <c r="S23" s="18"/>
      <c r="T23" s="18">
        <f t="shared" si="0"/>
        <v>0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3728</v>
      </c>
      <c r="E24" s="26">
        <v>9545</v>
      </c>
      <c r="F24" s="26"/>
      <c r="G24" s="58">
        <v>33414</v>
      </c>
      <c r="H24" s="58">
        <v>60746</v>
      </c>
      <c r="I24" s="26">
        <v>398</v>
      </c>
      <c r="J24" s="58">
        <v>26763</v>
      </c>
      <c r="K24" s="58">
        <v>5231</v>
      </c>
      <c r="L24" s="26">
        <v>-9</v>
      </c>
      <c r="M24" s="26">
        <v>12</v>
      </c>
      <c r="N24" s="58">
        <v>7352</v>
      </c>
      <c r="O24" s="58">
        <v>482</v>
      </c>
      <c r="P24" s="27"/>
      <c r="Q24" s="27">
        <v>14469</v>
      </c>
      <c r="R24" s="27">
        <v>48337</v>
      </c>
      <c r="S24" s="27">
        <v>6230</v>
      </c>
      <c r="T24" s="27">
        <f t="shared" si="0"/>
        <v>216698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4572</v>
      </c>
      <c r="E25" s="26">
        <v>8526</v>
      </c>
      <c r="F25" s="26"/>
      <c r="G25" s="58">
        <v>16722</v>
      </c>
      <c r="H25" s="58">
        <v>24255</v>
      </c>
      <c r="I25" s="26">
        <v>569</v>
      </c>
      <c r="J25" s="58">
        <v>26161</v>
      </c>
      <c r="K25" s="58">
        <v>7319</v>
      </c>
      <c r="L25" s="26">
        <v>29</v>
      </c>
      <c r="M25" s="26">
        <v>153</v>
      </c>
      <c r="N25" s="58">
        <v>5211</v>
      </c>
      <c r="O25" s="58">
        <v>299</v>
      </c>
      <c r="P25" s="27"/>
      <c r="Q25" s="27">
        <v>1535</v>
      </c>
      <c r="R25" s="27">
        <v>16730</v>
      </c>
      <c r="S25" s="27">
        <v>11944</v>
      </c>
      <c r="T25" s="27">
        <f>SUM(D25:S25)</f>
        <v>124025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>
        <f>+(D24+D25)/D18</f>
        <v>0.8522435568333504</v>
      </c>
      <c r="E29" s="30">
        <f t="shared" ref="E29:R29" si="1">+(E24+E25)/E18</f>
        <v>0.71387374575333806</v>
      </c>
      <c r="F29" s="30" t="e">
        <f t="shared" si="1"/>
        <v>#DIV/0!</v>
      </c>
      <c r="G29" s="59">
        <f t="shared" si="1"/>
        <v>0.77997479736772513</v>
      </c>
      <c r="H29" s="59">
        <f t="shared" si="1"/>
        <v>0.94414084194157499</v>
      </c>
      <c r="I29" s="30">
        <f t="shared" si="1"/>
        <v>0.91832858499525161</v>
      </c>
      <c r="J29" s="59">
        <f t="shared" si="1"/>
        <v>0.84528277778665095</v>
      </c>
      <c r="K29" s="59">
        <f t="shared" si="1"/>
        <v>0.74093753689927977</v>
      </c>
      <c r="L29" s="30">
        <f t="shared" si="1"/>
        <v>0.17543859649122806</v>
      </c>
      <c r="M29" s="30">
        <f t="shared" si="1"/>
        <v>0.22088353413654618</v>
      </c>
      <c r="N29" s="59">
        <f t="shared" si="1"/>
        <v>0.99233807266982621</v>
      </c>
      <c r="O29" s="59">
        <f t="shared" si="1"/>
        <v>0.65740740740740744</v>
      </c>
      <c r="P29" s="30" t="e">
        <f t="shared" si="1"/>
        <v>#DIV/0!</v>
      </c>
      <c r="Q29" s="30">
        <f t="shared" si="1"/>
        <v>1.1939719486720382</v>
      </c>
      <c r="R29" s="30">
        <f t="shared" si="1"/>
        <v>1.3000139857345507</v>
      </c>
      <c r="S29" s="30">
        <f>+(S24+S25)/S18</f>
        <v>0.66214886872882284</v>
      </c>
      <c r="T29" s="30">
        <f t="shared" ref="T29" si="2">+(T24+T25)/T18</f>
        <v>0.90720362111429143</v>
      </c>
    </row>
  </sheetData>
  <mergeCells count="3">
    <mergeCell ref="D3:O3"/>
    <mergeCell ref="P3:S3"/>
    <mergeCell ref="T3:T4"/>
  </mergeCells>
  <hyperlinks>
    <hyperlink ref="A1" r:id="rId1" xr:uid="{C128B987-3765-48EC-B126-6ED04D7CED59}"/>
  </hyperlinks>
  <pageMargins left="0.7" right="0.7" top="0.75" bottom="0.75" header="0.3" footer="0.3"/>
  <headerFooter>
    <oddHeader>&amp;L&amp;"Calibri"&amp;10&amp;K000000 Stopnja zaupnosti | Data Classification: Interno / Internal&amp;1#_x000D_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EA45-9028-403B-9FF9-CBE4B6392EBA}">
  <dimension ref="A1:T29"/>
  <sheetViews>
    <sheetView zoomScale="70" zoomScaleNormal="70" workbookViewId="0">
      <selection activeCell="B33" sqref="B33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105</v>
      </c>
    </row>
    <row r="2" spans="1:20" x14ac:dyDescent="0.3">
      <c r="A2" t="s">
        <v>106</v>
      </c>
    </row>
    <row r="3" spans="1:20" x14ac:dyDescent="0.3">
      <c r="A3" s="60"/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97</v>
      </c>
      <c r="B6" s="38" t="s">
        <v>98</v>
      </c>
      <c r="C6" s="38" t="s">
        <v>99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100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10" t="s">
        <v>36</v>
      </c>
      <c r="Q7" s="4" t="s">
        <v>37</v>
      </c>
      <c r="R7" s="4" t="s">
        <v>39</v>
      </c>
      <c r="S7" s="11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/>
      <c r="E8" s="16"/>
      <c r="F8" s="16"/>
      <c r="G8" s="57"/>
      <c r="H8" s="57"/>
      <c r="I8" s="16"/>
      <c r="J8" s="57"/>
      <c r="K8" s="57"/>
      <c r="L8" s="16"/>
      <c r="M8" s="16"/>
      <c r="N8" s="57"/>
      <c r="O8" s="57"/>
      <c r="P8" s="12"/>
      <c r="Q8" s="12"/>
      <c r="R8" s="12"/>
      <c r="S8" s="12"/>
      <c r="T8" s="18">
        <f>SUM(D8:S8)</f>
        <v>0</v>
      </c>
    </row>
    <row r="9" spans="1:20" x14ac:dyDescent="0.3">
      <c r="A9" t="s">
        <v>66</v>
      </c>
      <c r="B9" s="20" t="s">
        <v>27</v>
      </c>
      <c r="C9" s="13" t="s">
        <v>47</v>
      </c>
      <c r="D9" s="16"/>
      <c r="E9" s="16"/>
      <c r="F9" s="16"/>
      <c r="G9" s="57"/>
      <c r="H9" s="57"/>
      <c r="I9" s="16"/>
      <c r="J9" s="57"/>
      <c r="K9" s="57"/>
      <c r="L9" s="16"/>
      <c r="M9" s="16"/>
      <c r="N9" s="57"/>
      <c r="O9" s="57"/>
      <c r="P9" s="12"/>
      <c r="Q9" s="12"/>
      <c r="R9" s="12"/>
      <c r="S9" s="12"/>
      <c r="T9" s="18">
        <f t="shared" ref="T9:T24" si="0">SUM(D9:S9)</f>
        <v>0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/>
      <c r="Q10" s="18"/>
      <c r="R10" s="18"/>
      <c r="S10" s="18"/>
      <c r="T10" s="18">
        <f>SUM(D10:S10)</f>
        <v>0</v>
      </c>
    </row>
    <row r="11" spans="1:20" x14ac:dyDescent="0.3">
      <c r="A11" t="s">
        <v>68</v>
      </c>
      <c r="B11" s="20" t="s">
        <v>29</v>
      </c>
      <c r="C11" s="13" t="s">
        <v>49</v>
      </c>
      <c r="D11" s="16"/>
      <c r="E11" s="16"/>
      <c r="F11" s="16"/>
      <c r="G11" s="57"/>
      <c r="H11" s="57"/>
      <c r="I11" s="16"/>
      <c r="J11" s="57"/>
      <c r="K11" s="57"/>
      <c r="L11" s="16"/>
      <c r="M11" s="16"/>
      <c r="N11" s="57"/>
      <c r="O11" s="57"/>
      <c r="P11" s="18"/>
      <c r="Q11" s="18"/>
      <c r="R11" s="18"/>
      <c r="S11" s="18"/>
      <c r="T11" s="18">
        <f t="shared" si="0"/>
        <v>0</v>
      </c>
    </row>
    <row r="12" spans="1:20" x14ac:dyDescent="0.3">
      <c r="A12" t="s">
        <v>69</v>
      </c>
      <c r="B12" s="20" t="s">
        <v>30</v>
      </c>
      <c r="C12" s="13" t="s">
        <v>50</v>
      </c>
      <c r="D12" s="16"/>
      <c r="E12" s="16"/>
      <c r="F12" s="16"/>
      <c r="G12" s="57"/>
      <c r="H12" s="57"/>
      <c r="I12" s="16"/>
      <c r="J12" s="57"/>
      <c r="K12" s="57"/>
      <c r="L12" s="16"/>
      <c r="M12" s="16"/>
      <c r="N12" s="57"/>
      <c r="O12" s="57"/>
      <c r="P12" s="18"/>
      <c r="Q12" s="18"/>
      <c r="R12" s="18"/>
      <c r="S12" s="23"/>
      <c r="T12" s="18">
        <f t="shared" si="0"/>
        <v>0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/>
      <c r="E14" s="16"/>
      <c r="F14" s="16"/>
      <c r="G14" s="57"/>
      <c r="H14" s="57"/>
      <c r="I14" s="16"/>
      <c r="J14" s="57"/>
      <c r="K14" s="57"/>
      <c r="L14" s="16"/>
      <c r="M14" s="16"/>
      <c r="N14" s="57"/>
      <c r="O14" s="57"/>
      <c r="P14" s="12"/>
      <c r="Q14" s="12"/>
      <c r="R14" s="12"/>
      <c r="S14" s="12"/>
      <c r="T14" s="18">
        <f t="shared" si="0"/>
        <v>0</v>
      </c>
    </row>
    <row r="15" spans="1:20" x14ac:dyDescent="0.3">
      <c r="A15" t="s">
        <v>71</v>
      </c>
      <c r="B15" s="20" t="s">
        <v>27</v>
      </c>
      <c r="C15" s="13" t="s">
        <v>52</v>
      </c>
      <c r="D15" s="16"/>
      <c r="E15" s="16"/>
      <c r="F15" s="16"/>
      <c r="G15" s="57"/>
      <c r="H15" s="57"/>
      <c r="I15" s="16"/>
      <c r="J15" s="57"/>
      <c r="K15" s="57"/>
      <c r="L15" s="16"/>
      <c r="M15" s="16"/>
      <c r="N15" s="57"/>
      <c r="O15" s="57"/>
      <c r="P15" s="12"/>
      <c r="Q15" s="12"/>
      <c r="R15" s="12"/>
      <c r="S15" s="12"/>
      <c r="T15" s="18">
        <f t="shared" si="0"/>
        <v>0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/>
      <c r="Q16" s="18"/>
      <c r="R16" s="18"/>
      <c r="S16" s="18"/>
      <c r="T16" s="18">
        <f t="shared" si="0"/>
        <v>0</v>
      </c>
    </row>
    <row r="17" spans="1:20" x14ac:dyDescent="0.3">
      <c r="A17" t="s">
        <v>72</v>
      </c>
      <c r="B17" s="20" t="s">
        <v>29</v>
      </c>
      <c r="C17" s="13" t="s">
        <v>54</v>
      </c>
      <c r="D17" s="16"/>
      <c r="E17" s="16"/>
      <c r="F17" s="16"/>
      <c r="G17" s="57"/>
      <c r="H17" s="57"/>
      <c r="I17" s="16"/>
      <c r="J17" s="57"/>
      <c r="K17" s="57"/>
      <c r="L17" s="16"/>
      <c r="M17" s="16"/>
      <c r="N17" s="57"/>
      <c r="O17" s="57"/>
      <c r="P17" s="18"/>
      <c r="Q17" s="18"/>
      <c r="R17" s="18"/>
      <c r="S17" s="18"/>
      <c r="T17" s="18">
        <f t="shared" si="0"/>
        <v>0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0</v>
      </c>
      <c r="E18" s="26">
        <v>5125</v>
      </c>
      <c r="F18" s="26">
        <v>0</v>
      </c>
      <c r="G18" s="58">
        <v>11419</v>
      </c>
      <c r="H18" s="58">
        <v>15267</v>
      </c>
      <c r="I18" s="26">
        <v>0</v>
      </c>
      <c r="J18" s="58">
        <v>5494</v>
      </c>
      <c r="K18" s="58">
        <v>603</v>
      </c>
      <c r="L18" s="26">
        <v>1</v>
      </c>
      <c r="M18" s="26">
        <v>0</v>
      </c>
      <c r="N18" s="58">
        <v>3231</v>
      </c>
      <c r="O18" s="58">
        <v>500</v>
      </c>
      <c r="Q18" s="27"/>
      <c r="R18" s="27"/>
      <c r="S18" s="27"/>
      <c r="T18" s="27">
        <f t="shared" si="0"/>
        <v>41640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/>
      <c r="E20" s="16"/>
      <c r="F20" s="16"/>
      <c r="G20" s="57"/>
      <c r="H20" s="57"/>
      <c r="I20" s="16"/>
      <c r="J20" s="57"/>
      <c r="K20" s="57"/>
      <c r="L20" s="16"/>
      <c r="M20" s="16"/>
      <c r="N20" s="57"/>
      <c r="O20" s="57"/>
      <c r="P20" s="12"/>
      <c r="Q20" s="12"/>
      <c r="R20" s="12"/>
      <c r="S20" s="12"/>
      <c r="T20" s="18">
        <f t="shared" si="0"/>
        <v>0</v>
      </c>
    </row>
    <row r="21" spans="1:20" x14ac:dyDescent="0.3">
      <c r="A21" t="s">
        <v>71</v>
      </c>
      <c r="B21" s="20" t="s">
        <v>27</v>
      </c>
      <c r="C21" s="13" t="s">
        <v>57</v>
      </c>
      <c r="D21" s="16"/>
      <c r="E21" s="16"/>
      <c r="F21" s="16"/>
      <c r="G21" s="57"/>
      <c r="H21" s="57"/>
      <c r="I21" s="16"/>
      <c r="J21" s="57"/>
      <c r="K21" s="57"/>
      <c r="L21" s="16"/>
      <c r="M21" s="16"/>
      <c r="N21" s="57"/>
      <c r="O21" s="57"/>
      <c r="P21" s="12"/>
      <c r="Q21" s="12"/>
      <c r="R21" s="12"/>
      <c r="S21" s="12"/>
      <c r="T21" s="18">
        <f t="shared" si="0"/>
        <v>0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/>
      <c r="Q22" s="18"/>
      <c r="R22" s="18"/>
      <c r="S22" s="18"/>
      <c r="T22" s="18">
        <f t="shared" si="0"/>
        <v>0</v>
      </c>
    </row>
    <row r="23" spans="1:20" x14ac:dyDescent="0.3">
      <c r="A23" t="s">
        <v>72</v>
      </c>
      <c r="B23" s="20" t="s">
        <v>29</v>
      </c>
      <c r="C23" s="13" t="s">
        <v>59</v>
      </c>
      <c r="D23" s="16"/>
      <c r="E23" s="16"/>
      <c r="F23" s="16"/>
      <c r="G23" s="57"/>
      <c r="H23" s="57"/>
      <c r="I23" s="16"/>
      <c r="J23" s="57"/>
      <c r="K23" s="57"/>
      <c r="L23" s="16"/>
      <c r="M23" s="16"/>
      <c r="N23" s="57"/>
      <c r="O23" s="57"/>
      <c r="P23" s="18"/>
      <c r="Q23" s="18"/>
      <c r="R23" s="18"/>
      <c r="S23" s="18"/>
      <c r="T23" s="18">
        <f t="shared" si="0"/>
        <v>0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0</v>
      </c>
      <c r="E24" s="26">
        <v>462</v>
      </c>
      <c r="F24" s="26">
        <v>0</v>
      </c>
      <c r="G24" s="58">
        <v>6772</v>
      </c>
      <c r="H24" s="58">
        <v>12528</v>
      </c>
      <c r="I24" s="26">
        <v>0</v>
      </c>
      <c r="J24" s="58">
        <v>3358</v>
      </c>
      <c r="K24" s="58">
        <v>388</v>
      </c>
      <c r="L24" s="26">
        <v>0</v>
      </c>
      <c r="M24" s="26">
        <v>0</v>
      </c>
      <c r="N24" s="58">
        <v>2623</v>
      </c>
      <c r="O24" s="58">
        <v>216</v>
      </c>
      <c r="P24" s="27"/>
      <c r="Q24" s="27"/>
      <c r="R24" s="27"/>
      <c r="S24" s="27"/>
      <c r="T24" s="27">
        <f t="shared" si="0"/>
        <v>26347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0</v>
      </c>
      <c r="E25" s="26">
        <v>1925</v>
      </c>
      <c r="F25" s="26">
        <v>0</v>
      </c>
      <c r="G25" s="58">
        <v>2052</v>
      </c>
      <c r="H25" s="58">
        <v>5707</v>
      </c>
      <c r="I25" s="26">
        <v>0</v>
      </c>
      <c r="J25" s="58">
        <v>2995</v>
      </c>
      <c r="K25" s="58">
        <v>434</v>
      </c>
      <c r="L25" s="26">
        <v>1</v>
      </c>
      <c r="M25" s="26">
        <v>0</v>
      </c>
      <c r="N25" s="58">
        <v>900</v>
      </c>
      <c r="O25" s="58">
        <v>141</v>
      </c>
      <c r="P25" s="27"/>
      <c r="Q25" s="27"/>
      <c r="R25" s="27"/>
      <c r="S25" s="27"/>
      <c r="T25" s="27">
        <f>SUM(D25:S25)</f>
        <v>14155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 t="e">
        <f>+(D24+D25)/D18</f>
        <v>#DIV/0!</v>
      </c>
      <c r="E29" s="30">
        <f t="shared" ref="E29:S29" si="1">+(E24+E25)/E18</f>
        <v>0.46575609756097563</v>
      </c>
      <c r="F29" s="30" t="e">
        <f t="shared" si="1"/>
        <v>#DIV/0!</v>
      </c>
      <c r="G29" s="59">
        <f t="shared" si="1"/>
        <v>0.77274717575969876</v>
      </c>
      <c r="H29" s="59">
        <f t="shared" si="1"/>
        <v>1.1944062356717102</v>
      </c>
      <c r="I29" s="30" t="e">
        <f t="shared" si="1"/>
        <v>#DIV/0!</v>
      </c>
      <c r="J29" s="59">
        <f t="shared" si="1"/>
        <v>1.1563523844193666</v>
      </c>
      <c r="K29" s="59">
        <f t="shared" si="1"/>
        <v>1.3631840796019901</v>
      </c>
      <c r="L29" s="30">
        <f t="shared" si="1"/>
        <v>1</v>
      </c>
      <c r="M29" s="30" t="e">
        <f t="shared" si="1"/>
        <v>#DIV/0!</v>
      </c>
      <c r="N29" s="59">
        <f t="shared" si="1"/>
        <v>1.0903744970597338</v>
      </c>
      <c r="O29" s="59">
        <f t="shared" si="1"/>
        <v>0.71399999999999997</v>
      </c>
      <c r="P29" s="30" t="e">
        <f t="shared" si="1"/>
        <v>#DIV/0!</v>
      </c>
      <c r="Q29" s="30" t="e">
        <f t="shared" si="1"/>
        <v>#DIV/0!</v>
      </c>
      <c r="R29" s="30" t="e">
        <f t="shared" si="1"/>
        <v>#DIV/0!</v>
      </c>
      <c r="S29" s="30" t="e">
        <f t="shared" si="1"/>
        <v>#DIV/0!</v>
      </c>
      <c r="T29" s="30">
        <f t="shared" ref="E29:T29" si="2">+(T24+T25)/T18</f>
        <v>0.97267050912584052</v>
      </c>
    </row>
  </sheetData>
  <mergeCells count="3">
    <mergeCell ref="D3:O3"/>
    <mergeCell ref="P3:S3"/>
    <mergeCell ref="T3:T4"/>
  </mergeCells>
  <hyperlinks>
    <hyperlink ref="A1" r:id="rId1" xr:uid="{B467502C-043B-4F06-AECC-FC5F104691EE}"/>
  </hyperlinks>
  <pageMargins left="0.7" right="0.7" top="0.75" bottom="0.75" header="0.3" footer="0.3"/>
  <headerFooter>
    <oddHeader>&amp;L&amp;"Calibri"&amp;10&amp;K000000 Stopnja zaupnosti | Data Classification: Interno / Internal&amp;1#_x000D_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AC2B-FD38-4AB2-9EDC-866B03058BE3}">
  <dimension ref="A1:T29"/>
  <sheetViews>
    <sheetView zoomScale="55" zoomScaleNormal="55" workbookViewId="0">
      <selection activeCell="A3" sqref="A3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101</v>
      </c>
    </row>
    <row r="2" spans="1:20" x14ac:dyDescent="0.3">
      <c r="A2" t="s">
        <v>104</v>
      </c>
    </row>
    <row r="3" spans="1:20" x14ac:dyDescent="0.3">
      <c r="A3" s="60"/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97</v>
      </c>
      <c r="B6" s="38" t="s">
        <v>98</v>
      </c>
      <c r="C6" s="38" t="s">
        <v>99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100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10" t="s">
        <v>36</v>
      </c>
      <c r="Q7" s="4" t="s">
        <v>37</v>
      </c>
      <c r="R7" s="4" t="s">
        <v>39</v>
      </c>
      <c r="S7" s="11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/>
      <c r="E8" s="16"/>
      <c r="F8" s="16"/>
      <c r="G8" s="57"/>
      <c r="H8" s="57"/>
      <c r="I8" s="16"/>
      <c r="J8" s="57"/>
      <c r="K8" s="57"/>
      <c r="L8" s="16"/>
      <c r="M8" s="16"/>
      <c r="N8" s="57"/>
      <c r="O8" s="57"/>
      <c r="P8" s="12"/>
      <c r="Q8" s="12"/>
      <c r="R8" s="12"/>
      <c r="S8" s="12"/>
      <c r="T8" s="18">
        <f>SUM(D8:S8)</f>
        <v>0</v>
      </c>
    </row>
    <row r="9" spans="1:20" x14ac:dyDescent="0.3">
      <c r="A9" t="s">
        <v>66</v>
      </c>
      <c r="B9" s="20" t="s">
        <v>27</v>
      </c>
      <c r="C9" s="13" t="s">
        <v>47</v>
      </c>
      <c r="D9" s="16"/>
      <c r="E9" s="16"/>
      <c r="F9" s="16"/>
      <c r="G9" s="57"/>
      <c r="H9" s="57"/>
      <c r="I9" s="16"/>
      <c r="J9" s="57"/>
      <c r="K9" s="57"/>
      <c r="L9" s="16"/>
      <c r="M9" s="16"/>
      <c r="N9" s="57"/>
      <c r="O9" s="57"/>
      <c r="P9" s="12"/>
      <c r="Q9" s="12"/>
      <c r="R9" s="12"/>
      <c r="S9" s="12"/>
      <c r="T9" s="18">
        <f t="shared" ref="T9:T25" si="0">SUM(D9:S9)</f>
        <v>0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/>
      <c r="Q10" s="18"/>
      <c r="R10" s="18"/>
      <c r="S10" s="18"/>
      <c r="T10" s="18">
        <f>SUM(D10:S10)</f>
        <v>0</v>
      </c>
    </row>
    <row r="11" spans="1:20" x14ac:dyDescent="0.3">
      <c r="A11" t="s">
        <v>68</v>
      </c>
      <c r="B11" s="20" t="s">
        <v>29</v>
      </c>
      <c r="C11" s="13" t="s">
        <v>49</v>
      </c>
      <c r="D11" s="16"/>
      <c r="E11" s="16"/>
      <c r="F11" s="16"/>
      <c r="G11" s="57"/>
      <c r="H11" s="57"/>
      <c r="I11" s="16"/>
      <c r="J11" s="57"/>
      <c r="K11" s="57"/>
      <c r="L11" s="16"/>
      <c r="M11" s="16"/>
      <c r="N11" s="57"/>
      <c r="O11" s="57"/>
      <c r="P11" s="18"/>
      <c r="Q11" s="18"/>
      <c r="R11" s="18"/>
      <c r="S11" s="18"/>
      <c r="T11" s="18">
        <f t="shared" si="0"/>
        <v>0</v>
      </c>
    </row>
    <row r="12" spans="1:20" x14ac:dyDescent="0.3">
      <c r="A12" t="s">
        <v>69</v>
      </c>
      <c r="B12" s="20" t="s">
        <v>30</v>
      </c>
      <c r="C12" s="13" t="s">
        <v>50</v>
      </c>
      <c r="D12" s="16"/>
      <c r="E12" s="16"/>
      <c r="F12" s="16"/>
      <c r="G12" s="57"/>
      <c r="H12" s="57"/>
      <c r="I12" s="16"/>
      <c r="J12" s="57"/>
      <c r="K12" s="57"/>
      <c r="L12" s="16"/>
      <c r="M12" s="16"/>
      <c r="N12" s="57"/>
      <c r="O12" s="57"/>
      <c r="P12" s="18"/>
      <c r="Q12" s="18"/>
      <c r="R12" s="23"/>
      <c r="S12" s="18"/>
      <c r="T12" s="18">
        <f t="shared" si="0"/>
        <v>0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/>
      <c r="E14" s="16"/>
      <c r="F14" s="16"/>
      <c r="G14" s="57"/>
      <c r="H14" s="57"/>
      <c r="I14" s="16"/>
      <c r="J14" s="57"/>
      <c r="K14" s="57"/>
      <c r="L14" s="16"/>
      <c r="M14" s="16"/>
      <c r="N14" s="57"/>
      <c r="O14" s="57"/>
      <c r="P14" s="12"/>
      <c r="Q14" s="12"/>
      <c r="R14" s="12"/>
      <c r="S14" s="12"/>
      <c r="T14" s="18">
        <f t="shared" si="0"/>
        <v>0</v>
      </c>
    </row>
    <row r="15" spans="1:20" x14ac:dyDescent="0.3">
      <c r="A15" t="s">
        <v>71</v>
      </c>
      <c r="B15" s="20" t="s">
        <v>27</v>
      </c>
      <c r="C15" s="13" t="s">
        <v>52</v>
      </c>
      <c r="D15" s="16"/>
      <c r="E15" s="16"/>
      <c r="F15" s="16"/>
      <c r="G15" s="57"/>
      <c r="H15" s="57"/>
      <c r="I15" s="16"/>
      <c r="J15" s="57"/>
      <c r="K15" s="57"/>
      <c r="L15" s="16"/>
      <c r="M15" s="16"/>
      <c r="N15" s="57"/>
      <c r="O15" s="57"/>
      <c r="P15" s="12"/>
      <c r="Q15" s="12"/>
      <c r="R15" s="12"/>
      <c r="S15" s="12"/>
      <c r="T15" s="18">
        <f t="shared" si="0"/>
        <v>0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/>
      <c r="Q16" s="18"/>
      <c r="R16" s="18"/>
      <c r="S16" s="18"/>
      <c r="T16" s="18">
        <f t="shared" si="0"/>
        <v>0</v>
      </c>
    </row>
    <row r="17" spans="1:20" x14ac:dyDescent="0.3">
      <c r="A17" t="s">
        <v>72</v>
      </c>
      <c r="B17" s="20" t="s">
        <v>29</v>
      </c>
      <c r="C17" s="13" t="s">
        <v>54</v>
      </c>
      <c r="D17" s="16"/>
      <c r="E17" s="16"/>
      <c r="F17" s="16"/>
      <c r="G17" s="57"/>
      <c r="H17" s="57"/>
      <c r="I17" s="16"/>
      <c r="J17" s="57"/>
      <c r="K17" s="57"/>
      <c r="L17" s="16"/>
      <c r="M17" s="16"/>
      <c r="N17" s="57"/>
      <c r="O17" s="57"/>
      <c r="P17" s="18"/>
      <c r="Q17" s="18"/>
      <c r="R17" s="18"/>
      <c r="S17" s="18"/>
      <c r="T17" s="18">
        <f t="shared" si="0"/>
        <v>0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101</v>
      </c>
      <c r="E18" s="26">
        <v>5895</v>
      </c>
      <c r="F18" s="26">
        <v>0</v>
      </c>
      <c r="G18" s="58">
        <v>19231</v>
      </c>
      <c r="H18" s="58">
        <v>28124</v>
      </c>
      <c r="I18" s="26">
        <v>8473</v>
      </c>
      <c r="J18" s="58">
        <v>65397</v>
      </c>
      <c r="K18" s="58">
        <v>5136</v>
      </c>
      <c r="L18" s="26">
        <v>139</v>
      </c>
      <c r="M18" s="26">
        <v>3</v>
      </c>
      <c r="N18" s="58">
        <v>35</v>
      </c>
      <c r="O18" s="58">
        <v>473</v>
      </c>
      <c r="P18" s="28">
        <v>908</v>
      </c>
      <c r="Q18" s="27">
        <v>4155</v>
      </c>
      <c r="R18" s="27">
        <v>2974</v>
      </c>
      <c r="S18" s="27">
        <v>36532</v>
      </c>
      <c r="T18" s="27">
        <f t="shared" si="0"/>
        <v>177576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/>
      <c r="E20" s="16"/>
      <c r="F20" s="16"/>
      <c r="G20" s="57"/>
      <c r="H20" s="57"/>
      <c r="I20" s="16"/>
      <c r="J20" s="57"/>
      <c r="K20" s="57"/>
      <c r="L20" s="16"/>
      <c r="M20" s="16"/>
      <c r="N20" s="57"/>
      <c r="O20" s="57"/>
      <c r="P20" s="12"/>
      <c r="Q20" s="12"/>
      <c r="R20" s="12"/>
      <c r="S20" s="12"/>
      <c r="T20" s="18">
        <f t="shared" si="0"/>
        <v>0</v>
      </c>
    </row>
    <row r="21" spans="1:20" x14ac:dyDescent="0.3">
      <c r="A21" t="s">
        <v>71</v>
      </c>
      <c r="B21" s="20" t="s">
        <v>27</v>
      </c>
      <c r="C21" s="13" t="s">
        <v>57</v>
      </c>
      <c r="D21" s="16"/>
      <c r="E21" s="16"/>
      <c r="F21" s="16"/>
      <c r="G21" s="57"/>
      <c r="H21" s="57"/>
      <c r="I21" s="16"/>
      <c r="J21" s="57"/>
      <c r="K21" s="57"/>
      <c r="L21" s="16"/>
      <c r="M21" s="16"/>
      <c r="N21" s="57"/>
      <c r="O21" s="57"/>
      <c r="P21" s="12"/>
      <c r="Q21" s="12"/>
      <c r="R21" s="12"/>
      <c r="S21" s="12"/>
      <c r="T21" s="18">
        <f t="shared" si="0"/>
        <v>0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/>
      <c r="Q22" s="18"/>
      <c r="R22" s="18"/>
      <c r="S22" s="18"/>
      <c r="T22" s="18">
        <f t="shared" si="0"/>
        <v>0</v>
      </c>
    </row>
    <row r="23" spans="1:20" x14ac:dyDescent="0.3">
      <c r="A23" t="s">
        <v>72</v>
      </c>
      <c r="B23" s="20" t="s">
        <v>29</v>
      </c>
      <c r="C23" s="13" t="s">
        <v>59</v>
      </c>
      <c r="D23" s="16"/>
      <c r="E23" s="16"/>
      <c r="F23" s="16"/>
      <c r="G23" s="57"/>
      <c r="H23" s="57"/>
      <c r="I23" s="16"/>
      <c r="J23" s="57"/>
      <c r="K23" s="57"/>
      <c r="L23" s="16"/>
      <c r="M23" s="16"/>
      <c r="N23" s="57"/>
      <c r="O23" s="57"/>
      <c r="P23" s="18"/>
      <c r="Q23" s="18"/>
      <c r="R23" s="18"/>
      <c r="S23" s="18"/>
      <c r="T23" s="18">
        <f t="shared" si="0"/>
        <v>0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2</v>
      </c>
      <c r="E24" s="26">
        <v>1483</v>
      </c>
      <c r="F24" s="26">
        <v>0</v>
      </c>
      <c r="G24" s="58">
        <v>13486</v>
      </c>
      <c r="H24" s="58">
        <v>6871</v>
      </c>
      <c r="I24" s="26">
        <v>3249</v>
      </c>
      <c r="J24" s="58">
        <v>30772</v>
      </c>
      <c r="K24" s="58">
        <v>10860</v>
      </c>
      <c r="L24" s="26">
        <v>214</v>
      </c>
      <c r="M24" s="26">
        <v>0</v>
      </c>
      <c r="N24" s="58">
        <v>0</v>
      </c>
      <c r="O24" s="58">
        <v>920</v>
      </c>
      <c r="P24" s="27">
        <v>197</v>
      </c>
      <c r="Q24" s="27">
        <v>5977</v>
      </c>
      <c r="R24" s="27">
        <v>2038</v>
      </c>
      <c r="S24" s="27">
        <v>26169</v>
      </c>
      <c r="T24" s="27">
        <f t="shared" si="0"/>
        <v>102238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36</v>
      </c>
      <c r="E25" s="26">
        <v>2468</v>
      </c>
      <c r="F25" s="26">
        <v>0</v>
      </c>
      <c r="G25" s="58">
        <v>5525</v>
      </c>
      <c r="H25" s="58">
        <v>7846</v>
      </c>
      <c r="I25" s="26">
        <v>2337</v>
      </c>
      <c r="J25" s="58">
        <v>26887</v>
      </c>
      <c r="K25" s="58">
        <v>1855</v>
      </c>
      <c r="L25" s="26">
        <v>223</v>
      </c>
      <c r="M25" s="26">
        <v>0</v>
      </c>
      <c r="N25" s="58">
        <v>23</v>
      </c>
      <c r="O25" s="58">
        <v>563</v>
      </c>
      <c r="P25" s="27">
        <v>44</v>
      </c>
      <c r="Q25" s="27">
        <v>425</v>
      </c>
      <c r="R25" s="27">
        <v>252</v>
      </c>
      <c r="S25" s="27">
        <v>3220</v>
      </c>
      <c r="T25" s="27">
        <f t="shared" si="0"/>
        <v>51704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>
        <f>+(D24+D25)/D18</f>
        <v>0.37623762376237624</v>
      </c>
      <c r="E29" s="30">
        <f t="shared" ref="E29:S29" si="1">+(E24+E25)/E18</f>
        <v>0.67022900763358784</v>
      </c>
      <c r="F29" s="30" t="e">
        <f t="shared" si="1"/>
        <v>#DIV/0!</v>
      </c>
      <c r="G29" s="59">
        <f t="shared" si="1"/>
        <v>0.98856013727835268</v>
      </c>
      <c r="H29" s="59">
        <f t="shared" si="1"/>
        <v>0.52328971696771442</v>
      </c>
      <c r="I29" s="30">
        <f t="shared" si="1"/>
        <v>0.65927062433612649</v>
      </c>
      <c r="J29" s="59">
        <f t="shared" si="1"/>
        <v>0.88167652950441155</v>
      </c>
      <c r="K29" s="59">
        <f t="shared" si="1"/>
        <v>2.4756619937694704</v>
      </c>
      <c r="L29" s="30">
        <f t="shared" si="1"/>
        <v>3.1438848920863309</v>
      </c>
      <c r="M29" s="30">
        <f t="shared" si="1"/>
        <v>0</v>
      </c>
      <c r="N29" s="59">
        <f t="shared" si="1"/>
        <v>0.65714285714285714</v>
      </c>
      <c r="O29" s="59">
        <f t="shared" si="1"/>
        <v>3.1353065539112053</v>
      </c>
      <c r="P29" s="30">
        <f t="shared" si="1"/>
        <v>0.26541850220264318</v>
      </c>
      <c r="Q29" s="30">
        <f t="shared" si="1"/>
        <v>1.5407942238267147</v>
      </c>
      <c r="R29" s="30">
        <f t="shared" si="1"/>
        <v>0.7700067249495629</v>
      </c>
      <c r="S29" s="30">
        <f t="shared" si="1"/>
        <v>0.80447279097777291</v>
      </c>
      <c r="T29" s="30">
        <f t="shared" ref="E29:T29" si="2">+(T24+T25)/T18</f>
        <v>0.86690769022840919</v>
      </c>
    </row>
  </sheetData>
  <mergeCells count="3">
    <mergeCell ref="D3:O3"/>
    <mergeCell ref="P3:S3"/>
    <mergeCell ref="T3:T4"/>
  </mergeCells>
  <hyperlinks>
    <hyperlink ref="A1" r:id="rId1" xr:uid="{50EC70F4-AB1F-4F18-B5F2-786927E95E00}"/>
  </hyperlinks>
  <pageMargins left="0.7" right="0.7" top="0.75" bottom="0.75" header="0.3" footer="0.3"/>
  <headerFooter>
    <oddHeader>&amp;L&amp;"Calibri"&amp;10&amp;K000000 Stopnja zaupnosti | Data Classification: Interno / Internal&amp;1#_x000D_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26EC-BFD4-4BBC-A36E-C8AFE3058E12}">
  <dimension ref="A1:T29"/>
  <sheetViews>
    <sheetView zoomScale="70" zoomScaleNormal="70" workbookViewId="0">
      <selection activeCell="A3" sqref="A3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108</v>
      </c>
    </row>
    <row r="2" spans="1:20" x14ac:dyDescent="0.3">
      <c r="A2" t="s">
        <v>109</v>
      </c>
    </row>
    <row r="3" spans="1:20" x14ac:dyDescent="0.3">
      <c r="A3" s="60"/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97</v>
      </c>
      <c r="B6" s="38" t="s">
        <v>98</v>
      </c>
      <c r="C6" s="38" t="s">
        <v>99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100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10" t="s">
        <v>36</v>
      </c>
      <c r="Q7" s="4" t="s">
        <v>37</v>
      </c>
      <c r="R7" s="4" t="s">
        <v>39</v>
      </c>
      <c r="S7" s="11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/>
      <c r="E8" s="16"/>
      <c r="F8" s="16"/>
      <c r="G8" s="57"/>
      <c r="H8" s="57"/>
      <c r="I8" s="16"/>
      <c r="J8" s="57"/>
      <c r="K8" s="57"/>
      <c r="L8" s="16"/>
      <c r="M8" s="16"/>
      <c r="N8" s="57"/>
      <c r="O8" s="57"/>
      <c r="P8" s="12"/>
      <c r="Q8" s="12"/>
      <c r="R8" s="12"/>
      <c r="S8" s="12"/>
      <c r="T8" s="18">
        <f>SUM(D8:S8)</f>
        <v>0</v>
      </c>
    </row>
    <row r="9" spans="1:20" x14ac:dyDescent="0.3">
      <c r="A9" t="s">
        <v>66</v>
      </c>
      <c r="B9" s="20" t="s">
        <v>27</v>
      </c>
      <c r="C9" s="13" t="s">
        <v>47</v>
      </c>
      <c r="D9" s="16"/>
      <c r="E9" s="16"/>
      <c r="F9" s="16"/>
      <c r="G9" s="57"/>
      <c r="H9" s="57"/>
      <c r="I9" s="16"/>
      <c r="J9" s="57"/>
      <c r="K9" s="57"/>
      <c r="L9" s="16"/>
      <c r="M9" s="16"/>
      <c r="N9" s="57"/>
      <c r="O9" s="57"/>
      <c r="P9" s="12"/>
      <c r="Q9" s="12"/>
      <c r="R9" s="12"/>
      <c r="S9" s="12"/>
      <c r="T9" s="18">
        <f t="shared" ref="T9:T25" si="0">SUM(D9:S9)</f>
        <v>0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/>
      <c r="Q10" s="18"/>
      <c r="R10" s="18"/>
      <c r="S10" s="18"/>
      <c r="T10" s="18">
        <f>SUM(D10:S10)</f>
        <v>0</v>
      </c>
    </row>
    <row r="11" spans="1:20" x14ac:dyDescent="0.3">
      <c r="A11" t="s">
        <v>68</v>
      </c>
      <c r="B11" s="20" t="s">
        <v>29</v>
      </c>
      <c r="C11" s="13" t="s">
        <v>49</v>
      </c>
      <c r="D11" s="16"/>
      <c r="E11" s="16"/>
      <c r="F11" s="16"/>
      <c r="G11" s="57"/>
      <c r="H11" s="57"/>
      <c r="I11" s="16"/>
      <c r="J11" s="57"/>
      <c r="K11" s="57"/>
      <c r="L11" s="16"/>
      <c r="M11" s="16"/>
      <c r="N11" s="57"/>
      <c r="O11" s="57"/>
      <c r="P11" s="18"/>
      <c r="Q11" s="18"/>
      <c r="R11" s="18"/>
      <c r="S11" s="18"/>
      <c r="T11" s="18">
        <f t="shared" si="0"/>
        <v>0</v>
      </c>
    </row>
    <row r="12" spans="1:20" x14ac:dyDescent="0.3">
      <c r="A12" t="s">
        <v>69</v>
      </c>
      <c r="B12" s="20" t="s">
        <v>30</v>
      </c>
      <c r="C12" s="13" t="s">
        <v>50</v>
      </c>
      <c r="D12" s="16"/>
      <c r="E12" s="16"/>
      <c r="F12" s="16"/>
      <c r="G12" s="57"/>
      <c r="H12" s="57"/>
      <c r="I12" s="16"/>
      <c r="J12" s="57"/>
      <c r="K12" s="57"/>
      <c r="L12" s="16"/>
      <c r="M12" s="16"/>
      <c r="N12" s="57"/>
      <c r="O12" s="57"/>
      <c r="P12" s="18"/>
      <c r="Q12" s="18"/>
      <c r="R12" s="23"/>
      <c r="S12" s="18"/>
      <c r="T12" s="18">
        <f t="shared" si="0"/>
        <v>0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/>
      <c r="E14" s="16"/>
      <c r="F14" s="16"/>
      <c r="G14" s="57"/>
      <c r="H14" s="57"/>
      <c r="I14" s="16"/>
      <c r="J14" s="57"/>
      <c r="K14" s="57"/>
      <c r="L14" s="16"/>
      <c r="M14" s="16"/>
      <c r="N14" s="57"/>
      <c r="O14" s="57"/>
      <c r="P14" s="12"/>
      <c r="Q14" s="12"/>
      <c r="R14" s="12"/>
      <c r="S14" s="12"/>
      <c r="T14" s="18">
        <f t="shared" si="0"/>
        <v>0</v>
      </c>
    </row>
    <row r="15" spans="1:20" x14ac:dyDescent="0.3">
      <c r="A15" t="s">
        <v>71</v>
      </c>
      <c r="B15" s="20" t="s">
        <v>27</v>
      </c>
      <c r="C15" s="13" t="s">
        <v>52</v>
      </c>
      <c r="D15" s="16"/>
      <c r="E15" s="16"/>
      <c r="F15" s="16"/>
      <c r="G15" s="57"/>
      <c r="H15" s="57"/>
      <c r="I15" s="16"/>
      <c r="J15" s="57"/>
      <c r="K15" s="57"/>
      <c r="L15" s="16"/>
      <c r="M15" s="16"/>
      <c r="N15" s="57"/>
      <c r="O15" s="57"/>
      <c r="P15" s="12"/>
      <c r="Q15" s="12"/>
      <c r="R15" s="12"/>
      <c r="S15" s="12"/>
      <c r="T15" s="18">
        <f t="shared" si="0"/>
        <v>0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/>
      <c r="Q16" s="18"/>
      <c r="R16" s="18"/>
      <c r="S16" s="18"/>
      <c r="T16" s="18">
        <f t="shared" si="0"/>
        <v>0</v>
      </c>
    </row>
    <row r="17" spans="1:20" x14ac:dyDescent="0.3">
      <c r="A17" t="s">
        <v>72</v>
      </c>
      <c r="B17" s="20" t="s">
        <v>29</v>
      </c>
      <c r="C17" s="13" t="s">
        <v>54</v>
      </c>
      <c r="D17" s="16"/>
      <c r="E17" s="16"/>
      <c r="F17" s="16"/>
      <c r="G17" s="57"/>
      <c r="H17" s="57"/>
      <c r="I17" s="16"/>
      <c r="J17" s="57"/>
      <c r="K17" s="57"/>
      <c r="L17" s="16"/>
      <c r="M17" s="16"/>
      <c r="N17" s="57"/>
      <c r="O17" s="57"/>
      <c r="P17" s="18"/>
      <c r="Q17" s="18"/>
      <c r="R17" s="18"/>
      <c r="S17" s="18"/>
      <c r="T17" s="18">
        <f t="shared" si="0"/>
        <v>0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4990</v>
      </c>
      <c r="E18" s="26">
        <v>4023</v>
      </c>
      <c r="F18" s="26">
        <v>0</v>
      </c>
      <c r="G18" s="58">
        <v>18978</v>
      </c>
      <c r="H18" s="58">
        <v>14922</v>
      </c>
      <c r="I18" s="26">
        <v>12162</v>
      </c>
      <c r="J18" s="58">
        <v>99853</v>
      </c>
      <c r="K18" s="58">
        <v>1521</v>
      </c>
      <c r="L18" s="26">
        <v>3328</v>
      </c>
      <c r="M18" s="26">
        <v>50</v>
      </c>
      <c r="N18" s="58">
        <v>2185</v>
      </c>
      <c r="O18" s="58">
        <v>428</v>
      </c>
      <c r="P18" s="28">
        <v>163</v>
      </c>
      <c r="Q18" s="27">
        <v>3122</v>
      </c>
      <c r="R18" s="27">
        <v>2125</v>
      </c>
      <c r="S18" s="27">
        <v>28003</v>
      </c>
      <c r="T18" s="27">
        <f t="shared" si="0"/>
        <v>195853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/>
      <c r="E20" s="16"/>
      <c r="F20" s="16"/>
      <c r="G20" s="57"/>
      <c r="H20" s="57"/>
      <c r="I20" s="16"/>
      <c r="J20" s="57"/>
      <c r="K20" s="57"/>
      <c r="L20" s="16"/>
      <c r="M20" s="16"/>
      <c r="N20" s="57"/>
      <c r="O20" s="57"/>
      <c r="P20" s="12"/>
      <c r="Q20" s="12"/>
      <c r="R20" s="12"/>
      <c r="S20" s="12"/>
      <c r="T20" s="18">
        <f t="shared" si="0"/>
        <v>0</v>
      </c>
    </row>
    <row r="21" spans="1:20" x14ac:dyDescent="0.3">
      <c r="A21" t="s">
        <v>71</v>
      </c>
      <c r="B21" s="20" t="s">
        <v>27</v>
      </c>
      <c r="C21" s="13" t="s">
        <v>57</v>
      </c>
      <c r="D21" s="16"/>
      <c r="E21" s="16"/>
      <c r="F21" s="16"/>
      <c r="G21" s="57"/>
      <c r="H21" s="57"/>
      <c r="I21" s="16"/>
      <c r="J21" s="57"/>
      <c r="K21" s="57"/>
      <c r="L21" s="16"/>
      <c r="M21" s="16"/>
      <c r="N21" s="57"/>
      <c r="O21" s="57"/>
      <c r="P21" s="12"/>
      <c r="Q21" s="12"/>
      <c r="R21" s="12"/>
      <c r="S21" s="12"/>
      <c r="T21" s="18">
        <f t="shared" si="0"/>
        <v>0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/>
      <c r="Q22" s="18"/>
      <c r="R22" s="18"/>
      <c r="S22" s="18"/>
      <c r="T22" s="18">
        <f t="shared" si="0"/>
        <v>0</v>
      </c>
    </row>
    <row r="23" spans="1:20" x14ac:dyDescent="0.3">
      <c r="A23" t="s">
        <v>72</v>
      </c>
      <c r="B23" s="20" t="s">
        <v>29</v>
      </c>
      <c r="C23" s="13" t="s">
        <v>59</v>
      </c>
      <c r="D23" s="16"/>
      <c r="E23" s="16"/>
      <c r="F23" s="16"/>
      <c r="G23" s="57"/>
      <c r="H23" s="57"/>
      <c r="I23" s="16"/>
      <c r="J23" s="57"/>
      <c r="K23" s="57"/>
      <c r="L23" s="16"/>
      <c r="M23" s="16"/>
      <c r="N23" s="57"/>
      <c r="O23" s="57"/>
      <c r="P23" s="18"/>
      <c r="Q23" s="18"/>
      <c r="R23" s="18"/>
      <c r="S23" s="18"/>
      <c r="T23" s="18">
        <f t="shared" si="0"/>
        <v>0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5335</v>
      </c>
      <c r="E24" s="26">
        <v>2392</v>
      </c>
      <c r="F24" s="26">
        <v>0</v>
      </c>
      <c r="G24" s="58">
        <v>13574</v>
      </c>
      <c r="H24" s="58">
        <v>18509</v>
      </c>
      <c r="I24" s="26">
        <v>11498</v>
      </c>
      <c r="J24" s="58">
        <v>40827</v>
      </c>
      <c r="K24" s="58">
        <v>5010</v>
      </c>
      <c r="L24" s="26">
        <v>2183</v>
      </c>
      <c r="M24" s="26">
        <v>2</v>
      </c>
      <c r="N24" s="58">
        <v>1708</v>
      </c>
      <c r="O24" s="58">
        <v>-133</v>
      </c>
      <c r="P24" s="27">
        <v>96</v>
      </c>
      <c r="Q24" s="27">
        <v>-581</v>
      </c>
      <c r="R24" s="27">
        <v>42</v>
      </c>
      <c r="S24" s="27">
        <v>20872</v>
      </c>
      <c r="T24" s="27">
        <f t="shared" si="0"/>
        <v>121334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2445</v>
      </c>
      <c r="E25" s="26">
        <v>1629</v>
      </c>
      <c r="F25" s="26">
        <v>0</v>
      </c>
      <c r="G25" s="58">
        <v>8063</v>
      </c>
      <c r="H25" s="58">
        <v>5598</v>
      </c>
      <c r="I25" s="26">
        <v>3153</v>
      </c>
      <c r="J25" s="58">
        <v>30461</v>
      </c>
      <c r="K25" s="58">
        <v>1260</v>
      </c>
      <c r="L25" s="26">
        <v>1543</v>
      </c>
      <c r="M25" s="26">
        <v>20</v>
      </c>
      <c r="N25" s="58">
        <v>843</v>
      </c>
      <c r="O25" s="58">
        <v>24</v>
      </c>
      <c r="P25" s="27">
        <v>15</v>
      </c>
      <c r="Q25" s="27">
        <v>418</v>
      </c>
      <c r="R25" s="27">
        <v>159</v>
      </c>
      <c r="S25" s="27">
        <v>3085</v>
      </c>
      <c r="T25" s="27">
        <f t="shared" si="0"/>
        <v>58716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>
        <f>+(D24+D25)/D18</f>
        <v>1.5591182364729459</v>
      </c>
      <c r="E29" s="30">
        <f t="shared" ref="E29:S29" si="1">+(E24+E25)/E18</f>
        <v>0.99950285856326126</v>
      </c>
      <c r="F29" s="30" t="e">
        <f t="shared" si="1"/>
        <v>#DIV/0!</v>
      </c>
      <c r="G29" s="59">
        <f t="shared" si="1"/>
        <v>1.140109600590157</v>
      </c>
      <c r="H29" s="59">
        <f t="shared" si="1"/>
        <v>1.6155341107090202</v>
      </c>
      <c r="I29" s="30">
        <f t="shared" si="1"/>
        <v>1.2046538398289754</v>
      </c>
      <c r="J29" s="59">
        <f t="shared" si="1"/>
        <v>0.71392947633020543</v>
      </c>
      <c r="K29" s="59">
        <f t="shared" si="1"/>
        <v>4.1222879684418148</v>
      </c>
      <c r="L29" s="30">
        <f t="shared" si="1"/>
        <v>1.1195913461538463</v>
      </c>
      <c r="M29" s="30">
        <f t="shared" si="1"/>
        <v>0.44</v>
      </c>
      <c r="N29" s="59">
        <f t="shared" si="1"/>
        <v>1.1675057208237987</v>
      </c>
      <c r="O29" s="59">
        <f t="shared" si="1"/>
        <v>-0.25467289719626168</v>
      </c>
      <c r="P29" s="30">
        <f t="shared" si="1"/>
        <v>0.68098159509202449</v>
      </c>
      <c r="Q29" s="30">
        <f t="shared" si="1"/>
        <v>-5.2210121716848176E-2</v>
      </c>
      <c r="R29" s="30">
        <f t="shared" si="1"/>
        <v>9.4588235294117654E-2</v>
      </c>
      <c r="S29" s="30">
        <f t="shared" si="1"/>
        <v>0.85551548048423387</v>
      </c>
      <c r="T29" s="30">
        <f t="shared" ref="T29" si="2">+(T24+T25)/T18</f>
        <v>0.91931193292928881</v>
      </c>
    </row>
  </sheetData>
  <mergeCells count="3">
    <mergeCell ref="D3:O3"/>
    <mergeCell ref="P3:S3"/>
    <mergeCell ref="T3:T4"/>
  </mergeCells>
  <pageMargins left="0.7" right="0.7" top="0.75" bottom="0.75" header="0.3" footer="0.3"/>
  <headerFooter>
    <oddHeader>&amp;L&amp;"Calibri"&amp;10&amp;K000000 Stopnja zaupnosti | Data Classification: Interno /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6</vt:i4>
      </vt:variant>
    </vt:vector>
  </HeadingPairs>
  <TitlesOfParts>
    <vt:vector size="6" baseType="lpstr">
      <vt:lpstr>Sava</vt:lpstr>
      <vt:lpstr>Triglav</vt:lpstr>
      <vt:lpstr>Generali</vt:lpstr>
      <vt:lpstr>Grawe</vt:lpstr>
      <vt:lpstr>Sava Re</vt:lpstr>
      <vt:lpstr>Triglav 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Belingar</dc:creator>
  <cp:lastModifiedBy>Ana Marija Belingar</cp:lastModifiedBy>
  <dcterms:created xsi:type="dcterms:W3CDTF">2025-03-10T19:22:37Z</dcterms:created>
  <dcterms:modified xsi:type="dcterms:W3CDTF">2025-07-30T07:51:07Z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6ff750-86df-4243-aafd-4fe63568bde7_Enabled">
    <vt:lpwstr>true</vt:lpwstr>
  </property>
  <property fmtid="{D5CDD505-2E9C-101B-9397-08002B2CF9AE}" pid="3" name="MSIP_Label_796ff750-86df-4243-aafd-4fe63568bde7_SetDate">
    <vt:lpwstr>2025-07-22T18:05:57Z</vt:lpwstr>
  </property>
  <property fmtid="{D5CDD505-2E9C-101B-9397-08002B2CF9AE}" pid="4" name="MSIP_Label_796ff750-86df-4243-aafd-4fe63568bde7_Method">
    <vt:lpwstr>Standard</vt:lpwstr>
  </property>
  <property fmtid="{D5CDD505-2E9C-101B-9397-08002B2CF9AE}" pid="5" name="MSIP_Label_796ff750-86df-4243-aafd-4fe63568bde7_Name">
    <vt:lpwstr>Interno</vt:lpwstr>
  </property>
  <property fmtid="{D5CDD505-2E9C-101B-9397-08002B2CF9AE}" pid="6" name="MSIP_Label_796ff750-86df-4243-aafd-4fe63568bde7_SiteId">
    <vt:lpwstr>5630a8c5-5df5-4148-be98-8b60dd9abfd5</vt:lpwstr>
  </property>
  <property fmtid="{D5CDD505-2E9C-101B-9397-08002B2CF9AE}" pid="7" name="MSIP_Label_796ff750-86df-4243-aafd-4fe63568bde7_ActionId">
    <vt:lpwstr>d40bf667-85b1-42c6-bb64-437d1ca89e0b</vt:lpwstr>
  </property>
  <property fmtid="{D5CDD505-2E9C-101B-9397-08002B2CF9AE}" pid="8" name="MSIP_Label_796ff750-86df-4243-aafd-4fe63568bde7_ContentBits">
    <vt:lpwstr>1</vt:lpwstr>
  </property>
  <property fmtid="{D5CDD505-2E9C-101B-9397-08002B2CF9AE}" pid="9" name="MSIP_Label_796ff750-86df-4243-aafd-4fe63568bde7_Tag">
    <vt:lpwstr>10, 3, 0, 1</vt:lpwstr>
  </property>
</Properties>
</file>