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cuedu6961-my.sharepoint.com/personal/asanchezsa2_my_gcu_edu/Documents/Spring 2021/CST-247/Minesweeper Web/"/>
    </mc:Choice>
  </mc:AlternateContent>
  <xr:revisionPtr revIDLastSave="8" documentId="8_{6BFCD6F6-CC2E-5246-BD70-10955F743560}" xr6:coauthVersionLast="46" xr6:coauthVersionMax="46" xr10:uidLastSave="{0D66C102-D4FE-4842-BD14-7DD0E2EAB6AD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2" l="1"/>
  <c r="K21" i="2"/>
  <c r="K20" i="2"/>
  <c r="K22" i="2"/>
  <c r="K23" i="2"/>
  <c r="L20" i="2"/>
  <c r="L22" i="2"/>
  <c r="L23" i="2"/>
  <c r="J21" i="2"/>
  <c r="I21" i="2"/>
  <c r="H21" i="2"/>
  <c r="G21" i="2"/>
  <c r="F21" i="2"/>
  <c r="E21" i="2"/>
  <c r="D21" i="2"/>
  <c r="J20" i="2"/>
  <c r="I20" i="2" l="1"/>
  <c r="H20" i="2"/>
  <c r="G20" i="2"/>
  <c r="F20" i="2"/>
  <c r="E20" i="2"/>
  <c r="D20" i="2"/>
  <c r="C20" i="2"/>
  <c r="M5" i="2"/>
  <c r="B22" i="2"/>
  <c r="C21" i="2"/>
  <c r="B23" i="2"/>
  <c r="M11" i="2"/>
  <c r="M10" i="2"/>
  <c r="M9" i="2"/>
  <c r="M8" i="2"/>
  <c r="M7" i="2"/>
  <c r="M6" i="2"/>
  <c r="C22" i="2" l="1"/>
  <c r="C23" i="2"/>
  <c r="D23" i="2" s="1"/>
  <c r="E23" i="2" s="1"/>
  <c r="F23" i="2" s="1"/>
  <c r="G23" i="2" s="1"/>
  <c r="H23" i="2" s="1"/>
  <c r="I23" i="2" s="1"/>
  <c r="J23" i="2" s="1"/>
  <c r="D22" i="2" l="1"/>
  <c r="E22" i="2" s="1"/>
  <c r="F22" i="2" s="1"/>
  <c r="G22" i="2" s="1"/>
  <c r="H22" i="2" s="1"/>
  <c r="I22" i="2" s="1"/>
  <c r="J22" i="2" s="1"/>
  <c r="M3" i="2"/>
  <c r="M4" i="2"/>
  <c r="M2" i="2"/>
</calcChain>
</file>

<file path=xl/sharedStrings.xml><?xml version="1.0" encoding="utf-8"?>
<sst xmlns="http://schemas.openxmlformats.org/spreadsheetml/2006/main" count="39" uniqueCount="29">
  <si>
    <t>Initial Estimate</t>
  </si>
  <si>
    <t>Remaining Effort</t>
  </si>
  <si>
    <t>Week 1</t>
  </si>
  <si>
    <t>Week 2</t>
  </si>
  <si>
    <t>Week 3</t>
  </si>
  <si>
    <t>Week 4</t>
  </si>
  <si>
    <t>Week 5</t>
  </si>
  <si>
    <t>Hours Left</t>
  </si>
  <si>
    <t>Planned Hours</t>
  </si>
  <si>
    <t>Week 6</t>
  </si>
  <si>
    <t>Week 7</t>
  </si>
  <si>
    <t>Week 8</t>
  </si>
  <si>
    <t>Ideal Burndown</t>
  </si>
  <si>
    <t>Start</t>
  </si>
  <si>
    <t>Feature</t>
  </si>
  <si>
    <t>Actual Hours</t>
  </si>
  <si>
    <t>Settting</t>
  </si>
  <si>
    <t>Initial Scrum Planning</t>
  </si>
  <si>
    <t>Design</t>
  </si>
  <si>
    <t>Login</t>
  </si>
  <si>
    <t>Registration</t>
  </si>
  <si>
    <t>Finalize Game Rules and Logic</t>
  </si>
  <si>
    <t xml:space="preserve">Board Back End </t>
  </si>
  <si>
    <t>Board Front End</t>
  </si>
  <si>
    <t>Save/Restore Game</t>
  </si>
  <si>
    <t>Save/Restore Refactoring</t>
  </si>
  <si>
    <t>Final Refactoring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</si>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</sst>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0" xfId="0" applyFont="1" applyFill="1" applyBorder="1"/>
    <xf numFmtId="0" fontId="2" fillId="2" borderId="4" xfId="0" applyFont="1" applyFill="1" applyBorder="1"/>
    <xf numFmtId="0" fontId="0" fillId="3" borderId="0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1" fillId="2" borderId="0" xfId="0" applyFont="1" applyFill="1" applyBorder="1"/>
    <xf numFmtId="0" fontId="2" fillId="2" borderId="5" xfId="0" applyFont="1" applyFill="1" applyBorder="1"/>
    <xf numFmtId="0" fontId="0" fillId="0" borderId="0" xfId="0" applyFont="1" applyBorder="1"/>
    <xf numFmtId="0" fontId="5" fillId="4" borderId="6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Minesweeper</a:t>
            </a:r>
            <a:r>
              <a:rPr lang="en-US" baseline="0"/>
              <a:t> Web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Sheet1!$B$19:$L$19</c:f>
              <c:strCache>
                <c:ptCount val="11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</c:strCache>
            </c:strRef>
          </c:cat>
          <c:val>
            <c:numRef>
              <c:f>Sheet1!$B$20:$L$20</c:f>
              <c:numCache>
                <c:formatCode>General</c:formatCode>
                <c:ptCount val="11"/>
                <c:pt idx="1">
                  <c:v>6.35</c:v>
                </c:pt>
                <c:pt idx="2">
                  <c:v>6.35</c:v>
                </c:pt>
                <c:pt idx="3">
                  <c:v>6.35</c:v>
                </c:pt>
                <c:pt idx="4">
                  <c:v>6.35</c:v>
                </c:pt>
                <c:pt idx="5">
                  <c:v>6.35</c:v>
                </c:pt>
                <c:pt idx="6">
                  <c:v>6.35</c:v>
                </c:pt>
                <c:pt idx="7">
                  <c:v>6.35</c:v>
                </c:pt>
                <c:pt idx="8">
                  <c:v>6.35</c:v>
                </c:pt>
                <c:pt idx="9">
                  <c:v>6.35</c:v>
                </c:pt>
                <c:pt idx="10">
                  <c:v>6.35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Sheet1!$B$19:$L$19</c:f>
              <c:strCache>
                <c:ptCount val="11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</c:strCache>
            </c:strRef>
          </c:cat>
          <c:val>
            <c:numRef>
              <c:f>Sheet1!$B$21:$L$21</c:f>
              <c:numCache>
                <c:formatCode>General</c:formatCode>
                <c:ptCount val="11"/>
                <c:pt idx="1">
                  <c:v>4.5</c:v>
                </c:pt>
                <c:pt idx="2">
                  <c:v>9</c:v>
                </c:pt>
                <c:pt idx="3">
                  <c:v>6.5</c:v>
                </c:pt>
                <c:pt idx="4">
                  <c:v>6.5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Sheet1!$A$22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Sheet1!$B$19:$L$19</c:f>
              <c:strCache>
                <c:ptCount val="11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</c:strCache>
            </c:strRef>
          </c:cat>
          <c:val>
            <c:numRef>
              <c:f>Sheet1!$B$22:$L$22</c:f>
              <c:numCache>
                <c:formatCode>General</c:formatCode>
                <c:ptCount val="11"/>
                <c:pt idx="0">
                  <c:v>63.5</c:v>
                </c:pt>
                <c:pt idx="1">
                  <c:v>59</c:v>
                </c:pt>
                <c:pt idx="2">
                  <c:v>50</c:v>
                </c:pt>
                <c:pt idx="3">
                  <c:v>43.5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0</c:v>
                </c:pt>
                <c:pt idx="10">
                  <c:v>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Sheet1!$A$23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Sheet1!$B$19:$L$19</c:f>
              <c:strCache>
                <c:ptCount val="11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</c:strCache>
            </c:strRef>
          </c:cat>
          <c:val>
            <c:numRef>
              <c:f>Sheet1!$B$23:$L$23</c:f>
              <c:numCache>
                <c:formatCode>General</c:formatCode>
                <c:ptCount val="11"/>
                <c:pt idx="0">
                  <c:v>63.5</c:v>
                </c:pt>
                <c:pt idx="1">
                  <c:v>57.15</c:v>
                </c:pt>
                <c:pt idx="2">
                  <c:v>50.8</c:v>
                </c:pt>
                <c:pt idx="3">
                  <c:v>44.449999999999996</c:v>
                </c:pt>
                <c:pt idx="4">
                  <c:v>38.099999999999994</c:v>
                </c:pt>
                <c:pt idx="5">
                  <c:v>31.749999999999993</c:v>
                </c:pt>
                <c:pt idx="6">
                  <c:v>25.399999999999991</c:v>
                </c:pt>
                <c:pt idx="7">
                  <c:v>19.04999999999999</c:v>
                </c:pt>
                <c:pt idx="8">
                  <c:v>12.69999999999999</c:v>
                </c:pt>
                <c:pt idx="9">
                  <c:v>0</c:v>
                </c:pt>
                <c:pt idx="10">
                  <c:v>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142240</xdr:colOff>
      <xdr:row>2</xdr:row>
      <xdr:rowOff>114300</xdr:rowOff>
    </xdr:from>
    <xdr:to>
      <xdr:col>25</xdr:col>
      <xdr:colOff>248920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D678D-90F1-984A-BD83-FC6C01EDAAB0}" name="Table2" displayName="Table2" ref="A1:M11" totalsRowShown="0" headerRowDxfId="5" tableBorderDxfId="4">
  <autoFilter ref="A1:M11" xr:uid="{6E3214B9-488B-B34D-983F-3E94D2B9EDDA}"/>
  <tableColumns count="13">
    <tableColumn id="1" xr3:uid="{F7423994-D540-EC45-9ABA-703D29B59D9A}" name="Feature"/>
    <tableColumn id="2" xr3:uid="{10B8F9C5-D9A8-C443-932A-CD295D5F1A19}" name="Initial Estimate"/>
    <tableColumn id="3" xr3:uid="{4F7470CC-4B41-C144-B781-D959D5375878}" name="Week 1"/>
    <tableColumn id="4" xr3:uid="{D6609177-3F33-E742-B7AA-5AB71FC0E9F9}" name="Week 2"/>
    <tableColumn id="5" xr3:uid="{B5AEA227-81CB-E342-AF45-C95D44F381AC}" name="Week 3"/>
    <tableColumn id="6" xr3:uid="{C13878E6-7771-5948-A903-6869CCC78C55}" name="Week 4"/>
    <tableColumn id="7" xr3:uid="{09EC1661-5599-604F-A895-6650382FF97A}" name="Week 5"/>
    <tableColumn id="8" xr3:uid="{2008E27D-C9D0-7144-BED3-023F350A4E71}" name="Week 6"/>
    <tableColumn id="9" xr3:uid="{0C7CA43A-D5CB-3B44-98F3-CD5394FF5F78}" name="Week 7"/>
    <tableColumn id="10" xr3:uid="{8B0AE9CD-36DD-D04A-9F88-4686F9157F74}" name="Week 8"/>
    <tableColumn id="12" xr3:uid="{F66577DA-4540-4147-909C-BB6C8078E8EE}" name="Week 9"/>
    <tableColumn id="13" xr3:uid="{6D3E0486-FDDD-4248-91C0-9C0155DBF39E}" name="Week 10"/>
    <tableColumn id="11" xr3:uid="{50B52BDA-EB24-D744-8807-DDC3B68875AA}" name="Hours Left">
      <calculatedColumnFormula>B2-(SUM(C2:J2))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0B22B-6557-A549-B915-329487AEDE0D}" name="Table3" displayName="Table3" ref="A19:L23" totalsRowShown="0" headerRowDxfId="3" tableBorderDxfId="2">
  <autoFilter ref="A19:L23" xr:uid="{83216396-CE9E-FA48-9958-20D480A8C896}"/>
  <tableColumns count="12">
    <tableColumn id="1" xr3:uid="{7853BA36-1CE6-B842-A75C-FDD8AC667246}" name="Settting"/>
    <tableColumn id="2" xr3:uid="{E3A3C32B-AA13-554E-8C2C-BA8DCBBCD54B}" name="Start"/>
    <tableColumn id="3" xr3:uid="{20E81E23-6B69-444D-81B7-4968E5DFE157}" name="Week 1"/>
    <tableColumn id="4" xr3:uid="{475E98B7-200B-4143-BB0B-CE511AD09F6E}" name="Week 2"/>
    <tableColumn id="5" xr3:uid="{18FD1374-3A1E-C744-AF7E-14603A40DB9B}" name="Week 3"/>
    <tableColumn id="6" xr3:uid="{02FC1DE9-6910-EF44-8CBE-CABDEED4524A}" name="Week 4"/>
    <tableColumn id="7" xr3:uid="{E1878E19-290A-294E-9667-B08714A226E2}" name="Week 5"/>
    <tableColumn id="8" xr3:uid="{26543E57-F2DC-B440-9D84-237AE5E5787F}" name="Week 6"/>
    <tableColumn id="9" xr3:uid="{A473E282-8BCD-EC41-913B-8DFCAF29D334}" name="Week 7"/>
    <tableColumn id="10" xr3:uid="{C1D2A3A3-8EF8-3A4A-B526-9CA343838FC0}" name="Week 8"/>
    <tableColumn id="11" xr3:uid="{661E9E3D-7CFC-7F4E-8E0B-9C791BD7F54D}" name="Week 9" dataDxfId="1">
      <calculatedColumnFormula>SUM(J1:J10)</calculatedColumnFormula>
    </tableColumn>
    <tableColumn id="12" xr3:uid="{791CFF0D-9A47-D54E-81CB-2470AA710E90}" name="Week 10" dataDxfId="0">
      <calculatedColumnFormula>SUM($B$2:$B$11)/10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M33"/>
  <sheetViews>
    <sheetView tabSelected="1" zoomScale="89" zoomScaleNormal="100" workbookViewId="0">
      <selection activeCell="F6" sqref="F6"/>
    </sheetView>
  </sheetViews>
  <sheetFormatPr baseColWidth="10" defaultColWidth="8.83203125" defaultRowHeight="15" x14ac:dyDescent="0.2"/>
  <cols>
    <col min="1" max="1" width="15.6640625" customWidth="1"/>
    <col min="2" max="2" width="15" customWidth="1"/>
    <col min="3" max="10" width="9.33203125" customWidth="1"/>
    <col min="11" max="11" width="11.33203125" customWidth="1"/>
    <col min="12" max="12" width="11.5" customWidth="1"/>
    <col min="13" max="13" width="8.83203125" customWidth="1"/>
  </cols>
  <sheetData>
    <row r="1" spans="1:13" x14ac:dyDescent="0.2">
      <c r="A1" s="6" t="s">
        <v>14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</v>
      </c>
      <c r="I1" s="6" t="s">
        <v>10</v>
      </c>
      <c r="J1" s="6" t="s">
        <v>11</v>
      </c>
      <c r="K1" s="6" t="s">
        <v>27</v>
      </c>
      <c r="L1" s="6" t="s">
        <v>28</v>
      </c>
      <c r="M1" s="7" t="s">
        <v>7</v>
      </c>
    </row>
    <row r="2" spans="1:13" x14ac:dyDescent="0.2">
      <c r="A2" s="2" t="s">
        <v>17</v>
      </c>
      <c r="B2" s="2">
        <v>4.5</v>
      </c>
      <c r="C2" s="2">
        <v>4.5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1">
        <f>B2-(SUM(C2:J2))</f>
        <v>0</v>
      </c>
    </row>
    <row r="3" spans="1:13" x14ac:dyDescent="0.2">
      <c r="A3" s="4" t="s">
        <v>18</v>
      </c>
      <c r="B3" s="4">
        <v>9</v>
      </c>
      <c r="C3" s="4">
        <v>0</v>
      </c>
      <c r="D3" s="4">
        <v>9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3">
        <f t="shared" ref="M3:M4" si="0">B3-(SUM(C3:J3))</f>
        <v>0</v>
      </c>
    </row>
    <row r="4" spans="1:13" x14ac:dyDescent="0.2">
      <c r="A4" s="2" t="s">
        <v>19</v>
      </c>
      <c r="B4" s="2">
        <v>10</v>
      </c>
      <c r="C4" s="2">
        <v>0</v>
      </c>
      <c r="D4" s="2">
        <v>0</v>
      </c>
      <c r="E4" s="2">
        <v>6.5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>
        <f t="shared" si="0"/>
        <v>3.5</v>
      </c>
    </row>
    <row r="5" spans="1:13" x14ac:dyDescent="0.2">
      <c r="A5" s="4" t="s">
        <v>20</v>
      </c>
      <c r="B5" s="4">
        <v>7</v>
      </c>
      <c r="C5" s="4">
        <v>0</v>
      </c>
      <c r="D5" s="4">
        <v>0</v>
      </c>
      <c r="E5" s="4">
        <v>0</v>
      </c>
      <c r="F5" s="4">
        <v>6.5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3">
        <f t="shared" ref="M5:M11" si="1">B5-(SUM(C5:J5))</f>
        <v>0.5</v>
      </c>
    </row>
    <row r="6" spans="1:13" x14ac:dyDescent="0.2">
      <c r="A6" s="2" t="s">
        <v>21</v>
      </c>
      <c r="B6" s="2">
        <v>2.5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 t="shared" si="1"/>
        <v>2.5</v>
      </c>
    </row>
    <row r="7" spans="1:13" ht="16" customHeight="1" x14ac:dyDescent="0.2">
      <c r="A7" t="s">
        <v>22</v>
      </c>
      <c r="B7">
        <v>4.5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1"/>
        <v>4.5</v>
      </c>
    </row>
    <row r="8" spans="1:13" ht="16" customHeight="1" x14ac:dyDescent="0.2">
      <c r="A8" s="2" t="s">
        <v>23</v>
      </c>
      <c r="B8" s="2">
        <v>7.5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 t="shared" si="1"/>
        <v>7.5</v>
      </c>
    </row>
    <row r="9" spans="1:13" ht="16" customHeight="1" x14ac:dyDescent="0.2">
      <c r="A9" t="s">
        <v>24</v>
      </c>
      <c r="B9">
        <v>6.5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1"/>
        <v>6.5</v>
      </c>
    </row>
    <row r="10" spans="1:13" ht="16" customHeight="1" x14ac:dyDescent="0.2">
      <c r="A10" s="2" t="s">
        <v>25</v>
      </c>
      <c r="B10" s="2">
        <v>5.5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 t="shared" si="1"/>
        <v>5.5</v>
      </c>
    </row>
    <row r="11" spans="1:13" x14ac:dyDescent="0.2">
      <c r="A11" t="s">
        <v>26</v>
      </c>
      <c r="B11">
        <v>6.5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1"/>
        <v>6.5</v>
      </c>
    </row>
    <row r="19" spans="1:12" x14ac:dyDescent="0.2">
      <c r="A19" s="6" t="s">
        <v>16</v>
      </c>
      <c r="B19" s="11" t="s">
        <v>13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9</v>
      </c>
      <c r="I19" s="6" t="s">
        <v>10</v>
      </c>
      <c r="J19" s="12" t="s">
        <v>11</v>
      </c>
      <c r="K19" s="6" t="s">
        <v>27</v>
      </c>
      <c r="L19" s="6" t="s">
        <v>28</v>
      </c>
    </row>
    <row r="20" spans="1:12" x14ac:dyDescent="0.2">
      <c r="A20" s="9" t="s">
        <v>8</v>
      </c>
      <c r="B20" s="2"/>
      <c r="C20" s="2">
        <f t="shared" ref="C20:K20" si="2">SUM($B$2:$B$11)/10</f>
        <v>6.35</v>
      </c>
      <c r="D20" s="2">
        <f t="shared" si="2"/>
        <v>6.35</v>
      </c>
      <c r="E20" s="2">
        <f t="shared" si="2"/>
        <v>6.35</v>
      </c>
      <c r="F20" s="2">
        <f t="shared" si="2"/>
        <v>6.35</v>
      </c>
      <c r="G20" s="2">
        <f t="shared" si="2"/>
        <v>6.35</v>
      </c>
      <c r="H20" s="2">
        <f t="shared" si="2"/>
        <v>6.35</v>
      </c>
      <c r="I20" s="2">
        <f t="shared" si="2"/>
        <v>6.35</v>
      </c>
      <c r="J20" s="2">
        <f t="shared" si="2"/>
        <v>6.35</v>
      </c>
      <c r="K20" s="8">
        <f t="shared" si="2"/>
        <v>6.35</v>
      </c>
      <c r="L20" s="8">
        <f t="shared" ref="L20:L23" si="3">SUM($B$2:$B$11)/10</f>
        <v>6.35</v>
      </c>
    </row>
    <row r="21" spans="1:12" x14ac:dyDescent="0.2">
      <c r="A21" s="10" t="s">
        <v>15</v>
      </c>
      <c r="B21" s="4"/>
      <c r="C21" s="4">
        <f t="shared" ref="C21:L21" si="4">SUM(C2:C11)</f>
        <v>4.5</v>
      </c>
      <c r="D21" s="4">
        <f t="shared" si="4"/>
        <v>9</v>
      </c>
      <c r="E21" s="4">
        <f t="shared" si="4"/>
        <v>6.5</v>
      </c>
      <c r="F21" s="4">
        <f t="shared" si="4"/>
        <v>6.5</v>
      </c>
      <c r="G21" s="4">
        <f t="shared" si="4"/>
        <v>0</v>
      </c>
      <c r="H21" s="4">
        <f t="shared" si="4"/>
        <v>0</v>
      </c>
      <c r="I21" s="4">
        <f t="shared" si="4"/>
        <v>0</v>
      </c>
      <c r="J21" s="5">
        <f t="shared" si="4"/>
        <v>0</v>
      </c>
      <c r="K21" s="13">
        <f t="shared" si="4"/>
        <v>0</v>
      </c>
      <c r="L21" s="13">
        <f t="shared" si="4"/>
        <v>0</v>
      </c>
    </row>
    <row r="22" spans="1:12" x14ac:dyDescent="0.2">
      <c r="A22" s="9" t="s">
        <v>1</v>
      </c>
      <c r="B22" s="2">
        <f>SUM(B2:B11)</f>
        <v>63.5</v>
      </c>
      <c r="C22" s="2">
        <f>B22-C21</f>
        <v>59</v>
      </c>
      <c r="D22" s="2">
        <f t="shared" ref="D22:J22" si="5">C22-D21</f>
        <v>50</v>
      </c>
      <c r="E22" s="2">
        <f t="shared" si="5"/>
        <v>43.5</v>
      </c>
      <c r="F22" s="2">
        <f t="shared" si="5"/>
        <v>37</v>
      </c>
      <c r="G22" s="2">
        <f t="shared" si="5"/>
        <v>37</v>
      </c>
      <c r="H22" s="2">
        <f t="shared" si="5"/>
        <v>37</v>
      </c>
      <c r="I22" s="2">
        <f t="shared" si="5"/>
        <v>37</v>
      </c>
      <c r="J22" s="2">
        <f t="shared" si="5"/>
        <v>37</v>
      </c>
      <c r="K22" s="8">
        <f t="shared" ref="K22:K23" si="6">SUM(J3:J12)</f>
        <v>0</v>
      </c>
      <c r="L22" s="8">
        <f t="shared" si="3"/>
        <v>6.35</v>
      </c>
    </row>
    <row r="23" spans="1:12" x14ac:dyDescent="0.2">
      <c r="A23" s="10" t="s">
        <v>12</v>
      </c>
      <c r="B23" s="4">
        <f>SUM(B2:B11)</f>
        <v>63.5</v>
      </c>
      <c r="C23" s="4">
        <f>B23-C20</f>
        <v>57.15</v>
      </c>
      <c r="D23" s="4">
        <f t="shared" ref="D23:J23" si="7">C23-D20</f>
        <v>50.8</v>
      </c>
      <c r="E23" s="4">
        <f t="shared" si="7"/>
        <v>44.449999999999996</v>
      </c>
      <c r="F23" s="4">
        <f t="shared" si="7"/>
        <v>38.099999999999994</v>
      </c>
      <c r="G23" s="4">
        <f t="shared" si="7"/>
        <v>31.749999999999993</v>
      </c>
      <c r="H23" s="4">
        <f t="shared" si="7"/>
        <v>25.399999999999991</v>
      </c>
      <c r="I23" s="4">
        <f t="shared" si="7"/>
        <v>19.04999999999999</v>
      </c>
      <c r="J23" s="4">
        <f t="shared" si="7"/>
        <v>12.69999999999999</v>
      </c>
      <c r="K23" s="13">
        <f t="shared" si="6"/>
        <v>0</v>
      </c>
      <c r="L23" s="13">
        <f t="shared" si="3"/>
        <v>6.35</v>
      </c>
    </row>
    <row r="33" spans="11:11" x14ac:dyDescent="0.2">
      <c r="K33" s="14"/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Ana V Sanchez Sanchez</cp:lastModifiedBy>
  <dcterms:created xsi:type="dcterms:W3CDTF">2017-03-11T18:37:14Z</dcterms:created>
  <dcterms:modified xsi:type="dcterms:W3CDTF">2021-01-31T22:02:33Z</dcterms:modified>
</cp:coreProperties>
</file>