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F4576657-8DFE-4C29-ADF3-90AEBF810E77}" xr6:coauthVersionLast="47" xr6:coauthVersionMax="47" xr10:uidLastSave="{00000000-0000-0000-0000-000000000000}"/>
  <bookViews>
    <workbookView xWindow="-120" yWindow="-120" windowWidth="29040" windowHeight="15840" xr2:uid="{00000000-000D-0000-FFFF-FFFF00000000}"/>
  </bookViews>
  <sheets>
    <sheet name="Cronograma_Proposta A" sheetId="11" r:id="rId1"/>
  </sheets>
  <definedNames>
    <definedName name="_xlnm.Print_Area" localSheetId="0">'Cronograma_Proposta A'!$B$8</definedName>
    <definedName name="Hoje" localSheetId="0">TODAY()</definedName>
    <definedName name="Início_da_tarefa" localSheetId="0">'Cronograma_Proposta A'!$E1</definedName>
    <definedName name="Início_do_projeto">'Cronograma_Proposta A'!$E$2</definedName>
    <definedName name="Progresso_da_tarefa" localSheetId="0">'Cronograma_Proposta A'!$D1</definedName>
    <definedName name="Semana_de_exibição">'Cronograma_Proposta A'!$E$3</definedName>
    <definedName name="Término_da_tarefa" localSheetId="0">'Cronograma_Proposta A'!$F1</definedName>
    <definedName name="_xlnm.Print_Titles" localSheetId="0">'Cronograma_Proposta A'!$3:$5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11" l="1"/>
  <c r="G23" i="11"/>
  <c r="G24" i="11"/>
  <c r="G25" i="11"/>
  <c r="G21" i="11"/>
  <c r="G12" i="11"/>
  <c r="G36" i="11"/>
  <c r="D36" i="11"/>
  <c r="D11" i="11"/>
  <c r="D6" i="11" s="1"/>
  <c r="G31" i="11"/>
  <c r="G32" i="11"/>
  <c r="G33" i="11"/>
  <c r="G34" i="11"/>
  <c r="G10" i="11"/>
  <c r="G11" i="11"/>
  <c r="G9" i="11"/>
  <c r="G29" i="11"/>
  <c r="G30" i="11"/>
  <c r="G37" i="11"/>
  <c r="G38" i="11"/>
  <c r="G39" i="11"/>
  <c r="G19" i="11"/>
  <c r="G20" i="11"/>
  <c r="G22" i="11"/>
  <c r="G26" i="11"/>
  <c r="G14" i="11"/>
  <c r="G15" i="11"/>
  <c r="G16" i="11"/>
  <c r="G8" i="11"/>
  <c r="G6" i="11"/>
  <c r="G13" i="11"/>
  <c r="G17" i="11"/>
  <c r="G18" i="11"/>
  <c r="G28" i="11"/>
  <c r="D17" i="11" l="1"/>
  <c r="G27" i="11"/>
  <c r="D12" i="11" l="1"/>
  <c r="E7" i="11"/>
  <c r="H4" i="11"/>
  <c r="G40" i="11"/>
  <c r="F7" i="11" l="1"/>
  <c r="G7" i="11" s="1"/>
  <c r="H5" i="11"/>
  <c r="I4" i="11" l="1"/>
  <c r="J4" i="11" s="1"/>
  <c r="K4" i="11" s="1"/>
  <c r="L4" i="11" s="1"/>
  <c r="M4" i="11" s="1"/>
  <c r="N4" i="11" s="1"/>
  <c r="O4" i="11" s="1"/>
  <c r="O3" i="11" l="1"/>
  <c r="P4" i="11"/>
  <c r="Q4" i="11" s="1"/>
  <c r="R4" i="11" s="1"/>
  <c r="S4" i="11" s="1"/>
  <c r="T4" i="11" s="1"/>
  <c r="U4" i="11" s="1"/>
  <c r="V4" i="11" s="1"/>
  <c r="I5" i="11"/>
  <c r="V3" i="11" l="1"/>
  <c r="W4" i="11"/>
  <c r="X4" i="11" s="1"/>
  <c r="Y4" i="11" s="1"/>
  <c r="Z4" i="11" s="1"/>
  <c r="AA4" i="11" s="1"/>
  <c r="AB4" i="11" s="1"/>
  <c r="AC4" i="11" s="1"/>
  <c r="J5" i="11"/>
  <c r="AD4" i="11" l="1"/>
  <c r="AE4" i="11" s="1"/>
  <c r="AF4" i="11" s="1"/>
  <c r="AG4" i="11" s="1"/>
  <c r="AH4" i="11" s="1"/>
  <c r="AI4" i="11" s="1"/>
  <c r="AC3" i="11"/>
  <c r="K5" i="11"/>
  <c r="AJ4" i="11" l="1"/>
  <c r="AK4" i="11" s="1"/>
  <c r="AL4" i="11" s="1"/>
  <c r="AM4" i="11" s="1"/>
  <c r="AN4" i="11" s="1"/>
  <c r="AO4" i="11" s="1"/>
  <c r="AP4" i="11" s="1"/>
  <c r="L5" i="11"/>
  <c r="AQ4" i="11" l="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L4" i="11" s="1"/>
  <c r="BJ5" i="11"/>
  <c r="AE5" i="11"/>
  <c r="BM4" i="11" l="1"/>
  <c r="BL5" i="11"/>
  <c r="BL3" i="11"/>
  <c r="BK5" i="11"/>
  <c r="AF5" i="11"/>
  <c r="BN4" i="11" l="1"/>
  <c r="BM5" i="11"/>
  <c r="AG5" i="11"/>
  <c r="BO4" i="11" l="1"/>
  <c r="BN5" i="11"/>
  <c r="AH5" i="11"/>
  <c r="BP4" i="11" l="1"/>
  <c r="BO5" i="11"/>
  <c r="AI5" i="11"/>
  <c r="BQ4" i="11" l="1"/>
  <c r="BP5" i="11"/>
  <c r="AJ5" i="11"/>
  <c r="BR4" i="11" l="1"/>
  <c r="BQ5" i="11"/>
  <c r="AK5" i="11"/>
  <c r="BS4" i="11" l="1"/>
  <c r="BR5" i="11"/>
  <c r="AL5" i="11"/>
  <c r="BS5" i="11" l="1"/>
  <c r="BS3" i="11"/>
  <c r="BT4" i="11"/>
  <c r="AM5" i="11"/>
  <c r="BU4" i="11" l="1"/>
  <c r="BT5" i="11"/>
  <c r="AN5" i="11"/>
  <c r="BV4" i="11" l="1"/>
  <c r="BU5" i="11"/>
  <c r="AO5" i="11"/>
  <c r="BW4" i="11" l="1"/>
  <c r="BV5" i="11"/>
  <c r="AP5" i="11"/>
  <c r="BX4" i="11" l="1"/>
  <c r="BW5" i="11"/>
  <c r="AQ5" i="11"/>
  <c r="BY4" i="11" l="1"/>
  <c r="BX5" i="11"/>
  <c r="BZ4" i="11" l="1"/>
  <c r="BY5" i="11"/>
  <c r="BZ5" i="11" l="1"/>
  <c r="BZ3" i="11"/>
  <c r="CA4" i="11"/>
  <c r="CB4" i="11" l="1"/>
  <c r="CA5" i="11"/>
  <c r="CC4" i="11" l="1"/>
  <c r="CB5" i="11"/>
  <c r="CD4" i="11" l="1"/>
  <c r="CC5" i="11"/>
  <c r="CE4" i="11" l="1"/>
  <c r="CD5" i="11"/>
  <c r="CF4" i="11" l="1"/>
  <c r="CE5" i="11"/>
  <c r="CG4" i="11" l="1"/>
  <c r="CF5" i="11"/>
  <c r="CG5" i="11" l="1"/>
  <c r="CG3" i="11"/>
  <c r="CH4" i="11"/>
  <c r="CI4" i="11" l="1"/>
  <c r="CH5" i="11"/>
  <c r="CJ4" i="11" l="1"/>
  <c r="CI5" i="11"/>
  <c r="CK4" i="11" l="1"/>
  <c r="CJ5" i="11"/>
  <c r="CL4" i="11" l="1"/>
  <c r="CK5" i="11"/>
  <c r="CM4" i="11" l="1"/>
  <c r="CL5" i="11"/>
  <c r="CN4" i="11" l="1"/>
  <c r="CM5" i="11"/>
  <c r="CN3" i="11" l="1"/>
  <c r="CO4" i="11"/>
  <c r="CN5" i="11"/>
  <c r="CP4" i="11" l="1"/>
  <c r="CO5" i="11"/>
  <c r="CP5" i="11" l="1"/>
  <c r="CQ4" i="11"/>
  <c r="CQ5" i="11" l="1"/>
  <c r="CR4" i="11"/>
  <c r="CR5" i="11" l="1"/>
  <c r="CS4" i="11"/>
  <c r="CS5" i="11" l="1"/>
  <c r="CT4" i="11"/>
  <c r="CU4" i="11" l="1"/>
  <c r="CT5" i="11"/>
  <c r="CU3" i="11" l="1"/>
  <c r="CV4" i="11"/>
  <c r="CU5" i="11"/>
  <c r="CV5" i="11" l="1"/>
  <c r="CW4" i="11"/>
  <c r="CW5" i="11" l="1"/>
  <c r="CX4" i="11"/>
  <c r="CX5" i="11" l="1"/>
  <c r="CY4" i="11"/>
  <c r="CZ4" i="11" l="1"/>
  <c r="CY5" i="11"/>
  <c r="CZ5" i="11" l="1"/>
  <c r="DA4" i="11"/>
  <c r="DA5" i="11" l="1"/>
  <c r="DB4" i="11"/>
  <c r="DC4" i="11" l="1"/>
  <c r="DB3" i="11"/>
  <c r="DB5" i="11"/>
  <c r="DD4" i="11" l="1"/>
  <c r="DC5" i="11"/>
  <c r="DD5" i="11" l="1"/>
  <c r="DE4" i="11"/>
  <c r="DE5" i="11" l="1"/>
  <c r="DF4" i="11"/>
  <c r="DF5" i="11" l="1"/>
  <c r="DG4" i="11"/>
  <c r="DG5" i="11" l="1"/>
  <c r="DH4" i="11"/>
  <c r="DH5" i="11" l="1"/>
  <c r="DI4" i="11"/>
  <c r="DI5" i="11" l="1"/>
  <c r="DI3" i="11"/>
  <c r="DJ4" i="11"/>
  <c r="DK4" i="11" l="1"/>
  <c r="DJ5" i="11"/>
  <c r="DL4" i="11" l="1"/>
  <c r="DK5" i="11"/>
  <c r="DL5" i="11" l="1"/>
  <c r="DM4" i="11"/>
  <c r="DM5" i="11" l="1"/>
  <c r="DN4" i="11"/>
  <c r="DN5" i="11" l="1"/>
  <c r="DO4" i="11"/>
  <c r="DP4" i="11" l="1"/>
  <c r="DO5" i="11"/>
  <c r="DP3" i="11" l="1"/>
  <c r="DP5" i="11"/>
  <c r="DQ4" i="11"/>
  <c r="DQ5" i="11" l="1"/>
  <c r="DR4" i="11"/>
  <c r="DS4" i="11" l="1"/>
  <c r="DR5" i="11"/>
  <c r="DT4" i="11" l="1"/>
  <c r="DS5" i="11"/>
  <c r="DT5" i="11" l="1"/>
  <c r="DU4" i="11"/>
  <c r="DU5" i="11" l="1"/>
  <c r="DV4" i="11"/>
  <c r="DV5" i="11" l="1"/>
  <c r="DW4" i="11"/>
  <c r="DW3" i="11" l="1"/>
  <c r="DW5" i="11"/>
  <c r="DX4" i="11"/>
  <c r="DX5" i="11" l="1"/>
  <c r="DY4" i="11"/>
  <c r="DY5" i="11" l="1"/>
  <c r="DZ4" i="11"/>
  <c r="EA4" i="11" l="1"/>
  <c r="DZ5" i="11"/>
  <c r="EB4" i="11" l="1"/>
  <c r="EA5" i="11"/>
  <c r="EB5" i="11" l="1"/>
  <c r="EC4" i="11"/>
  <c r="ED4" i="11" l="1"/>
  <c r="EC5" i="11"/>
  <c r="ED5" i="11" l="1"/>
  <c r="EE4" i="11"/>
  <c r="ED3" i="11"/>
  <c r="EF4" i="11" l="1"/>
  <c r="EE5" i="11"/>
  <c r="EF5" i="11" l="1"/>
  <c r="EG4" i="11"/>
  <c r="EG5" i="11" l="1"/>
  <c r="EH4" i="11"/>
  <c r="EI4" i="11" l="1"/>
  <c r="EH5" i="11"/>
  <c r="EJ4" i="11" l="1"/>
  <c r="EI5" i="11"/>
  <c r="EK4" i="11" l="1"/>
  <c r="EJ5" i="11"/>
  <c r="EK5" i="11" l="1"/>
  <c r="EL4" i="11"/>
  <c r="EK3" i="11"/>
  <c r="EL5" i="11" l="1"/>
  <c r="EM4" i="11"/>
  <c r="EM5" i="11" l="1"/>
  <c r="EN4" i="11"/>
  <c r="EN5" i="11" l="1"/>
  <c r="EO4" i="11"/>
  <c r="EO5" i="11" l="1"/>
  <c r="EP4" i="11"/>
  <c r="EQ4" i="11" l="1"/>
  <c r="EP5" i="11"/>
  <c r="ER4" i="11" l="1"/>
  <c r="EQ5" i="11"/>
  <c r="ER3" i="11" l="1"/>
  <c r="ER5" i="11"/>
  <c r="ES4" i="11"/>
  <c r="ET4" i="11" l="1"/>
  <c r="ES5" i="11"/>
  <c r="ET5" i="11" l="1"/>
  <c r="EU4" i="11"/>
  <c r="EU5" i="11" l="1"/>
  <c r="EV4" i="11"/>
  <c r="EV5" i="11" l="1"/>
  <c r="EW4" i="11"/>
  <c r="EW5" i="11" l="1"/>
  <c r="EX4" i="11"/>
  <c r="EY4" i="11" l="1"/>
  <c r="EX5" i="11"/>
  <c r="EY3" i="11" l="1"/>
  <c r="EZ4" i="11"/>
  <c r="EY5" i="11"/>
  <c r="EZ5" i="11" l="1"/>
  <c r="FA4" i="11"/>
  <c r="FB4" i="11" l="1"/>
  <c r="FA5" i="11"/>
  <c r="FB5" i="11" l="1"/>
  <c r="FC4" i="11"/>
  <c r="FC5" i="11" l="1"/>
  <c r="FD4" i="11"/>
  <c r="FE4" i="11" l="1"/>
  <c r="FD5" i="11"/>
  <c r="FE5" i="11" l="1"/>
  <c r="FF4" i="11"/>
  <c r="FF3" i="11" l="1"/>
  <c r="FF5" i="11"/>
  <c r="FG4" i="11"/>
  <c r="FH4" i="11" l="1"/>
  <c r="FG5" i="11"/>
  <c r="FI4" i="11" l="1"/>
  <c r="FH5" i="11"/>
  <c r="FJ4" i="11" l="1"/>
  <c r="FI5" i="11"/>
  <c r="FJ5" i="11" l="1"/>
  <c r="FK4" i="11"/>
  <c r="FL4" i="11" l="1"/>
  <c r="FK5" i="11"/>
  <c r="FL5" i="11" l="1"/>
  <c r="FM4" i="11"/>
  <c r="FM3" i="11" l="1"/>
  <c r="FN4" i="11"/>
  <c r="FM5" i="11"/>
  <c r="FO4" i="11" l="1"/>
  <c r="FN5" i="11"/>
  <c r="FP4" i="11" l="1"/>
  <c r="FO5" i="11"/>
  <c r="FQ4" i="11" l="1"/>
  <c r="FP5" i="11"/>
  <c r="FR4" i="11" l="1"/>
  <c r="FQ5" i="11"/>
  <c r="FS4" i="11" l="1"/>
  <c r="FR5" i="11"/>
  <c r="FT4" i="11" l="1"/>
  <c r="FS5" i="11"/>
  <c r="FT3" i="11" l="1"/>
  <c r="FU4" i="11"/>
  <c r="FT5" i="11"/>
  <c r="FU5" i="11" l="1"/>
  <c r="FV4" i="11"/>
  <c r="FW4" i="11" l="1"/>
  <c r="FV5" i="11"/>
  <c r="FX4" i="11" l="1"/>
  <c r="FW5" i="11"/>
  <c r="FX5" i="11" l="1"/>
  <c r="FY4" i="11"/>
  <c r="FZ4" i="11" l="1"/>
  <c r="FY5" i="11"/>
  <c r="GA4" i="11" l="1"/>
  <c r="FZ5" i="11"/>
  <c r="GB4" i="11" l="1"/>
  <c r="GA3" i="11"/>
  <c r="GA5" i="11"/>
  <c r="GC4" i="11" l="1"/>
  <c r="GB5" i="11"/>
  <c r="GC5" i="11" l="1"/>
  <c r="GD4" i="11"/>
  <c r="GE4" i="11" l="1"/>
  <c r="GD5" i="11"/>
  <c r="GF4" i="11" l="1"/>
  <c r="GE5" i="11"/>
  <c r="GF5" i="11" l="1"/>
  <c r="GG4" i="11"/>
  <c r="GH4" i="11" l="1"/>
  <c r="GG5" i="11"/>
  <c r="GI4" i="11" l="1"/>
  <c r="GH5" i="11"/>
  <c r="GH3" i="11"/>
  <c r="GJ4" i="11" l="1"/>
  <c r="GI5" i="11"/>
  <c r="GK4" i="11" l="1"/>
  <c r="GJ5" i="11"/>
  <c r="GK5" i="11" l="1"/>
  <c r="GL4" i="11"/>
  <c r="GM4" i="11" l="1"/>
  <c r="GL5" i="11"/>
  <c r="GN4" i="11" l="1"/>
  <c r="GN5" i="11" s="1"/>
  <c r="GM5" i="11"/>
</calcChain>
</file>

<file path=xl/sharedStrings.xml><?xml version="1.0" encoding="utf-8"?>
<sst xmlns="http://schemas.openxmlformats.org/spreadsheetml/2006/main" count="94" uniqueCount="64">
  <si>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</si>
  <si>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</si>
  <si>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</si>
  <si>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</si>
  <si>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CRONOGRAMA</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</si>
  <si>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</si>
  <si>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</si>
  <si>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</si>
  <si>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</si>
  <si>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</si>
  <si>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</si>
  <si>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</si>
  <si>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</si>
  <si>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</si>
  <si>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</si>
  <si>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</si>
  <si>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</si>
  <si>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</si>
  <si>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Esta linha marca o final do Cronograma do projeto. NÃO insira nada nessa linha. 
Insira novas linhas ACIMA desta linha para continuar a construção do cronograma de projeto.</t>
  </si>
  <si>
    <t>Insira novas linhas ACIMA desta</t>
  </si>
  <si>
    <t>Proposta de solução A: Aquisição de  ferramentas para a implantação de Business Intelligence</t>
  </si>
  <si>
    <t>Ana Paula Santos Barbosa Lima Silva</t>
  </si>
  <si>
    <t>Realizar levantamento da equipe de trabalho</t>
  </si>
  <si>
    <t>Desenhar o escopo do projeto em conjunto com as áreas de negócio</t>
  </si>
  <si>
    <t>Definir os papéis de cada integrante do projeto</t>
  </si>
  <si>
    <t>Elaborar cronograma das atividades</t>
  </si>
  <si>
    <t>PMO do Projeto</t>
  </si>
  <si>
    <t>PMO e Gerente do Projeto</t>
  </si>
  <si>
    <r>
      <t xml:space="preserve">Realizar reunião de </t>
    </r>
    <r>
      <rPr>
        <i/>
        <sz val="9"/>
        <color theme="1"/>
        <rFont val="Times New Roman"/>
        <family val="1"/>
      </rPr>
      <t>Kickoff</t>
    </r>
    <r>
      <rPr>
        <sz val="9"/>
        <color theme="1"/>
        <rFont val="Times New Roman"/>
        <family val="1"/>
      </rPr>
      <t xml:space="preserve"> do projeto com integrantes de cada área de negócios para levantamento de requisitos</t>
    </r>
  </si>
  <si>
    <t>INICIAÇÃO</t>
  </si>
  <si>
    <t>PLANEJAMENTO</t>
  </si>
  <si>
    <t>Solicitar orçamentos com os fornecedores</t>
  </si>
  <si>
    <t>Elaborar a solicitação de CAPEX</t>
  </si>
  <si>
    <t>Apresentar a solicitação de CAPEX para a alta liderança</t>
  </si>
  <si>
    <t>Avaliar impacto de LGPD</t>
  </si>
  <si>
    <t>Gerente do Projeto</t>
  </si>
  <si>
    <t>EXECUÇÃO</t>
  </si>
  <si>
    <t>Acompanhar e reportar status do projeto</t>
  </si>
  <si>
    <t>Acompanhar entregas</t>
  </si>
  <si>
    <t>Controlar cronograma</t>
  </si>
  <si>
    <t>Cadastrar os fornecedores</t>
  </si>
  <si>
    <t>Iniciar processo de compra delegada dos softwares com os fornecedores</t>
  </si>
  <si>
    <t>Iniciar processo de aditivo contratual para os casos necessários</t>
  </si>
  <si>
    <t>Finalizar processo de compra com os fornecedores</t>
  </si>
  <si>
    <t>Finalizar o processo de aditivo contratual</t>
  </si>
  <si>
    <t>Iniciar processo de contratação de funcionários</t>
  </si>
  <si>
    <t>Iniciar o cronograma de instalação/configuração dos softwares nas máquinas</t>
  </si>
  <si>
    <t>Iniciar processo de ajuste de função / cargos e ajustes salariais</t>
  </si>
  <si>
    <t>Finalizar processo de contratação de funcionários</t>
  </si>
  <si>
    <t>Finalizar processo de ajuste de função / cargos e ajustes salariais</t>
  </si>
  <si>
    <t>Iniciar o treinamento dos funcionários das áreas de negócios</t>
  </si>
  <si>
    <t>Finalizar o cronograma de instalação/configuração dos softwares</t>
  </si>
  <si>
    <t>Finalizar o treinamento dos funcionários das áreas de negócios</t>
  </si>
  <si>
    <t>Medir e avaliar os impactos das mudanças</t>
  </si>
  <si>
    <t>Aplicar processo de PDCA, caso necessário</t>
  </si>
  <si>
    <t>CTO da Instituição</t>
  </si>
  <si>
    <t>Gerente de Contratos</t>
  </si>
  <si>
    <t>BP da Instituição</t>
  </si>
  <si>
    <t>Gerente de Treinamento</t>
  </si>
  <si>
    <t>ENCERRAMENTO</t>
  </si>
  <si>
    <t>Apresentar resultados das medições</t>
  </si>
  <si>
    <t>Aprovar e encerrar as atividades do projeto</t>
  </si>
  <si>
    <t>Aprovar o encerramento do projeto</t>
  </si>
  <si>
    <t>Atualizado em: 22/09/2023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</si>
</sst>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3" x14ac:knownFonts="1">
    <font>
      <sz val="11"/>
      <color theme="1"/>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6"/>
      <name val="Calibri"/>
      <family val="2"/>
      <scheme val="minor"/>
    </font>
    <font>
      <sz val="9"/>
      <color theme="1"/>
      <name val="Calibri"/>
      <family val="2"/>
      <scheme val="minor"/>
    </font>
    <font>
      <i/>
      <sz val="9"/>
      <color theme="1"/>
      <name val="Times New Roman"/>
      <family val="1"/>
    </font>
    <font>
      <sz val="9"/>
      <color theme="1"/>
      <name val="Times New Roman"/>
      <family val="1"/>
    </font>
    <font>
      <b/>
      <sz val="12"/>
      <color theme="0"/>
      <name val="Calibri"/>
      <family val="2"/>
      <scheme val="minor"/>
    </font>
    <font>
      <b/>
      <sz val="14"/>
      <color theme="0"/>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C0C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9"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4"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6">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5"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0" fillId="0" borderId="9" xfId="0" applyBorder="1" applyAlignment="1">
      <alignment vertical="center"/>
    </xf>
    <xf numFmtId="0" fontId="0" fillId="0" borderId="9" xfId="0" applyBorder="1" applyAlignment="1">
      <alignment horizontal="right"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10" xfId="0" applyBorder="1"/>
    <xf numFmtId="167" fontId="9" fillId="3" borderId="6" xfId="0" applyNumberFormat="1" applyFont="1" applyFill="1" applyBorder="1" applyAlignment="1">
      <alignment horizontal="center" vertical="center"/>
    </xf>
    <xf numFmtId="167" fontId="9" fillId="3" borderId="0" xfId="0" applyNumberFormat="1" applyFont="1" applyFill="1" applyAlignment="1">
      <alignment horizontal="center" vertical="center"/>
    </xf>
    <xf numFmtId="167" fontId="9" fillId="3" borderId="7" xfId="0" applyNumberFormat="1" applyFont="1" applyFill="1" applyBorder="1" applyAlignment="1">
      <alignment horizontal="center" vertical="center"/>
    </xf>
    <xf numFmtId="9" fontId="24" fillId="38" borderId="2" xfId="2" applyFont="1" applyFill="1" applyBorder="1" applyAlignment="1">
      <alignment horizontal="center" vertical="center"/>
    </xf>
    <xf numFmtId="165" fontId="24" fillId="38" borderId="2" xfId="0" applyNumberFormat="1" applyFont="1" applyFill="1" applyBorder="1" applyAlignment="1">
      <alignment horizontal="center" vertical="center"/>
    </xf>
    <xf numFmtId="0" fontId="24" fillId="38" borderId="2" xfId="11" applyFont="1" applyFill="1">
      <alignment horizontal="center" vertical="center"/>
    </xf>
    <xf numFmtId="0" fontId="5" fillId="5" borderId="1" xfId="0" applyFont="1" applyFill="1" applyBorder="1" applyAlignment="1">
      <alignment horizontal="center" vertical="center"/>
    </xf>
    <xf numFmtId="0" fontId="6" fillId="39" borderId="2" xfId="0" applyFont="1" applyFill="1" applyBorder="1" applyAlignment="1">
      <alignment horizontal="left" vertical="center" indent="1"/>
    </xf>
    <xf numFmtId="0" fontId="6" fillId="39" borderId="2" xfId="0" applyFont="1" applyFill="1" applyBorder="1" applyAlignment="1">
      <alignment horizontal="center" vertical="center"/>
    </xf>
    <xf numFmtId="9" fontId="3" fillId="39" borderId="2" xfId="2" applyFont="1" applyFill="1" applyBorder="1" applyAlignment="1">
      <alignment horizontal="center" vertical="center"/>
    </xf>
    <xf numFmtId="165" fontId="2" fillId="39" borderId="2" xfId="0" applyNumberFormat="1" applyFont="1" applyFill="1" applyBorder="1" applyAlignment="1">
      <alignment horizontal="left" vertical="center"/>
    </xf>
    <xf numFmtId="165" fontId="3" fillId="39" borderId="2" xfId="0" applyNumberFormat="1" applyFont="1" applyFill="1" applyBorder="1" applyAlignment="1">
      <alignment horizontal="center" vertical="center"/>
    </xf>
    <xf numFmtId="0" fontId="3" fillId="39" borderId="2" xfId="0" applyFont="1" applyFill="1" applyBorder="1" applyAlignment="1">
      <alignment horizontal="center" vertical="center"/>
    </xf>
    <xf numFmtId="0" fontId="0" fillId="39" borderId="9" xfId="0" applyFill="1" applyBorder="1" applyAlignment="1">
      <alignment vertical="center"/>
    </xf>
    <xf numFmtId="0" fontId="27" fillId="0" borderId="0" xfId="7" applyFont="1" applyFill="1" applyAlignment="1">
      <alignment vertical="center"/>
    </xf>
    <xf numFmtId="0" fontId="0" fillId="40" borderId="10" xfId="0" applyFill="1" applyBorder="1"/>
    <xf numFmtId="0" fontId="28" fillId="2" borderId="2" xfId="12" applyFont="1" applyFill="1">
      <alignment horizontal="left" vertical="center" indent="2"/>
    </xf>
    <xf numFmtId="0" fontId="28" fillId="2" borderId="2" xfId="11" applyFont="1" applyFill="1">
      <alignment horizontal="center" vertical="center"/>
    </xf>
    <xf numFmtId="9" fontId="9" fillId="2" borderId="2" xfId="2" applyFont="1" applyFill="1" applyBorder="1" applyAlignment="1">
      <alignment horizontal="center" vertical="center"/>
    </xf>
    <xf numFmtId="165" fontId="28" fillId="2" borderId="2" xfId="10" applyFont="1" applyFill="1">
      <alignment horizontal="center" vertical="center"/>
    </xf>
    <xf numFmtId="0" fontId="5" fillId="38" borderId="2" xfId="0" applyFont="1" applyFill="1" applyBorder="1" applyAlignment="1">
      <alignment horizontal="left" vertical="center" indent="1"/>
    </xf>
    <xf numFmtId="0" fontId="5" fillId="38" borderId="2" xfId="11" applyFont="1" applyFill="1">
      <alignment horizontal="center" vertical="center"/>
    </xf>
    <xf numFmtId="9" fontId="5" fillId="38" borderId="2" xfId="2" applyFont="1" applyFill="1" applyBorder="1" applyAlignment="1">
      <alignment horizontal="center" vertical="center"/>
    </xf>
    <xf numFmtId="165" fontId="5" fillId="38" borderId="2" xfId="0" applyNumberFormat="1" applyFont="1" applyFill="1" applyBorder="1" applyAlignment="1">
      <alignment horizontal="center" vertical="center"/>
    </xf>
    <xf numFmtId="0" fontId="32" fillId="37" borderId="0" xfId="7" applyFont="1" applyFill="1" applyAlignment="1">
      <alignment vertical="center"/>
    </xf>
    <xf numFmtId="0" fontId="31" fillId="37" borderId="0" xfId="6" applyFont="1" applyFill="1" applyAlignment="1">
      <alignment horizontal="center" vertical="center" wrapText="1"/>
    </xf>
    <xf numFmtId="168" fontId="7" fillId="0" borderId="3" xfId="9">
      <alignment horizontal="center" vertical="center"/>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20">
    <dxf>
      <fill>
        <patternFill>
          <bgColor theme="6" tint="0.39994506668294322"/>
        </patternFill>
      </fill>
      <border>
        <left/>
        <right/>
      </border>
    </dxf>
    <dxf>
      <fill>
        <patternFill>
          <bgColor theme="0" tint="-0.34998626667073579"/>
        </patternFill>
      </fill>
    </dxf>
    <dxf>
      <font>
        <color auto="1"/>
      </font>
      <fill>
        <patternFill>
          <bgColor theme="6" tint="0.39994506668294322"/>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6" tint="0.39994506668294322"/>
        </patternFill>
      </fill>
      <border>
        <left/>
        <right/>
      </border>
    </dxf>
    <dxf>
      <fill>
        <patternFill>
          <bgColor theme="0" tint="-0.34998626667073579"/>
        </patternFill>
      </fill>
    </dxf>
    <dxf>
      <font>
        <color auto="1"/>
      </font>
      <fill>
        <patternFill>
          <bgColor theme="6" tint="0.39994506668294322"/>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N43"/>
  <sheetViews>
    <sheetView showGridLines="0" tabSelected="1" showRuler="0" zoomScaleNormal="100" zoomScalePageLayoutView="70" workbookViewId="0">
      <pane ySplit="5" topLeftCell="A6" activePane="bottomLeft" state="frozen"/>
      <selection pane="bottomLeft" activeCell="B1" sqref="B1:G1"/>
    </sheetView>
  </sheetViews>
  <sheetFormatPr defaultRowHeight="30" customHeight="1" x14ac:dyDescent="0.25"/>
  <cols>
    <col min="1" max="1" width="2.7109375" style="10" customWidth="1"/>
    <col min="2" max="2" width="56.7109375" customWidth="1"/>
    <col min="3" max="3" width="20.28515625" customWidth="1"/>
    <col min="4" max="4" width="15.5703125" customWidth="1"/>
    <col min="5" max="5" width="10.42578125" style="2" customWidth="1"/>
    <col min="6" max="6" width="10.42578125" customWidth="1"/>
    <col min="7" max="7" width="8.85546875" bestFit="1" customWidth="1"/>
    <col min="8" max="8" width="1.42578125" customWidth="1"/>
    <col min="9" max="23" width="2.7109375" bestFit="1" customWidth="1"/>
    <col min="24" max="32" width="1.85546875" bestFit="1" customWidth="1"/>
    <col min="33" max="53" width="2.7109375" bestFit="1" customWidth="1"/>
    <col min="54" max="62" width="1.85546875" bestFit="1" customWidth="1"/>
    <col min="63" max="84" width="2.7109375" bestFit="1" customWidth="1"/>
    <col min="85" max="93" width="1.85546875" bestFit="1" customWidth="1"/>
    <col min="94" max="115" width="2.7109375" bestFit="1" customWidth="1"/>
    <col min="116" max="124" width="1.85546875" bestFit="1" customWidth="1"/>
    <col min="125" max="144" width="2.7109375" bestFit="1" customWidth="1"/>
    <col min="145" max="153" width="1.85546875" bestFit="1" customWidth="1"/>
    <col min="154" max="175" width="2.7109375" bestFit="1" customWidth="1"/>
    <col min="176" max="184" width="1.85546875" bestFit="1" customWidth="1"/>
    <col min="185" max="196" width="2.7109375" bestFit="1" customWidth="1"/>
  </cols>
  <sheetData>
    <row r="1" spans="1:196" ht="30" customHeight="1" x14ac:dyDescent="0.25">
      <c r="A1" s="11" t="s">
        <v>0</v>
      </c>
      <c r="B1" s="39" t="s">
        <v>20</v>
      </c>
      <c r="C1" s="39"/>
      <c r="D1" s="39"/>
      <c r="E1" s="39"/>
      <c r="F1" s="39"/>
      <c r="G1" s="39"/>
    </row>
    <row r="2" spans="1:196" ht="27" customHeight="1" x14ac:dyDescent="0.25">
      <c r="A2" s="10" t="s">
        <v>1</v>
      </c>
      <c r="B2" s="38" t="s">
        <v>21</v>
      </c>
      <c r="C2" s="44" t="s">
        <v>2</v>
      </c>
      <c r="D2" s="45"/>
      <c r="E2" s="40">
        <v>45215</v>
      </c>
      <c r="F2" s="40"/>
    </row>
    <row r="3" spans="1:196" ht="38.25" customHeight="1" x14ac:dyDescent="0.25">
      <c r="A3" s="11" t="s">
        <v>3</v>
      </c>
      <c r="B3" s="28" t="s">
        <v>4</v>
      </c>
      <c r="C3" s="44" t="s">
        <v>5</v>
      </c>
      <c r="D3" s="45"/>
      <c r="E3" s="3">
        <v>1</v>
      </c>
      <c r="H3" s="41">
        <v>45215</v>
      </c>
      <c r="I3" s="42"/>
      <c r="J3" s="42"/>
      <c r="K3" s="42"/>
      <c r="L3" s="42"/>
      <c r="M3" s="42"/>
      <c r="N3" s="43"/>
      <c r="O3" s="41">
        <f>O4</f>
        <v>45222</v>
      </c>
      <c r="P3" s="42"/>
      <c r="Q3" s="42"/>
      <c r="R3" s="42"/>
      <c r="S3" s="42"/>
      <c r="T3" s="42"/>
      <c r="U3" s="43"/>
      <c r="V3" s="41">
        <f>V4</f>
        <v>45229</v>
      </c>
      <c r="W3" s="42"/>
      <c r="X3" s="42"/>
      <c r="Y3" s="42"/>
      <c r="Z3" s="42"/>
      <c r="AA3" s="42"/>
      <c r="AB3" s="43"/>
      <c r="AC3" s="41">
        <f>AC4</f>
        <v>45236</v>
      </c>
      <c r="AD3" s="42"/>
      <c r="AE3" s="42"/>
      <c r="AF3" s="42"/>
      <c r="AG3" s="42"/>
      <c r="AH3" s="42"/>
      <c r="AI3" s="43"/>
      <c r="AJ3" s="41">
        <f>AJ4</f>
        <v>45243</v>
      </c>
      <c r="AK3" s="42"/>
      <c r="AL3" s="42"/>
      <c r="AM3" s="42"/>
      <c r="AN3" s="42"/>
      <c r="AO3" s="42"/>
      <c r="AP3" s="43"/>
      <c r="AQ3" s="41">
        <f>AQ4</f>
        <v>45250</v>
      </c>
      <c r="AR3" s="42"/>
      <c r="AS3" s="42"/>
      <c r="AT3" s="42"/>
      <c r="AU3" s="42"/>
      <c r="AV3" s="42"/>
      <c r="AW3" s="43"/>
      <c r="AX3" s="41">
        <f>AX4</f>
        <v>45257</v>
      </c>
      <c r="AY3" s="42"/>
      <c r="AZ3" s="42"/>
      <c r="BA3" s="42"/>
      <c r="BB3" s="42"/>
      <c r="BC3" s="42"/>
      <c r="BD3" s="43"/>
      <c r="BE3" s="41">
        <f>BE4</f>
        <v>45264</v>
      </c>
      <c r="BF3" s="42"/>
      <c r="BG3" s="42"/>
      <c r="BH3" s="42"/>
      <c r="BI3" s="42"/>
      <c r="BJ3" s="42"/>
      <c r="BK3" s="43"/>
      <c r="BL3" s="41">
        <f t="shared" ref="BL3" si="0">BL4</f>
        <v>45271</v>
      </c>
      <c r="BM3" s="42"/>
      <c r="BN3" s="42"/>
      <c r="BO3" s="42"/>
      <c r="BP3" s="42"/>
      <c r="BQ3" s="42"/>
      <c r="BR3" s="43"/>
      <c r="BS3" s="41">
        <f t="shared" ref="BS3" si="1">BS4</f>
        <v>45278</v>
      </c>
      <c r="BT3" s="42"/>
      <c r="BU3" s="42"/>
      <c r="BV3" s="42"/>
      <c r="BW3" s="42"/>
      <c r="BX3" s="42"/>
      <c r="BY3" s="43"/>
      <c r="BZ3" s="41">
        <f t="shared" ref="BZ3" si="2">BZ4</f>
        <v>45285</v>
      </c>
      <c r="CA3" s="42"/>
      <c r="CB3" s="42"/>
      <c r="CC3" s="42"/>
      <c r="CD3" s="42"/>
      <c r="CE3" s="42"/>
      <c r="CF3" s="43"/>
      <c r="CG3" s="41">
        <f t="shared" ref="CG3" si="3">CG4</f>
        <v>45292</v>
      </c>
      <c r="CH3" s="42"/>
      <c r="CI3" s="42"/>
      <c r="CJ3" s="42"/>
      <c r="CK3" s="42"/>
      <c r="CL3" s="42"/>
      <c r="CM3" s="43"/>
      <c r="CN3" s="41">
        <f t="shared" ref="CN3" si="4">CN4</f>
        <v>45299</v>
      </c>
      <c r="CO3" s="42"/>
      <c r="CP3" s="42"/>
      <c r="CQ3" s="42"/>
      <c r="CR3" s="42"/>
      <c r="CS3" s="42"/>
      <c r="CT3" s="43"/>
      <c r="CU3" s="41">
        <f t="shared" ref="CU3" si="5">CU4</f>
        <v>45306</v>
      </c>
      <c r="CV3" s="42"/>
      <c r="CW3" s="42"/>
      <c r="CX3" s="42"/>
      <c r="CY3" s="42"/>
      <c r="CZ3" s="42"/>
      <c r="DA3" s="43"/>
      <c r="DB3" s="41">
        <f t="shared" ref="DB3" si="6">DB4</f>
        <v>45313</v>
      </c>
      <c r="DC3" s="42"/>
      <c r="DD3" s="42"/>
      <c r="DE3" s="42"/>
      <c r="DF3" s="42"/>
      <c r="DG3" s="42"/>
      <c r="DH3" s="43"/>
      <c r="DI3" s="41">
        <f t="shared" ref="DI3" si="7">DI4</f>
        <v>45320</v>
      </c>
      <c r="DJ3" s="42"/>
      <c r="DK3" s="42"/>
      <c r="DL3" s="42"/>
      <c r="DM3" s="42"/>
      <c r="DN3" s="42"/>
      <c r="DO3" s="43"/>
      <c r="DP3" s="41">
        <f t="shared" ref="DP3" si="8">DP4</f>
        <v>45327</v>
      </c>
      <c r="DQ3" s="42"/>
      <c r="DR3" s="42"/>
      <c r="DS3" s="42"/>
      <c r="DT3" s="42"/>
      <c r="DU3" s="42"/>
      <c r="DV3" s="43"/>
      <c r="DW3" s="41">
        <f t="shared" ref="DW3" si="9">DW4</f>
        <v>45334</v>
      </c>
      <c r="DX3" s="42"/>
      <c r="DY3" s="42"/>
      <c r="DZ3" s="42"/>
      <c r="EA3" s="42"/>
      <c r="EB3" s="42"/>
      <c r="EC3" s="43"/>
      <c r="ED3" s="41">
        <f t="shared" ref="ED3" si="10">ED4</f>
        <v>45341</v>
      </c>
      <c r="EE3" s="42"/>
      <c r="EF3" s="42"/>
      <c r="EG3" s="42"/>
      <c r="EH3" s="42"/>
      <c r="EI3" s="42"/>
      <c r="EJ3" s="43"/>
      <c r="EK3" s="41">
        <f t="shared" ref="EK3" si="11">EK4</f>
        <v>45348</v>
      </c>
      <c r="EL3" s="42"/>
      <c r="EM3" s="42"/>
      <c r="EN3" s="42"/>
      <c r="EO3" s="42"/>
      <c r="EP3" s="42"/>
      <c r="EQ3" s="43"/>
      <c r="ER3" s="41">
        <f t="shared" ref="ER3" si="12">ER4</f>
        <v>45355</v>
      </c>
      <c r="ES3" s="42"/>
      <c r="ET3" s="42"/>
      <c r="EU3" s="42"/>
      <c r="EV3" s="42"/>
      <c r="EW3" s="42"/>
      <c r="EX3" s="43"/>
      <c r="EY3" s="41">
        <f t="shared" ref="EY3" si="13">EY4</f>
        <v>45362</v>
      </c>
      <c r="EZ3" s="42"/>
      <c r="FA3" s="42"/>
      <c r="FB3" s="42"/>
      <c r="FC3" s="42"/>
      <c r="FD3" s="42"/>
      <c r="FE3" s="43"/>
      <c r="FF3" s="41">
        <f t="shared" ref="FF3" si="14">FF4</f>
        <v>45369</v>
      </c>
      <c r="FG3" s="42"/>
      <c r="FH3" s="42"/>
      <c r="FI3" s="42"/>
      <c r="FJ3" s="42"/>
      <c r="FK3" s="42"/>
      <c r="FL3" s="43"/>
      <c r="FM3" s="41">
        <f t="shared" ref="FM3:GH3" si="15">FM4</f>
        <v>45376</v>
      </c>
      <c r="FN3" s="42"/>
      <c r="FO3" s="42"/>
      <c r="FP3" s="42"/>
      <c r="FQ3" s="42"/>
      <c r="FR3" s="42"/>
      <c r="FS3" s="43"/>
      <c r="FT3" s="41">
        <f t="shared" ref="FT3" si="16">FT4</f>
        <v>45383</v>
      </c>
      <c r="FU3" s="42"/>
      <c r="FV3" s="42"/>
      <c r="FW3" s="42"/>
      <c r="FX3" s="42"/>
      <c r="FY3" s="42"/>
      <c r="FZ3" s="43"/>
      <c r="GA3" s="41">
        <f t="shared" ref="GA3" si="17">GA4</f>
        <v>45390</v>
      </c>
      <c r="GB3" s="42"/>
      <c r="GC3" s="42"/>
      <c r="GD3" s="42"/>
      <c r="GE3" s="42"/>
      <c r="GF3" s="42"/>
      <c r="GG3" s="43"/>
      <c r="GH3" s="41">
        <f t="shared" si="15"/>
        <v>45397</v>
      </c>
      <c r="GI3" s="42"/>
      <c r="GJ3" s="42"/>
      <c r="GK3" s="42"/>
      <c r="GL3" s="42"/>
      <c r="GM3" s="42"/>
      <c r="GN3" s="43"/>
    </row>
    <row r="4" spans="1:196" ht="10.5" customHeight="1" x14ac:dyDescent="0.25">
      <c r="A4" s="11" t="s">
        <v>6</v>
      </c>
      <c r="B4" s="29" t="s">
        <v>63</v>
      </c>
      <c r="C4" s="13"/>
      <c r="D4" s="13"/>
      <c r="E4" s="13"/>
      <c r="F4" s="13"/>
      <c r="H4" s="14">
        <f>Início_do_projeto-WEEKDAY(Início_do_projeto,1)+2+7*(Semana_de_exibição-1)</f>
        <v>45215</v>
      </c>
      <c r="I4" s="15">
        <f>H4+1</f>
        <v>45216</v>
      </c>
      <c r="J4" s="15">
        <f t="shared" ref="J4:AW4" si="18">I4+1</f>
        <v>45217</v>
      </c>
      <c r="K4" s="15">
        <f t="shared" si="18"/>
        <v>45218</v>
      </c>
      <c r="L4" s="15">
        <f t="shared" si="18"/>
        <v>45219</v>
      </c>
      <c r="M4" s="15">
        <f t="shared" si="18"/>
        <v>45220</v>
      </c>
      <c r="N4" s="16">
        <f t="shared" si="18"/>
        <v>45221</v>
      </c>
      <c r="O4" s="14">
        <f>N4+1</f>
        <v>45222</v>
      </c>
      <c r="P4" s="15">
        <f>O4+1</f>
        <v>45223</v>
      </c>
      <c r="Q4" s="15">
        <f t="shared" si="18"/>
        <v>45224</v>
      </c>
      <c r="R4" s="15">
        <f t="shared" si="18"/>
        <v>45225</v>
      </c>
      <c r="S4" s="15">
        <f t="shared" si="18"/>
        <v>45226</v>
      </c>
      <c r="T4" s="15">
        <f t="shared" si="18"/>
        <v>45227</v>
      </c>
      <c r="U4" s="16">
        <f t="shared" si="18"/>
        <v>45228</v>
      </c>
      <c r="V4" s="14">
        <f>U4+1</f>
        <v>45229</v>
      </c>
      <c r="W4" s="15">
        <f>V4+1</f>
        <v>45230</v>
      </c>
      <c r="X4" s="15">
        <f t="shared" si="18"/>
        <v>45231</v>
      </c>
      <c r="Y4" s="15">
        <f t="shared" si="18"/>
        <v>45232</v>
      </c>
      <c r="Z4" s="15">
        <f t="shared" si="18"/>
        <v>45233</v>
      </c>
      <c r="AA4" s="15">
        <f t="shared" si="18"/>
        <v>45234</v>
      </c>
      <c r="AB4" s="16">
        <f t="shared" si="18"/>
        <v>45235</v>
      </c>
      <c r="AC4" s="14">
        <f>AB4+1</f>
        <v>45236</v>
      </c>
      <c r="AD4" s="15">
        <f>AC4+1</f>
        <v>45237</v>
      </c>
      <c r="AE4" s="15">
        <f t="shared" si="18"/>
        <v>45238</v>
      </c>
      <c r="AF4" s="15">
        <f t="shared" si="18"/>
        <v>45239</v>
      </c>
      <c r="AG4" s="15">
        <f t="shared" si="18"/>
        <v>45240</v>
      </c>
      <c r="AH4" s="15">
        <f t="shared" si="18"/>
        <v>45241</v>
      </c>
      <c r="AI4" s="16">
        <f t="shared" si="18"/>
        <v>45242</v>
      </c>
      <c r="AJ4" s="14">
        <f>AI4+1</f>
        <v>45243</v>
      </c>
      <c r="AK4" s="15">
        <f>AJ4+1</f>
        <v>45244</v>
      </c>
      <c r="AL4" s="15">
        <f t="shared" si="18"/>
        <v>45245</v>
      </c>
      <c r="AM4" s="15">
        <f t="shared" si="18"/>
        <v>45246</v>
      </c>
      <c r="AN4" s="15">
        <f t="shared" si="18"/>
        <v>45247</v>
      </c>
      <c r="AO4" s="15">
        <f t="shared" si="18"/>
        <v>45248</v>
      </c>
      <c r="AP4" s="16">
        <f t="shared" si="18"/>
        <v>45249</v>
      </c>
      <c r="AQ4" s="14">
        <f>AP4+1</f>
        <v>45250</v>
      </c>
      <c r="AR4" s="15">
        <f>AQ4+1</f>
        <v>45251</v>
      </c>
      <c r="AS4" s="15">
        <f t="shared" si="18"/>
        <v>45252</v>
      </c>
      <c r="AT4" s="15">
        <f t="shared" si="18"/>
        <v>45253</v>
      </c>
      <c r="AU4" s="15">
        <f t="shared" si="18"/>
        <v>45254</v>
      </c>
      <c r="AV4" s="15">
        <f t="shared" si="18"/>
        <v>45255</v>
      </c>
      <c r="AW4" s="16">
        <f t="shared" si="18"/>
        <v>45256</v>
      </c>
      <c r="AX4" s="14">
        <f>AW4+1</f>
        <v>45257</v>
      </c>
      <c r="AY4" s="15">
        <f>AX4+1</f>
        <v>45258</v>
      </c>
      <c r="AZ4" s="15">
        <f t="shared" ref="AZ4:BD4" si="19">AY4+1</f>
        <v>45259</v>
      </c>
      <c r="BA4" s="15">
        <f t="shared" si="19"/>
        <v>45260</v>
      </c>
      <c r="BB4" s="15">
        <f t="shared" si="19"/>
        <v>45261</v>
      </c>
      <c r="BC4" s="15">
        <f t="shared" si="19"/>
        <v>45262</v>
      </c>
      <c r="BD4" s="16">
        <f t="shared" si="19"/>
        <v>45263</v>
      </c>
      <c r="BE4" s="14">
        <f>BD4+1</f>
        <v>45264</v>
      </c>
      <c r="BF4" s="15">
        <f>BE4+1</f>
        <v>45265</v>
      </c>
      <c r="BG4" s="15">
        <f t="shared" ref="BG4:BK4" si="20">BF4+1</f>
        <v>45266</v>
      </c>
      <c r="BH4" s="15">
        <f t="shared" si="20"/>
        <v>45267</v>
      </c>
      <c r="BI4" s="15">
        <f t="shared" si="20"/>
        <v>45268</v>
      </c>
      <c r="BJ4" s="15">
        <f t="shared" si="20"/>
        <v>45269</v>
      </c>
      <c r="BK4" s="16">
        <f t="shared" si="20"/>
        <v>45270</v>
      </c>
      <c r="BL4" s="16">
        <f t="shared" ref="BL4" si="21">BK4+1</f>
        <v>45271</v>
      </c>
      <c r="BM4" s="16">
        <f t="shared" ref="BM4" si="22">BL4+1</f>
        <v>45272</v>
      </c>
      <c r="BN4" s="16">
        <f t="shared" ref="BN4" si="23">BM4+1</f>
        <v>45273</v>
      </c>
      <c r="BO4" s="16">
        <f t="shared" ref="BO4" si="24">BN4+1</f>
        <v>45274</v>
      </c>
      <c r="BP4" s="16">
        <f t="shared" ref="BP4" si="25">BO4+1</f>
        <v>45275</v>
      </c>
      <c r="BQ4" s="16">
        <f t="shared" ref="BQ4" si="26">BP4+1</f>
        <v>45276</v>
      </c>
      <c r="BR4" s="16">
        <f t="shared" ref="BR4" si="27">BQ4+1</f>
        <v>45277</v>
      </c>
      <c r="BS4" s="16">
        <f t="shared" ref="BS4" si="28">BR4+1</f>
        <v>45278</v>
      </c>
      <c r="BT4" s="16">
        <f t="shared" ref="BT4" si="29">BS4+1</f>
        <v>45279</v>
      </c>
      <c r="BU4" s="16">
        <f t="shared" ref="BU4" si="30">BT4+1</f>
        <v>45280</v>
      </c>
      <c r="BV4" s="16">
        <f t="shared" ref="BV4" si="31">BU4+1</f>
        <v>45281</v>
      </c>
      <c r="BW4" s="16">
        <f t="shared" ref="BW4" si="32">BV4+1</f>
        <v>45282</v>
      </c>
      <c r="BX4" s="16">
        <f t="shared" ref="BX4" si="33">BW4+1</f>
        <v>45283</v>
      </c>
      <c r="BY4" s="16">
        <f t="shared" ref="BY4" si="34">BX4+1</f>
        <v>45284</v>
      </c>
      <c r="BZ4" s="16">
        <f t="shared" ref="BZ4" si="35">BY4+1</f>
        <v>45285</v>
      </c>
      <c r="CA4" s="16">
        <f t="shared" ref="CA4" si="36">BZ4+1</f>
        <v>45286</v>
      </c>
      <c r="CB4" s="16">
        <f t="shared" ref="CB4" si="37">CA4+1</f>
        <v>45287</v>
      </c>
      <c r="CC4" s="16">
        <f t="shared" ref="CC4" si="38">CB4+1</f>
        <v>45288</v>
      </c>
      <c r="CD4" s="16">
        <f t="shared" ref="CD4" si="39">CC4+1</f>
        <v>45289</v>
      </c>
      <c r="CE4" s="16">
        <f t="shared" ref="CE4" si="40">CD4+1</f>
        <v>45290</v>
      </c>
      <c r="CF4" s="16">
        <f t="shared" ref="CF4" si="41">CE4+1</f>
        <v>45291</v>
      </c>
      <c r="CG4" s="16">
        <f t="shared" ref="CG4" si="42">CF4+1</f>
        <v>45292</v>
      </c>
      <c r="CH4" s="16">
        <f t="shared" ref="CH4" si="43">CG4+1</f>
        <v>45293</v>
      </c>
      <c r="CI4" s="16">
        <f t="shared" ref="CI4" si="44">CH4+1</f>
        <v>45294</v>
      </c>
      <c r="CJ4" s="16">
        <f t="shared" ref="CJ4" si="45">CI4+1</f>
        <v>45295</v>
      </c>
      <c r="CK4" s="16">
        <f t="shared" ref="CK4" si="46">CJ4+1</f>
        <v>45296</v>
      </c>
      <c r="CL4" s="16">
        <f t="shared" ref="CL4" si="47">CK4+1</f>
        <v>45297</v>
      </c>
      <c r="CM4" s="16">
        <f t="shared" ref="CM4" si="48">CL4+1</f>
        <v>45298</v>
      </c>
      <c r="CN4" s="16">
        <f t="shared" ref="CN4" si="49">CM4+1</f>
        <v>45299</v>
      </c>
      <c r="CO4" s="16">
        <f t="shared" ref="CO4" si="50">CN4+1</f>
        <v>45300</v>
      </c>
      <c r="CP4" s="16">
        <f t="shared" ref="CP4" si="51">CO4+1</f>
        <v>45301</v>
      </c>
      <c r="CQ4" s="16">
        <f t="shared" ref="CQ4" si="52">CP4+1</f>
        <v>45302</v>
      </c>
      <c r="CR4" s="16">
        <f t="shared" ref="CR4" si="53">CQ4+1</f>
        <v>45303</v>
      </c>
      <c r="CS4" s="16">
        <f t="shared" ref="CS4" si="54">CR4+1</f>
        <v>45304</v>
      </c>
      <c r="CT4" s="16">
        <f t="shared" ref="CT4" si="55">CS4+1</f>
        <v>45305</v>
      </c>
      <c r="CU4" s="16">
        <f t="shared" ref="CU4" si="56">CT4+1</f>
        <v>45306</v>
      </c>
      <c r="CV4" s="16">
        <f t="shared" ref="CV4" si="57">CU4+1</f>
        <v>45307</v>
      </c>
      <c r="CW4" s="16">
        <f t="shared" ref="CW4" si="58">CV4+1</f>
        <v>45308</v>
      </c>
      <c r="CX4" s="16">
        <f t="shared" ref="CX4" si="59">CW4+1</f>
        <v>45309</v>
      </c>
      <c r="CY4" s="16">
        <f t="shared" ref="CY4" si="60">CX4+1</f>
        <v>45310</v>
      </c>
      <c r="CZ4" s="16">
        <f t="shared" ref="CZ4" si="61">CY4+1</f>
        <v>45311</v>
      </c>
      <c r="DA4" s="16">
        <f t="shared" ref="DA4" si="62">CZ4+1</f>
        <v>45312</v>
      </c>
      <c r="DB4" s="16">
        <f t="shared" ref="DB4" si="63">DA4+1</f>
        <v>45313</v>
      </c>
      <c r="DC4" s="16">
        <f t="shared" ref="DC4" si="64">DB4+1</f>
        <v>45314</v>
      </c>
      <c r="DD4" s="16">
        <f t="shared" ref="DD4" si="65">DC4+1</f>
        <v>45315</v>
      </c>
      <c r="DE4" s="16">
        <f t="shared" ref="DE4" si="66">DD4+1</f>
        <v>45316</v>
      </c>
      <c r="DF4" s="16">
        <f t="shared" ref="DF4" si="67">DE4+1</f>
        <v>45317</v>
      </c>
      <c r="DG4" s="16">
        <f t="shared" ref="DG4" si="68">DF4+1</f>
        <v>45318</v>
      </c>
      <c r="DH4" s="16">
        <f t="shared" ref="DH4" si="69">DG4+1</f>
        <v>45319</v>
      </c>
      <c r="DI4" s="16">
        <f t="shared" ref="DI4" si="70">DH4+1</f>
        <v>45320</v>
      </c>
      <c r="DJ4" s="16">
        <f t="shared" ref="DJ4" si="71">DI4+1</f>
        <v>45321</v>
      </c>
      <c r="DK4" s="16">
        <f t="shared" ref="DK4" si="72">DJ4+1</f>
        <v>45322</v>
      </c>
      <c r="DL4" s="16">
        <f t="shared" ref="DL4" si="73">DK4+1</f>
        <v>45323</v>
      </c>
      <c r="DM4" s="16">
        <f t="shared" ref="DM4" si="74">DL4+1</f>
        <v>45324</v>
      </c>
      <c r="DN4" s="16">
        <f t="shared" ref="DN4" si="75">DM4+1</f>
        <v>45325</v>
      </c>
      <c r="DO4" s="16">
        <f t="shared" ref="DO4" si="76">DN4+1</f>
        <v>45326</v>
      </c>
      <c r="DP4" s="16">
        <f t="shared" ref="DP4" si="77">DO4+1</f>
        <v>45327</v>
      </c>
      <c r="DQ4" s="16">
        <f t="shared" ref="DQ4" si="78">DP4+1</f>
        <v>45328</v>
      </c>
      <c r="DR4" s="16">
        <f t="shared" ref="DR4" si="79">DQ4+1</f>
        <v>45329</v>
      </c>
      <c r="DS4" s="16">
        <f t="shared" ref="DS4" si="80">DR4+1</f>
        <v>45330</v>
      </c>
      <c r="DT4" s="16">
        <f t="shared" ref="DT4" si="81">DS4+1</f>
        <v>45331</v>
      </c>
      <c r="DU4" s="16">
        <f t="shared" ref="DU4" si="82">DT4+1</f>
        <v>45332</v>
      </c>
      <c r="DV4" s="16">
        <f t="shared" ref="DV4" si="83">DU4+1</f>
        <v>45333</v>
      </c>
      <c r="DW4" s="16">
        <f t="shared" ref="DW4" si="84">DV4+1</f>
        <v>45334</v>
      </c>
      <c r="DX4" s="16">
        <f t="shared" ref="DX4" si="85">DW4+1</f>
        <v>45335</v>
      </c>
      <c r="DY4" s="16">
        <f t="shared" ref="DY4" si="86">DX4+1</f>
        <v>45336</v>
      </c>
      <c r="DZ4" s="16">
        <f t="shared" ref="DZ4" si="87">DY4+1</f>
        <v>45337</v>
      </c>
      <c r="EA4" s="16">
        <f t="shared" ref="EA4" si="88">DZ4+1</f>
        <v>45338</v>
      </c>
      <c r="EB4" s="16">
        <f t="shared" ref="EB4" si="89">EA4+1</f>
        <v>45339</v>
      </c>
      <c r="EC4" s="16">
        <f t="shared" ref="EC4" si="90">EB4+1</f>
        <v>45340</v>
      </c>
      <c r="ED4" s="16">
        <f t="shared" ref="ED4" si="91">EC4+1</f>
        <v>45341</v>
      </c>
      <c r="EE4" s="16">
        <f t="shared" ref="EE4" si="92">ED4+1</f>
        <v>45342</v>
      </c>
      <c r="EF4" s="16">
        <f t="shared" ref="EF4" si="93">EE4+1</f>
        <v>45343</v>
      </c>
      <c r="EG4" s="16">
        <f t="shared" ref="EG4" si="94">EF4+1</f>
        <v>45344</v>
      </c>
      <c r="EH4" s="16">
        <f t="shared" ref="EH4" si="95">EG4+1</f>
        <v>45345</v>
      </c>
      <c r="EI4" s="16">
        <f t="shared" ref="EI4" si="96">EH4+1</f>
        <v>45346</v>
      </c>
      <c r="EJ4" s="16">
        <f t="shared" ref="EJ4" si="97">EI4+1</f>
        <v>45347</v>
      </c>
      <c r="EK4" s="16">
        <f t="shared" ref="EK4" si="98">EJ4+1</f>
        <v>45348</v>
      </c>
      <c r="EL4" s="16">
        <f t="shared" ref="EL4" si="99">EK4+1</f>
        <v>45349</v>
      </c>
      <c r="EM4" s="16">
        <f t="shared" ref="EM4" si="100">EL4+1</f>
        <v>45350</v>
      </c>
      <c r="EN4" s="16">
        <f t="shared" ref="EN4" si="101">EM4+1</f>
        <v>45351</v>
      </c>
      <c r="EO4" s="16">
        <f t="shared" ref="EO4" si="102">EN4+1</f>
        <v>45352</v>
      </c>
      <c r="EP4" s="16">
        <f t="shared" ref="EP4" si="103">EO4+1</f>
        <v>45353</v>
      </c>
      <c r="EQ4" s="16">
        <f t="shared" ref="EQ4" si="104">EP4+1</f>
        <v>45354</v>
      </c>
      <c r="ER4" s="16">
        <f t="shared" ref="ER4" si="105">EQ4+1</f>
        <v>45355</v>
      </c>
      <c r="ES4" s="16">
        <f t="shared" ref="ES4" si="106">ER4+1</f>
        <v>45356</v>
      </c>
      <c r="ET4" s="16">
        <f t="shared" ref="ET4" si="107">ES4+1</f>
        <v>45357</v>
      </c>
      <c r="EU4" s="16">
        <f t="shared" ref="EU4" si="108">ET4+1</f>
        <v>45358</v>
      </c>
      <c r="EV4" s="16">
        <f t="shared" ref="EV4" si="109">EU4+1</f>
        <v>45359</v>
      </c>
      <c r="EW4" s="16">
        <f t="shared" ref="EW4" si="110">EV4+1</f>
        <v>45360</v>
      </c>
      <c r="EX4" s="16">
        <f t="shared" ref="EX4" si="111">EW4+1</f>
        <v>45361</v>
      </c>
      <c r="EY4" s="16">
        <f t="shared" ref="EY4" si="112">EX4+1</f>
        <v>45362</v>
      </c>
      <c r="EZ4" s="16">
        <f t="shared" ref="EZ4" si="113">EY4+1</f>
        <v>45363</v>
      </c>
      <c r="FA4" s="16">
        <f t="shared" ref="FA4" si="114">EZ4+1</f>
        <v>45364</v>
      </c>
      <c r="FB4" s="16">
        <f t="shared" ref="FB4" si="115">FA4+1</f>
        <v>45365</v>
      </c>
      <c r="FC4" s="16">
        <f t="shared" ref="FC4" si="116">FB4+1</f>
        <v>45366</v>
      </c>
      <c r="FD4" s="16">
        <f t="shared" ref="FD4" si="117">FC4+1</f>
        <v>45367</v>
      </c>
      <c r="FE4" s="16">
        <f t="shared" ref="FE4" si="118">FD4+1</f>
        <v>45368</v>
      </c>
      <c r="FF4" s="16">
        <f t="shared" ref="FF4" si="119">FE4+1</f>
        <v>45369</v>
      </c>
      <c r="FG4" s="16">
        <f t="shared" ref="FG4" si="120">FF4+1</f>
        <v>45370</v>
      </c>
      <c r="FH4" s="16">
        <f t="shared" ref="FH4" si="121">FG4+1</f>
        <v>45371</v>
      </c>
      <c r="FI4" s="16">
        <f t="shared" ref="FI4" si="122">FH4+1</f>
        <v>45372</v>
      </c>
      <c r="FJ4" s="16">
        <f t="shared" ref="FJ4" si="123">FI4+1</f>
        <v>45373</v>
      </c>
      <c r="FK4" s="16">
        <f t="shared" ref="FK4" si="124">FJ4+1</f>
        <v>45374</v>
      </c>
      <c r="FL4" s="16">
        <f t="shared" ref="FL4" si="125">FK4+1</f>
        <v>45375</v>
      </c>
      <c r="FM4" s="16">
        <f t="shared" ref="FM4" si="126">FL4+1</f>
        <v>45376</v>
      </c>
      <c r="FN4" s="16">
        <f t="shared" ref="FN4" si="127">FM4+1</f>
        <v>45377</v>
      </c>
      <c r="FO4" s="16">
        <f t="shared" ref="FO4" si="128">FN4+1</f>
        <v>45378</v>
      </c>
      <c r="FP4" s="16">
        <f t="shared" ref="FP4" si="129">FO4+1</f>
        <v>45379</v>
      </c>
      <c r="FQ4" s="16">
        <f t="shared" ref="FQ4" si="130">FP4+1</f>
        <v>45380</v>
      </c>
      <c r="FR4" s="16">
        <f t="shared" ref="FR4" si="131">FQ4+1</f>
        <v>45381</v>
      </c>
      <c r="FS4" s="16">
        <f t="shared" ref="FS4" si="132">FR4+1</f>
        <v>45382</v>
      </c>
      <c r="FT4" s="16">
        <f t="shared" ref="FT4" si="133">FS4+1</f>
        <v>45383</v>
      </c>
      <c r="FU4" s="16">
        <f t="shared" ref="FU4" si="134">FT4+1</f>
        <v>45384</v>
      </c>
      <c r="FV4" s="16">
        <f t="shared" ref="FV4" si="135">FU4+1</f>
        <v>45385</v>
      </c>
      <c r="FW4" s="16">
        <f t="shared" ref="FW4" si="136">FV4+1</f>
        <v>45386</v>
      </c>
      <c r="FX4" s="16">
        <f t="shared" ref="FX4" si="137">FW4+1</f>
        <v>45387</v>
      </c>
      <c r="FY4" s="16">
        <f t="shared" ref="FY4" si="138">FX4+1</f>
        <v>45388</v>
      </c>
      <c r="FZ4" s="16">
        <f t="shared" ref="FZ4" si="139">FY4+1</f>
        <v>45389</v>
      </c>
      <c r="GA4" s="16">
        <f t="shared" ref="GA4" si="140">FZ4+1</f>
        <v>45390</v>
      </c>
      <c r="GB4" s="16">
        <f t="shared" ref="GB4" si="141">GA4+1</f>
        <v>45391</v>
      </c>
      <c r="GC4" s="16">
        <f t="shared" ref="GC4" si="142">GB4+1</f>
        <v>45392</v>
      </c>
      <c r="GD4" s="16">
        <f t="shared" ref="GD4" si="143">GC4+1</f>
        <v>45393</v>
      </c>
      <c r="GE4" s="16">
        <f t="shared" ref="GE4" si="144">GD4+1</f>
        <v>45394</v>
      </c>
      <c r="GF4" s="16">
        <f t="shared" ref="GF4" si="145">GE4+1</f>
        <v>45395</v>
      </c>
      <c r="GG4" s="16">
        <f t="shared" ref="GG4" si="146">GF4+1</f>
        <v>45396</v>
      </c>
      <c r="GH4" s="16">
        <f t="shared" ref="GH4" si="147">GG4+1</f>
        <v>45397</v>
      </c>
      <c r="GI4" s="16">
        <f t="shared" ref="GI4" si="148">GH4+1</f>
        <v>45398</v>
      </c>
      <c r="GJ4" s="16">
        <f t="shared" ref="GJ4" si="149">GI4+1</f>
        <v>45399</v>
      </c>
      <c r="GK4" s="16">
        <f t="shared" ref="GK4" si="150">GJ4+1</f>
        <v>45400</v>
      </c>
      <c r="GL4" s="16">
        <f t="shared" ref="GL4" si="151">GK4+1</f>
        <v>45401</v>
      </c>
      <c r="GM4" s="16">
        <f t="shared" ref="GM4" si="152">GL4+1</f>
        <v>45402</v>
      </c>
      <c r="GN4" s="16">
        <f t="shared" ref="GN4" si="153">GM4+1</f>
        <v>45403</v>
      </c>
    </row>
    <row r="5" spans="1:196" ht="29.25" customHeight="1" thickBot="1" x14ac:dyDescent="0.3">
      <c r="A5" s="11" t="s">
        <v>7</v>
      </c>
      <c r="B5" s="20" t="s">
        <v>8</v>
      </c>
      <c r="C5" s="20" t="s">
        <v>9</v>
      </c>
      <c r="D5" s="4" t="s">
        <v>10</v>
      </c>
      <c r="E5" s="4" t="s">
        <v>11</v>
      </c>
      <c r="F5" s="4" t="s">
        <v>12</v>
      </c>
      <c r="G5" s="4" t="s">
        <v>13</v>
      </c>
      <c r="H5" s="5" t="str">
        <f t="shared" ref="H5" si="154">LEFT(TEXT(H4,"ddd"),1)</f>
        <v>s</v>
      </c>
      <c r="I5" s="5" t="str">
        <f t="shared" ref="I5:AQ5" si="155">LEFT(TEXT(I4,"ddd"),1)</f>
        <v>t</v>
      </c>
      <c r="J5" s="5" t="str">
        <f t="shared" si="155"/>
        <v>q</v>
      </c>
      <c r="K5" s="5" t="str">
        <f t="shared" si="155"/>
        <v>q</v>
      </c>
      <c r="L5" s="5" t="str">
        <f t="shared" si="155"/>
        <v>s</v>
      </c>
      <c r="M5" s="5" t="str">
        <f t="shared" si="155"/>
        <v>s</v>
      </c>
      <c r="N5" s="5" t="str">
        <f t="shared" si="155"/>
        <v>d</v>
      </c>
      <c r="O5" s="5" t="str">
        <f t="shared" si="155"/>
        <v>s</v>
      </c>
      <c r="P5" s="5" t="str">
        <f t="shared" si="155"/>
        <v>t</v>
      </c>
      <c r="Q5" s="5" t="str">
        <f t="shared" si="155"/>
        <v>q</v>
      </c>
      <c r="R5" s="5" t="str">
        <f t="shared" si="155"/>
        <v>q</v>
      </c>
      <c r="S5" s="5" t="str">
        <f t="shared" si="155"/>
        <v>s</v>
      </c>
      <c r="T5" s="5" t="str">
        <f t="shared" si="155"/>
        <v>s</v>
      </c>
      <c r="U5" s="5" t="str">
        <f t="shared" si="155"/>
        <v>d</v>
      </c>
      <c r="V5" s="5" t="str">
        <f t="shared" si="155"/>
        <v>s</v>
      </c>
      <c r="W5" s="5" t="str">
        <f t="shared" si="155"/>
        <v>t</v>
      </c>
      <c r="X5" s="5" t="str">
        <f t="shared" si="155"/>
        <v>q</v>
      </c>
      <c r="Y5" s="5" t="str">
        <f t="shared" si="155"/>
        <v>q</v>
      </c>
      <c r="Z5" s="5" t="str">
        <f t="shared" si="155"/>
        <v>s</v>
      </c>
      <c r="AA5" s="5" t="str">
        <f t="shared" si="155"/>
        <v>s</v>
      </c>
      <c r="AB5" s="5" t="str">
        <f t="shared" si="155"/>
        <v>d</v>
      </c>
      <c r="AC5" s="5" t="str">
        <f t="shared" si="155"/>
        <v>s</v>
      </c>
      <c r="AD5" s="5" t="str">
        <f t="shared" si="155"/>
        <v>t</v>
      </c>
      <c r="AE5" s="5" t="str">
        <f t="shared" si="155"/>
        <v>q</v>
      </c>
      <c r="AF5" s="5" t="str">
        <f t="shared" si="155"/>
        <v>q</v>
      </c>
      <c r="AG5" s="5" t="str">
        <f t="shared" si="155"/>
        <v>s</v>
      </c>
      <c r="AH5" s="5" t="str">
        <f t="shared" si="155"/>
        <v>s</v>
      </c>
      <c r="AI5" s="5" t="str">
        <f t="shared" si="155"/>
        <v>d</v>
      </c>
      <c r="AJ5" s="5" t="str">
        <f t="shared" si="155"/>
        <v>s</v>
      </c>
      <c r="AK5" s="5" t="str">
        <f t="shared" si="155"/>
        <v>t</v>
      </c>
      <c r="AL5" s="5" t="str">
        <f t="shared" si="155"/>
        <v>q</v>
      </c>
      <c r="AM5" s="5" t="str">
        <f t="shared" si="155"/>
        <v>q</v>
      </c>
      <c r="AN5" s="5" t="str">
        <f t="shared" si="155"/>
        <v>s</v>
      </c>
      <c r="AO5" s="5" t="str">
        <f t="shared" si="155"/>
        <v>s</v>
      </c>
      <c r="AP5" s="5" t="str">
        <f t="shared" si="155"/>
        <v>d</v>
      </c>
      <c r="AQ5" s="5" t="str">
        <f t="shared" si="155"/>
        <v>s</v>
      </c>
      <c r="AR5" s="5" t="str">
        <f t="shared" ref="AR5:CM5" si="156">LEFT(TEXT(AR4,"ddd"),1)</f>
        <v>t</v>
      </c>
      <c r="AS5" s="5" t="str">
        <f t="shared" si="156"/>
        <v>q</v>
      </c>
      <c r="AT5" s="5" t="str">
        <f t="shared" si="156"/>
        <v>q</v>
      </c>
      <c r="AU5" s="5" t="str">
        <f t="shared" si="156"/>
        <v>s</v>
      </c>
      <c r="AV5" s="5" t="str">
        <f t="shared" si="156"/>
        <v>s</v>
      </c>
      <c r="AW5" s="5" t="str">
        <f t="shared" si="156"/>
        <v>d</v>
      </c>
      <c r="AX5" s="5" t="str">
        <f t="shared" si="156"/>
        <v>s</v>
      </c>
      <c r="AY5" s="5" t="str">
        <f t="shared" si="156"/>
        <v>t</v>
      </c>
      <c r="AZ5" s="5" t="str">
        <f t="shared" si="156"/>
        <v>q</v>
      </c>
      <c r="BA5" s="5" t="str">
        <f t="shared" si="156"/>
        <v>q</v>
      </c>
      <c r="BB5" s="5" t="str">
        <f t="shared" si="156"/>
        <v>s</v>
      </c>
      <c r="BC5" s="5" t="str">
        <f t="shared" si="156"/>
        <v>s</v>
      </c>
      <c r="BD5" s="5" t="str">
        <f t="shared" si="156"/>
        <v>d</v>
      </c>
      <c r="BE5" s="5" t="str">
        <f t="shared" si="156"/>
        <v>s</v>
      </c>
      <c r="BF5" s="5" t="str">
        <f t="shared" si="156"/>
        <v>t</v>
      </c>
      <c r="BG5" s="5" t="str">
        <f t="shared" si="156"/>
        <v>q</v>
      </c>
      <c r="BH5" s="5" t="str">
        <f t="shared" si="156"/>
        <v>q</v>
      </c>
      <c r="BI5" s="5" t="str">
        <f t="shared" si="156"/>
        <v>s</v>
      </c>
      <c r="BJ5" s="5" t="str">
        <f t="shared" si="156"/>
        <v>s</v>
      </c>
      <c r="BK5" s="5" t="str">
        <f t="shared" si="156"/>
        <v>d</v>
      </c>
      <c r="BL5" s="5" t="str">
        <f t="shared" si="156"/>
        <v>s</v>
      </c>
      <c r="BM5" s="5" t="str">
        <f t="shared" si="156"/>
        <v>t</v>
      </c>
      <c r="BN5" s="5" t="str">
        <f t="shared" si="156"/>
        <v>q</v>
      </c>
      <c r="BO5" s="5" t="str">
        <f t="shared" si="156"/>
        <v>q</v>
      </c>
      <c r="BP5" s="5" t="str">
        <f t="shared" si="156"/>
        <v>s</v>
      </c>
      <c r="BQ5" s="5" t="str">
        <f t="shared" si="156"/>
        <v>s</v>
      </c>
      <c r="BR5" s="5" t="str">
        <f t="shared" si="156"/>
        <v>d</v>
      </c>
      <c r="BS5" s="5" t="str">
        <f t="shared" si="156"/>
        <v>s</v>
      </c>
      <c r="BT5" s="5" t="str">
        <f t="shared" si="156"/>
        <v>t</v>
      </c>
      <c r="BU5" s="5" t="str">
        <f t="shared" si="156"/>
        <v>q</v>
      </c>
      <c r="BV5" s="5" t="str">
        <f t="shared" si="156"/>
        <v>q</v>
      </c>
      <c r="BW5" s="5" t="str">
        <f t="shared" si="156"/>
        <v>s</v>
      </c>
      <c r="BX5" s="5" t="str">
        <f t="shared" si="156"/>
        <v>s</v>
      </c>
      <c r="BY5" s="5" t="str">
        <f t="shared" si="156"/>
        <v>d</v>
      </c>
      <c r="BZ5" s="5" t="str">
        <f t="shared" si="156"/>
        <v>s</v>
      </c>
      <c r="CA5" s="5" t="str">
        <f t="shared" si="156"/>
        <v>t</v>
      </c>
      <c r="CB5" s="5" t="str">
        <f t="shared" si="156"/>
        <v>q</v>
      </c>
      <c r="CC5" s="5" t="str">
        <f t="shared" si="156"/>
        <v>q</v>
      </c>
      <c r="CD5" s="5" t="str">
        <f t="shared" si="156"/>
        <v>s</v>
      </c>
      <c r="CE5" s="5" t="str">
        <f t="shared" si="156"/>
        <v>s</v>
      </c>
      <c r="CF5" s="5" t="str">
        <f t="shared" si="156"/>
        <v>d</v>
      </c>
      <c r="CG5" s="5" t="str">
        <f t="shared" si="156"/>
        <v>s</v>
      </c>
      <c r="CH5" s="5" t="str">
        <f t="shared" si="156"/>
        <v>t</v>
      </c>
      <c r="CI5" s="5" t="str">
        <f t="shared" si="156"/>
        <v>q</v>
      </c>
      <c r="CJ5" s="5" t="str">
        <f t="shared" si="156"/>
        <v>q</v>
      </c>
      <c r="CK5" s="5" t="str">
        <f t="shared" si="156"/>
        <v>s</v>
      </c>
      <c r="CL5" s="5" t="str">
        <f t="shared" si="156"/>
        <v>s</v>
      </c>
      <c r="CM5" s="5" t="str">
        <f t="shared" si="156"/>
        <v>d</v>
      </c>
      <c r="CN5" s="5" t="str">
        <f t="shared" ref="CN5:EY5" si="157">LEFT(TEXT(CN4,"ddd"),1)</f>
        <v>s</v>
      </c>
      <c r="CO5" s="5" t="str">
        <f t="shared" si="157"/>
        <v>t</v>
      </c>
      <c r="CP5" s="5" t="str">
        <f t="shared" si="157"/>
        <v>q</v>
      </c>
      <c r="CQ5" s="5" t="str">
        <f t="shared" si="157"/>
        <v>q</v>
      </c>
      <c r="CR5" s="5" t="str">
        <f t="shared" si="157"/>
        <v>s</v>
      </c>
      <c r="CS5" s="5" t="str">
        <f t="shared" si="157"/>
        <v>s</v>
      </c>
      <c r="CT5" s="5" t="str">
        <f t="shared" si="157"/>
        <v>d</v>
      </c>
      <c r="CU5" s="5" t="str">
        <f t="shared" si="157"/>
        <v>s</v>
      </c>
      <c r="CV5" s="5" t="str">
        <f t="shared" si="157"/>
        <v>t</v>
      </c>
      <c r="CW5" s="5" t="str">
        <f t="shared" si="157"/>
        <v>q</v>
      </c>
      <c r="CX5" s="5" t="str">
        <f t="shared" si="157"/>
        <v>q</v>
      </c>
      <c r="CY5" s="5" t="str">
        <f t="shared" si="157"/>
        <v>s</v>
      </c>
      <c r="CZ5" s="5" t="str">
        <f t="shared" si="157"/>
        <v>s</v>
      </c>
      <c r="DA5" s="5" t="str">
        <f t="shared" si="157"/>
        <v>d</v>
      </c>
      <c r="DB5" s="5" t="str">
        <f t="shared" si="157"/>
        <v>s</v>
      </c>
      <c r="DC5" s="5" t="str">
        <f t="shared" si="157"/>
        <v>t</v>
      </c>
      <c r="DD5" s="5" t="str">
        <f t="shared" si="157"/>
        <v>q</v>
      </c>
      <c r="DE5" s="5" t="str">
        <f t="shared" si="157"/>
        <v>q</v>
      </c>
      <c r="DF5" s="5" t="str">
        <f t="shared" si="157"/>
        <v>s</v>
      </c>
      <c r="DG5" s="5" t="str">
        <f t="shared" si="157"/>
        <v>s</v>
      </c>
      <c r="DH5" s="5" t="str">
        <f t="shared" si="157"/>
        <v>d</v>
      </c>
      <c r="DI5" s="5" t="str">
        <f t="shared" si="157"/>
        <v>s</v>
      </c>
      <c r="DJ5" s="5" t="str">
        <f t="shared" si="157"/>
        <v>t</v>
      </c>
      <c r="DK5" s="5" t="str">
        <f t="shared" si="157"/>
        <v>q</v>
      </c>
      <c r="DL5" s="5" t="str">
        <f t="shared" si="157"/>
        <v>q</v>
      </c>
      <c r="DM5" s="5" t="str">
        <f t="shared" si="157"/>
        <v>s</v>
      </c>
      <c r="DN5" s="5" t="str">
        <f t="shared" si="157"/>
        <v>s</v>
      </c>
      <c r="DO5" s="5" t="str">
        <f t="shared" si="157"/>
        <v>d</v>
      </c>
      <c r="DP5" s="5" t="str">
        <f t="shared" si="157"/>
        <v>s</v>
      </c>
      <c r="DQ5" s="5" t="str">
        <f t="shared" si="157"/>
        <v>t</v>
      </c>
      <c r="DR5" s="5" t="str">
        <f t="shared" si="157"/>
        <v>q</v>
      </c>
      <c r="DS5" s="5" t="str">
        <f t="shared" si="157"/>
        <v>q</v>
      </c>
      <c r="DT5" s="5" t="str">
        <f t="shared" si="157"/>
        <v>s</v>
      </c>
      <c r="DU5" s="5" t="str">
        <f t="shared" si="157"/>
        <v>s</v>
      </c>
      <c r="DV5" s="5" t="str">
        <f t="shared" si="157"/>
        <v>d</v>
      </c>
      <c r="DW5" s="5" t="str">
        <f t="shared" si="157"/>
        <v>s</v>
      </c>
      <c r="DX5" s="5" t="str">
        <f t="shared" si="157"/>
        <v>t</v>
      </c>
      <c r="DY5" s="5" t="str">
        <f t="shared" si="157"/>
        <v>q</v>
      </c>
      <c r="DZ5" s="5" t="str">
        <f t="shared" si="157"/>
        <v>q</v>
      </c>
      <c r="EA5" s="5" t="str">
        <f t="shared" si="157"/>
        <v>s</v>
      </c>
      <c r="EB5" s="5" t="str">
        <f t="shared" si="157"/>
        <v>s</v>
      </c>
      <c r="EC5" s="5" t="str">
        <f t="shared" si="157"/>
        <v>d</v>
      </c>
      <c r="ED5" s="5" t="str">
        <f t="shared" si="157"/>
        <v>s</v>
      </c>
      <c r="EE5" s="5" t="str">
        <f t="shared" si="157"/>
        <v>t</v>
      </c>
      <c r="EF5" s="5" t="str">
        <f t="shared" si="157"/>
        <v>q</v>
      </c>
      <c r="EG5" s="5" t="str">
        <f t="shared" si="157"/>
        <v>q</v>
      </c>
      <c r="EH5" s="5" t="str">
        <f t="shared" si="157"/>
        <v>s</v>
      </c>
      <c r="EI5" s="5" t="str">
        <f t="shared" si="157"/>
        <v>s</v>
      </c>
      <c r="EJ5" s="5" t="str">
        <f t="shared" si="157"/>
        <v>d</v>
      </c>
      <c r="EK5" s="5" t="str">
        <f t="shared" si="157"/>
        <v>s</v>
      </c>
      <c r="EL5" s="5" t="str">
        <f t="shared" si="157"/>
        <v>t</v>
      </c>
      <c r="EM5" s="5" t="str">
        <f t="shared" si="157"/>
        <v>q</v>
      </c>
      <c r="EN5" s="5" t="str">
        <f t="shared" si="157"/>
        <v>q</v>
      </c>
      <c r="EO5" s="5" t="str">
        <f t="shared" si="157"/>
        <v>s</v>
      </c>
      <c r="EP5" s="5" t="str">
        <f t="shared" si="157"/>
        <v>s</v>
      </c>
      <c r="EQ5" s="5" t="str">
        <f t="shared" si="157"/>
        <v>d</v>
      </c>
      <c r="ER5" s="5" t="str">
        <f t="shared" si="157"/>
        <v>s</v>
      </c>
      <c r="ES5" s="5" t="str">
        <f t="shared" si="157"/>
        <v>t</v>
      </c>
      <c r="ET5" s="5" t="str">
        <f t="shared" si="157"/>
        <v>q</v>
      </c>
      <c r="EU5" s="5" t="str">
        <f t="shared" si="157"/>
        <v>q</v>
      </c>
      <c r="EV5" s="5" t="str">
        <f t="shared" si="157"/>
        <v>s</v>
      </c>
      <c r="EW5" s="5" t="str">
        <f t="shared" si="157"/>
        <v>s</v>
      </c>
      <c r="EX5" s="5" t="str">
        <f t="shared" si="157"/>
        <v>d</v>
      </c>
      <c r="EY5" s="5" t="str">
        <f t="shared" si="157"/>
        <v>s</v>
      </c>
      <c r="EZ5" s="5" t="str">
        <f t="shared" ref="EZ5:FF5" si="158">LEFT(TEXT(EZ4,"ddd"),1)</f>
        <v>t</v>
      </c>
      <c r="FA5" s="5" t="str">
        <f t="shared" si="158"/>
        <v>q</v>
      </c>
      <c r="FB5" s="5" t="str">
        <f t="shared" si="158"/>
        <v>q</v>
      </c>
      <c r="FC5" s="5" t="str">
        <f t="shared" si="158"/>
        <v>s</v>
      </c>
      <c r="FD5" s="5" t="str">
        <f t="shared" si="158"/>
        <v>s</v>
      </c>
      <c r="FE5" s="5" t="str">
        <f t="shared" si="158"/>
        <v>d</v>
      </c>
      <c r="FF5" s="5" t="str">
        <f t="shared" si="158"/>
        <v>s</v>
      </c>
      <c r="FG5" s="5" t="str">
        <f t="shared" ref="FG5:GA5" si="159">LEFT(TEXT(FG4,"ddd"),1)</f>
        <v>t</v>
      </c>
      <c r="FH5" s="5" t="str">
        <f t="shared" si="159"/>
        <v>q</v>
      </c>
      <c r="FI5" s="5" t="str">
        <f t="shared" si="159"/>
        <v>q</v>
      </c>
      <c r="FJ5" s="5" t="str">
        <f t="shared" si="159"/>
        <v>s</v>
      </c>
      <c r="FK5" s="5" t="str">
        <f t="shared" si="159"/>
        <v>s</v>
      </c>
      <c r="FL5" s="5" t="str">
        <f t="shared" si="159"/>
        <v>d</v>
      </c>
      <c r="FM5" s="5" t="str">
        <f t="shared" si="159"/>
        <v>s</v>
      </c>
      <c r="FN5" s="5" t="str">
        <f t="shared" si="159"/>
        <v>t</v>
      </c>
      <c r="FO5" s="5" t="str">
        <f t="shared" si="159"/>
        <v>q</v>
      </c>
      <c r="FP5" s="5" t="str">
        <f t="shared" si="159"/>
        <v>q</v>
      </c>
      <c r="FQ5" s="5" t="str">
        <f t="shared" si="159"/>
        <v>s</v>
      </c>
      <c r="FR5" s="5" t="str">
        <f t="shared" si="159"/>
        <v>s</v>
      </c>
      <c r="FS5" s="5" t="str">
        <f t="shared" si="159"/>
        <v>d</v>
      </c>
      <c r="FT5" s="5" t="str">
        <f t="shared" si="159"/>
        <v>s</v>
      </c>
      <c r="FU5" s="5" t="str">
        <f t="shared" si="159"/>
        <v>t</v>
      </c>
      <c r="FV5" s="5" t="str">
        <f t="shared" si="159"/>
        <v>q</v>
      </c>
      <c r="FW5" s="5" t="str">
        <f t="shared" si="159"/>
        <v>q</v>
      </c>
      <c r="FX5" s="5" t="str">
        <f t="shared" si="159"/>
        <v>s</v>
      </c>
      <c r="FY5" s="5" t="str">
        <f t="shared" si="159"/>
        <v>s</v>
      </c>
      <c r="FZ5" s="5" t="str">
        <f t="shared" si="159"/>
        <v>d</v>
      </c>
      <c r="GA5" s="5" t="str">
        <f t="shared" si="159"/>
        <v>s</v>
      </c>
      <c r="GB5" s="5" t="str">
        <f t="shared" ref="GB5:GN5" si="160">LEFT(TEXT(GB4,"ddd"),1)</f>
        <v>t</v>
      </c>
      <c r="GC5" s="5" t="str">
        <f t="shared" si="160"/>
        <v>q</v>
      </c>
      <c r="GD5" s="5" t="str">
        <f t="shared" si="160"/>
        <v>q</v>
      </c>
      <c r="GE5" s="5" t="str">
        <f t="shared" si="160"/>
        <v>s</v>
      </c>
      <c r="GF5" s="5" t="str">
        <f t="shared" si="160"/>
        <v>s</v>
      </c>
      <c r="GG5" s="5" t="str">
        <f t="shared" si="160"/>
        <v>d</v>
      </c>
      <c r="GH5" s="5" t="str">
        <f t="shared" si="160"/>
        <v>s</v>
      </c>
      <c r="GI5" s="5" t="str">
        <f t="shared" si="160"/>
        <v>t</v>
      </c>
      <c r="GJ5" s="5" t="str">
        <f t="shared" si="160"/>
        <v>q</v>
      </c>
      <c r="GK5" s="5" t="str">
        <f t="shared" si="160"/>
        <v>q</v>
      </c>
      <c r="GL5" s="5" t="str">
        <f t="shared" si="160"/>
        <v>s</v>
      </c>
      <c r="GM5" s="5" t="str">
        <f t="shared" si="160"/>
        <v>s</v>
      </c>
      <c r="GN5" s="5" t="str">
        <f t="shared" si="160"/>
        <v>d</v>
      </c>
    </row>
    <row r="6" spans="1:196" s="1" customFormat="1" ht="29.25" customHeight="1" thickBot="1" x14ac:dyDescent="0.3">
      <c r="A6" s="11" t="s">
        <v>14</v>
      </c>
      <c r="B6" s="34" t="s">
        <v>29</v>
      </c>
      <c r="C6" s="35" t="s">
        <v>26</v>
      </c>
      <c r="D6" s="17">
        <f>AVERAGE(D7:D11)</f>
        <v>0</v>
      </c>
      <c r="E6" s="18">
        <v>45215</v>
      </c>
      <c r="F6" s="18">
        <v>45233</v>
      </c>
      <c r="G6" s="19">
        <f t="shared" ref="G6:G40" si="161">IF(OR(ISBLANK(Início_da_tarefa),ISBLANK(Término_da_tarefa)),"",Término_da_tarefa-Início_da_tarefa+1)</f>
        <v>19</v>
      </c>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row>
    <row r="7" spans="1:196" s="1" customFormat="1" ht="30" customHeight="1" thickBot="1" x14ac:dyDescent="0.3">
      <c r="A7" s="11" t="s">
        <v>15</v>
      </c>
      <c r="B7" s="30" t="s">
        <v>22</v>
      </c>
      <c r="C7" s="31" t="s">
        <v>26</v>
      </c>
      <c r="D7" s="32">
        <v>0</v>
      </c>
      <c r="E7" s="33">
        <f>Início_do_projeto</f>
        <v>45215</v>
      </c>
      <c r="F7" s="33">
        <f>E7+7</f>
        <v>45222</v>
      </c>
      <c r="G7" s="31">
        <f t="shared" si="161"/>
        <v>8</v>
      </c>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row>
    <row r="8" spans="1:196" s="1" customFormat="1" ht="30" customHeight="1" thickBot="1" x14ac:dyDescent="0.3">
      <c r="A8" s="11" t="s">
        <v>16</v>
      </c>
      <c r="B8" s="30" t="s">
        <v>28</v>
      </c>
      <c r="C8" s="31" t="s">
        <v>26</v>
      </c>
      <c r="D8" s="32">
        <v>0</v>
      </c>
      <c r="E8" s="33">
        <v>45222</v>
      </c>
      <c r="F8" s="33">
        <v>45226</v>
      </c>
      <c r="G8" s="31">
        <f t="shared" si="161"/>
        <v>5</v>
      </c>
      <c r="H8" s="8"/>
      <c r="I8" s="8"/>
      <c r="J8" s="8"/>
      <c r="K8" s="8"/>
      <c r="L8" s="8"/>
      <c r="M8" s="8"/>
      <c r="N8" s="8"/>
      <c r="O8" s="8"/>
      <c r="P8" s="8"/>
      <c r="Q8" s="8"/>
      <c r="R8" s="8"/>
      <c r="S8" s="8"/>
      <c r="T8" s="9"/>
      <c r="U8" s="9"/>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row>
    <row r="9" spans="1:196" s="1" customFormat="1" ht="30" customHeight="1" thickBot="1" x14ac:dyDescent="0.3">
      <c r="A9" s="11"/>
      <c r="B9" s="30" t="s">
        <v>23</v>
      </c>
      <c r="C9" s="31" t="s">
        <v>26</v>
      </c>
      <c r="D9" s="32">
        <v>0</v>
      </c>
      <c r="E9" s="33">
        <v>45222</v>
      </c>
      <c r="F9" s="33">
        <v>45233</v>
      </c>
      <c r="G9" s="31">
        <f t="shared" ref="G9:G12" si="162">IF(OR(ISBLANK(Início_da_tarefa),ISBLANK(Término_da_tarefa)),"",Término_da_tarefa-Início_da_tarefa+1)</f>
        <v>12</v>
      </c>
      <c r="H9" s="8"/>
      <c r="I9" s="8"/>
      <c r="J9" s="8"/>
      <c r="K9" s="8"/>
      <c r="L9" s="8"/>
      <c r="M9" s="8"/>
      <c r="N9" s="8"/>
      <c r="O9" s="8"/>
      <c r="P9" s="8"/>
      <c r="Q9" s="8"/>
      <c r="R9" s="8"/>
      <c r="S9" s="8"/>
      <c r="T9" s="9"/>
      <c r="U9" s="9"/>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row>
    <row r="10" spans="1:196" s="1" customFormat="1" ht="30" customHeight="1" thickBot="1" x14ac:dyDescent="0.3">
      <c r="A10" s="10"/>
      <c r="B10" s="30" t="s">
        <v>24</v>
      </c>
      <c r="C10" s="31" t="s">
        <v>26</v>
      </c>
      <c r="D10" s="32">
        <v>0</v>
      </c>
      <c r="E10" s="33">
        <v>45222</v>
      </c>
      <c r="F10" s="33">
        <v>45233</v>
      </c>
      <c r="G10" s="31">
        <f t="shared" si="162"/>
        <v>12</v>
      </c>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row>
    <row r="11" spans="1:196" s="1" customFormat="1" ht="30" customHeight="1" thickBot="1" x14ac:dyDescent="0.3">
      <c r="A11" s="10"/>
      <c r="B11" s="30" t="s">
        <v>25</v>
      </c>
      <c r="C11" s="31" t="s">
        <v>27</v>
      </c>
      <c r="D11" s="32">
        <f>AVERAGE(D16,D20,D33)</f>
        <v>0</v>
      </c>
      <c r="E11" s="33">
        <v>45229</v>
      </c>
      <c r="F11" s="33">
        <v>45233</v>
      </c>
      <c r="G11" s="31">
        <f t="shared" si="162"/>
        <v>5</v>
      </c>
      <c r="H11" s="8"/>
      <c r="I11" s="8"/>
      <c r="J11" s="8"/>
      <c r="K11" s="8"/>
      <c r="L11" s="8"/>
      <c r="M11" s="8"/>
      <c r="N11" s="8"/>
      <c r="O11" s="8"/>
      <c r="P11" s="8"/>
      <c r="Q11" s="8"/>
      <c r="R11" s="8"/>
      <c r="S11" s="8"/>
      <c r="T11" s="8"/>
      <c r="U11" s="8"/>
      <c r="V11" s="8"/>
      <c r="W11" s="8"/>
      <c r="X11" s="9"/>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row>
    <row r="12" spans="1:196" s="1" customFormat="1" ht="30" customHeight="1" thickBot="1" x14ac:dyDescent="0.3">
      <c r="A12" s="11" t="s">
        <v>17</v>
      </c>
      <c r="B12" s="34" t="s">
        <v>30</v>
      </c>
      <c r="C12" s="35" t="s">
        <v>26</v>
      </c>
      <c r="D12" s="36">
        <f>AVERAGE(D13:D16)</f>
        <v>0</v>
      </c>
      <c r="E12" s="37">
        <v>45236</v>
      </c>
      <c r="F12" s="37">
        <v>45254</v>
      </c>
      <c r="G12" s="19">
        <f t="shared" si="162"/>
        <v>19</v>
      </c>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row>
    <row r="13" spans="1:196" s="1" customFormat="1" ht="30" customHeight="1" thickBot="1" x14ac:dyDescent="0.3">
      <c r="A13" s="11"/>
      <c r="B13" s="30" t="s">
        <v>31</v>
      </c>
      <c r="C13" s="31" t="s">
        <v>26</v>
      </c>
      <c r="D13" s="32">
        <v>0</v>
      </c>
      <c r="E13" s="33">
        <v>45236</v>
      </c>
      <c r="F13" s="33">
        <v>45240</v>
      </c>
      <c r="G13" s="31">
        <f t="shared" si="161"/>
        <v>5</v>
      </c>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row>
    <row r="14" spans="1:196" s="1" customFormat="1" ht="30" customHeight="1" thickBot="1" x14ac:dyDescent="0.3">
      <c r="A14" s="11"/>
      <c r="B14" s="30" t="s">
        <v>32</v>
      </c>
      <c r="C14" s="31" t="s">
        <v>26</v>
      </c>
      <c r="D14" s="32">
        <v>0</v>
      </c>
      <c r="E14" s="33">
        <v>45236</v>
      </c>
      <c r="F14" s="33">
        <v>45240</v>
      </c>
      <c r="G14" s="31">
        <f t="shared" si="161"/>
        <v>5</v>
      </c>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row>
    <row r="15" spans="1:196" s="1" customFormat="1" ht="30" customHeight="1" thickBot="1" x14ac:dyDescent="0.3">
      <c r="A15" s="11"/>
      <c r="B15" s="30" t="s">
        <v>33</v>
      </c>
      <c r="C15" s="31" t="s">
        <v>35</v>
      </c>
      <c r="D15" s="32">
        <v>0</v>
      </c>
      <c r="E15" s="33">
        <v>45243</v>
      </c>
      <c r="F15" s="33">
        <v>45247</v>
      </c>
      <c r="G15" s="31">
        <f t="shared" si="161"/>
        <v>5</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row>
    <row r="16" spans="1:196" s="1" customFormat="1" ht="30" customHeight="1" thickBot="1" x14ac:dyDescent="0.3">
      <c r="A16" s="11"/>
      <c r="B16" s="30" t="s">
        <v>34</v>
      </c>
      <c r="C16" s="31" t="s">
        <v>26</v>
      </c>
      <c r="D16" s="32">
        <v>0</v>
      </c>
      <c r="E16" s="33">
        <v>45250</v>
      </c>
      <c r="F16" s="33">
        <v>45254</v>
      </c>
      <c r="G16" s="31">
        <f t="shared" si="161"/>
        <v>5</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row>
    <row r="17" spans="1:196" s="1" customFormat="1" ht="30" customHeight="1" thickBot="1" x14ac:dyDescent="0.3">
      <c r="A17" s="11" t="s">
        <v>17</v>
      </c>
      <c r="B17" s="34" t="s">
        <v>36</v>
      </c>
      <c r="C17" s="35" t="s">
        <v>26</v>
      </c>
      <c r="D17" s="36">
        <f>IFERROR(AVERAGE(D18:D26),"-")</f>
        <v>0</v>
      </c>
      <c r="E17" s="37">
        <v>45215</v>
      </c>
      <c r="F17" s="37">
        <v>45401</v>
      </c>
      <c r="G17" s="35">
        <f t="shared" si="161"/>
        <v>187</v>
      </c>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row>
    <row r="18" spans="1:196" s="1" customFormat="1" ht="30" customHeight="1" thickBot="1" x14ac:dyDescent="0.3">
      <c r="A18" s="11"/>
      <c r="B18" s="30" t="s">
        <v>37</v>
      </c>
      <c r="C18" s="31" t="s">
        <v>27</v>
      </c>
      <c r="D18" s="32">
        <v>0</v>
      </c>
      <c r="E18" s="33">
        <v>45215</v>
      </c>
      <c r="F18" s="33">
        <v>45387</v>
      </c>
      <c r="G18" s="31">
        <f t="shared" si="161"/>
        <v>173</v>
      </c>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row>
    <row r="19" spans="1:196" s="1" customFormat="1" ht="30" customHeight="1" thickBot="1" x14ac:dyDescent="0.3">
      <c r="A19" s="11"/>
      <c r="B19" s="30" t="s">
        <v>38</v>
      </c>
      <c r="C19" s="31" t="s">
        <v>27</v>
      </c>
      <c r="D19" s="32">
        <v>0</v>
      </c>
      <c r="E19" s="33">
        <v>45222</v>
      </c>
      <c r="F19" s="33">
        <v>45401</v>
      </c>
      <c r="G19" s="31">
        <f t="shared" si="161"/>
        <v>180</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row>
    <row r="20" spans="1:196" s="1" customFormat="1" ht="30" customHeight="1" thickBot="1" x14ac:dyDescent="0.3">
      <c r="A20" s="11"/>
      <c r="B20" s="30" t="s">
        <v>39</v>
      </c>
      <c r="C20" s="31" t="s">
        <v>26</v>
      </c>
      <c r="D20" s="32">
        <v>0</v>
      </c>
      <c r="E20" s="33">
        <v>45229</v>
      </c>
      <c r="F20" s="33">
        <v>45401</v>
      </c>
      <c r="G20" s="31">
        <f t="shared" si="161"/>
        <v>173</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row>
    <row r="21" spans="1:196" s="1" customFormat="1" ht="30" customHeight="1" thickBot="1" x14ac:dyDescent="0.3">
      <c r="A21" s="11"/>
      <c r="B21" s="30" t="s">
        <v>40</v>
      </c>
      <c r="C21" s="31" t="s">
        <v>55</v>
      </c>
      <c r="D21" s="32">
        <v>0</v>
      </c>
      <c r="E21" s="33">
        <v>45271</v>
      </c>
      <c r="F21" s="33">
        <v>45275</v>
      </c>
      <c r="G21" s="31">
        <f t="shared" si="161"/>
        <v>5</v>
      </c>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row>
    <row r="22" spans="1:196" s="1" customFormat="1" ht="30" customHeight="1" thickBot="1" x14ac:dyDescent="0.3">
      <c r="A22" s="11"/>
      <c r="B22" s="30" t="s">
        <v>41</v>
      </c>
      <c r="C22" s="31" t="s">
        <v>55</v>
      </c>
      <c r="D22" s="32">
        <v>0</v>
      </c>
      <c r="E22" s="33">
        <v>45271</v>
      </c>
      <c r="F22" s="33">
        <v>45275</v>
      </c>
      <c r="G22" s="31">
        <f t="shared" si="161"/>
        <v>5</v>
      </c>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row>
    <row r="23" spans="1:196" s="1" customFormat="1" ht="30" customHeight="1" thickBot="1" x14ac:dyDescent="0.3">
      <c r="A23" s="11"/>
      <c r="B23" s="30" t="s">
        <v>42</v>
      </c>
      <c r="C23" s="31" t="s">
        <v>56</v>
      </c>
      <c r="D23" s="32">
        <v>0</v>
      </c>
      <c r="E23" s="33">
        <v>45271</v>
      </c>
      <c r="F23" s="33">
        <v>45275</v>
      </c>
      <c r="G23" s="31">
        <f t="shared" si="161"/>
        <v>5</v>
      </c>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row>
    <row r="24" spans="1:196" s="1" customFormat="1" ht="30" customHeight="1" thickBot="1" x14ac:dyDescent="0.3">
      <c r="A24" s="11"/>
      <c r="B24" s="30" t="s">
        <v>43</v>
      </c>
      <c r="C24" s="31" t="s">
        <v>55</v>
      </c>
      <c r="D24" s="32">
        <v>0</v>
      </c>
      <c r="E24" s="33">
        <v>45286</v>
      </c>
      <c r="F24" s="33">
        <v>45289</v>
      </c>
      <c r="G24" s="31">
        <f t="shared" si="161"/>
        <v>4</v>
      </c>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row>
    <row r="25" spans="1:196" s="1" customFormat="1" ht="30" customHeight="1" thickBot="1" x14ac:dyDescent="0.3">
      <c r="A25" s="11"/>
      <c r="B25" s="30" t="s">
        <v>44</v>
      </c>
      <c r="C25" s="31" t="s">
        <v>56</v>
      </c>
      <c r="D25" s="32">
        <v>0</v>
      </c>
      <c r="E25" s="33">
        <v>45286</v>
      </c>
      <c r="F25" s="33">
        <v>45289</v>
      </c>
      <c r="G25" s="31">
        <f t="shared" si="161"/>
        <v>4</v>
      </c>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row>
    <row r="26" spans="1:196" s="1" customFormat="1" ht="30" customHeight="1" thickBot="1" x14ac:dyDescent="0.3">
      <c r="A26" s="11"/>
      <c r="B26" s="30" t="s">
        <v>45</v>
      </c>
      <c r="C26" s="31" t="s">
        <v>57</v>
      </c>
      <c r="D26" s="32">
        <v>0</v>
      </c>
      <c r="E26" s="33">
        <v>45293</v>
      </c>
      <c r="F26" s="33">
        <v>45296</v>
      </c>
      <c r="G26" s="31">
        <f t="shared" si="161"/>
        <v>4</v>
      </c>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row>
    <row r="27" spans="1:196" s="1" customFormat="1" ht="30" customHeight="1" thickBot="1" x14ac:dyDescent="0.3">
      <c r="A27" s="11" t="s">
        <v>17</v>
      </c>
      <c r="B27" s="30" t="s">
        <v>46</v>
      </c>
      <c r="C27" s="31" t="s">
        <v>55</v>
      </c>
      <c r="D27" s="32">
        <v>0</v>
      </c>
      <c r="E27" s="33">
        <v>45306</v>
      </c>
      <c r="F27" s="33">
        <v>45310</v>
      </c>
      <c r="G27" s="31">
        <f t="shared" si="161"/>
        <v>5</v>
      </c>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row>
    <row r="28" spans="1:196" s="1" customFormat="1" ht="30" customHeight="1" thickBot="1" x14ac:dyDescent="0.3">
      <c r="A28" s="11"/>
      <c r="B28" s="30" t="s">
        <v>47</v>
      </c>
      <c r="C28" s="31" t="s">
        <v>57</v>
      </c>
      <c r="D28" s="32">
        <v>0</v>
      </c>
      <c r="E28" s="33">
        <v>45306</v>
      </c>
      <c r="F28" s="33">
        <v>45310</v>
      </c>
      <c r="G28" s="31">
        <f t="shared" si="161"/>
        <v>5</v>
      </c>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row>
    <row r="29" spans="1:196" s="1" customFormat="1" ht="30" customHeight="1" thickBot="1" x14ac:dyDescent="0.3">
      <c r="A29" s="11"/>
      <c r="B29" s="30" t="s">
        <v>48</v>
      </c>
      <c r="C29" s="31" t="s">
        <v>57</v>
      </c>
      <c r="D29" s="32">
        <v>0</v>
      </c>
      <c r="E29" s="33">
        <v>45320</v>
      </c>
      <c r="F29" s="33">
        <v>45324</v>
      </c>
      <c r="G29" s="31">
        <f t="shared" si="161"/>
        <v>5</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row>
    <row r="30" spans="1:196" s="1" customFormat="1" ht="30" customHeight="1" thickBot="1" x14ac:dyDescent="0.3">
      <c r="A30" s="11"/>
      <c r="B30" s="30" t="s">
        <v>49</v>
      </c>
      <c r="C30" s="31" t="s">
        <v>57</v>
      </c>
      <c r="D30" s="32">
        <v>0</v>
      </c>
      <c r="E30" s="33">
        <v>45327</v>
      </c>
      <c r="F30" s="33">
        <v>45331</v>
      </c>
      <c r="G30" s="31">
        <f t="shared" si="161"/>
        <v>5</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row>
    <row r="31" spans="1:196" s="1" customFormat="1" ht="30" customHeight="1" thickBot="1" x14ac:dyDescent="0.3">
      <c r="A31" s="11"/>
      <c r="B31" s="30" t="s">
        <v>50</v>
      </c>
      <c r="C31" s="31" t="s">
        <v>58</v>
      </c>
      <c r="D31" s="32">
        <v>0</v>
      </c>
      <c r="E31" s="33">
        <v>45334</v>
      </c>
      <c r="F31" s="33">
        <v>45338</v>
      </c>
      <c r="G31" s="31">
        <f t="shared" si="161"/>
        <v>5</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row>
    <row r="32" spans="1:196" s="1" customFormat="1" ht="30" customHeight="1" thickBot="1" x14ac:dyDescent="0.3">
      <c r="A32" s="11"/>
      <c r="B32" s="30" t="s">
        <v>51</v>
      </c>
      <c r="C32" s="31" t="s">
        <v>55</v>
      </c>
      <c r="D32" s="32">
        <v>0</v>
      </c>
      <c r="E32" s="33">
        <v>45355</v>
      </c>
      <c r="F32" s="33">
        <v>45359</v>
      </c>
      <c r="G32" s="31">
        <f t="shared" si="161"/>
        <v>5</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row>
    <row r="33" spans="1:196" s="1" customFormat="1" ht="30" customHeight="1" thickBot="1" x14ac:dyDescent="0.3">
      <c r="A33" s="11"/>
      <c r="B33" s="30" t="s">
        <v>52</v>
      </c>
      <c r="C33" s="31" t="s">
        <v>58</v>
      </c>
      <c r="D33" s="32">
        <v>0</v>
      </c>
      <c r="E33" s="33">
        <v>45369</v>
      </c>
      <c r="F33" s="33">
        <v>45369</v>
      </c>
      <c r="G33" s="31">
        <f t="shared" si="161"/>
        <v>1</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row>
    <row r="34" spans="1:196" s="1" customFormat="1" ht="30" customHeight="1" thickBot="1" x14ac:dyDescent="0.3">
      <c r="A34" s="11"/>
      <c r="B34" s="30" t="s">
        <v>53</v>
      </c>
      <c r="C34" s="31" t="s">
        <v>27</v>
      </c>
      <c r="D34" s="32">
        <v>0</v>
      </c>
      <c r="E34" s="33">
        <v>45376</v>
      </c>
      <c r="F34" s="33">
        <v>45387</v>
      </c>
      <c r="G34" s="31">
        <f t="shared" si="161"/>
        <v>12</v>
      </c>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row>
    <row r="35" spans="1:196" s="1" customFormat="1" ht="30" customHeight="1" thickBot="1" x14ac:dyDescent="0.3">
      <c r="A35" s="11"/>
      <c r="B35" s="30" t="s">
        <v>54</v>
      </c>
      <c r="C35" s="31" t="s">
        <v>35</v>
      </c>
      <c r="D35" s="32">
        <v>0</v>
      </c>
      <c r="E35" s="33">
        <v>45390</v>
      </c>
      <c r="F35" s="33">
        <v>45394</v>
      </c>
      <c r="G35" s="31">
        <f t="shared" si="161"/>
        <v>5</v>
      </c>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row>
    <row r="36" spans="1:196" s="1" customFormat="1" ht="30" customHeight="1" thickBot="1" x14ac:dyDescent="0.3">
      <c r="A36" s="11" t="s">
        <v>17</v>
      </c>
      <c r="B36" s="34" t="s">
        <v>59</v>
      </c>
      <c r="C36" s="35" t="s">
        <v>35</v>
      </c>
      <c r="D36" s="36">
        <f>IFERROR(AVERAGE(D37:D39),"-")</f>
        <v>0</v>
      </c>
      <c r="E36" s="37">
        <v>45397</v>
      </c>
      <c r="F36" s="37">
        <v>45401</v>
      </c>
      <c r="G36" s="35">
        <f t="shared" si="161"/>
        <v>5</v>
      </c>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row>
    <row r="37" spans="1:196" s="1" customFormat="1" ht="30" customHeight="1" thickBot="1" x14ac:dyDescent="0.3">
      <c r="A37" s="11"/>
      <c r="B37" s="30" t="s">
        <v>60</v>
      </c>
      <c r="C37" s="31" t="s">
        <v>35</v>
      </c>
      <c r="D37" s="32">
        <v>0</v>
      </c>
      <c r="E37" s="33">
        <v>45397</v>
      </c>
      <c r="F37" s="33">
        <v>45401</v>
      </c>
      <c r="G37" s="31">
        <f t="shared" si="161"/>
        <v>5</v>
      </c>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row>
    <row r="38" spans="1:196" s="1" customFormat="1" ht="30" customHeight="1" thickBot="1" x14ac:dyDescent="0.3">
      <c r="A38" s="11"/>
      <c r="B38" s="30" t="s">
        <v>61</v>
      </c>
      <c r="C38" s="31" t="s">
        <v>35</v>
      </c>
      <c r="D38" s="32">
        <v>0</v>
      </c>
      <c r="E38" s="33">
        <v>45397</v>
      </c>
      <c r="F38" s="33">
        <v>45401</v>
      </c>
      <c r="G38" s="31">
        <f t="shared" si="161"/>
        <v>5</v>
      </c>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row>
    <row r="39" spans="1:196" s="1" customFormat="1" ht="30" customHeight="1" thickBot="1" x14ac:dyDescent="0.3">
      <c r="A39" s="11"/>
      <c r="B39" s="30" t="s">
        <v>62</v>
      </c>
      <c r="C39" s="31" t="s">
        <v>27</v>
      </c>
      <c r="D39" s="32">
        <v>0</v>
      </c>
      <c r="E39" s="33">
        <v>45397</v>
      </c>
      <c r="F39" s="33">
        <v>45401</v>
      </c>
      <c r="G39" s="31">
        <f t="shared" si="161"/>
        <v>5</v>
      </c>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row>
    <row r="40" spans="1:196" s="1" customFormat="1" ht="30" customHeight="1" thickBot="1" x14ac:dyDescent="0.3">
      <c r="A40" s="11" t="s">
        <v>18</v>
      </c>
      <c r="B40" s="21" t="s">
        <v>19</v>
      </c>
      <c r="C40" s="22"/>
      <c r="D40" s="23"/>
      <c r="E40" s="24"/>
      <c r="F40" s="25"/>
      <c r="G40" s="26" t="str">
        <f t="shared" si="161"/>
        <v/>
      </c>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row>
    <row r="42" spans="1:196" ht="30" customHeight="1" x14ac:dyDescent="0.25">
      <c r="C42" s="6"/>
      <c r="F42" s="12"/>
    </row>
    <row r="43" spans="1:196" ht="30" customHeight="1" x14ac:dyDescent="0.25">
      <c r="C43" s="7"/>
    </row>
  </sheetData>
  <mergeCells count="31">
    <mergeCell ref="BS3:BY3"/>
    <mergeCell ref="BZ3:CF3"/>
    <mergeCell ref="CG3:CM3"/>
    <mergeCell ref="CN3:CT3"/>
    <mergeCell ref="C2:D2"/>
    <mergeCell ref="BE3:BK3"/>
    <mergeCell ref="GH3:GN3"/>
    <mergeCell ref="ED3:EJ3"/>
    <mergeCell ref="EK3:EQ3"/>
    <mergeCell ref="ER3:EX3"/>
    <mergeCell ref="EY3:FE3"/>
    <mergeCell ref="FF3:FL3"/>
    <mergeCell ref="FM3:FS3"/>
    <mergeCell ref="FT3:FZ3"/>
    <mergeCell ref="GA3:GG3"/>
    <mergeCell ref="CU3:DA3"/>
    <mergeCell ref="DB3:DH3"/>
    <mergeCell ref="DI3:DO3"/>
    <mergeCell ref="DP3:DV3"/>
    <mergeCell ref="DW3:EC3"/>
    <mergeCell ref="BL3:BR3"/>
    <mergeCell ref="AC3:AI3"/>
    <mergeCell ref="C3:D3"/>
    <mergeCell ref="AJ3:AP3"/>
    <mergeCell ref="AQ3:AW3"/>
    <mergeCell ref="AX3:BD3"/>
    <mergeCell ref="B1:G1"/>
    <mergeCell ref="E2:F2"/>
    <mergeCell ref="H3:N3"/>
    <mergeCell ref="O3:U3"/>
    <mergeCell ref="V3:AB3"/>
  </mergeCells>
  <conditionalFormatting sqref="D6:D11 D13:D40">
    <cfRule type="dataBar" priority="54">
      <dataBar>
        <cfvo type="num" val="0"/>
        <cfvo type="num" val="1"/>
        <color theme="6" tint="-0.249977111117893"/>
      </dataBar>
      <extLst>
        <ext xmlns:x14="http://schemas.microsoft.com/office/spreadsheetml/2009/9/main" uri="{B025F937-C7B1-47D3-B67F-A62EFF666E3E}">
          <x14:id>{B0389232-4C98-4A03-AD0E-39F63BAD1F53}</x14:id>
        </ext>
      </extLst>
    </cfRule>
  </conditionalFormatting>
  <conditionalFormatting sqref="H4:FD5 FF4:FK5 FM4:FY5 GA4:GF5 GH4:GM5 H6:GM40">
    <cfRule type="expression" dxfId="10" priority="73">
      <formula>AND(TODAY()&gt;=H$4,TODAY()&lt;I$4)</formula>
    </cfRule>
  </conditionalFormatting>
  <conditionalFormatting sqref="H40:GM40 H6:GM26 H36:GM36">
    <cfRule type="expression" dxfId="9" priority="67">
      <formula>AND(Início_da_tarefa&lt;=H$4,ROUNDDOWN((Término_da_tarefa-Início_da_tarefa+1)*Progresso_da_tarefa,0)+Início_da_tarefa-1&gt;=H$4)</formula>
    </cfRule>
    <cfRule type="expression" dxfId="8" priority="68" stopIfTrue="1">
      <formula>AND(Término_da_tarefa&gt;=H$4,Início_da_tarefa&lt;I$4)</formula>
    </cfRule>
  </conditionalFormatting>
  <conditionalFormatting sqref="H27:GM35 H37:GM39">
    <cfRule type="expression" dxfId="7" priority="34">
      <formula>AND(Início_da_tarefa&lt;=H$4,ROUNDDOWN((Término_da_tarefa-Início_da_tarefa+1)*Progresso_da_tarefa,0)+Início_da_tarefa-1&gt;=H$4)</formula>
    </cfRule>
    <cfRule type="expression" dxfId="6" priority="35" stopIfTrue="1">
      <formula>AND(Término_da_tarefa&gt;=H$4,Início_da_tarefa&lt;I$4)</formula>
    </cfRule>
  </conditionalFormatting>
  <conditionalFormatting sqref="FE4:FE5 FL4:FL5 FZ4:FZ5 GG4:GG5">
    <cfRule type="expression" dxfId="5" priority="75">
      <formula>AND(TODAY()&gt;=FE$4,TODAY()&lt;#REF!)</formula>
    </cfRule>
  </conditionalFormatting>
  <conditionalFormatting sqref="D12">
    <cfRule type="dataBar" priority="31">
      <dataBar>
        <cfvo type="num" val="0"/>
        <cfvo type="num" val="1"/>
        <color theme="6" tint="-0.249977111117893"/>
      </dataBar>
      <extLst>
        <ext xmlns:x14="http://schemas.microsoft.com/office/spreadsheetml/2009/9/main" uri="{B025F937-C7B1-47D3-B67F-A62EFF666E3E}">
          <x14:id>{BB1A357A-01E5-4281-9E0E-DC11CD7BE8AB}</x14:id>
        </ext>
      </extLst>
    </cfRule>
  </conditionalFormatting>
  <conditionalFormatting sqref="GN4:GN40">
    <cfRule type="expression" dxfId="4" priority="77">
      <formula>AND(TODAY()&gt;=GN$4,TODAY()&lt;#REF!)</formula>
    </cfRule>
  </conditionalFormatting>
  <conditionalFormatting sqref="GN40 GN6:GN26 GN36">
    <cfRule type="expression" dxfId="3" priority="82">
      <formula>AND(Início_da_tarefa&lt;=GN$4,ROUNDDOWN((Término_da_tarefa-Início_da_tarefa+1)*Progresso_da_tarefa,0)+Início_da_tarefa-1&gt;=GN$4)</formula>
    </cfRule>
    <cfRule type="expression" dxfId="2" priority="83" stopIfTrue="1">
      <formula>AND(Término_da_tarefa&gt;=GN$4,Início_da_tarefa&lt;#REF!)</formula>
    </cfRule>
  </conditionalFormatting>
  <conditionalFormatting sqref="GN27:GN35 GN37:GN39">
    <cfRule type="expression" dxfId="1" priority="90">
      <formula>AND(Início_da_tarefa&lt;=GN$4,ROUNDDOWN((Término_da_tarefa-Início_da_tarefa+1)*Progresso_da_tarefa,0)+Início_da_tarefa-1&gt;=GN$4)</formula>
    </cfRule>
    <cfRule type="expression" dxfId="0" priority="91" stopIfTrue="1">
      <formula>AND(Término_da_tarefa&gt;=GN$4,Início_da_tarefa&lt;#REF!)</formula>
    </cfRule>
  </conditionalFormatting>
  <dataValidations count="1">
    <dataValidation type="whole" operator="greaterThanOrEqual" allowBlank="1" showInputMessage="1" promptTitle="Semana de exibição" prompt="Alterar esse número rola a exibição do Gráfico de Gantt." sqref="E3" xr:uid="{00000000-0002-0000-0000-000000000000}">
      <formula1>1</formula1>
    </dataValidation>
  </dataValidations>
  <printOptions horizontalCentered="1"/>
  <pageMargins left="0.35" right="0.35" top="0.35" bottom="0.5" header="0.3" footer="0.3"/>
  <pageSetup paperSize="9" fitToHeight="0" orientation="landscape" r:id="rId1"/>
  <headerFooter differentFirst="1" scaleWithDoc="0">
    <oddHeader>&amp;C&amp;"Arial"&amp;8&amp;K000000INTERNAL&amp;1#</oddHeader>
    <oddFooter>Page &amp;P of &amp;N</oddFooter>
    <firstHeader>&amp;C&amp;"Arial"&amp;8&amp;K000000INTERNAL&amp;1#</firstHeader>
  </headerFooter>
  <customProperties>
    <customPr name="EpmWorksheetKeyString_GUID" r:id="rId2"/>
  </customPropertie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D6:D11 D13:D40</xm:sqref>
        </x14:conditionalFormatting>
        <x14:conditionalFormatting xmlns:xm="http://schemas.microsoft.com/office/excel/2006/main">
          <x14:cfRule type="dataBar" id="{BB1A357A-01E5-4281-9E0E-DC11CD7BE8AB}">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7BD127C6EF8774EBED2A5898D97B702" ma:contentTypeVersion="13" ma:contentTypeDescription="Create a new document." ma:contentTypeScope="" ma:versionID="e118ea485520c00a789addab25c0fd74">
  <xsd:schema xmlns:xsd="http://www.w3.org/2001/XMLSchema" xmlns:xs="http://www.w3.org/2001/XMLSchema" xmlns:p="http://schemas.microsoft.com/office/2006/metadata/properties" xmlns:ns2="45496213-5708-458f-93df-426cfbfbb13a" xmlns:ns3="09c3fbe3-1b45-47e0-a93c-51307f0208c9" targetNamespace="http://schemas.microsoft.com/office/2006/metadata/properties" ma:root="true" ma:fieldsID="3ed2d80d18b4d0abc8b872f21d92c47c" ns2:_="" ns3:_="">
    <xsd:import namespace="45496213-5708-458f-93df-426cfbfbb13a"/>
    <xsd:import namespace="09c3fbe3-1b45-47e0-a93c-51307f0208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496213-5708-458f-93df-426cfbfbb1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a5ac2a7-3560-40f7-821c-bf6f1f0e003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3fbe3-1b45-47e0-a93c-51307f0208c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b89ea86-6f73-4c90-9631-57aa97970458}" ma:internalName="TaxCatchAll" ma:showField="CatchAllData" ma:web="09c3fbe3-1b45-47e0-a93c-51307f0208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9c3fbe3-1b45-47e0-a93c-51307f0208c9" xsi:nil="true"/>
    <lcf76f155ced4ddcb4097134ff3c332f xmlns="45496213-5708-458f-93df-426cfbfbb13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B202F53-F886-4225-958E-F6D109365F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496213-5708-458f-93df-426cfbfbb13a"/>
    <ds:schemaRef ds:uri="09c3fbe3-1b45-47e0-a93c-51307f0208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09c3fbe3-1b45-47e0-a93c-51307f0208c9"/>
    <ds:schemaRef ds:uri="45496213-5708-458f-93df-426cfbfbb13a"/>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1</vt:i4>
      </vt:variant>
      <vt:variant>
        <vt:lpstr>Intervalos Nomeados</vt:lpstr>
      </vt:variant>
      <vt:variant>
        <vt:i4>7</vt:i4>
      </vt:variant>
    </vt:vector>
  </HeadingPairs>
  <TitlesOfParts>
    <vt:vector size="8" baseType="lpstr">
      <vt:lpstr>Cronograma_Proposta A</vt:lpstr>
      <vt:lpstr>'Cronograma_Proposta A'!Area_de_impressao</vt:lpstr>
      <vt:lpstr>'Cronograma_Proposta A'!Início_da_tarefa</vt:lpstr>
      <vt:lpstr>Início_do_projeto</vt:lpstr>
      <vt:lpstr>'Cronograma_Proposta A'!Progresso_da_tarefa</vt:lpstr>
      <vt:lpstr>Semana_de_exibição</vt:lpstr>
      <vt:lpstr>'Cronograma_Proposta A'!Término_da_tarefa</vt:lpstr>
      <vt:lpstr>'Cronograma_Proposta 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2023-09-24T19:21:15Z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0x010100A7BD127C6EF8774EBED2A5898D97B702</vt:lpwstr>
  </property>
  <property fmtid="{D5CDD505-2E9C-101B-9397-08002B2CF9AE}" pid="3" name="MSIP_Label_797ad33d-ed35-43c0-b526-22bc83c17deb_Enabled">
    <vt:lpwstr>true</vt:lpwstr>
  </property>
  <property fmtid="{D5CDD505-2E9C-101B-9397-08002B2CF9AE}" pid="4" name="MSIP_Label_797ad33d-ed35-43c0-b526-22bc83c17deb_SetDate">
    <vt:lpwstr>2023-07-20T14:27:54Z</vt:lpwstr>
  </property>
  <property fmtid="{D5CDD505-2E9C-101B-9397-08002B2CF9AE}" pid="5" name="MSIP_Label_797ad33d-ed35-43c0-b526-22bc83c17deb_Method">
    <vt:lpwstr>Standard</vt:lpwstr>
  </property>
  <property fmtid="{D5CDD505-2E9C-101B-9397-08002B2CF9AE}" pid="6" name="MSIP_Label_797ad33d-ed35-43c0-b526-22bc83c17deb_Name">
    <vt:lpwstr>797ad33d-ed35-43c0-b526-22bc83c17deb</vt:lpwstr>
  </property>
  <property fmtid="{D5CDD505-2E9C-101B-9397-08002B2CF9AE}" pid="7" name="MSIP_Label_797ad33d-ed35-43c0-b526-22bc83c17deb_SiteId">
    <vt:lpwstr>d539d4bf-5610-471a-afc2-1c76685cfefa</vt:lpwstr>
  </property>
  <property fmtid="{D5CDD505-2E9C-101B-9397-08002B2CF9AE}" pid="8" name="MSIP_Label_797ad33d-ed35-43c0-b526-22bc83c17deb_ActionId">
    <vt:lpwstr>2fb277c3-101c-4954-ac06-f84c206ee5e3</vt:lpwstr>
  </property>
  <property fmtid="{D5CDD505-2E9C-101B-9397-08002B2CF9AE}" pid="9" name="MSIP_Label_797ad33d-ed35-43c0-b526-22bc83c17deb_ContentBits">
    <vt:lpwstr>1</vt:lpwstr>
  </property>
  <property fmtid="{D5CDD505-2E9C-101B-9397-08002B2CF9AE}" pid="10" name="MediaServiceImageTags">
    <vt:lpwstr/>
  </property>
</Properties>
</file>