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 y salarios" sheetId="1" r:id="rId4"/>
    <sheet state="visible" name="Hardware" sheetId="2" r:id="rId5"/>
    <sheet state="visible" name="Infraestructura" sheetId="3" r:id="rId6"/>
    <sheet state="visible" name="Software" sheetId="4" r:id="rId7"/>
    <sheet state="visible" name="Saldo total" sheetId="5" r:id="rId8"/>
    <sheet state="visible" name="Trimestres" sheetId="6" r:id="rId9"/>
  </sheets>
  <definedNames>
    <definedName hidden="1" localSheetId="0" name="_xlnm._FilterDatabase">'Tareas y salarios'!$A$1:$H$40</definedName>
  </definedNames>
  <calcPr/>
  <extLst>
    <ext uri="GoogleSheetsCustomDataVersion1">
      <go:sheetsCustomData xmlns:go="http://customooxmlschemas.google.com/" r:id="rId10" roundtripDataSignature="AMtx7mhaRe1dX++1BshadZZMR/65qeIuRw=="/>
    </ext>
  </extLst>
</workbook>
</file>

<file path=xl/sharedStrings.xml><?xml version="1.0" encoding="utf-8"?>
<sst xmlns="http://schemas.openxmlformats.org/spreadsheetml/2006/main" count="333" uniqueCount="210">
  <si>
    <t>ID</t>
  </si>
  <si>
    <t>Nombre actividad</t>
  </si>
  <si>
    <t>Fecha de inicio</t>
  </si>
  <si>
    <t>Fecha de finalización</t>
  </si>
  <si>
    <t>Días</t>
  </si>
  <si>
    <t>Costo total de la actividad</t>
  </si>
  <si>
    <t>Coordinador</t>
  </si>
  <si>
    <t>Empleados para la actividad</t>
  </si>
  <si>
    <t>Nombre</t>
  </si>
  <si>
    <t>Roles</t>
  </si>
  <si>
    <t>e-mail</t>
  </si>
  <si>
    <t>Teléfono</t>
  </si>
  <si>
    <t>Total pago individual</t>
  </si>
  <si>
    <t>Total días</t>
  </si>
  <si>
    <t>Salario diario</t>
  </si>
  <si>
    <t>Salario por hora</t>
  </si>
  <si>
    <t>Nombre del proyecto</t>
  </si>
  <si>
    <t>David Vargas</t>
  </si>
  <si>
    <t>Ana Riaño</t>
  </si>
  <si>
    <t>Analista y administrador de código</t>
  </si>
  <si>
    <t>amriano6@misena.edu.co</t>
  </si>
  <si>
    <t>3206882236</t>
  </si>
  <si>
    <t>Objetivo general</t>
  </si>
  <si>
    <t>Carlos Giraldo</t>
  </si>
  <si>
    <t>Alexis luque</t>
  </si>
  <si>
    <t>Analista y administrador de sistemas</t>
  </si>
  <si>
    <t>aluque5@misena.edu.co</t>
  </si>
  <si>
    <t>Objetivos específicos</t>
  </si>
  <si>
    <t>Anibal Oviedo</t>
  </si>
  <si>
    <t>Desarrollador de software y arquitecto de sistema</t>
  </si>
  <si>
    <t>ayoviedo98@misena.edu.co</t>
  </si>
  <si>
    <t>Planteamiento del problema</t>
  </si>
  <si>
    <t>Desarrollador de software y arquitecto de software</t>
  </si>
  <si>
    <t>cdgiraldo@misena.edu.co</t>
  </si>
  <si>
    <t>Alcance del proyecto</t>
  </si>
  <si>
    <t>Líder del proyecto, tester y capacitador</t>
  </si>
  <si>
    <t>dsvargas09@misena.edu.co</t>
  </si>
  <si>
    <t>Justificación</t>
  </si>
  <si>
    <t>Karol Avila</t>
  </si>
  <si>
    <t>Diseñador web y desarrollador de software</t>
  </si>
  <si>
    <t>kvavila43@misena.edu.co</t>
  </si>
  <si>
    <t>Entrevistas</t>
  </si>
  <si>
    <t>Ana Riaño; David Vargas; Karol Avila</t>
  </si>
  <si>
    <t>Encuestas</t>
  </si>
  <si>
    <t>Alexis luque;Anibal Oviedo;Carlos Giraldo</t>
  </si>
  <si>
    <t>Requerimientos funcionales</t>
  </si>
  <si>
    <t>Ana Riaño;Carlos Giraldo</t>
  </si>
  <si>
    <t>Requerimientos no funcionales</t>
  </si>
  <si>
    <t>Alexis luque;David Vargas</t>
  </si>
  <si>
    <t>Especificaciones de caso de uso</t>
  </si>
  <si>
    <t>Anibal Oviedo;Karol Avila</t>
  </si>
  <si>
    <t>Mapa de procesos</t>
  </si>
  <si>
    <t>Diagrama de flujos de procesos BPMN</t>
  </si>
  <si>
    <t>Modelo entidad relación</t>
  </si>
  <si>
    <t>Carlos Giraldo;David Vargas</t>
  </si>
  <si>
    <t>Modelo relacional</t>
  </si>
  <si>
    <t>Construcción de la base de datos</t>
  </si>
  <si>
    <t>Datos insertados en la base de datos</t>
  </si>
  <si>
    <t>David Vargas;Karol Avila</t>
  </si>
  <si>
    <t>Query en la base de datos</t>
  </si>
  <si>
    <t>Alexis luque;Anibal Oviedo</t>
  </si>
  <si>
    <t>Mockups</t>
  </si>
  <si>
    <t>Alexis luque;Anibal Oviedo;Karol Avila</t>
  </si>
  <si>
    <t>Conexión base de datos</t>
  </si>
  <si>
    <t>Ana Riaño;Carlos Giraldo;David Vargas</t>
  </si>
  <si>
    <t>Crud funcional del sistema</t>
  </si>
  <si>
    <t>Ana Riaño;Alexis luque;Anibal Oviedo;Carlos Giraldo;David Vargas;Karol Avila</t>
  </si>
  <si>
    <t>Caso de uso 001 Registrar usuario</t>
  </si>
  <si>
    <t>Caso de uso 002 Iniciar sesión</t>
  </si>
  <si>
    <t>Anibal Oviedo;Carlos Giraldo</t>
  </si>
  <si>
    <t>Caso de uso 003 Cerrar sesión</t>
  </si>
  <si>
    <t>Anibal Oviedo;David Vargas</t>
  </si>
  <si>
    <t>Caso de uso 004 Recuperar cotraseña</t>
  </si>
  <si>
    <t>Caso de uso 005 Visualizar catálogo</t>
  </si>
  <si>
    <t>Alexis luque;Carlos Giraldo;Karol Avila</t>
  </si>
  <si>
    <t>Caso de uso 006 Acceder a la barra de búsqueda</t>
  </si>
  <si>
    <t>Alexis luque;Karol Avila</t>
  </si>
  <si>
    <t>Caso de uso 007 Gestionar carrito de compras</t>
  </si>
  <si>
    <t>Alexis luque;David Vargas;Karol Avila</t>
  </si>
  <si>
    <t>Caso de uso 008 Gestionar usuario</t>
  </si>
  <si>
    <t>Carlos Giraldo;Karol Avila;Ana Riaño</t>
  </si>
  <si>
    <t>Caso de uso 009 Administrar perfil</t>
  </si>
  <si>
    <t>Caso de uso 010 Gestionar venta</t>
  </si>
  <si>
    <t>Caso de uso 011 Gestionar pedido</t>
  </si>
  <si>
    <t>Ana Riaño;Karol Avila;David Vargas</t>
  </si>
  <si>
    <t>Caso de uso 012 Gestionar producto</t>
  </si>
  <si>
    <t>Ana Riaño;David Vargas</t>
  </si>
  <si>
    <t>Caso de uso 013 Generar factura</t>
  </si>
  <si>
    <t>Manual de usuario</t>
  </si>
  <si>
    <t>David Vargas;Ana Riaño;Alexis luque;Anibal Oviedo;Carlos Giraldo;Karol Avila</t>
  </si>
  <si>
    <t>Manual de operación</t>
  </si>
  <si>
    <t>Karol Avila;Alexis luque;Ana Riaño;David Vargas;Anibal Oviedo;Carlos Giraldo</t>
  </si>
  <si>
    <t>Manual de mantenimiento</t>
  </si>
  <si>
    <t>Carlos Giraldo;Anibal Oviedo;Ana Riaño;David Vargas;Alexis luque;Karol Avila</t>
  </si>
  <si>
    <t>TOTAL DÏAS</t>
  </si>
  <si>
    <t>TOTAL PAGO</t>
  </si>
  <si>
    <t>NOMBRE</t>
  </si>
  <si>
    <t>DESCRIPCIÓN</t>
  </si>
  <si>
    <t>CANTIDAD</t>
  </si>
  <si>
    <t>PRECIO</t>
  </si>
  <si>
    <t>TOTAL</t>
  </si>
  <si>
    <t>Placa base</t>
  </si>
  <si>
    <t>GIGABYTE/B450M DS3H V2. Mic. CROSS.A.V.R.4DDR4.RYZ</t>
  </si>
  <si>
    <t>GIGABYTE B560M DS3H</t>
  </si>
  <si>
    <t>CPU</t>
  </si>
  <si>
    <t>AMD RYZEN R7-5700G (3,8-8CORE-RADEON) AM4</t>
  </si>
  <si>
    <t>AMD RYZEN 7 5700G 3.8 4.6 GHZ</t>
  </si>
  <si>
    <t>RAM</t>
  </si>
  <si>
    <t>DDR4 16G (3200) XPG SPECTRIX D60 RGB</t>
  </si>
  <si>
    <t>16 GB DDR4 3200 1X16 XPG D50 o D60</t>
  </si>
  <si>
    <t>DISCO</t>
  </si>
  <si>
    <t>SOLIDO (M2) NVMe 500GB WD BLACK 750 SE(3430X2600)</t>
  </si>
  <si>
    <t>512 GB SSD M.2 XPG 4.0 7400 MBS/S</t>
  </si>
  <si>
    <t>Chasis + Fuente de alimeantación</t>
  </si>
  <si>
    <t>COMBO AEROCOOL STREAK V.T.RGB+CGR 600 BRZ</t>
  </si>
  <si>
    <t>CORSAIR 220T AIRFLOW + 650W 80+</t>
  </si>
  <si>
    <t>Disipador</t>
  </si>
  <si>
    <t>COOLER MASTER AIR MA620P RGB</t>
  </si>
  <si>
    <t>THERMALTAKE UX210 RGB</t>
  </si>
  <si>
    <t>Mouse</t>
  </si>
  <si>
    <t xml:space="preserve">MOUSE GAMER LOGITECH G PRO </t>
  </si>
  <si>
    <t>MOUSE LOGITECH G600 MMO</t>
  </si>
  <si>
    <t>Teclado</t>
  </si>
  <si>
    <t xml:space="preserve">TECLADO GAMER REDRAGON K522 KUMARA RBG MEC/SW RED </t>
  </si>
  <si>
    <t>TECLADO LOGITECH G413 MECANICO</t>
  </si>
  <si>
    <t>Monitor</t>
  </si>
  <si>
    <t>LED SAMSUNG 24" CURVO (FHD) C24F390</t>
  </si>
  <si>
    <t>SAMSUNG 24" FHD CURVO</t>
  </si>
  <si>
    <t>GARANTIA</t>
  </si>
  <si>
    <t>6 MESES</t>
  </si>
  <si>
    <t>Silla</t>
  </si>
  <si>
    <t>Sillon Escritorio PC Respaldo Bajo Negro</t>
  </si>
  <si>
    <t>Mesas</t>
  </si>
  <si>
    <t>Estación De Trabajo Escritorio - Inval Et4615 Arena/polar</t>
  </si>
  <si>
    <t>TIEMPO</t>
  </si>
  <si>
    <t>Sitio</t>
  </si>
  <si>
    <t>Oficinas En Arriendo Modelia 172-1440</t>
  </si>
  <si>
    <t>SITIO</t>
  </si>
  <si>
    <t>MESES</t>
  </si>
  <si>
    <t>Servicios</t>
  </si>
  <si>
    <t>Luz, agua e internet de fibra óptica 200MB.</t>
  </si>
  <si>
    <t>CANT</t>
  </si>
  <si>
    <t>Licencia Office Familiar</t>
  </si>
  <si>
    <t>Hosting para la página web</t>
  </si>
  <si>
    <t>Vigencias</t>
  </si>
  <si>
    <t>Mensual</t>
  </si>
  <si>
    <t>Anual</t>
  </si>
  <si>
    <t>De por vida</t>
  </si>
  <si>
    <t>Total</t>
  </si>
  <si>
    <t>Sueldo total</t>
  </si>
  <si>
    <t>Hardware</t>
  </si>
  <si>
    <t>Software</t>
  </si>
  <si>
    <t>Salarios</t>
  </si>
  <si>
    <t>Infraestructura</t>
  </si>
  <si>
    <t>-</t>
  </si>
  <si>
    <t xml:space="preserve">1 TRIMESTRE </t>
  </si>
  <si>
    <t>Simple</t>
  </si>
  <si>
    <t>Muy Facil</t>
  </si>
  <si>
    <t>Facil</t>
  </si>
  <si>
    <t>Normal</t>
  </si>
  <si>
    <t>Dificil</t>
  </si>
  <si>
    <t>Muy dificil</t>
  </si>
  <si>
    <t>Horas</t>
  </si>
  <si>
    <t>Realizacion de presentación</t>
  </si>
  <si>
    <t>simple</t>
  </si>
  <si>
    <t>Muy facil</t>
  </si>
  <si>
    <t xml:space="preserve">Facil </t>
  </si>
  <si>
    <t>Levantamiento de información</t>
  </si>
  <si>
    <t>Requisitos y requerimientos</t>
  </si>
  <si>
    <t>Elaboración BPMN</t>
  </si>
  <si>
    <t>Definicion Preliminar De Inventario</t>
  </si>
  <si>
    <t>Total de Esfuerzos</t>
  </si>
  <si>
    <t>Total Esfuerzo</t>
  </si>
  <si>
    <t>Dias</t>
  </si>
  <si>
    <t>Semanas</t>
  </si>
  <si>
    <t>Meses</t>
  </si>
  <si>
    <t xml:space="preserve">2 TRIMESTRE </t>
  </si>
  <si>
    <t>Diagrama de caso de uso</t>
  </si>
  <si>
    <t>Caso de uso extendido</t>
  </si>
  <si>
    <t>Agenda y Recursos</t>
  </si>
  <si>
    <t>Diccionario de datos</t>
  </si>
  <si>
    <t>1 Recursos</t>
  </si>
  <si>
    <t>2 Recursos</t>
  </si>
  <si>
    <t>3 Recursos</t>
  </si>
  <si>
    <t>4 Recursos</t>
  </si>
  <si>
    <t>5 Recursos</t>
  </si>
  <si>
    <t>Diagrama de distribución</t>
  </si>
  <si>
    <t>Diagrama de clases</t>
  </si>
  <si>
    <t>Prototipo morckups</t>
  </si>
  <si>
    <t>Normalización del modelo entidad relación</t>
  </si>
  <si>
    <t>Prototipo de Pagina Web</t>
  </si>
  <si>
    <t xml:space="preserve">3 TRIMESTRE </t>
  </si>
  <si>
    <t>Construccion de base de datos</t>
  </si>
  <si>
    <t>Uso de base de datos</t>
  </si>
  <si>
    <t>Realizacion de prototipo funcional</t>
  </si>
  <si>
    <t>Realizacion de inventario</t>
  </si>
  <si>
    <t>Informe de costos</t>
  </si>
  <si>
    <t xml:space="preserve">4 TRIMESTRE </t>
  </si>
  <si>
    <t>Elaboración del Manual Tecnico</t>
  </si>
  <si>
    <t>Presentanción de Pruebas Unitarias, Caja Negra, Caja Blanca</t>
  </si>
  <si>
    <t>Manual de Instalación del Aplicativo</t>
  </si>
  <si>
    <t>Diagrama de Distribución</t>
  </si>
  <si>
    <r>
      <rPr>
        <rFont val="Arial"/>
        <b/>
        <color theme="1"/>
      </rPr>
      <t xml:space="preserve">Informe de </t>
    </r>
    <r>
      <rPr>
        <rFont val="Arial"/>
        <b/>
        <color theme="1"/>
      </rPr>
      <t>Migración de Datos</t>
    </r>
  </si>
  <si>
    <t xml:space="preserve">Plan de Instalación, respaldo y de migración </t>
  </si>
  <si>
    <t xml:space="preserve">5 y 6 TRIMESTRE </t>
  </si>
  <si>
    <t>Cuadro Comparativos: Proveedores</t>
  </si>
  <si>
    <t>Contrato de Desarrollo de Software</t>
  </si>
  <si>
    <t>Documentación de las Pruebas</t>
  </si>
  <si>
    <t>Elaboracion del Modelo de Calidad</t>
  </si>
  <si>
    <t>Gran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</si>
</sst>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[$$-240A]\ * #,##0.00_-;\-[$$-240A]\ * #,##0.00_-;_-[$$-240A]\ * &quot;-&quot;??_-;_-@"/>
    <numFmt numFmtId="165" formatCode="D/M/YYYY"/>
    <numFmt numFmtId="166" formatCode="[$ $]#,##0"/>
    <numFmt numFmtId="167" formatCode="_-&quot;$&quot;\ * #,##0.00_-;\-&quot;$&quot;\ * #,##0.00_-;_-&quot;$&quot;\ * &quot;-&quot;??_-;_-@"/>
  </numFmts>
  <fonts count="13">
    <font>
      <sz val="10.0"/>
      <color rgb="FF000000"/>
      <name val="Arial"/>
      <scheme val="minor"/>
    </font>
    <font>
      <sz val="11.0"/>
      <color theme="1"/>
      <name val="Calibri"/>
    </font>
    <font>
      <sz val="10.0"/>
      <color theme="1"/>
      <name val="Arial"/>
    </font>
    <font/>
    <font>
      <color theme="1"/>
      <name val="Arial"/>
    </font>
    <font>
      <sz val="14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b/>
      <sz val="10.0"/>
      <color theme="1"/>
      <name val="Arial"/>
    </font>
    <font>
      <color theme="1"/>
      <name val="Roboto"/>
    </font>
    <font>
      <b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rgb="FFBDBDBD"/>
        <bgColor rgb="FFBDBDB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theme="9"/>
        <bgColor theme="9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/>
      <right/>
      <bottom/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bottom/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/>
    </border>
    <border>
      <right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164" xfId="0" applyAlignment="1" applyBorder="1" applyFont="1" applyNumberFormat="1">
      <alignment horizontal="center" shrinkToFit="0" vertical="bottom" wrapText="1"/>
    </xf>
    <xf borderId="2" fillId="3" fontId="2" numFmtId="0" xfId="0" applyAlignment="1" applyBorder="1" applyFont="1">
      <alignment shrinkToFit="0" vertical="bottom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4" fontId="1" numFmtId="165" xfId="0" applyAlignment="1" applyBorder="1" applyFont="1" applyNumberFormat="1">
      <alignment horizontal="center"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shrinkToFit="0" vertical="bottom" wrapText="1"/>
    </xf>
    <xf borderId="1" fillId="4" fontId="1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shrinkToFit="0" vertical="bottom" wrapText="1"/>
    </xf>
    <xf borderId="1" fillId="2" fontId="2" numFmtId="164" xfId="0" applyAlignment="1" applyBorder="1" applyFont="1" applyNumberFormat="1">
      <alignment shrinkToFit="0" vertical="bottom" wrapText="1"/>
    </xf>
    <xf borderId="4" fillId="3" fontId="2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3" fillId="3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shrinkToFit="0" vertical="bottom" wrapText="1"/>
    </xf>
    <xf borderId="7" fillId="4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shrinkToFit="0" vertical="bottom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8" fillId="5" fontId="2" numFmtId="0" xfId="0" applyAlignment="1" applyBorder="1" applyFill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bottom" wrapText="1"/>
    </xf>
    <xf borderId="11" fillId="0" fontId="3" numFmtId="0" xfId="0" applyBorder="1" applyFont="1"/>
    <xf borderId="7" fillId="2" fontId="1" numFmtId="164" xfId="0" applyAlignment="1" applyBorder="1" applyFont="1" applyNumberFormat="1">
      <alignment horizontal="center" shrinkToFit="0" vertical="bottom" wrapText="1"/>
    </xf>
    <xf borderId="8" fillId="5" fontId="2" numFmtId="0" xfId="0" applyAlignment="1" applyBorder="1" applyFont="1">
      <alignment shrinkToFit="0" vertical="bottom" wrapText="1"/>
    </xf>
    <xf borderId="12" fillId="3" fontId="2" numFmtId="0" xfId="0" applyAlignment="1" applyBorder="1" applyFont="1">
      <alignment shrinkToFit="0" vertical="bottom" wrapText="1"/>
    </xf>
    <xf borderId="2" fillId="3" fontId="2" numFmtId="0" xfId="0" applyAlignment="1" applyBorder="1" applyFont="1">
      <alignment horizontal="center" shrinkToFit="0" vertical="bottom" wrapText="1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4" numFmtId="0" xfId="0" applyFont="1"/>
    <xf borderId="2" fillId="3" fontId="5" numFmtId="0" xfId="0" applyAlignment="1" applyBorder="1" applyFont="1">
      <alignment shrinkToFit="0" vertical="bottom" wrapText="1"/>
    </xf>
    <xf borderId="1" fillId="6" fontId="6" numFmtId="0" xfId="0" applyAlignment="1" applyBorder="1" applyFill="1" applyFont="1">
      <alignment horizontal="center" readingOrder="0"/>
    </xf>
    <xf borderId="1" fillId="6" fontId="6" numFmtId="0" xfId="0" applyAlignment="1" applyBorder="1" applyFont="1">
      <alignment horizontal="center"/>
    </xf>
    <xf borderId="1" fillId="3" fontId="2" numFmtId="0" xfId="0" applyAlignment="1" applyBorder="1" applyFont="1">
      <alignment readingOrder="0" shrinkToFit="0" vertical="center" wrapText="1"/>
    </xf>
    <xf borderId="1" fillId="5" fontId="1" numFmtId="0" xfId="0" applyAlignment="1" applyBorder="1" applyFont="1">
      <alignment horizontal="center" readingOrder="0"/>
    </xf>
    <xf borderId="1" fillId="5" fontId="1" numFmtId="166" xfId="0" applyAlignment="1" applyBorder="1" applyFont="1" applyNumberFormat="1">
      <alignment horizontal="right" vertical="center"/>
    </xf>
    <xf borderId="1" fillId="5" fontId="1" numFmtId="167" xfId="0" applyAlignment="1" applyBorder="1" applyFont="1" applyNumberFormat="1">
      <alignment horizontal="right" vertical="center"/>
    </xf>
    <xf borderId="1" fillId="3" fontId="2" numFmtId="0" xfId="0" applyAlignment="1" applyBorder="1" applyFont="1">
      <alignment readingOrder="0" shrinkToFit="0" vertical="bottom" wrapText="1"/>
    </xf>
    <xf borderId="1" fillId="3" fontId="2" numFmtId="166" xfId="0" applyAlignment="1" applyBorder="1" applyFont="1" applyNumberFormat="1">
      <alignment readingOrder="0" shrinkToFit="0" vertical="bottom" wrapText="1"/>
    </xf>
    <xf borderId="1" fillId="3" fontId="2" numFmtId="166" xfId="0" applyAlignment="1" applyBorder="1" applyFont="1" applyNumberFormat="1">
      <alignment shrinkToFit="0" vertical="bottom" wrapText="1"/>
    </xf>
    <xf borderId="1" fillId="6" fontId="1" numFmtId="0" xfId="0" applyAlignment="1" applyBorder="1" applyFont="1">
      <alignment horizontal="center" readingOrder="0"/>
    </xf>
    <xf borderId="1" fillId="6" fontId="1" numFmtId="166" xfId="0" applyAlignment="1" applyBorder="1" applyFont="1" applyNumberFormat="1">
      <alignment horizontal="right" vertical="center"/>
    </xf>
    <xf borderId="1" fillId="6" fontId="1" numFmtId="167" xfId="0" applyAlignment="1" applyBorder="1" applyFont="1" applyNumberFormat="1">
      <alignment horizontal="right" vertical="center"/>
    </xf>
    <xf borderId="1" fillId="3" fontId="2" numFmtId="0" xfId="0" applyAlignment="1" applyBorder="1" applyFont="1">
      <alignment horizontal="center" readingOrder="0" shrinkToFit="0" vertical="center" wrapText="1"/>
    </xf>
    <xf borderId="1" fillId="7" fontId="6" numFmtId="0" xfId="0" applyAlignment="1" applyBorder="1" applyFill="1" applyFont="1">
      <alignment horizontal="center"/>
    </xf>
    <xf borderId="1" fillId="8" fontId="6" numFmtId="0" xfId="0" applyAlignment="1" applyBorder="1" applyFill="1" applyFont="1">
      <alignment horizontal="center"/>
    </xf>
    <xf borderId="1" fillId="9" fontId="6" numFmtId="0" xfId="0" applyAlignment="1" applyBorder="1" applyFill="1" applyFont="1">
      <alignment horizontal="center"/>
    </xf>
    <xf borderId="1" fillId="9" fontId="6" numFmtId="167" xfId="0" applyAlignment="1" applyBorder="1" applyFont="1" applyNumberFormat="1">
      <alignment horizontal="center"/>
    </xf>
    <xf borderId="7" fillId="8" fontId="6" numFmtId="0" xfId="0" applyAlignment="1" applyBorder="1" applyFont="1">
      <alignment horizontal="center"/>
    </xf>
    <xf borderId="11" fillId="6" fontId="3" numFmtId="0" xfId="0" applyBorder="1" applyFont="1"/>
    <xf borderId="1" fillId="9" fontId="2" numFmtId="166" xfId="0" applyAlignment="1" applyBorder="1" applyFont="1" applyNumberFormat="1">
      <alignment readingOrder="0" shrinkToFit="0" vertical="bottom" wrapText="1"/>
    </xf>
    <xf borderId="1" fillId="9" fontId="2" numFmtId="166" xfId="0" applyAlignment="1" applyBorder="1" applyFont="1" applyNumberFormat="1">
      <alignment shrinkToFit="0" vertical="bottom" wrapText="1"/>
    </xf>
    <xf borderId="1" fillId="10" fontId="6" numFmtId="0" xfId="0" applyAlignment="1" applyBorder="1" applyFill="1" applyFont="1">
      <alignment horizontal="center" readingOrder="0"/>
    </xf>
    <xf borderId="1" fillId="10" fontId="6" numFmtId="0" xfId="0" applyAlignment="1" applyBorder="1" applyFont="1">
      <alignment horizontal="center"/>
    </xf>
    <xf borderId="1" fillId="0" fontId="1" numFmtId="166" xfId="0" applyAlignment="1" applyBorder="1" applyFont="1" applyNumberFormat="1">
      <alignment horizontal="right" vertical="center"/>
    </xf>
    <xf borderId="1" fillId="3" fontId="2" numFmtId="166" xfId="0" applyAlignment="1" applyBorder="1" applyFont="1" applyNumberFormat="1">
      <alignment readingOrder="0" shrinkToFit="0" vertical="center" wrapText="1"/>
    </xf>
    <xf borderId="7" fillId="0" fontId="7" numFmtId="0" xfId="0" applyAlignment="1" applyBorder="1" applyFont="1">
      <alignment readingOrder="0"/>
    </xf>
    <xf borderId="13" fillId="0" fontId="3" numFmtId="0" xfId="0" applyBorder="1" applyFont="1"/>
    <xf borderId="1" fillId="0" fontId="1" numFmtId="166" xfId="0" applyAlignment="1" applyBorder="1" applyFont="1" applyNumberFormat="1">
      <alignment horizontal="right" readingOrder="0" vertical="center"/>
    </xf>
    <xf borderId="1" fillId="0" fontId="7" numFmtId="0" xfId="0" applyAlignment="1" applyBorder="1" applyFont="1">
      <alignment readingOrder="0"/>
    </xf>
    <xf borderId="1" fillId="0" fontId="7" numFmtId="166" xfId="0" applyBorder="1" applyFont="1" applyNumberFormat="1"/>
    <xf borderId="1" fillId="9" fontId="1" numFmtId="166" xfId="0" applyAlignment="1" applyBorder="1" applyFont="1" applyNumberFormat="1">
      <alignment horizontal="right" readingOrder="0" vertical="center"/>
    </xf>
    <xf borderId="2" fillId="3" fontId="2" numFmtId="0" xfId="0" applyAlignment="1" applyBorder="1" applyFont="1">
      <alignment shrinkToFit="0" vertical="bottom" wrapText="1"/>
    </xf>
    <xf borderId="7" fillId="11" fontId="7" numFmtId="0" xfId="0" applyAlignment="1" applyBorder="1" applyFill="1" applyFont="1">
      <alignment horizontal="center" readingOrder="0" vertical="center"/>
    </xf>
    <xf borderId="1" fillId="9" fontId="7" numFmtId="166" xfId="0" applyBorder="1" applyFont="1" applyNumberFormat="1"/>
    <xf borderId="14" fillId="12" fontId="6" numFmtId="0" xfId="0" applyAlignment="1" applyBorder="1" applyFill="1" applyFont="1">
      <alignment horizontal="center"/>
    </xf>
    <xf borderId="15" fillId="12" fontId="6" numFmtId="0" xfId="0" applyAlignment="1" applyBorder="1" applyFont="1">
      <alignment horizontal="center" readingOrder="0"/>
    </xf>
    <xf borderId="16" fillId="0" fontId="3" numFmtId="0" xfId="0" applyBorder="1" applyFont="1"/>
    <xf borderId="17" fillId="0" fontId="3" numFmtId="0" xfId="0" applyBorder="1" applyFont="1"/>
    <xf borderId="14" fillId="13" fontId="6" numFmtId="0" xfId="0" applyAlignment="1" applyBorder="1" applyFill="1" applyFont="1">
      <alignment horizontal="center" readingOrder="0"/>
    </xf>
    <xf borderId="15" fillId="14" fontId="6" numFmtId="0" xfId="0" applyAlignment="1" applyBorder="1" applyFill="1" applyFont="1">
      <alignment horizontal="center"/>
    </xf>
    <xf borderId="14" fillId="14" fontId="6" numFmtId="0" xfId="0" applyAlignment="1" applyBorder="1" applyFont="1">
      <alignment horizontal="center"/>
    </xf>
    <xf borderId="14" fillId="14" fontId="6" numFmtId="166" xfId="0" applyAlignment="1" applyBorder="1" applyFont="1" applyNumberFormat="1">
      <alignment horizontal="center"/>
    </xf>
    <xf borderId="14" fillId="13" fontId="6" numFmtId="0" xfId="0" applyAlignment="1" applyBorder="1" applyFont="1">
      <alignment horizontal="center"/>
    </xf>
    <xf borderId="15" fillId="14" fontId="6" numFmtId="0" xfId="0" applyAlignment="1" applyBorder="1" applyFont="1">
      <alignment horizontal="center" readingOrder="0"/>
    </xf>
    <xf borderId="14" fillId="14" fontId="6" numFmtId="0" xfId="0" applyAlignment="1" applyBorder="1" applyFont="1">
      <alignment horizontal="center" readingOrder="0"/>
    </xf>
    <xf borderId="14" fillId="14" fontId="6" numFmtId="166" xfId="0" applyAlignment="1" applyBorder="1" applyFont="1" applyNumberFormat="1">
      <alignment horizontal="center" readingOrder="0"/>
    </xf>
    <xf borderId="14" fillId="9" fontId="6" numFmtId="166" xfId="0" applyAlignment="1" applyBorder="1" applyFont="1" applyNumberFormat="1">
      <alignment horizontal="center"/>
    </xf>
    <xf borderId="7" fillId="13" fontId="7" numFmtId="0" xfId="0" applyAlignment="1" applyBorder="1" applyFont="1">
      <alignment horizontal="center" readingOrder="0" vertical="center"/>
    </xf>
    <xf borderId="1" fillId="10" fontId="7" numFmtId="0" xfId="0" applyAlignment="1" applyBorder="1" applyFont="1">
      <alignment readingOrder="0" vertical="center"/>
    </xf>
    <xf borderId="1" fillId="14" fontId="7" numFmtId="167" xfId="0" applyBorder="1" applyFont="1" applyNumberFormat="1"/>
    <xf borderId="1" fillId="14" fontId="7" numFmtId="166" xfId="0" applyBorder="1" applyFont="1" applyNumberFormat="1"/>
    <xf borderId="1" fillId="14" fontId="7" numFmtId="164" xfId="0" applyBorder="1" applyFont="1" applyNumberFormat="1"/>
    <xf borderId="1" fillId="14" fontId="7" numFmtId="166" xfId="0" applyBorder="1" applyFont="1" applyNumberFormat="1"/>
    <xf borderId="1" fillId="9" fontId="7" numFmtId="164" xfId="0" applyBorder="1" applyFont="1" applyNumberFormat="1"/>
    <xf borderId="2" fillId="3" fontId="2" numFmtId="0" xfId="0" applyAlignment="1" applyBorder="1" applyFont="1">
      <alignment readingOrder="0" shrinkToFit="0" vertical="bottom" wrapText="1"/>
    </xf>
    <xf borderId="14" fillId="15" fontId="8" numFmtId="0" xfId="0" applyAlignment="1" applyBorder="1" applyFill="1" applyFont="1">
      <alignment readingOrder="0"/>
    </xf>
    <xf borderId="14" fillId="15" fontId="7" numFmtId="0" xfId="0" applyAlignment="1" applyBorder="1" applyFont="1">
      <alignment readingOrder="0"/>
    </xf>
    <xf borderId="14" fillId="15" fontId="9" numFmtId="0" xfId="0" applyAlignment="1" applyBorder="1" applyFont="1">
      <alignment readingOrder="0"/>
    </xf>
    <xf borderId="14" fillId="16" fontId="8" numFmtId="0" xfId="0" applyAlignment="1" applyBorder="1" applyFill="1" applyFont="1">
      <alignment readingOrder="0"/>
    </xf>
    <xf borderId="14" fillId="0" fontId="7" numFmtId="0" xfId="0" applyBorder="1" applyFont="1"/>
    <xf borderId="14" fillId="0" fontId="7" numFmtId="0" xfId="0" applyAlignment="1" applyBorder="1" applyFont="1">
      <alignment readingOrder="0"/>
    </xf>
    <xf borderId="14" fillId="17" fontId="2" numFmtId="0" xfId="0" applyAlignment="1" applyBorder="1" applyFill="1" applyFont="1">
      <alignment shrinkToFit="0" vertical="bottom" wrapText="1"/>
    </xf>
    <xf borderId="14" fillId="17" fontId="2" numFmtId="0" xfId="0" applyAlignment="1" applyBorder="1" applyFont="1">
      <alignment readingOrder="0" shrinkToFit="0" vertical="bottom" wrapText="1"/>
    </xf>
    <xf borderId="14" fillId="3" fontId="2" numFmtId="0" xfId="0" applyAlignment="1" applyBorder="1" applyFont="1">
      <alignment readingOrder="0" shrinkToFit="0" vertical="bottom" wrapText="1"/>
    </xf>
    <xf borderId="14" fillId="16" fontId="8" numFmtId="0" xfId="0" applyBorder="1" applyFont="1"/>
    <xf borderId="12" fillId="3" fontId="2" numFmtId="0" xfId="0" applyAlignment="1" applyBorder="1" applyFont="1">
      <alignment horizontal="center" readingOrder="0" shrinkToFit="0" vertical="bottom" wrapText="1"/>
    </xf>
    <xf borderId="18" fillId="0" fontId="3" numFmtId="0" xfId="0" applyBorder="1" applyFont="1"/>
    <xf borderId="19" fillId="0" fontId="3" numFmtId="0" xfId="0" applyBorder="1" applyFont="1"/>
    <xf borderId="14" fillId="16" fontId="7" numFmtId="0" xfId="0" applyBorder="1" applyFont="1"/>
    <xf borderId="14" fillId="16" fontId="7" numFmtId="0" xfId="0" applyAlignment="1" applyBorder="1" applyFont="1">
      <alignment readingOrder="0"/>
    </xf>
    <xf borderId="2" fillId="3" fontId="10" numFmtId="0" xfId="0" applyAlignment="1" applyBorder="1" applyFont="1">
      <alignment shrinkToFit="0" vertical="bottom" wrapText="1"/>
    </xf>
    <xf borderId="17" fillId="15" fontId="4" numFmtId="0" xfId="0" applyAlignment="1" applyBorder="1" applyFont="1">
      <alignment vertical="bottom"/>
    </xf>
    <xf borderId="17" fillId="15" fontId="11" numFmtId="0" xfId="0" applyAlignment="1" applyBorder="1" applyFont="1">
      <alignment vertical="bottom"/>
    </xf>
    <xf borderId="20" fillId="16" fontId="12" numFmtId="0" xfId="0" applyAlignment="1" applyBorder="1" applyFont="1">
      <alignment vertical="bottom"/>
    </xf>
    <xf borderId="21" fillId="0" fontId="4" numFmtId="0" xfId="0" applyAlignment="1" applyBorder="1" applyFont="1">
      <alignment readingOrder="0" vertical="bottom"/>
    </xf>
    <xf borderId="21" fillId="0" fontId="4" numFmtId="0" xfId="0" applyAlignment="1" applyBorder="1" applyFont="1">
      <alignment vertical="bottom"/>
    </xf>
    <xf borderId="21" fillId="0" fontId="4" numFmtId="0" xfId="0" applyAlignment="1" applyBorder="1" applyFont="1">
      <alignment horizontal="right" readingOrder="0" vertical="bottom"/>
    </xf>
    <xf borderId="20" fillId="16" fontId="12" numFmtId="0" xfId="0" applyAlignment="1" applyBorder="1" applyFont="1">
      <alignment vertical="bottom"/>
    </xf>
    <xf borderId="21" fillId="0" fontId="4" numFmtId="0" xfId="0" applyAlignment="1" applyBorder="1" applyFont="1">
      <alignment vertical="bottom"/>
    </xf>
    <xf borderId="22" fillId="17" fontId="2" numFmtId="0" xfId="0" applyAlignment="1" applyBorder="1" applyFont="1">
      <alignment horizontal="center" readingOrder="0" shrinkToFit="0" vertical="bottom" wrapText="1"/>
    </xf>
    <xf borderId="23" fillId="0" fontId="3" numFmtId="0" xfId="0" applyBorder="1" applyFont="1"/>
    <xf borderId="24" fillId="0" fontId="3" numFmtId="0" xfId="0" applyBorder="1" applyFont="1"/>
    <xf borderId="20" fillId="16" fontId="12" numFmtId="0" xfId="0" applyAlignment="1" applyBorder="1" applyFont="1">
      <alignment vertical="bottom"/>
    </xf>
    <xf borderId="21" fillId="16" fontId="4" numFmtId="0" xfId="0" applyAlignment="1" applyBorder="1" applyFont="1">
      <alignment vertical="bottom"/>
    </xf>
    <xf borderId="21" fillId="16" fontId="4" numFmtId="0" xfId="0" applyAlignment="1" applyBorder="1" applyFont="1">
      <alignment horizontal="right" vertical="bottom"/>
    </xf>
    <xf borderId="0" fillId="0" fontId="8" numFmtId="0" xfId="0" applyAlignment="1" applyFont="1">
      <alignment readingOrder="0"/>
    </xf>
    <xf borderId="5" fillId="3" fontId="10" numFmtId="0" xfId="0" applyAlignment="1" applyBorder="1" applyFont="1">
      <alignment shrinkToFit="0" vertical="bottom" wrapText="1"/>
    </xf>
    <xf borderId="14" fillId="17" fontId="8" numFmtId="0" xfId="0" applyAlignment="1" applyBorder="1" applyFont="1">
      <alignment readingOrder="0"/>
    </xf>
    <xf borderId="15" fillId="16" fontId="7" numFmtId="0" xfId="0" applyBorder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Hardware-style">
      <tableStyleElement dxfId="1" type="headerRow"/>
      <tableStyleElement dxfId="2" type="firstRowStripe"/>
      <tableStyleElement dxfId="3" type="secondRowStripe"/>
    </tableStyle>
    <tableStyle count="2" pivot="0" name="Infraestructura-style">
      <tableStyleElement dxfId="3" type="firstRowStripe"/>
      <tableStyleElement dxfId="2" type="secondRowStripe"/>
    </tableStyle>
    <tableStyle count="3" pivot="0" name="Softwa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frente a NOMBRE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Hardware!$M$17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Hardware!$I$18:$I$26</c:f>
            </c:strRef>
          </c:cat>
          <c:val>
            <c:numRef>
              <c:f>Hardware!$M$18:$M$26</c:f>
              <c:numCache/>
            </c:numRef>
          </c:val>
        </c:ser>
        <c:axId val="1987625855"/>
        <c:axId val="451476425"/>
      </c:barChart>
      <c:catAx>
        <c:axId val="198762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476425"/>
      </c:catAx>
      <c:valAx>
        <c:axId val="451476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625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Hardware!$M$17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Hardware!$I$18:$I$26</c:f>
            </c:strRef>
          </c:cat>
          <c:val>
            <c:numRef>
              <c:f>Hardware!$M$18:$M$26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frente a CANT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Hardware!$F$17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Hardware!$B$18:$B$26</c:f>
            </c:strRef>
          </c:cat>
          <c:val>
            <c:numRef>
              <c:f>Hardware!$F$18:$F$26</c:f>
              <c:numCache/>
            </c:numRef>
          </c:val>
        </c:ser>
        <c:axId val="1137037046"/>
        <c:axId val="2112733456"/>
      </c:barChart>
      <c:catAx>
        <c:axId val="1137037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733456"/>
      </c:catAx>
      <c:valAx>
        <c:axId val="2112733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037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frente a CANT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Hardware!$F$17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Hardware!$B$18:$B$26</c:f>
            </c:strRef>
          </c:cat>
          <c:val>
            <c:numRef>
              <c:f>Hardware!$F$18:$F$26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frente a NOMBRE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Infraestructura!$G$4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Infraestructura!$C$5:$C$159</c:f>
            </c:strRef>
          </c:cat>
          <c:val>
            <c:numRef>
              <c:f>Infraestructura!$G$5:$G$8</c:f>
              <c:numCache/>
            </c:numRef>
          </c:val>
        </c:ser>
        <c:axId val="1404900539"/>
        <c:axId val="904093482"/>
      </c:barChart>
      <c:catAx>
        <c:axId val="1404900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093482"/>
      </c:catAx>
      <c:valAx>
        <c:axId val="904093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900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frente a NOMBRE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Infraestructura!$G$4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Infraestructura!$C$5:$C$8</c:f>
            </c:strRef>
          </c:cat>
          <c:val>
            <c:numRef>
              <c:f>Infraestructura!$G$5:$G$8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Software!$C$5:$C$6</c:f>
            </c:strRef>
          </c:cat>
          <c:val>
            <c:numRef>
              <c:f>Software!$D$5:$D$6</c:f>
              <c:numCache/>
            </c:numRef>
          </c:val>
        </c:ser>
        <c:ser>
          <c:idx val="1"/>
          <c:order val="1"/>
          <c:cat>
            <c:strRef>
              <c:f>Software!$C$5:$C$6</c:f>
            </c:strRef>
          </c:cat>
          <c:val>
            <c:numRef>
              <c:f>Software!$E$5:$E$6</c:f>
              <c:numCache/>
            </c:numRef>
          </c:val>
        </c:ser>
        <c:ser>
          <c:idx val="2"/>
          <c:order val="2"/>
          <c:cat>
            <c:strRef>
              <c:f>Software!$C$5:$C$6</c:f>
            </c:strRef>
          </c:cat>
          <c:val>
            <c:numRef>
              <c:f>Software!$G$5:$G$6</c:f>
              <c:numCache/>
            </c:numRef>
          </c:val>
        </c:ser>
        <c:axId val="757263098"/>
        <c:axId val="1925463766"/>
      </c:barChart>
      <c:catAx>
        <c:axId val="757263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463766"/>
      </c:catAx>
      <c:valAx>
        <c:axId val="1925463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263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Software!$G$5:$G$6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jpg"/><Relationship Id="rId6" Type="http://schemas.openxmlformats.org/officeDocument/2006/relationships/image" Target="../media/image3.png"/><Relationship Id="rId7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1085850</xdr:colOff>
      <xdr:row>29</xdr:row>
      <xdr:rowOff>180975</xdr:rowOff>
    </xdr:from>
    <xdr:ext cx="5715000" cy="3533775"/>
    <xdr:graphicFrame>
      <xdr:nvGraphicFramePr>
        <xdr:cNvPr id="90660670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1085850</xdr:colOff>
      <xdr:row>50</xdr:row>
      <xdr:rowOff>85725</xdr:rowOff>
    </xdr:from>
    <xdr:ext cx="5715000" cy="3533775"/>
    <xdr:graphicFrame>
      <xdr:nvGraphicFramePr>
        <xdr:cNvPr id="208715782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95250</xdr:colOff>
      <xdr:row>29</xdr:row>
      <xdr:rowOff>180975</xdr:rowOff>
    </xdr:from>
    <xdr:ext cx="5715000" cy="3533775"/>
    <xdr:graphicFrame>
      <xdr:nvGraphicFramePr>
        <xdr:cNvPr id="192944480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95250</xdr:colOff>
      <xdr:row>50</xdr:row>
      <xdr:rowOff>85725</xdr:rowOff>
    </xdr:from>
    <xdr:ext cx="5715000" cy="3533775"/>
    <xdr:graphicFrame>
      <xdr:nvGraphicFramePr>
        <xdr:cNvPr id="114688580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933450</xdr:colOff>
      <xdr:row>0</xdr:row>
      <xdr:rowOff>-104775</xdr:rowOff>
    </xdr:from>
    <xdr:ext cx="8248650" cy="3133725"/>
    <xdr:pic>
      <xdr:nvPicPr>
        <xdr:cNvPr id="0" name="image1.jp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0</xdr:row>
      <xdr:rowOff>0</xdr:rowOff>
    </xdr:from>
    <xdr:ext cx="7886700" cy="3028950"/>
    <xdr:pic>
      <xdr:nvPicPr>
        <xdr:cNvPr id="0" name="image3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333375" cy="190500"/>
    <xdr:pic>
      <xdr:nvPicPr>
        <xdr:cNvPr id="0" name="image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11</xdr:row>
      <xdr:rowOff>38100</xdr:rowOff>
    </xdr:from>
    <xdr:ext cx="5715000" cy="3533775"/>
    <xdr:graphicFrame>
      <xdr:nvGraphicFramePr>
        <xdr:cNvPr id="577489857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400050</xdr:colOff>
      <xdr:row>32</xdr:row>
      <xdr:rowOff>0</xdr:rowOff>
    </xdr:from>
    <xdr:ext cx="5715000" cy="3533775"/>
    <xdr:graphicFrame>
      <xdr:nvGraphicFramePr>
        <xdr:cNvPr id="1905342169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</xdr:colOff>
      <xdr:row>11</xdr:row>
      <xdr:rowOff>85725</xdr:rowOff>
    </xdr:from>
    <xdr:ext cx="5715000" cy="3533775"/>
    <xdr:graphicFrame>
      <xdr:nvGraphicFramePr>
        <xdr:cNvPr id="690855436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361950</xdr:colOff>
      <xdr:row>32</xdr:row>
      <xdr:rowOff>152400</xdr:rowOff>
    </xdr:from>
    <xdr:ext cx="5715000" cy="3533775"/>
    <xdr:graphicFrame>
      <xdr:nvGraphicFramePr>
        <xdr:cNvPr id="1958196316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S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Hardwa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4:H10" display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Infraestructura-style" showColumnStripes="0" showFirstColumn="1" showLastColumn="1" showRowStripes="1"/>
</table>
</file>

<file path=xl/tables/table3.xml><?xml version="1.0" encoding="utf-8"?>
<table xmlns="http://schemas.openxmlformats.org/spreadsheetml/2006/main" headerRowCount="0" ref="B8:G8" display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oftwa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13"/>
    <col customWidth="1" min="2" max="2" width="37.63"/>
    <col customWidth="1" min="3" max="4" width="13.25"/>
    <col customWidth="1" min="5" max="5" width="7.13"/>
    <col customWidth="1" min="6" max="6" width="19.38"/>
    <col customWidth="1" min="7" max="7" width="15.5"/>
    <col customWidth="1" min="8" max="8" width="61.88"/>
    <col customWidth="1" min="9" max="9" width="9.13"/>
    <col customWidth="1" min="10" max="10" width="5.63"/>
    <col customWidth="1" min="11" max="11" width="17.75"/>
    <col customWidth="1" min="12" max="12" width="29.25"/>
    <col customWidth="1" min="13" max="13" width="22.75"/>
    <col customWidth="1" min="14" max="14" width="11.63"/>
    <col customWidth="1" min="15" max="15" width="13.13"/>
    <col customWidth="1" min="16" max="16" width="10.0"/>
    <col customWidth="1" min="17" max="18" width="13.63"/>
    <col customWidth="1" min="19" max="19" width="9.13"/>
    <col customWidth="1" min="20" max="26" width="10.0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/>
      <c r="J1" s="4" t="s">
        <v>0</v>
      </c>
      <c r="K1" s="4" t="s">
        <v>8</v>
      </c>
      <c r="L1" s="4" t="s">
        <v>9</v>
      </c>
      <c r="M1" s="4" t="s">
        <v>10</v>
      </c>
      <c r="N1" s="4" t="s">
        <v>11</v>
      </c>
      <c r="O1" s="5" t="s">
        <v>12</v>
      </c>
      <c r="P1" s="4" t="s">
        <v>13</v>
      </c>
      <c r="Q1" s="4" t="s">
        <v>14</v>
      </c>
      <c r="R1" s="4" t="s">
        <v>15</v>
      </c>
      <c r="S1" s="6"/>
      <c r="T1" s="6"/>
      <c r="U1" s="6"/>
      <c r="V1" s="6"/>
      <c r="W1" s="6"/>
      <c r="X1" s="6"/>
      <c r="Y1" s="6"/>
      <c r="Z1" s="6"/>
    </row>
    <row r="2" ht="30.0" customHeight="1">
      <c r="A2" s="7">
        <v>0.0</v>
      </c>
      <c r="B2" s="7" t="s">
        <v>16</v>
      </c>
      <c r="C2" s="8">
        <v>44613.0</v>
      </c>
      <c r="D2" s="8">
        <v>44617.0</v>
      </c>
      <c r="E2" s="7">
        <v>5.0</v>
      </c>
      <c r="F2" s="9">
        <v>203400.0</v>
      </c>
      <c r="G2" s="7" t="s">
        <v>17</v>
      </c>
      <c r="H2" s="7" t="s">
        <v>17</v>
      </c>
      <c r="I2" s="3"/>
      <c r="J2" s="10">
        <v>0.0</v>
      </c>
      <c r="K2" s="10" t="s">
        <v>18</v>
      </c>
      <c r="L2" s="10" t="s">
        <v>19</v>
      </c>
      <c r="M2" s="10" t="s">
        <v>20</v>
      </c>
      <c r="N2" s="10" t="s">
        <v>21</v>
      </c>
      <c r="O2" s="11">
        <f t="shared" ref="O2:O7" si="1">P2*Q2</f>
        <v>1301520</v>
      </c>
      <c r="P2" s="10">
        <v>110.0</v>
      </c>
      <c r="Q2" s="12">
        <f t="shared" ref="Q2:Q7" si="2">R2*6</f>
        <v>11832</v>
      </c>
      <c r="R2" s="11">
        <v>1972.0</v>
      </c>
      <c r="S2" s="6"/>
      <c r="T2" s="6"/>
      <c r="U2" s="6"/>
      <c r="V2" s="6"/>
      <c r="W2" s="6"/>
      <c r="X2" s="6"/>
      <c r="Y2" s="6"/>
      <c r="Z2" s="6"/>
    </row>
    <row r="3" ht="30.0" customHeight="1">
      <c r="A3" s="7">
        <v>1.0</v>
      </c>
      <c r="B3" s="7" t="s">
        <v>22</v>
      </c>
      <c r="C3" s="8">
        <v>44613.0</v>
      </c>
      <c r="D3" s="8">
        <v>44617.0</v>
      </c>
      <c r="E3" s="7">
        <v>5.0</v>
      </c>
      <c r="F3" s="9">
        <v>203400.0</v>
      </c>
      <c r="G3" s="7" t="s">
        <v>23</v>
      </c>
      <c r="H3" s="7" t="s">
        <v>23</v>
      </c>
      <c r="I3" s="3"/>
      <c r="J3" s="10">
        <v>1.0</v>
      </c>
      <c r="K3" s="10" t="s">
        <v>24</v>
      </c>
      <c r="L3" s="10" t="s">
        <v>25</v>
      </c>
      <c r="M3" s="10" t="s">
        <v>26</v>
      </c>
      <c r="N3" s="10">
        <v>3.196503655E9</v>
      </c>
      <c r="O3" s="11">
        <f t="shared" si="1"/>
        <v>1301520</v>
      </c>
      <c r="P3" s="10">
        <v>110.0</v>
      </c>
      <c r="Q3" s="12">
        <f t="shared" si="2"/>
        <v>11832</v>
      </c>
      <c r="R3" s="11">
        <v>1972.0</v>
      </c>
      <c r="S3" s="6"/>
      <c r="T3" s="6"/>
      <c r="U3" s="6"/>
      <c r="V3" s="6"/>
      <c r="W3" s="6"/>
      <c r="X3" s="6"/>
      <c r="Y3" s="6"/>
      <c r="Z3" s="6"/>
    </row>
    <row r="4" ht="30.0" customHeight="1">
      <c r="A4" s="7">
        <v>2.0</v>
      </c>
      <c r="B4" s="7" t="s">
        <v>27</v>
      </c>
      <c r="C4" s="8">
        <v>44613.0</v>
      </c>
      <c r="D4" s="8">
        <v>44617.0</v>
      </c>
      <c r="E4" s="7">
        <v>5.0</v>
      </c>
      <c r="F4" s="9">
        <v>203400.0</v>
      </c>
      <c r="G4" s="7" t="s">
        <v>18</v>
      </c>
      <c r="H4" s="7" t="s">
        <v>18</v>
      </c>
      <c r="I4" s="3"/>
      <c r="J4" s="10">
        <v>2.0</v>
      </c>
      <c r="K4" s="10" t="s">
        <v>28</v>
      </c>
      <c r="L4" s="10" t="s">
        <v>29</v>
      </c>
      <c r="M4" s="10" t="s">
        <v>30</v>
      </c>
      <c r="N4" s="10">
        <v>3.132738038E9</v>
      </c>
      <c r="O4" s="11">
        <f t="shared" si="1"/>
        <v>1301520</v>
      </c>
      <c r="P4" s="10">
        <v>110.0</v>
      </c>
      <c r="Q4" s="12">
        <f t="shared" si="2"/>
        <v>11832</v>
      </c>
      <c r="R4" s="11">
        <v>1972.0</v>
      </c>
      <c r="S4" s="6"/>
      <c r="T4" s="6"/>
      <c r="U4" s="6"/>
      <c r="V4" s="6"/>
      <c r="W4" s="6"/>
      <c r="X4" s="6"/>
      <c r="Y4" s="6"/>
      <c r="Z4" s="6"/>
    </row>
    <row r="5" ht="30.0" customHeight="1">
      <c r="A5" s="7">
        <v>3.0</v>
      </c>
      <c r="B5" s="7" t="s">
        <v>31</v>
      </c>
      <c r="C5" s="8">
        <v>44613.0</v>
      </c>
      <c r="D5" s="8">
        <v>44617.0</v>
      </c>
      <c r="E5" s="7">
        <v>5.0</v>
      </c>
      <c r="F5" s="9">
        <v>203400.0</v>
      </c>
      <c r="G5" s="7" t="s">
        <v>24</v>
      </c>
      <c r="H5" s="7" t="s">
        <v>24</v>
      </c>
      <c r="I5" s="3"/>
      <c r="J5" s="10">
        <v>3.0</v>
      </c>
      <c r="K5" s="10" t="s">
        <v>23</v>
      </c>
      <c r="L5" s="10" t="s">
        <v>32</v>
      </c>
      <c r="M5" s="10" t="s">
        <v>33</v>
      </c>
      <c r="N5" s="10">
        <v>3.11436525E9</v>
      </c>
      <c r="O5" s="11">
        <f t="shared" si="1"/>
        <v>1301520</v>
      </c>
      <c r="P5" s="10">
        <v>110.0</v>
      </c>
      <c r="Q5" s="12">
        <f t="shared" si="2"/>
        <v>11832</v>
      </c>
      <c r="R5" s="11">
        <v>1972.0</v>
      </c>
      <c r="S5" s="6"/>
      <c r="T5" s="6"/>
      <c r="U5" s="6"/>
      <c r="V5" s="6"/>
      <c r="W5" s="6"/>
      <c r="X5" s="6"/>
      <c r="Y5" s="6"/>
      <c r="Z5" s="6"/>
    </row>
    <row r="6" ht="30.0" customHeight="1">
      <c r="A6" s="7">
        <v>4.0</v>
      </c>
      <c r="B6" s="7" t="s">
        <v>34</v>
      </c>
      <c r="C6" s="8">
        <v>44613.0</v>
      </c>
      <c r="D6" s="8">
        <v>44617.0</v>
      </c>
      <c r="E6" s="7">
        <v>5.0</v>
      </c>
      <c r="F6" s="9">
        <v>203400.0</v>
      </c>
      <c r="G6" s="7" t="s">
        <v>28</v>
      </c>
      <c r="H6" s="7" t="s">
        <v>28</v>
      </c>
      <c r="I6" s="3"/>
      <c r="J6" s="10">
        <v>4.0</v>
      </c>
      <c r="K6" s="10" t="s">
        <v>17</v>
      </c>
      <c r="L6" s="10" t="s">
        <v>35</v>
      </c>
      <c r="M6" s="10" t="s">
        <v>36</v>
      </c>
      <c r="N6" s="10">
        <v>3.053608404E9</v>
      </c>
      <c r="O6" s="11">
        <f t="shared" si="1"/>
        <v>1301520</v>
      </c>
      <c r="P6" s="10">
        <v>110.0</v>
      </c>
      <c r="Q6" s="12">
        <f t="shared" si="2"/>
        <v>11832</v>
      </c>
      <c r="R6" s="11">
        <v>1972.0</v>
      </c>
      <c r="S6" s="6"/>
      <c r="T6" s="6"/>
      <c r="U6" s="6"/>
      <c r="V6" s="6"/>
      <c r="W6" s="6"/>
      <c r="X6" s="6"/>
      <c r="Y6" s="6"/>
      <c r="Z6" s="6"/>
    </row>
    <row r="7" ht="30.0" customHeight="1">
      <c r="A7" s="7">
        <v>5.0</v>
      </c>
      <c r="B7" s="7" t="s">
        <v>37</v>
      </c>
      <c r="C7" s="8">
        <v>44613.0</v>
      </c>
      <c r="D7" s="8">
        <v>44617.0</v>
      </c>
      <c r="E7" s="7">
        <v>5.0</v>
      </c>
      <c r="F7" s="9">
        <v>203400.0</v>
      </c>
      <c r="G7" s="7" t="s">
        <v>38</v>
      </c>
      <c r="H7" s="7" t="s">
        <v>38</v>
      </c>
      <c r="I7" s="3"/>
      <c r="J7" s="10">
        <v>5.0</v>
      </c>
      <c r="K7" s="10" t="s">
        <v>38</v>
      </c>
      <c r="L7" s="10" t="s">
        <v>39</v>
      </c>
      <c r="M7" s="10" t="s">
        <v>40</v>
      </c>
      <c r="N7" s="10">
        <v>3.502120698E9</v>
      </c>
      <c r="O7" s="11">
        <f t="shared" si="1"/>
        <v>1301520</v>
      </c>
      <c r="P7" s="10">
        <v>110.0</v>
      </c>
      <c r="Q7" s="12">
        <f t="shared" si="2"/>
        <v>11832</v>
      </c>
      <c r="R7" s="11">
        <v>1972.0</v>
      </c>
      <c r="S7" s="6"/>
      <c r="T7" s="6"/>
      <c r="U7" s="6"/>
      <c r="V7" s="6"/>
      <c r="W7" s="6"/>
      <c r="X7" s="6"/>
      <c r="Y7" s="6"/>
      <c r="Z7" s="6"/>
    </row>
    <row r="8" ht="30.0" customHeight="1">
      <c r="A8" s="7">
        <v>6.0</v>
      </c>
      <c r="B8" s="7" t="s">
        <v>41</v>
      </c>
      <c r="C8" s="8">
        <v>44620.0</v>
      </c>
      <c r="D8" s="8">
        <v>44624.0</v>
      </c>
      <c r="E8" s="7">
        <v>5.0</v>
      </c>
      <c r="F8" s="9">
        <v>610200.0</v>
      </c>
      <c r="G8" s="7" t="s">
        <v>17</v>
      </c>
      <c r="H8" s="13" t="s">
        <v>42</v>
      </c>
      <c r="I8" s="3"/>
      <c r="J8" s="6"/>
      <c r="K8" s="6"/>
      <c r="L8" s="6"/>
      <c r="M8" s="6"/>
      <c r="N8" s="14"/>
      <c r="O8" s="15">
        <f>SUM(O2:O7)</f>
        <v>7809120</v>
      </c>
      <c r="P8" s="6"/>
      <c r="Q8" s="15">
        <f>SUM(Q2:Q7)</f>
        <v>70992</v>
      </c>
      <c r="R8" s="16"/>
      <c r="S8" s="6"/>
      <c r="T8" s="6"/>
      <c r="U8" s="6"/>
      <c r="V8" s="6"/>
      <c r="W8" s="6"/>
      <c r="X8" s="6"/>
      <c r="Y8" s="6"/>
      <c r="Z8" s="6"/>
    </row>
    <row r="9" ht="30.0" customHeight="1">
      <c r="A9" s="7">
        <v>18.0</v>
      </c>
      <c r="B9" s="7" t="s">
        <v>43</v>
      </c>
      <c r="C9" s="8">
        <v>44620.0</v>
      </c>
      <c r="D9" s="8">
        <v>44624.0</v>
      </c>
      <c r="E9" s="7">
        <v>5.0</v>
      </c>
      <c r="F9" s="9">
        <v>610200.0</v>
      </c>
      <c r="G9" s="7" t="s">
        <v>24</v>
      </c>
      <c r="H9" s="7" t="s">
        <v>44</v>
      </c>
      <c r="I9" s="3"/>
      <c r="J9" s="6"/>
      <c r="K9" s="6"/>
      <c r="L9" s="6"/>
      <c r="M9" s="6"/>
      <c r="N9" s="6"/>
      <c r="O9" s="17"/>
      <c r="Q9" s="17"/>
      <c r="R9" s="6"/>
      <c r="S9" s="6"/>
      <c r="T9" s="6"/>
      <c r="U9" s="6"/>
      <c r="V9" s="6"/>
      <c r="W9" s="6"/>
      <c r="X9" s="6"/>
      <c r="Y9" s="6"/>
      <c r="Z9" s="6"/>
    </row>
    <row r="10" ht="30.0" customHeight="1">
      <c r="A10" s="7">
        <v>7.0</v>
      </c>
      <c r="B10" s="7" t="s">
        <v>45</v>
      </c>
      <c r="C10" s="8">
        <v>44627.0</v>
      </c>
      <c r="D10" s="8">
        <v>44631.0</v>
      </c>
      <c r="E10" s="7">
        <v>5.0</v>
      </c>
      <c r="F10" s="9">
        <v>406800.0</v>
      </c>
      <c r="G10" s="7" t="s">
        <v>18</v>
      </c>
      <c r="H10" s="7" t="s">
        <v>46</v>
      </c>
      <c r="I10" s="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0.0" customHeight="1">
      <c r="A11" s="7">
        <v>10.0</v>
      </c>
      <c r="B11" s="7" t="s">
        <v>47</v>
      </c>
      <c r="C11" s="8">
        <v>44627.0</v>
      </c>
      <c r="D11" s="8">
        <v>44631.0</v>
      </c>
      <c r="E11" s="7">
        <v>5.0</v>
      </c>
      <c r="F11" s="9">
        <v>406800.0</v>
      </c>
      <c r="G11" s="7" t="s">
        <v>17</v>
      </c>
      <c r="H11" s="7" t="s">
        <v>48</v>
      </c>
      <c r="I11" s="18"/>
      <c r="J11" s="6"/>
      <c r="K11" s="6"/>
      <c r="L11" s="6"/>
      <c r="M11" s="6"/>
      <c r="N11" s="6"/>
      <c r="O11" s="6"/>
      <c r="P11" s="6"/>
      <c r="Q11" s="6"/>
      <c r="R11" s="16"/>
      <c r="S11" s="6"/>
      <c r="T11" s="6"/>
      <c r="U11" s="6"/>
      <c r="V11" s="6"/>
      <c r="W11" s="6"/>
      <c r="X11" s="6"/>
      <c r="Y11" s="6"/>
      <c r="Z11" s="6"/>
    </row>
    <row r="12" ht="30.0" customHeight="1">
      <c r="A12" s="7">
        <v>9.0</v>
      </c>
      <c r="B12" s="7" t="s">
        <v>49</v>
      </c>
      <c r="C12" s="8">
        <v>44627.0</v>
      </c>
      <c r="D12" s="8">
        <v>44631.0</v>
      </c>
      <c r="E12" s="7">
        <v>5.0</v>
      </c>
      <c r="F12" s="9">
        <v>406800.0</v>
      </c>
      <c r="G12" s="7" t="s">
        <v>28</v>
      </c>
      <c r="H12" s="7" t="s">
        <v>50</v>
      </c>
      <c r="I12" s="18"/>
      <c r="J12" s="6"/>
      <c r="K12" s="6"/>
      <c r="L12" s="6"/>
      <c r="M12" s="6"/>
      <c r="N12" s="6"/>
      <c r="O12" s="6"/>
      <c r="P12" s="6"/>
      <c r="Q12" s="6"/>
      <c r="R12" s="16"/>
      <c r="S12" s="6"/>
      <c r="T12" s="6"/>
      <c r="U12" s="6"/>
      <c r="V12" s="6"/>
      <c r="W12" s="6"/>
      <c r="X12" s="6"/>
      <c r="Y12" s="6"/>
      <c r="Z12" s="6"/>
    </row>
    <row r="13" ht="30.0" customHeight="1">
      <c r="A13" s="7">
        <v>11.0</v>
      </c>
      <c r="B13" s="7" t="s">
        <v>51</v>
      </c>
      <c r="C13" s="8">
        <v>44634.0</v>
      </c>
      <c r="D13" s="8">
        <v>44638.0</v>
      </c>
      <c r="E13" s="7">
        <v>5.0</v>
      </c>
      <c r="F13" s="9">
        <v>406800.0</v>
      </c>
      <c r="G13" s="7" t="s">
        <v>38</v>
      </c>
      <c r="H13" s="7" t="s">
        <v>50</v>
      </c>
      <c r="I13" s="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0.0" customHeight="1">
      <c r="A14" s="7">
        <v>12.0</v>
      </c>
      <c r="B14" s="7" t="s">
        <v>52</v>
      </c>
      <c r="C14" s="8">
        <v>44634.0</v>
      </c>
      <c r="D14" s="8">
        <v>44638.0</v>
      </c>
      <c r="E14" s="7">
        <v>5.0</v>
      </c>
      <c r="F14" s="9">
        <v>203400.0</v>
      </c>
      <c r="G14" s="7" t="s">
        <v>24</v>
      </c>
      <c r="H14" s="7" t="s">
        <v>24</v>
      </c>
      <c r="I14" s="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0.0" customHeight="1">
      <c r="A15" s="7">
        <v>13.0</v>
      </c>
      <c r="B15" s="7" t="s">
        <v>53</v>
      </c>
      <c r="C15" s="8">
        <v>44634.0</v>
      </c>
      <c r="D15" s="8">
        <v>44638.0</v>
      </c>
      <c r="E15" s="7">
        <v>5.0</v>
      </c>
      <c r="F15" s="9">
        <v>406800.0</v>
      </c>
      <c r="G15" s="7" t="s">
        <v>17</v>
      </c>
      <c r="H15" s="7" t="s">
        <v>54</v>
      </c>
      <c r="I15" s="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0.0" customHeight="1">
      <c r="A16" s="7">
        <v>14.0</v>
      </c>
      <c r="B16" s="7" t="s">
        <v>55</v>
      </c>
      <c r="C16" s="8">
        <v>44634.0</v>
      </c>
      <c r="D16" s="8">
        <v>44638.0</v>
      </c>
      <c r="E16" s="7">
        <v>5.0</v>
      </c>
      <c r="F16" s="9">
        <v>203400.0</v>
      </c>
      <c r="G16" s="7" t="s">
        <v>18</v>
      </c>
      <c r="H16" s="7" t="s">
        <v>18</v>
      </c>
      <c r="I16" s="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0.0" customHeight="1">
      <c r="A17" s="7">
        <v>15.0</v>
      </c>
      <c r="B17" s="7" t="s">
        <v>56</v>
      </c>
      <c r="C17" s="8">
        <v>44662.0</v>
      </c>
      <c r="D17" s="8">
        <v>44666.0</v>
      </c>
      <c r="E17" s="7">
        <v>5.0</v>
      </c>
      <c r="F17" s="9">
        <v>406800.0</v>
      </c>
      <c r="G17" s="7" t="s">
        <v>18</v>
      </c>
      <c r="H17" s="7" t="s">
        <v>46</v>
      </c>
      <c r="I17" s="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0.0" customHeight="1">
      <c r="A18" s="7">
        <v>16.0</v>
      </c>
      <c r="B18" s="7" t="s">
        <v>57</v>
      </c>
      <c r="C18" s="8">
        <v>44669.0</v>
      </c>
      <c r="D18" s="8">
        <v>44673.0</v>
      </c>
      <c r="E18" s="7">
        <v>5.0</v>
      </c>
      <c r="F18" s="9">
        <v>406800.0</v>
      </c>
      <c r="G18" s="7" t="s">
        <v>17</v>
      </c>
      <c r="H18" s="7" t="s">
        <v>58</v>
      </c>
      <c r="I18" s="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30.0" customHeight="1">
      <c r="A19" s="7">
        <v>17.0</v>
      </c>
      <c r="B19" s="7" t="s">
        <v>59</v>
      </c>
      <c r="C19" s="8">
        <v>44676.0</v>
      </c>
      <c r="D19" s="8">
        <v>44680.0</v>
      </c>
      <c r="E19" s="7">
        <v>5.0</v>
      </c>
      <c r="F19" s="9">
        <v>406800.0</v>
      </c>
      <c r="G19" s="7" t="s">
        <v>28</v>
      </c>
      <c r="H19" s="7" t="s">
        <v>60</v>
      </c>
      <c r="I19" s="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0.0" customHeight="1">
      <c r="A20" s="7">
        <v>19.0</v>
      </c>
      <c r="B20" s="7" t="s">
        <v>61</v>
      </c>
      <c r="C20" s="8">
        <v>44683.0</v>
      </c>
      <c r="D20" s="8">
        <v>44694.0</v>
      </c>
      <c r="E20" s="7">
        <v>10.0</v>
      </c>
      <c r="F20" s="9">
        <v>1220400.0</v>
      </c>
      <c r="G20" s="7" t="s">
        <v>28</v>
      </c>
      <c r="H20" s="7" t="s">
        <v>62</v>
      </c>
      <c r="I20" s="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30.0" customHeight="1">
      <c r="A21" s="7">
        <v>20.0</v>
      </c>
      <c r="B21" s="7" t="s">
        <v>63</v>
      </c>
      <c r="C21" s="8">
        <v>44697.0</v>
      </c>
      <c r="D21" s="8">
        <v>44708.0</v>
      </c>
      <c r="E21" s="7">
        <v>10.0</v>
      </c>
      <c r="F21" s="9">
        <v>1220400.0</v>
      </c>
      <c r="G21" s="7" t="s">
        <v>17</v>
      </c>
      <c r="H21" s="7" t="s">
        <v>64</v>
      </c>
      <c r="I21" s="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30.0" customHeight="1">
      <c r="A22" s="7">
        <v>21.0</v>
      </c>
      <c r="B22" s="7" t="s">
        <v>65</v>
      </c>
      <c r="C22" s="8">
        <v>44711.0</v>
      </c>
      <c r="D22" s="8">
        <v>44722.0</v>
      </c>
      <c r="E22" s="7">
        <v>10.0</v>
      </c>
      <c r="F22" s="9">
        <v>2440800.0</v>
      </c>
      <c r="G22" s="7" t="s">
        <v>17</v>
      </c>
      <c r="H22" s="7" t="s">
        <v>66</v>
      </c>
      <c r="I22" s="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30.0" customHeight="1">
      <c r="A23" s="7">
        <v>25.0</v>
      </c>
      <c r="B23" s="7" t="s">
        <v>67</v>
      </c>
      <c r="C23" s="8">
        <v>44725.0</v>
      </c>
      <c r="D23" s="8">
        <v>44736.0</v>
      </c>
      <c r="E23" s="7">
        <v>10.0</v>
      </c>
      <c r="F23" s="9">
        <v>813600.0</v>
      </c>
      <c r="G23" s="7" t="s">
        <v>28</v>
      </c>
      <c r="H23" s="7" t="s">
        <v>60</v>
      </c>
      <c r="I23" s="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30.0" customHeight="1">
      <c r="A24" s="7">
        <v>26.0</v>
      </c>
      <c r="B24" s="7" t="s">
        <v>68</v>
      </c>
      <c r="C24" s="8">
        <v>44746.0</v>
      </c>
      <c r="D24" s="8">
        <v>44757.0</v>
      </c>
      <c r="E24" s="7">
        <v>10.0</v>
      </c>
      <c r="F24" s="9">
        <v>813600.0</v>
      </c>
      <c r="G24" s="7" t="s">
        <v>28</v>
      </c>
      <c r="H24" s="7" t="s">
        <v>69</v>
      </c>
      <c r="I24" s="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30.0" customHeight="1">
      <c r="A25" s="7">
        <v>27.0</v>
      </c>
      <c r="B25" s="7" t="s">
        <v>70</v>
      </c>
      <c r="C25" s="8">
        <v>44767.0</v>
      </c>
      <c r="D25" s="8">
        <v>44778.0</v>
      </c>
      <c r="E25" s="7">
        <v>10.0</v>
      </c>
      <c r="F25" s="9">
        <v>813600.0</v>
      </c>
      <c r="G25" s="7" t="s">
        <v>28</v>
      </c>
      <c r="H25" s="7" t="s">
        <v>71</v>
      </c>
      <c r="I25" s="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30.0" customHeight="1">
      <c r="A26" s="7">
        <v>28.0</v>
      </c>
      <c r="B26" s="7" t="s">
        <v>72</v>
      </c>
      <c r="C26" s="8">
        <v>44788.0</v>
      </c>
      <c r="D26" s="8">
        <v>44799.0</v>
      </c>
      <c r="E26" s="7">
        <v>10.0</v>
      </c>
      <c r="F26" s="9">
        <v>813600.0</v>
      </c>
      <c r="G26" s="7" t="s">
        <v>28</v>
      </c>
      <c r="H26" s="7" t="s">
        <v>60</v>
      </c>
      <c r="I26" s="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30.0" customHeight="1">
      <c r="A27" s="7">
        <v>29.0</v>
      </c>
      <c r="B27" s="7" t="s">
        <v>73</v>
      </c>
      <c r="C27" s="8">
        <v>44809.0</v>
      </c>
      <c r="D27" s="8">
        <v>44820.0</v>
      </c>
      <c r="E27" s="7">
        <v>10.0</v>
      </c>
      <c r="F27" s="9">
        <v>1220400.0</v>
      </c>
      <c r="G27" s="7" t="s">
        <v>24</v>
      </c>
      <c r="H27" s="7" t="s">
        <v>74</v>
      </c>
      <c r="I27" s="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30.0" customHeight="1">
      <c r="A28" s="7">
        <v>30.0</v>
      </c>
      <c r="B28" s="7" t="s">
        <v>75</v>
      </c>
      <c r="C28" s="8">
        <v>44837.0</v>
      </c>
      <c r="D28" s="8">
        <v>44848.0</v>
      </c>
      <c r="E28" s="7">
        <v>10.0</v>
      </c>
      <c r="F28" s="9">
        <v>813600.0</v>
      </c>
      <c r="G28" s="7" t="s">
        <v>24</v>
      </c>
      <c r="H28" s="7" t="s">
        <v>76</v>
      </c>
      <c r="I28" s="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30.0" customHeight="1">
      <c r="A29" s="7">
        <v>31.0</v>
      </c>
      <c r="B29" s="7" t="s">
        <v>77</v>
      </c>
      <c r="C29" s="8">
        <v>44858.0</v>
      </c>
      <c r="D29" s="8">
        <v>44869.0</v>
      </c>
      <c r="E29" s="7">
        <v>10.0</v>
      </c>
      <c r="F29" s="9">
        <v>1220400.0</v>
      </c>
      <c r="G29" s="7" t="s">
        <v>24</v>
      </c>
      <c r="H29" s="7" t="s">
        <v>78</v>
      </c>
      <c r="I29" s="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30.0" customHeight="1">
      <c r="A30" s="7">
        <v>32.0</v>
      </c>
      <c r="B30" s="7" t="s">
        <v>79</v>
      </c>
      <c r="C30" s="8">
        <v>44879.0</v>
      </c>
      <c r="D30" s="8">
        <v>44890.0</v>
      </c>
      <c r="E30" s="7">
        <v>10.0</v>
      </c>
      <c r="F30" s="9">
        <v>1220400.0</v>
      </c>
      <c r="G30" s="7" t="s">
        <v>23</v>
      </c>
      <c r="H30" s="7" t="s">
        <v>80</v>
      </c>
      <c r="I30" s="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30.0" customHeight="1">
      <c r="A31" s="7">
        <v>33.0</v>
      </c>
      <c r="B31" s="7" t="s">
        <v>81</v>
      </c>
      <c r="C31" s="8">
        <v>44900.0</v>
      </c>
      <c r="D31" s="8">
        <v>44911.0</v>
      </c>
      <c r="E31" s="7">
        <v>10.0</v>
      </c>
      <c r="F31" s="9">
        <v>813600.0</v>
      </c>
      <c r="G31" s="7" t="s">
        <v>23</v>
      </c>
      <c r="H31" s="7" t="s">
        <v>69</v>
      </c>
      <c r="I31" s="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0.0" customHeight="1">
      <c r="A32" s="7">
        <v>34.0</v>
      </c>
      <c r="B32" s="7" t="s">
        <v>82</v>
      </c>
      <c r="C32" s="8">
        <v>44921.0</v>
      </c>
      <c r="D32" s="8">
        <v>44932.0</v>
      </c>
      <c r="E32" s="7">
        <v>10.0</v>
      </c>
      <c r="F32" s="9">
        <v>813600.0</v>
      </c>
      <c r="G32" s="7" t="s">
        <v>23</v>
      </c>
      <c r="H32" s="7" t="s">
        <v>46</v>
      </c>
      <c r="I32" s="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30.0" customHeight="1">
      <c r="A33" s="7">
        <v>35.0</v>
      </c>
      <c r="B33" s="7" t="s">
        <v>83</v>
      </c>
      <c r="C33" s="8">
        <v>44935.0</v>
      </c>
      <c r="D33" s="8">
        <v>44946.0</v>
      </c>
      <c r="E33" s="7">
        <v>10.0</v>
      </c>
      <c r="F33" s="9">
        <v>1220400.0</v>
      </c>
      <c r="G33" s="7" t="s">
        <v>18</v>
      </c>
      <c r="H33" s="7" t="s">
        <v>84</v>
      </c>
      <c r="I33" s="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30.0" customHeight="1">
      <c r="A34" s="7">
        <v>36.0</v>
      </c>
      <c r="B34" s="7" t="s">
        <v>85</v>
      </c>
      <c r="C34" s="8">
        <v>44949.0</v>
      </c>
      <c r="D34" s="8">
        <v>44960.0</v>
      </c>
      <c r="E34" s="7">
        <v>10.0</v>
      </c>
      <c r="F34" s="9">
        <v>813600.0</v>
      </c>
      <c r="G34" s="7" t="s">
        <v>18</v>
      </c>
      <c r="H34" s="7" t="s">
        <v>86</v>
      </c>
      <c r="I34" s="19"/>
      <c r="J34" s="20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30.0" customHeight="1">
      <c r="A35" s="7">
        <v>37.0</v>
      </c>
      <c r="B35" s="7" t="s">
        <v>87</v>
      </c>
      <c r="C35" s="8">
        <v>44963.0</v>
      </c>
      <c r="D35" s="8">
        <v>44974.0</v>
      </c>
      <c r="E35" s="7">
        <v>10.0</v>
      </c>
      <c r="F35" s="9">
        <v>813600.0</v>
      </c>
      <c r="G35" s="7" t="s">
        <v>18</v>
      </c>
      <c r="H35" s="21" t="s">
        <v>86</v>
      </c>
      <c r="I35" s="22"/>
      <c r="J35" s="23"/>
      <c r="K35" s="1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30.0" customHeight="1">
      <c r="A36" s="7">
        <v>22.0</v>
      </c>
      <c r="B36" s="7" t="s">
        <v>88</v>
      </c>
      <c r="C36" s="8">
        <v>44977.0</v>
      </c>
      <c r="D36" s="8">
        <v>44981.0</v>
      </c>
      <c r="E36" s="7">
        <v>5.0</v>
      </c>
      <c r="F36" s="9">
        <v>1220400.0</v>
      </c>
      <c r="G36" s="7" t="s">
        <v>17</v>
      </c>
      <c r="H36" s="21" t="s">
        <v>89</v>
      </c>
      <c r="I36" s="22"/>
      <c r="J36" s="23"/>
      <c r="K36" s="1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30.0" customHeight="1">
      <c r="A37" s="7">
        <v>23.0</v>
      </c>
      <c r="B37" s="7" t="s">
        <v>90</v>
      </c>
      <c r="C37" s="8">
        <v>44984.0</v>
      </c>
      <c r="D37" s="8">
        <v>44988.0</v>
      </c>
      <c r="E37" s="7">
        <v>5.0</v>
      </c>
      <c r="F37" s="9">
        <v>1220400.0</v>
      </c>
      <c r="G37" s="7" t="s">
        <v>17</v>
      </c>
      <c r="H37" s="21" t="s">
        <v>91</v>
      </c>
      <c r="I37" s="22"/>
      <c r="J37" s="23"/>
      <c r="K37" s="1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30.0" customHeight="1">
      <c r="A38" s="7">
        <v>24.0</v>
      </c>
      <c r="B38" s="7" t="s">
        <v>92</v>
      </c>
      <c r="C38" s="8">
        <v>44991.0</v>
      </c>
      <c r="D38" s="8">
        <v>44995.0</v>
      </c>
      <c r="E38" s="24">
        <v>5.0</v>
      </c>
      <c r="F38" s="25">
        <v>1220400.0</v>
      </c>
      <c r="G38" s="24" t="s">
        <v>17</v>
      </c>
      <c r="H38" s="26" t="s">
        <v>93</v>
      </c>
      <c r="I38" s="27"/>
      <c r="J38" s="23"/>
      <c r="K38" s="1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2.5" customHeight="1">
      <c r="A39" s="28" t="s">
        <v>94</v>
      </c>
      <c r="B39" s="29"/>
      <c r="C39" s="28" t="s">
        <v>95</v>
      </c>
      <c r="D39" s="29"/>
      <c r="E39" s="27"/>
      <c r="F39" s="27"/>
      <c r="G39" s="27"/>
      <c r="H39" s="27"/>
      <c r="I39" s="27"/>
      <c r="J39" s="23"/>
      <c r="K39" s="1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30.0" customHeight="1">
      <c r="A40" s="28">
        <f>SUM(E2:E38)</f>
        <v>265</v>
      </c>
      <c r="B40" s="29"/>
      <c r="C40" s="30">
        <f>SUM(F2:F38)</f>
        <v>26848800</v>
      </c>
      <c r="D40" s="29"/>
      <c r="E40" s="27"/>
      <c r="F40" s="27"/>
      <c r="G40" s="27"/>
      <c r="H40" s="27"/>
      <c r="I40" s="27"/>
      <c r="J40" s="23"/>
      <c r="K40" s="1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C41" s="6"/>
      <c r="E41" s="31"/>
      <c r="F41" s="31"/>
      <c r="G41" s="31"/>
      <c r="H41" s="31"/>
      <c r="I41" s="31"/>
      <c r="J41" s="23"/>
      <c r="K41" s="1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14"/>
      <c r="E42" s="23"/>
      <c r="F42" s="23"/>
      <c r="G42" s="23"/>
      <c r="H42" s="23"/>
      <c r="I42" s="31"/>
      <c r="J42" s="23"/>
      <c r="K42" s="1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17"/>
      <c r="F43" s="17"/>
      <c r="G43" s="17"/>
      <c r="H43" s="32"/>
      <c r="I43" s="31"/>
      <c r="J43" s="23"/>
      <c r="K43" s="1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14"/>
      <c r="I44" s="23"/>
      <c r="J44" s="23"/>
      <c r="K44" s="1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17"/>
      <c r="J45" s="17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3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3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3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3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3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3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3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3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ht="12.75" customHeight="1">
      <c r="F241" s="34"/>
      <c r="H241" s="35"/>
      <c r="O241" s="34"/>
      <c r="Q241" s="35"/>
    </row>
    <row r="242" ht="12.75" customHeight="1">
      <c r="F242" s="34"/>
      <c r="H242" s="35"/>
      <c r="O242" s="34"/>
      <c r="Q242" s="35"/>
    </row>
    <row r="243" ht="12.75" customHeight="1">
      <c r="F243" s="34"/>
      <c r="H243" s="35"/>
      <c r="O243" s="34"/>
      <c r="Q243" s="35"/>
    </row>
    <row r="244" ht="12.75" customHeight="1">
      <c r="F244" s="34"/>
      <c r="H244" s="35"/>
      <c r="O244" s="34"/>
      <c r="Q244" s="35"/>
    </row>
    <row r="245" ht="12.75" customHeight="1">
      <c r="F245" s="34"/>
      <c r="H245" s="35"/>
      <c r="O245" s="34"/>
      <c r="Q245" s="35"/>
    </row>
    <row r="246" ht="12.75" customHeight="1">
      <c r="F246" s="34"/>
      <c r="H246" s="35"/>
      <c r="O246" s="34"/>
      <c r="Q246" s="35"/>
    </row>
    <row r="247" ht="12.75" customHeight="1">
      <c r="F247" s="34"/>
      <c r="H247" s="35"/>
      <c r="O247" s="34"/>
      <c r="Q247" s="35"/>
    </row>
    <row r="248" ht="12.75" customHeight="1">
      <c r="F248" s="34"/>
      <c r="H248" s="35"/>
      <c r="O248" s="34"/>
      <c r="Q248" s="35"/>
    </row>
    <row r="249" ht="12.75" customHeight="1">
      <c r="F249" s="34"/>
      <c r="H249" s="35"/>
      <c r="O249" s="34"/>
      <c r="Q249" s="35"/>
    </row>
    <row r="250" ht="12.75" customHeight="1">
      <c r="F250" s="34"/>
      <c r="H250" s="35"/>
      <c r="O250" s="34"/>
      <c r="Q250" s="35"/>
    </row>
    <row r="251" ht="12.75" customHeight="1">
      <c r="F251" s="34"/>
      <c r="H251" s="35"/>
      <c r="O251" s="34"/>
      <c r="Q251" s="35"/>
    </row>
    <row r="252" ht="12.75" customHeight="1">
      <c r="F252" s="34"/>
      <c r="H252" s="35"/>
      <c r="O252" s="34"/>
      <c r="Q252" s="35"/>
    </row>
    <row r="253" ht="12.75" customHeight="1">
      <c r="F253" s="34"/>
      <c r="H253" s="35"/>
      <c r="O253" s="34"/>
      <c r="Q253" s="35"/>
    </row>
    <row r="254" ht="12.75" customHeight="1">
      <c r="F254" s="34"/>
      <c r="H254" s="35"/>
      <c r="O254" s="34"/>
      <c r="Q254" s="35"/>
    </row>
    <row r="255" ht="12.75" customHeight="1">
      <c r="F255" s="34"/>
      <c r="H255" s="35"/>
      <c r="O255" s="34"/>
      <c r="Q255" s="35"/>
    </row>
    <row r="256" ht="12.75" customHeight="1">
      <c r="F256" s="34"/>
      <c r="H256" s="35"/>
      <c r="O256" s="34"/>
      <c r="Q256" s="35"/>
    </row>
    <row r="257" ht="12.75" customHeight="1">
      <c r="F257" s="34"/>
      <c r="H257" s="35"/>
      <c r="O257" s="34"/>
      <c r="Q257" s="35"/>
    </row>
    <row r="258" ht="12.75" customHeight="1">
      <c r="F258" s="34"/>
      <c r="H258" s="35"/>
      <c r="O258" s="34"/>
      <c r="Q258" s="35"/>
    </row>
    <row r="259" ht="12.75" customHeight="1">
      <c r="F259" s="34"/>
      <c r="H259" s="35"/>
      <c r="O259" s="34"/>
      <c r="Q259" s="35"/>
    </row>
    <row r="260" ht="12.75" customHeight="1">
      <c r="F260" s="34"/>
      <c r="H260" s="35"/>
      <c r="O260" s="34"/>
      <c r="Q260" s="35"/>
    </row>
    <row r="261" ht="12.75" customHeight="1">
      <c r="F261" s="34"/>
      <c r="H261" s="35"/>
      <c r="O261" s="34"/>
      <c r="Q261" s="35"/>
    </row>
    <row r="262" ht="12.75" customHeight="1">
      <c r="F262" s="34"/>
      <c r="H262" s="35"/>
      <c r="O262" s="34"/>
      <c r="Q262" s="35"/>
    </row>
    <row r="263" ht="12.75" customHeight="1">
      <c r="F263" s="34"/>
      <c r="H263" s="35"/>
      <c r="O263" s="34"/>
      <c r="Q263" s="35"/>
    </row>
    <row r="264" ht="12.75" customHeight="1">
      <c r="F264" s="34"/>
      <c r="H264" s="35"/>
      <c r="O264" s="34"/>
      <c r="Q264" s="35"/>
    </row>
    <row r="265" ht="12.75" customHeight="1">
      <c r="F265" s="34"/>
      <c r="H265" s="35"/>
      <c r="O265" s="34"/>
      <c r="Q265" s="35"/>
    </row>
    <row r="266" ht="12.75" customHeight="1">
      <c r="F266" s="34"/>
      <c r="H266" s="35"/>
      <c r="O266" s="34"/>
      <c r="Q266" s="35"/>
    </row>
    <row r="267" ht="12.75" customHeight="1">
      <c r="F267" s="34"/>
      <c r="H267" s="35"/>
      <c r="O267" s="34"/>
      <c r="Q267" s="35"/>
    </row>
    <row r="268" ht="12.75" customHeight="1">
      <c r="F268" s="34"/>
      <c r="H268" s="35"/>
      <c r="O268" s="34"/>
      <c r="Q268" s="35"/>
    </row>
    <row r="269" ht="12.75" customHeight="1">
      <c r="F269" s="34"/>
      <c r="H269" s="35"/>
      <c r="O269" s="34"/>
      <c r="Q269" s="35"/>
    </row>
    <row r="270" ht="12.75" customHeight="1">
      <c r="F270" s="34"/>
      <c r="H270" s="35"/>
      <c r="O270" s="34"/>
      <c r="Q270" s="35"/>
    </row>
    <row r="271" ht="12.75" customHeight="1">
      <c r="F271" s="34"/>
      <c r="H271" s="35"/>
      <c r="O271" s="34"/>
      <c r="Q271" s="35"/>
    </row>
    <row r="272" ht="12.75" customHeight="1">
      <c r="F272" s="34"/>
      <c r="H272" s="35"/>
      <c r="O272" s="34"/>
      <c r="Q272" s="35"/>
    </row>
    <row r="273" ht="12.75" customHeight="1">
      <c r="F273" s="34"/>
      <c r="H273" s="35"/>
      <c r="O273" s="34"/>
      <c r="Q273" s="35"/>
    </row>
    <row r="274" ht="12.75" customHeight="1">
      <c r="F274" s="34"/>
      <c r="H274" s="35"/>
      <c r="O274" s="34"/>
      <c r="Q274" s="35"/>
    </row>
    <row r="275" ht="12.75" customHeight="1">
      <c r="F275" s="34"/>
      <c r="H275" s="35"/>
      <c r="O275" s="34"/>
      <c r="Q275" s="35"/>
    </row>
    <row r="276" ht="12.75" customHeight="1">
      <c r="F276" s="34"/>
      <c r="H276" s="35"/>
      <c r="O276" s="34"/>
      <c r="Q276" s="35"/>
    </row>
    <row r="277" ht="12.75" customHeight="1">
      <c r="F277" s="34"/>
      <c r="H277" s="35"/>
      <c r="O277" s="34"/>
      <c r="Q277" s="35"/>
    </row>
    <row r="278" ht="12.75" customHeight="1">
      <c r="F278" s="34"/>
      <c r="H278" s="35"/>
      <c r="O278" s="34"/>
      <c r="Q278" s="35"/>
    </row>
    <row r="279" ht="12.75" customHeight="1">
      <c r="F279" s="34"/>
      <c r="H279" s="35"/>
      <c r="O279" s="34"/>
      <c r="Q279" s="35"/>
    </row>
    <row r="280" ht="12.75" customHeight="1">
      <c r="F280" s="34"/>
      <c r="H280" s="35"/>
      <c r="O280" s="34"/>
      <c r="Q280" s="35"/>
    </row>
    <row r="281" ht="12.75" customHeight="1">
      <c r="F281" s="34"/>
      <c r="H281" s="35"/>
      <c r="O281" s="34"/>
      <c r="Q281" s="35"/>
    </row>
    <row r="282" ht="12.75" customHeight="1">
      <c r="F282" s="34"/>
      <c r="H282" s="35"/>
      <c r="O282" s="34"/>
      <c r="Q282" s="35"/>
    </row>
    <row r="283" ht="12.75" customHeight="1">
      <c r="F283" s="34"/>
      <c r="H283" s="35"/>
      <c r="O283" s="34"/>
      <c r="Q283" s="35"/>
    </row>
    <row r="284" ht="12.75" customHeight="1">
      <c r="F284" s="34"/>
      <c r="H284" s="35"/>
      <c r="O284" s="34"/>
      <c r="Q284" s="35"/>
    </row>
    <row r="285" ht="12.75" customHeight="1">
      <c r="F285" s="34"/>
      <c r="H285" s="35"/>
      <c r="O285" s="34"/>
      <c r="Q285" s="35"/>
    </row>
    <row r="286" ht="12.75" customHeight="1">
      <c r="F286" s="34"/>
      <c r="H286" s="35"/>
      <c r="O286" s="34"/>
      <c r="Q286" s="35"/>
    </row>
    <row r="287" ht="12.75" customHeight="1">
      <c r="F287" s="34"/>
      <c r="H287" s="35"/>
      <c r="O287" s="34"/>
      <c r="Q287" s="35"/>
    </row>
    <row r="288" ht="12.75" customHeight="1">
      <c r="F288" s="34"/>
      <c r="H288" s="35"/>
      <c r="O288" s="34"/>
      <c r="Q288" s="35"/>
    </row>
    <row r="289" ht="12.75" customHeight="1">
      <c r="F289" s="34"/>
      <c r="H289" s="35"/>
      <c r="O289" s="34"/>
      <c r="Q289" s="35"/>
    </row>
    <row r="290" ht="12.75" customHeight="1">
      <c r="F290" s="34"/>
      <c r="H290" s="35"/>
      <c r="O290" s="34"/>
      <c r="Q290" s="35"/>
    </row>
    <row r="291" ht="12.75" customHeight="1">
      <c r="F291" s="34"/>
      <c r="H291" s="35"/>
      <c r="O291" s="34"/>
      <c r="Q291" s="35"/>
    </row>
    <row r="292" ht="12.75" customHeight="1">
      <c r="F292" s="34"/>
      <c r="H292" s="35"/>
      <c r="O292" s="34"/>
      <c r="Q292" s="35"/>
    </row>
    <row r="293" ht="12.75" customHeight="1">
      <c r="F293" s="34"/>
      <c r="H293" s="35"/>
      <c r="O293" s="34"/>
      <c r="Q293" s="35"/>
    </row>
    <row r="294" ht="12.75" customHeight="1">
      <c r="F294" s="34"/>
      <c r="H294" s="35"/>
      <c r="O294" s="34"/>
      <c r="Q294" s="35"/>
    </row>
    <row r="295" ht="12.75" customHeight="1">
      <c r="F295" s="34"/>
      <c r="H295" s="35"/>
      <c r="O295" s="34"/>
      <c r="Q295" s="35"/>
    </row>
    <row r="296" ht="12.75" customHeight="1">
      <c r="F296" s="34"/>
      <c r="H296" s="35"/>
      <c r="O296" s="34"/>
      <c r="Q296" s="35"/>
    </row>
    <row r="297" ht="12.75" customHeight="1">
      <c r="F297" s="34"/>
      <c r="H297" s="35"/>
      <c r="O297" s="34"/>
      <c r="Q297" s="35"/>
    </row>
    <row r="298" ht="12.75" customHeight="1">
      <c r="F298" s="34"/>
      <c r="H298" s="35"/>
      <c r="O298" s="34"/>
      <c r="Q298" s="35"/>
    </row>
    <row r="299" ht="12.75" customHeight="1">
      <c r="F299" s="34"/>
      <c r="H299" s="35"/>
      <c r="O299" s="34"/>
      <c r="Q299" s="35"/>
    </row>
    <row r="300" ht="12.75" customHeight="1">
      <c r="F300" s="34"/>
      <c r="H300" s="35"/>
      <c r="O300" s="34"/>
      <c r="Q300" s="35"/>
    </row>
    <row r="301" ht="12.75" customHeight="1">
      <c r="F301" s="34"/>
      <c r="H301" s="35"/>
      <c r="O301" s="34"/>
      <c r="Q301" s="35"/>
    </row>
    <row r="302" ht="12.75" customHeight="1">
      <c r="F302" s="34"/>
      <c r="H302" s="35"/>
      <c r="O302" s="34"/>
      <c r="Q302" s="35"/>
    </row>
    <row r="303" ht="12.75" customHeight="1">
      <c r="F303" s="34"/>
      <c r="H303" s="35"/>
      <c r="O303" s="34"/>
      <c r="Q303" s="35"/>
    </row>
    <row r="304" ht="12.75" customHeight="1">
      <c r="F304" s="34"/>
      <c r="H304" s="35"/>
      <c r="O304" s="34"/>
      <c r="Q304" s="35"/>
    </row>
    <row r="305" ht="12.75" customHeight="1">
      <c r="F305" s="34"/>
      <c r="H305" s="35"/>
      <c r="O305" s="34"/>
      <c r="Q305" s="35"/>
    </row>
    <row r="306" ht="12.75" customHeight="1">
      <c r="F306" s="34"/>
      <c r="H306" s="35"/>
      <c r="O306" s="34"/>
      <c r="Q306" s="35"/>
    </row>
    <row r="307" ht="12.75" customHeight="1">
      <c r="F307" s="34"/>
      <c r="H307" s="35"/>
      <c r="O307" s="34"/>
      <c r="Q307" s="35"/>
    </row>
    <row r="308" ht="12.75" customHeight="1">
      <c r="F308" s="34"/>
      <c r="H308" s="35"/>
      <c r="O308" s="34"/>
      <c r="Q308" s="35"/>
    </row>
    <row r="309" ht="12.75" customHeight="1">
      <c r="F309" s="34"/>
      <c r="H309" s="35"/>
      <c r="O309" s="34"/>
      <c r="Q309" s="35"/>
    </row>
    <row r="310" ht="12.75" customHeight="1">
      <c r="F310" s="34"/>
      <c r="H310" s="35"/>
      <c r="O310" s="34"/>
      <c r="Q310" s="35"/>
    </row>
    <row r="311" ht="12.75" customHeight="1">
      <c r="F311" s="34"/>
      <c r="H311" s="35"/>
      <c r="O311" s="34"/>
      <c r="Q311" s="35"/>
    </row>
    <row r="312" ht="12.75" customHeight="1">
      <c r="F312" s="34"/>
      <c r="H312" s="35"/>
      <c r="O312" s="34"/>
      <c r="Q312" s="35"/>
    </row>
    <row r="313" ht="12.75" customHeight="1">
      <c r="F313" s="34"/>
      <c r="H313" s="35"/>
      <c r="O313" s="34"/>
      <c r="Q313" s="35"/>
    </row>
    <row r="314" ht="12.75" customHeight="1">
      <c r="F314" s="34"/>
      <c r="H314" s="35"/>
      <c r="O314" s="34"/>
      <c r="Q314" s="35"/>
    </row>
    <row r="315" ht="12.75" customHeight="1">
      <c r="F315" s="34"/>
      <c r="H315" s="35"/>
      <c r="O315" s="34"/>
      <c r="Q315" s="35"/>
    </row>
    <row r="316" ht="12.75" customHeight="1">
      <c r="F316" s="34"/>
      <c r="H316" s="35"/>
      <c r="O316" s="34"/>
      <c r="Q316" s="35"/>
    </row>
    <row r="317" ht="12.75" customHeight="1">
      <c r="F317" s="34"/>
      <c r="H317" s="35"/>
      <c r="O317" s="34"/>
      <c r="Q317" s="35"/>
    </row>
    <row r="318" ht="12.75" customHeight="1">
      <c r="F318" s="34"/>
      <c r="H318" s="35"/>
      <c r="O318" s="34"/>
      <c r="Q318" s="35"/>
    </row>
    <row r="319" ht="12.75" customHeight="1">
      <c r="F319" s="34"/>
      <c r="H319" s="35"/>
      <c r="O319" s="34"/>
      <c r="Q319" s="35"/>
    </row>
    <row r="320" ht="12.75" customHeight="1">
      <c r="F320" s="34"/>
      <c r="H320" s="35"/>
      <c r="O320" s="34"/>
      <c r="Q320" s="35"/>
    </row>
    <row r="321" ht="12.75" customHeight="1">
      <c r="F321" s="34"/>
      <c r="H321" s="35"/>
      <c r="O321" s="34"/>
      <c r="Q321" s="35"/>
    </row>
    <row r="322" ht="12.75" customHeight="1">
      <c r="F322" s="34"/>
      <c r="H322" s="35"/>
      <c r="O322" s="34"/>
      <c r="Q322" s="35"/>
    </row>
    <row r="323" ht="12.75" customHeight="1">
      <c r="F323" s="34"/>
      <c r="H323" s="35"/>
      <c r="O323" s="34"/>
      <c r="Q323" s="35"/>
    </row>
    <row r="324" ht="12.75" customHeight="1">
      <c r="F324" s="34"/>
      <c r="H324" s="35"/>
      <c r="O324" s="34"/>
      <c r="Q324" s="35"/>
    </row>
    <row r="325" ht="12.75" customHeight="1">
      <c r="F325" s="34"/>
      <c r="H325" s="35"/>
      <c r="O325" s="34"/>
      <c r="Q325" s="35"/>
    </row>
    <row r="326" ht="12.75" customHeight="1">
      <c r="F326" s="34"/>
      <c r="H326" s="35"/>
      <c r="O326" s="34"/>
      <c r="Q326" s="35"/>
    </row>
    <row r="327" ht="12.75" customHeight="1">
      <c r="F327" s="34"/>
      <c r="H327" s="35"/>
      <c r="O327" s="34"/>
      <c r="Q327" s="35"/>
    </row>
    <row r="328" ht="12.75" customHeight="1">
      <c r="F328" s="34"/>
      <c r="H328" s="35"/>
      <c r="O328" s="34"/>
      <c r="Q328" s="35"/>
    </row>
    <row r="329" ht="12.75" customHeight="1">
      <c r="F329" s="34"/>
      <c r="H329" s="35"/>
      <c r="O329" s="34"/>
      <c r="Q329" s="35"/>
    </row>
    <row r="330" ht="12.75" customHeight="1">
      <c r="F330" s="34"/>
      <c r="H330" s="35"/>
      <c r="O330" s="34"/>
      <c r="Q330" s="35"/>
    </row>
    <row r="331" ht="12.75" customHeight="1">
      <c r="F331" s="34"/>
      <c r="H331" s="35"/>
      <c r="O331" s="34"/>
      <c r="Q331" s="35"/>
    </row>
    <row r="332" ht="12.75" customHeight="1">
      <c r="F332" s="34"/>
      <c r="H332" s="35"/>
      <c r="O332" s="34"/>
      <c r="Q332" s="35"/>
    </row>
    <row r="333" ht="12.75" customHeight="1">
      <c r="F333" s="34"/>
      <c r="H333" s="35"/>
      <c r="O333" s="34"/>
      <c r="Q333" s="35"/>
    </row>
    <row r="334" ht="12.75" customHeight="1">
      <c r="F334" s="34"/>
      <c r="H334" s="35"/>
      <c r="O334" s="34"/>
      <c r="Q334" s="35"/>
    </row>
    <row r="335" ht="12.75" customHeight="1">
      <c r="F335" s="34"/>
      <c r="H335" s="35"/>
      <c r="O335" s="34"/>
      <c r="Q335" s="35"/>
    </row>
    <row r="336" ht="12.75" customHeight="1">
      <c r="F336" s="34"/>
      <c r="H336" s="35"/>
      <c r="O336" s="34"/>
      <c r="Q336" s="35"/>
    </row>
    <row r="337" ht="12.75" customHeight="1">
      <c r="F337" s="34"/>
      <c r="H337" s="35"/>
      <c r="O337" s="34"/>
      <c r="Q337" s="35"/>
    </row>
    <row r="338" ht="12.75" customHeight="1">
      <c r="F338" s="34"/>
      <c r="H338" s="35"/>
      <c r="O338" s="34"/>
      <c r="Q338" s="35"/>
    </row>
    <row r="339" ht="12.75" customHeight="1">
      <c r="F339" s="34"/>
      <c r="H339" s="35"/>
      <c r="O339" s="34"/>
      <c r="Q339" s="35"/>
    </row>
    <row r="340" ht="12.75" customHeight="1">
      <c r="F340" s="34"/>
      <c r="H340" s="35"/>
      <c r="O340" s="34"/>
      <c r="Q340" s="35"/>
    </row>
    <row r="341" ht="12.75" customHeight="1">
      <c r="F341" s="34"/>
      <c r="H341" s="35"/>
      <c r="O341" s="34"/>
      <c r="Q341" s="35"/>
    </row>
    <row r="342" ht="12.75" customHeight="1">
      <c r="F342" s="34"/>
      <c r="H342" s="35"/>
      <c r="O342" s="34"/>
      <c r="Q342" s="35"/>
    </row>
    <row r="343" ht="12.75" customHeight="1">
      <c r="F343" s="34"/>
      <c r="H343" s="35"/>
      <c r="O343" s="34"/>
      <c r="Q343" s="35"/>
    </row>
    <row r="344" ht="12.75" customHeight="1">
      <c r="F344" s="34"/>
      <c r="H344" s="35"/>
      <c r="O344" s="34"/>
      <c r="Q344" s="35"/>
    </row>
    <row r="345" ht="12.75" customHeight="1">
      <c r="F345" s="34"/>
      <c r="H345" s="35"/>
      <c r="O345" s="34"/>
      <c r="Q345" s="35"/>
    </row>
    <row r="346" ht="12.75" customHeight="1">
      <c r="F346" s="34"/>
      <c r="H346" s="35"/>
      <c r="O346" s="34"/>
      <c r="Q346" s="35"/>
    </row>
    <row r="347" ht="12.75" customHeight="1">
      <c r="F347" s="34"/>
      <c r="H347" s="35"/>
      <c r="O347" s="34"/>
      <c r="Q347" s="35"/>
    </row>
    <row r="348" ht="12.75" customHeight="1">
      <c r="F348" s="34"/>
      <c r="H348" s="35"/>
      <c r="O348" s="34"/>
      <c r="Q348" s="35"/>
    </row>
    <row r="349" ht="12.75" customHeight="1">
      <c r="F349" s="34"/>
      <c r="H349" s="35"/>
      <c r="O349" s="34"/>
      <c r="Q349" s="35"/>
    </row>
    <row r="350" ht="12.75" customHeight="1">
      <c r="F350" s="34"/>
      <c r="H350" s="35"/>
      <c r="O350" s="34"/>
      <c r="Q350" s="35"/>
    </row>
    <row r="351" ht="12.75" customHeight="1">
      <c r="F351" s="34"/>
      <c r="H351" s="35"/>
      <c r="O351" s="34"/>
      <c r="Q351" s="35"/>
    </row>
    <row r="352" ht="12.75" customHeight="1">
      <c r="F352" s="34"/>
      <c r="H352" s="35"/>
      <c r="O352" s="34"/>
      <c r="Q352" s="35"/>
    </row>
    <row r="353" ht="12.75" customHeight="1">
      <c r="F353" s="34"/>
      <c r="H353" s="35"/>
      <c r="O353" s="34"/>
      <c r="Q353" s="35"/>
    </row>
    <row r="354" ht="12.75" customHeight="1">
      <c r="F354" s="34"/>
      <c r="H354" s="35"/>
      <c r="O354" s="34"/>
      <c r="Q354" s="35"/>
    </row>
    <row r="355" ht="12.75" customHeight="1">
      <c r="F355" s="34"/>
      <c r="H355" s="35"/>
      <c r="O355" s="34"/>
      <c r="Q355" s="35"/>
    </row>
    <row r="356" ht="12.75" customHeight="1">
      <c r="F356" s="34"/>
      <c r="H356" s="35"/>
      <c r="O356" s="34"/>
      <c r="Q356" s="35"/>
    </row>
    <row r="357" ht="12.75" customHeight="1">
      <c r="F357" s="34"/>
      <c r="H357" s="35"/>
      <c r="O357" s="34"/>
      <c r="Q357" s="35"/>
    </row>
    <row r="358" ht="12.75" customHeight="1">
      <c r="F358" s="34"/>
      <c r="H358" s="35"/>
      <c r="O358" s="34"/>
      <c r="Q358" s="35"/>
    </row>
    <row r="359" ht="12.75" customHeight="1">
      <c r="F359" s="34"/>
      <c r="H359" s="35"/>
      <c r="O359" s="34"/>
      <c r="Q359" s="35"/>
    </row>
    <row r="360" ht="12.75" customHeight="1">
      <c r="F360" s="34"/>
      <c r="H360" s="35"/>
      <c r="O360" s="34"/>
      <c r="Q360" s="35"/>
    </row>
    <row r="361" ht="12.75" customHeight="1">
      <c r="F361" s="34"/>
      <c r="H361" s="35"/>
      <c r="O361" s="34"/>
      <c r="Q361" s="35"/>
    </row>
    <row r="362" ht="12.75" customHeight="1">
      <c r="F362" s="34"/>
      <c r="H362" s="35"/>
      <c r="O362" s="34"/>
      <c r="Q362" s="35"/>
    </row>
    <row r="363" ht="12.75" customHeight="1">
      <c r="F363" s="34"/>
      <c r="H363" s="35"/>
      <c r="O363" s="34"/>
      <c r="Q363" s="35"/>
    </row>
    <row r="364" ht="12.75" customHeight="1">
      <c r="F364" s="34"/>
      <c r="H364" s="35"/>
      <c r="O364" s="34"/>
      <c r="Q364" s="35"/>
    </row>
    <row r="365" ht="12.75" customHeight="1">
      <c r="F365" s="34"/>
      <c r="H365" s="35"/>
      <c r="O365" s="34"/>
      <c r="Q365" s="35"/>
    </row>
    <row r="366" ht="12.75" customHeight="1">
      <c r="F366" s="34"/>
      <c r="H366" s="35"/>
      <c r="O366" s="34"/>
      <c r="Q366" s="35"/>
    </row>
    <row r="367" ht="12.75" customHeight="1">
      <c r="F367" s="34"/>
      <c r="H367" s="35"/>
      <c r="O367" s="34"/>
      <c r="Q367" s="35"/>
    </row>
    <row r="368" ht="12.75" customHeight="1">
      <c r="F368" s="34"/>
      <c r="H368" s="35"/>
      <c r="O368" s="34"/>
      <c r="Q368" s="35"/>
    </row>
    <row r="369" ht="12.75" customHeight="1">
      <c r="F369" s="34"/>
      <c r="H369" s="35"/>
      <c r="O369" s="34"/>
      <c r="Q369" s="35"/>
    </row>
    <row r="370" ht="12.75" customHeight="1">
      <c r="F370" s="34"/>
      <c r="H370" s="35"/>
      <c r="O370" s="34"/>
      <c r="Q370" s="35"/>
    </row>
    <row r="371" ht="12.75" customHeight="1">
      <c r="F371" s="34"/>
      <c r="H371" s="35"/>
      <c r="O371" s="34"/>
      <c r="Q371" s="35"/>
    </row>
    <row r="372" ht="12.75" customHeight="1">
      <c r="F372" s="34"/>
      <c r="H372" s="35"/>
      <c r="O372" s="34"/>
      <c r="Q372" s="35"/>
    </row>
    <row r="373" ht="12.75" customHeight="1">
      <c r="F373" s="34"/>
      <c r="H373" s="35"/>
      <c r="O373" s="34"/>
      <c r="Q373" s="35"/>
    </row>
    <row r="374" ht="12.75" customHeight="1">
      <c r="F374" s="34"/>
      <c r="H374" s="35"/>
      <c r="O374" s="34"/>
      <c r="Q374" s="35"/>
    </row>
    <row r="375" ht="12.75" customHeight="1">
      <c r="F375" s="34"/>
      <c r="H375" s="35"/>
      <c r="O375" s="34"/>
      <c r="Q375" s="35"/>
    </row>
    <row r="376" ht="12.75" customHeight="1">
      <c r="F376" s="34"/>
      <c r="H376" s="35"/>
      <c r="O376" s="34"/>
      <c r="Q376" s="35"/>
    </row>
    <row r="377" ht="12.75" customHeight="1">
      <c r="F377" s="34"/>
      <c r="H377" s="35"/>
      <c r="O377" s="34"/>
      <c r="Q377" s="35"/>
    </row>
    <row r="378" ht="12.75" customHeight="1">
      <c r="F378" s="34"/>
      <c r="H378" s="35"/>
      <c r="O378" s="34"/>
      <c r="Q378" s="35"/>
    </row>
    <row r="379" ht="12.75" customHeight="1">
      <c r="F379" s="34"/>
      <c r="H379" s="35"/>
      <c r="O379" s="34"/>
      <c r="Q379" s="35"/>
    </row>
    <row r="380" ht="12.75" customHeight="1">
      <c r="F380" s="34"/>
      <c r="H380" s="35"/>
      <c r="O380" s="34"/>
      <c r="Q380" s="35"/>
    </row>
    <row r="381" ht="12.75" customHeight="1">
      <c r="F381" s="34"/>
      <c r="H381" s="35"/>
      <c r="O381" s="34"/>
      <c r="Q381" s="35"/>
    </row>
    <row r="382" ht="12.75" customHeight="1">
      <c r="F382" s="34"/>
      <c r="H382" s="35"/>
      <c r="O382" s="34"/>
      <c r="Q382" s="35"/>
    </row>
    <row r="383" ht="12.75" customHeight="1">
      <c r="F383" s="34"/>
      <c r="H383" s="35"/>
      <c r="O383" s="34"/>
      <c r="Q383" s="35"/>
    </row>
    <row r="384" ht="12.75" customHeight="1">
      <c r="F384" s="34"/>
      <c r="H384" s="35"/>
      <c r="O384" s="34"/>
      <c r="Q384" s="35"/>
    </row>
    <row r="385" ht="12.75" customHeight="1">
      <c r="F385" s="34"/>
      <c r="H385" s="35"/>
      <c r="O385" s="34"/>
      <c r="Q385" s="35"/>
    </row>
    <row r="386" ht="12.75" customHeight="1">
      <c r="F386" s="34"/>
      <c r="H386" s="35"/>
      <c r="O386" s="34"/>
      <c r="Q386" s="35"/>
    </row>
    <row r="387" ht="12.75" customHeight="1">
      <c r="F387" s="34"/>
      <c r="H387" s="35"/>
      <c r="O387" s="34"/>
      <c r="Q387" s="35"/>
    </row>
    <row r="388" ht="12.75" customHeight="1">
      <c r="F388" s="34"/>
      <c r="H388" s="35"/>
      <c r="O388" s="34"/>
      <c r="Q388" s="35"/>
    </row>
    <row r="389" ht="12.75" customHeight="1">
      <c r="F389" s="34"/>
      <c r="H389" s="35"/>
      <c r="O389" s="34"/>
      <c r="Q389" s="35"/>
    </row>
    <row r="390" ht="12.75" customHeight="1">
      <c r="F390" s="34"/>
      <c r="H390" s="35"/>
      <c r="O390" s="34"/>
      <c r="Q390" s="35"/>
    </row>
    <row r="391" ht="12.75" customHeight="1">
      <c r="F391" s="34"/>
      <c r="H391" s="35"/>
      <c r="O391" s="34"/>
      <c r="Q391" s="35"/>
    </row>
    <row r="392" ht="12.75" customHeight="1">
      <c r="F392" s="34"/>
      <c r="H392" s="35"/>
      <c r="O392" s="34"/>
      <c r="Q392" s="35"/>
    </row>
    <row r="393" ht="12.75" customHeight="1">
      <c r="F393" s="34"/>
      <c r="H393" s="35"/>
      <c r="O393" s="34"/>
      <c r="Q393" s="35"/>
    </row>
    <row r="394" ht="12.75" customHeight="1">
      <c r="F394" s="34"/>
      <c r="H394" s="35"/>
      <c r="O394" s="34"/>
      <c r="Q394" s="35"/>
    </row>
    <row r="395" ht="12.75" customHeight="1">
      <c r="F395" s="34"/>
      <c r="H395" s="35"/>
      <c r="O395" s="34"/>
      <c r="Q395" s="35"/>
    </row>
    <row r="396" ht="12.75" customHeight="1">
      <c r="F396" s="34"/>
      <c r="H396" s="35"/>
      <c r="O396" s="34"/>
      <c r="Q396" s="35"/>
    </row>
    <row r="397" ht="12.75" customHeight="1">
      <c r="F397" s="34"/>
      <c r="H397" s="35"/>
      <c r="O397" s="34"/>
      <c r="Q397" s="35"/>
    </row>
    <row r="398" ht="12.75" customHeight="1">
      <c r="F398" s="34"/>
      <c r="H398" s="35"/>
      <c r="O398" s="34"/>
      <c r="Q398" s="35"/>
    </row>
    <row r="399" ht="12.75" customHeight="1">
      <c r="F399" s="34"/>
      <c r="H399" s="35"/>
      <c r="O399" s="34"/>
      <c r="Q399" s="35"/>
    </row>
    <row r="400" ht="12.75" customHeight="1">
      <c r="F400" s="34"/>
      <c r="H400" s="35"/>
      <c r="O400" s="34"/>
      <c r="Q400" s="35"/>
    </row>
    <row r="401" ht="12.75" customHeight="1">
      <c r="F401" s="34"/>
      <c r="H401" s="35"/>
      <c r="O401" s="34"/>
      <c r="Q401" s="35"/>
    </row>
    <row r="402" ht="12.75" customHeight="1">
      <c r="F402" s="34"/>
      <c r="H402" s="35"/>
      <c r="O402" s="34"/>
      <c r="Q402" s="35"/>
    </row>
    <row r="403" ht="12.75" customHeight="1">
      <c r="F403" s="34"/>
      <c r="H403" s="35"/>
      <c r="O403" s="34"/>
      <c r="Q403" s="35"/>
    </row>
    <row r="404" ht="12.75" customHeight="1">
      <c r="F404" s="34"/>
      <c r="H404" s="35"/>
      <c r="O404" s="34"/>
      <c r="Q404" s="35"/>
    </row>
    <row r="405" ht="12.75" customHeight="1">
      <c r="F405" s="34"/>
      <c r="H405" s="35"/>
      <c r="O405" s="34"/>
      <c r="Q405" s="35"/>
    </row>
    <row r="406" ht="12.75" customHeight="1">
      <c r="F406" s="34"/>
      <c r="H406" s="35"/>
      <c r="O406" s="34"/>
      <c r="Q406" s="35"/>
    </row>
    <row r="407" ht="12.75" customHeight="1">
      <c r="F407" s="34"/>
      <c r="H407" s="35"/>
      <c r="O407" s="34"/>
      <c r="Q407" s="35"/>
    </row>
    <row r="408" ht="12.75" customHeight="1">
      <c r="F408" s="34"/>
      <c r="H408" s="35"/>
      <c r="O408" s="34"/>
      <c r="Q408" s="35"/>
    </row>
    <row r="409" ht="12.75" customHeight="1">
      <c r="F409" s="34"/>
      <c r="H409" s="35"/>
      <c r="O409" s="34"/>
      <c r="Q409" s="35"/>
    </row>
    <row r="410" ht="12.75" customHeight="1">
      <c r="F410" s="34"/>
      <c r="H410" s="35"/>
      <c r="O410" s="34"/>
      <c r="Q410" s="35"/>
    </row>
    <row r="411" ht="12.75" customHeight="1">
      <c r="F411" s="34"/>
      <c r="H411" s="35"/>
      <c r="O411" s="34"/>
      <c r="Q411" s="35"/>
    </row>
    <row r="412" ht="12.75" customHeight="1">
      <c r="F412" s="34"/>
      <c r="H412" s="35"/>
      <c r="O412" s="34"/>
      <c r="Q412" s="35"/>
    </row>
    <row r="413" ht="12.75" customHeight="1">
      <c r="F413" s="34"/>
      <c r="H413" s="35"/>
      <c r="O413" s="34"/>
      <c r="Q413" s="35"/>
    </row>
    <row r="414" ht="12.75" customHeight="1">
      <c r="F414" s="34"/>
      <c r="H414" s="35"/>
      <c r="O414" s="34"/>
      <c r="Q414" s="35"/>
    </row>
    <row r="415" ht="12.75" customHeight="1">
      <c r="F415" s="34"/>
      <c r="H415" s="35"/>
      <c r="O415" s="34"/>
      <c r="Q415" s="35"/>
    </row>
    <row r="416" ht="12.75" customHeight="1">
      <c r="F416" s="34"/>
      <c r="H416" s="35"/>
      <c r="O416" s="34"/>
      <c r="Q416" s="35"/>
    </row>
    <row r="417" ht="12.75" customHeight="1">
      <c r="F417" s="34"/>
      <c r="H417" s="35"/>
      <c r="O417" s="34"/>
      <c r="Q417" s="35"/>
    </row>
    <row r="418" ht="12.75" customHeight="1">
      <c r="F418" s="34"/>
      <c r="H418" s="35"/>
      <c r="O418" s="34"/>
      <c r="Q418" s="35"/>
    </row>
    <row r="419" ht="12.75" customHeight="1">
      <c r="F419" s="34"/>
      <c r="H419" s="35"/>
      <c r="O419" s="34"/>
      <c r="Q419" s="35"/>
    </row>
    <row r="420" ht="12.75" customHeight="1">
      <c r="F420" s="34"/>
      <c r="H420" s="35"/>
      <c r="O420" s="34"/>
      <c r="Q420" s="35"/>
    </row>
    <row r="421" ht="12.75" customHeight="1">
      <c r="F421" s="34"/>
      <c r="H421" s="35"/>
      <c r="O421" s="34"/>
      <c r="Q421" s="35"/>
    </row>
    <row r="422" ht="12.75" customHeight="1">
      <c r="F422" s="34"/>
      <c r="H422" s="35"/>
      <c r="O422" s="34"/>
      <c r="Q422" s="35"/>
    </row>
    <row r="423" ht="12.75" customHeight="1">
      <c r="F423" s="34"/>
      <c r="H423" s="35"/>
      <c r="O423" s="34"/>
      <c r="Q423" s="35"/>
    </row>
    <row r="424" ht="12.75" customHeight="1">
      <c r="F424" s="34"/>
      <c r="H424" s="35"/>
      <c r="O424" s="34"/>
      <c r="Q424" s="35"/>
    </row>
    <row r="425" ht="12.75" customHeight="1">
      <c r="F425" s="34"/>
      <c r="H425" s="35"/>
      <c r="O425" s="34"/>
      <c r="Q425" s="35"/>
    </row>
    <row r="426" ht="12.75" customHeight="1">
      <c r="F426" s="34"/>
      <c r="H426" s="35"/>
      <c r="O426" s="34"/>
      <c r="Q426" s="35"/>
    </row>
    <row r="427" ht="12.75" customHeight="1">
      <c r="F427" s="34"/>
      <c r="H427" s="35"/>
      <c r="O427" s="34"/>
      <c r="Q427" s="35"/>
    </row>
    <row r="428" ht="12.75" customHeight="1">
      <c r="F428" s="34"/>
      <c r="H428" s="35"/>
      <c r="O428" s="34"/>
      <c r="Q428" s="35"/>
    </row>
    <row r="429" ht="12.75" customHeight="1">
      <c r="F429" s="34"/>
      <c r="H429" s="35"/>
      <c r="O429" s="34"/>
      <c r="Q429" s="35"/>
    </row>
    <row r="430" ht="12.75" customHeight="1">
      <c r="F430" s="34"/>
      <c r="H430" s="35"/>
      <c r="O430" s="34"/>
      <c r="Q430" s="35"/>
    </row>
    <row r="431" ht="12.75" customHeight="1">
      <c r="F431" s="34"/>
      <c r="H431" s="35"/>
      <c r="O431" s="34"/>
      <c r="Q431" s="35"/>
    </row>
    <row r="432" ht="12.75" customHeight="1">
      <c r="F432" s="34"/>
      <c r="H432" s="35"/>
      <c r="O432" s="34"/>
      <c r="Q432" s="35"/>
    </row>
    <row r="433" ht="12.75" customHeight="1">
      <c r="F433" s="34"/>
      <c r="H433" s="35"/>
      <c r="O433" s="34"/>
      <c r="Q433" s="35"/>
    </row>
    <row r="434" ht="12.75" customHeight="1">
      <c r="F434" s="34"/>
      <c r="H434" s="35"/>
      <c r="O434" s="34"/>
      <c r="Q434" s="35"/>
    </row>
    <row r="435" ht="12.75" customHeight="1">
      <c r="F435" s="34"/>
      <c r="H435" s="35"/>
      <c r="O435" s="34"/>
      <c r="Q435" s="35"/>
    </row>
    <row r="436" ht="12.75" customHeight="1">
      <c r="F436" s="34"/>
      <c r="H436" s="35"/>
      <c r="O436" s="34"/>
      <c r="Q436" s="35"/>
    </row>
    <row r="437" ht="12.75" customHeight="1">
      <c r="F437" s="34"/>
      <c r="H437" s="35"/>
      <c r="O437" s="34"/>
      <c r="Q437" s="35"/>
    </row>
    <row r="438" ht="12.75" customHeight="1">
      <c r="F438" s="34"/>
      <c r="H438" s="35"/>
      <c r="O438" s="34"/>
      <c r="Q438" s="35"/>
    </row>
    <row r="439" ht="12.75" customHeight="1">
      <c r="F439" s="34"/>
      <c r="H439" s="35"/>
      <c r="O439" s="34"/>
      <c r="Q439" s="35"/>
    </row>
    <row r="440" ht="12.75" customHeight="1">
      <c r="F440" s="34"/>
      <c r="H440" s="35"/>
      <c r="O440" s="34"/>
      <c r="Q440" s="35"/>
    </row>
    <row r="441" ht="12.75" customHeight="1">
      <c r="F441" s="34"/>
      <c r="H441" s="35"/>
      <c r="O441" s="34"/>
      <c r="Q441" s="35"/>
    </row>
    <row r="442" ht="12.75" customHeight="1">
      <c r="F442" s="34"/>
      <c r="H442" s="35"/>
      <c r="O442" s="34"/>
      <c r="Q442" s="35"/>
    </row>
    <row r="443" ht="12.75" customHeight="1">
      <c r="F443" s="34"/>
      <c r="H443" s="35"/>
      <c r="O443" s="34"/>
      <c r="Q443" s="35"/>
    </row>
    <row r="444" ht="12.75" customHeight="1">
      <c r="F444" s="34"/>
      <c r="H444" s="35"/>
      <c r="O444" s="34"/>
      <c r="Q444" s="35"/>
    </row>
    <row r="445" ht="12.75" customHeight="1">
      <c r="F445" s="34"/>
      <c r="H445" s="35"/>
      <c r="O445" s="34"/>
      <c r="Q445" s="35"/>
    </row>
    <row r="446" ht="12.75" customHeight="1">
      <c r="F446" s="34"/>
      <c r="H446" s="35"/>
      <c r="O446" s="34"/>
      <c r="Q446" s="35"/>
    </row>
    <row r="447" ht="12.75" customHeight="1">
      <c r="F447" s="34"/>
      <c r="H447" s="35"/>
      <c r="O447" s="34"/>
      <c r="Q447" s="35"/>
    </row>
    <row r="448" ht="12.75" customHeight="1">
      <c r="F448" s="34"/>
      <c r="H448" s="35"/>
      <c r="O448" s="34"/>
      <c r="Q448" s="35"/>
    </row>
    <row r="449" ht="12.75" customHeight="1">
      <c r="F449" s="34"/>
      <c r="H449" s="35"/>
      <c r="O449" s="34"/>
      <c r="Q449" s="35"/>
    </row>
    <row r="450" ht="12.75" customHeight="1">
      <c r="F450" s="34"/>
      <c r="H450" s="35"/>
      <c r="O450" s="34"/>
      <c r="Q450" s="35"/>
    </row>
    <row r="451" ht="12.75" customHeight="1">
      <c r="F451" s="34"/>
      <c r="H451" s="35"/>
      <c r="O451" s="34"/>
      <c r="Q451" s="35"/>
    </row>
    <row r="452" ht="12.75" customHeight="1">
      <c r="F452" s="34"/>
      <c r="H452" s="35"/>
      <c r="O452" s="34"/>
      <c r="Q452" s="35"/>
    </row>
    <row r="453" ht="12.75" customHeight="1">
      <c r="F453" s="34"/>
      <c r="H453" s="35"/>
      <c r="O453" s="34"/>
      <c r="Q453" s="35"/>
    </row>
    <row r="454" ht="12.75" customHeight="1">
      <c r="F454" s="34"/>
      <c r="H454" s="35"/>
      <c r="O454" s="34"/>
      <c r="Q454" s="35"/>
    </row>
    <row r="455" ht="12.75" customHeight="1">
      <c r="F455" s="34"/>
      <c r="H455" s="35"/>
      <c r="O455" s="34"/>
      <c r="Q455" s="35"/>
    </row>
    <row r="456" ht="12.75" customHeight="1">
      <c r="F456" s="34"/>
      <c r="H456" s="35"/>
      <c r="O456" s="34"/>
      <c r="Q456" s="35"/>
    </row>
    <row r="457" ht="12.75" customHeight="1">
      <c r="F457" s="34"/>
      <c r="H457" s="35"/>
      <c r="O457" s="34"/>
      <c r="Q457" s="35"/>
    </row>
    <row r="458" ht="12.75" customHeight="1">
      <c r="F458" s="34"/>
      <c r="H458" s="35"/>
      <c r="O458" s="34"/>
      <c r="Q458" s="35"/>
    </row>
    <row r="459" ht="12.75" customHeight="1">
      <c r="F459" s="34"/>
      <c r="H459" s="35"/>
      <c r="O459" s="34"/>
      <c r="Q459" s="35"/>
    </row>
    <row r="460" ht="12.75" customHeight="1">
      <c r="F460" s="34"/>
      <c r="H460" s="35"/>
      <c r="O460" s="34"/>
      <c r="Q460" s="35"/>
    </row>
    <row r="461" ht="12.75" customHeight="1">
      <c r="F461" s="34"/>
      <c r="H461" s="35"/>
      <c r="O461" s="34"/>
      <c r="Q461" s="35"/>
    </row>
    <row r="462" ht="12.75" customHeight="1">
      <c r="F462" s="34"/>
      <c r="H462" s="35"/>
      <c r="O462" s="34"/>
      <c r="Q462" s="35"/>
    </row>
    <row r="463" ht="12.75" customHeight="1">
      <c r="F463" s="34"/>
      <c r="H463" s="35"/>
      <c r="O463" s="34"/>
      <c r="Q463" s="35"/>
    </row>
    <row r="464" ht="12.75" customHeight="1">
      <c r="F464" s="34"/>
      <c r="H464" s="35"/>
      <c r="O464" s="34"/>
      <c r="Q464" s="35"/>
    </row>
    <row r="465" ht="12.75" customHeight="1">
      <c r="F465" s="34"/>
      <c r="H465" s="35"/>
      <c r="O465" s="34"/>
      <c r="Q465" s="35"/>
    </row>
    <row r="466" ht="12.75" customHeight="1">
      <c r="F466" s="34"/>
      <c r="H466" s="35"/>
      <c r="O466" s="34"/>
      <c r="Q466" s="35"/>
    </row>
    <row r="467" ht="12.75" customHeight="1">
      <c r="F467" s="34"/>
      <c r="H467" s="35"/>
      <c r="O467" s="34"/>
      <c r="Q467" s="35"/>
    </row>
    <row r="468" ht="12.75" customHeight="1">
      <c r="F468" s="34"/>
      <c r="H468" s="35"/>
      <c r="O468" s="34"/>
      <c r="Q468" s="35"/>
    </row>
    <row r="469" ht="12.75" customHeight="1">
      <c r="F469" s="34"/>
      <c r="H469" s="35"/>
      <c r="O469" s="34"/>
      <c r="Q469" s="35"/>
    </row>
    <row r="470" ht="12.75" customHeight="1">
      <c r="F470" s="34"/>
      <c r="H470" s="35"/>
      <c r="O470" s="34"/>
      <c r="Q470" s="35"/>
    </row>
    <row r="471" ht="12.75" customHeight="1">
      <c r="F471" s="34"/>
      <c r="H471" s="35"/>
      <c r="O471" s="34"/>
      <c r="Q471" s="35"/>
    </row>
    <row r="472" ht="12.75" customHeight="1">
      <c r="F472" s="34"/>
      <c r="H472" s="35"/>
      <c r="O472" s="34"/>
      <c r="Q472" s="35"/>
    </row>
    <row r="473" ht="12.75" customHeight="1">
      <c r="F473" s="34"/>
      <c r="H473" s="35"/>
      <c r="O473" s="34"/>
      <c r="Q473" s="35"/>
    </row>
    <row r="474" ht="12.75" customHeight="1">
      <c r="F474" s="34"/>
      <c r="H474" s="35"/>
      <c r="O474" s="34"/>
      <c r="Q474" s="35"/>
    </row>
    <row r="475" ht="12.75" customHeight="1">
      <c r="F475" s="34"/>
      <c r="H475" s="35"/>
      <c r="O475" s="34"/>
      <c r="Q475" s="35"/>
    </row>
    <row r="476" ht="12.75" customHeight="1">
      <c r="F476" s="34"/>
      <c r="H476" s="35"/>
      <c r="O476" s="34"/>
      <c r="Q476" s="35"/>
    </row>
    <row r="477" ht="12.75" customHeight="1">
      <c r="F477" s="34"/>
      <c r="H477" s="35"/>
      <c r="O477" s="34"/>
      <c r="Q477" s="35"/>
    </row>
    <row r="478" ht="12.75" customHeight="1">
      <c r="F478" s="34"/>
      <c r="H478" s="35"/>
      <c r="O478" s="34"/>
      <c r="Q478" s="35"/>
    </row>
    <row r="479" ht="12.75" customHeight="1">
      <c r="F479" s="34"/>
      <c r="H479" s="35"/>
      <c r="O479" s="34"/>
      <c r="Q479" s="35"/>
    </row>
    <row r="480" ht="12.75" customHeight="1">
      <c r="F480" s="34"/>
      <c r="H480" s="35"/>
      <c r="O480" s="34"/>
      <c r="Q480" s="35"/>
    </row>
    <row r="481" ht="12.75" customHeight="1">
      <c r="F481" s="34"/>
      <c r="H481" s="35"/>
      <c r="O481" s="34"/>
      <c r="Q481" s="35"/>
    </row>
    <row r="482" ht="12.75" customHeight="1">
      <c r="F482" s="34"/>
      <c r="H482" s="35"/>
      <c r="O482" s="34"/>
      <c r="Q482" s="35"/>
    </row>
    <row r="483" ht="12.75" customHeight="1">
      <c r="F483" s="34"/>
      <c r="H483" s="35"/>
      <c r="O483" s="34"/>
      <c r="Q483" s="35"/>
    </row>
    <row r="484" ht="12.75" customHeight="1">
      <c r="F484" s="34"/>
      <c r="H484" s="35"/>
      <c r="O484" s="34"/>
      <c r="Q484" s="35"/>
    </row>
    <row r="485" ht="12.75" customHeight="1">
      <c r="F485" s="34"/>
      <c r="H485" s="35"/>
      <c r="O485" s="34"/>
      <c r="Q485" s="35"/>
    </row>
    <row r="486" ht="12.75" customHeight="1">
      <c r="F486" s="34"/>
      <c r="H486" s="35"/>
      <c r="O486" s="34"/>
      <c r="Q486" s="35"/>
    </row>
    <row r="487" ht="12.75" customHeight="1">
      <c r="F487" s="34"/>
      <c r="H487" s="35"/>
      <c r="O487" s="34"/>
      <c r="Q487" s="35"/>
    </row>
    <row r="488" ht="12.75" customHeight="1">
      <c r="F488" s="34"/>
      <c r="H488" s="35"/>
      <c r="O488" s="34"/>
      <c r="Q488" s="35"/>
    </row>
    <row r="489" ht="12.75" customHeight="1">
      <c r="F489" s="34"/>
      <c r="H489" s="35"/>
      <c r="O489" s="34"/>
      <c r="Q489" s="35"/>
    </row>
    <row r="490" ht="12.75" customHeight="1">
      <c r="F490" s="34"/>
      <c r="H490" s="35"/>
      <c r="O490" s="34"/>
      <c r="Q490" s="35"/>
    </row>
    <row r="491" ht="12.75" customHeight="1">
      <c r="F491" s="34"/>
      <c r="H491" s="35"/>
      <c r="O491" s="34"/>
      <c r="Q491" s="35"/>
    </row>
    <row r="492" ht="12.75" customHeight="1">
      <c r="F492" s="34"/>
      <c r="H492" s="35"/>
      <c r="O492" s="34"/>
      <c r="Q492" s="35"/>
    </row>
    <row r="493" ht="12.75" customHeight="1">
      <c r="F493" s="34"/>
      <c r="H493" s="35"/>
      <c r="O493" s="34"/>
      <c r="Q493" s="35"/>
    </row>
    <row r="494" ht="12.75" customHeight="1">
      <c r="F494" s="34"/>
      <c r="H494" s="35"/>
      <c r="O494" s="34"/>
      <c r="Q494" s="35"/>
    </row>
    <row r="495" ht="12.75" customHeight="1">
      <c r="F495" s="34"/>
      <c r="H495" s="35"/>
      <c r="O495" s="34"/>
      <c r="Q495" s="35"/>
    </row>
    <row r="496" ht="12.75" customHeight="1">
      <c r="F496" s="34"/>
      <c r="H496" s="35"/>
      <c r="O496" s="34"/>
      <c r="Q496" s="35"/>
    </row>
    <row r="497" ht="12.75" customHeight="1">
      <c r="F497" s="34"/>
      <c r="H497" s="35"/>
      <c r="O497" s="34"/>
      <c r="Q497" s="35"/>
    </row>
    <row r="498" ht="12.75" customHeight="1">
      <c r="F498" s="34"/>
      <c r="H498" s="35"/>
      <c r="O498" s="34"/>
      <c r="Q498" s="35"/>
    </row>
    <row r="499" ht="12.75" customHeight="1">
      <c r="F499" s="34"/>
      <c r="H499" s="35"/>
      <c r="O499" s="34"/>
      <c r="Q499" s="35"/>
    </row>
    <row r="500" ht="12.75" customHeight="1">
      <c r="F500" s="34"/>
      <c r="H500" s="35"/>
      <c r="O500" s="34"/>
      <c r="Q500" s="35"/>
    </row>
    <row r="501" ht="12.75" customHeight="1">
      <c r="F501" s="34"/>
      <c r="H501" s="35"/>
      <c r="O501" s="34"/>
      <c r="Q501" s="35"/>
    </row>
    <row r="502" ht="12.75" customHeight="1">
      <c r="F502" s="34"/>
      <c r="H502" s="35"/>
      <c r="O502" s="34"/>
      <c r="Q502" s="35"/>
    </row>
    <row r="503" ht="12.75" customHeight="1">
      <c r="F503" s="34"/>
      <c r="H503" s="35"/>
      <c r="O503" s="34"/>
      <c r="Q503" s="35"/>
    </row>
    <row r="504" ht="12.75" customHeight="1">
      <c r="F504" s="34"/>
      <c r="H504" s="35"/>
      <c r="O504" s="34"/>
      <c r="Q504" s="35"/>
    </row>
    <row r="505" ht="12.75" customHeight="1">
      <c r="F505" s="34"/>
      <c r="H505" s="35"/>
      <c r="O505" s="34"/>
      <c r="Q505" s="35"/>
    </row>
    <row r="506" ht="12.75" customHeight="1">
      <c r="F506" s="34"/>
      <c r="H506" s="35"/>
      <c r="O506" s="34"/>
      <c r="Q506" s="35"/>
    </row>
    <row r="507" ht="12.75" customHeight="1">
      <c r="F507" s="34"/>
      <c r="H507" s="35"/>
      <c r="O507" s="34"/>
      <c r="Q507" s="35"/>
    </row>
    <row r="508" ht="12.75" customHeight="1">
      <c r="F508" s="34"/>
      <c r="H508" s="35"/>
      <c r="O508" s="34"/>
      <c r="Q508" s="35"/>
    </row>
    <row r="509" ht="12.75" customHeight="1">
      <c r="F509" s="34"/>
      <c r="H509" s="35"/>
      <c r="O509" s="34"/>
      <c r="Q509" s="35"/>
    </row>
    <row r="510" ht="12.75" customHeight="1">
      <c r="F510" s="34"/>
      <c r="H510" s="35"/>
      <c r="O510" s="34"/>
      <c r="Q510" s="35"/>
    </row>
    <row r="511" ht="12.75" customHeight="1">
      <c r="F511" s="34"/>
      <c r="H511" s="35"/>
      <c r="O511" s="34"/>
      <c r="Q511" s="35"/>
    </row>
    <row r="512" ht="12.75" customHeight="1">
      <c r="F512" s="34"/>
      <c r="H512" s="35"/>
      <c r="O512" s="34"/>
      <c r="Q512" s="35"/>
    </row>
    <row r="513" ht="12.75" customHeight="1">
      <c r="F513" s="34"/>
      <c r="H513" s="35"/>
      <c r="O513" s="34"/>
      <c r="Q513" s="35"/>
    </row>
    <row r="514" ht="12.75" customHeight="1">
      <c r="F514" s="34"/>
      <c r="H514" s="35"/>
      <c r="O514" s="34"/>
      <c r="Q514" s="35"/>
    </row>
    <row r="515" ht="12.75" customHeight="1">
      <c r="F515" s="34"/>
      <c r="H515" s="35"/>
      <c r="O515" s="34"/>
      <c r="Q515" s="35"/>
    </row>
    <row r="516" ht="12.75" customHeight="1">
      <c r="F516" s="34"/>
      <c r="H516" s="35"/>
      <c r="O516" s="34"/>
      <c r="Q516" s="35"/>
    </row>
    <row r="517" ht="12.75" customHeight="1">
      <c r="F517" s="34"/>
      <c r="H517" s="35"/>
      <c r="O517" s="34"/>
      <c r="Q517" s="35"/>
    </row>
    <row r="518" ht="12.75" customHeight="1">
      <c r="F518" s="34"/>
      <c r="H518" s="35"/>
      <c r="O518" s="34"/>
      <c r="Q518" s="35"/>
    </row>
    <row r="519" ht="12.75" customHeight="1">
      <c r="F519" s="34"/>
      <c r="H519" s="35"/>
      <c r="O519" s="34"/>
      <c r="Q519" s="35"/>
    </row>
    <row r="520" ht="12.75" customHeight="1">
      <c r="F520" s="34"/>
      <c r="H520" s="35"/>
      <c r="O520" s="34"/>
      <c r="Q520" s="35"/>
    </row>
    <row r="521" ht="12.75" customHeight="1">
      <c r="F521" s="34"/>
      <c r="H521" s="35"/>
      <c r="O521" s="34"/>
      <c r="Q521" s="35"/>
    </row>
    <row r="522" ht="12.75" customHeight="1">
      <c r="F522" s="34"/>
      <c r="H522" s="35"/>
      <c r="O522" s="34"/>
      <c r="Q522" s="35"/>
    </row>
    <row r="523" ht="12.75" customHeight="1">
      <c r="F523" s="34"/>
      <c r="H523" s="35"/>
      <c r="O523" s="34"/>
      <c r="Q523" s="35"/>
    </row>
    <row r="524" ht="12.75" customHeight="1">
      <c r="F524" s="34"/>
      <c r="H524" s="35"/>
      <c r="O524" s="34"/>
      <c r="Q524" s="35"/>
    </row>
    <row r="525" ht="12.75" customHeight="1">
      <c r="F525" s="34"/>
      <c r="H525" s="35"/>
      <c r="O525" s="34"/>
      <c r="Q525" s="35"/>
    </row>
    <row r="526" ht="12.75" customHeight="1">
      <c r="F526" s="34"/>
      <c r="H526" s="35"/>
      <c r="O526" s="34"/>
      <c r="Q526" s="35"/>
    </row>
    <row r="527" ht="12.75" customHeight="1">
      <c r="F527" s="34"/>
      <c r="H527" s="35"/>
      <c r="O527" s="34"/>
      <c r="Q527" s="35"/>
    </row>
    <row r="528" ht="12.75" customHeight="1">
      <c r="F528" s="34"/>
      <c r="H528" s="35"/>
      <c r="O528" s="34"/>
      <c r="Q528" s="35"/>
    </row>
    <row r="529" ht="12.75" customHeight="1">
      <c r="F529" s="34"/>
      <c r="H529" s="35"/>
      <c r="O529" s="34"/>
      <c r="Q529" s="35"/>
    </row>
    <row r="530" ht="12.75" customHeight="1">
      <c r="F530" s="34"/>
      <c r="H530" s="35"/>
      <c r="O530" s="34"/>
      <c r="Q530" s="35"/>
    </row>
    <row r="531" ht="12.75" customHeight="1">
      <c r="F531" s="34"/>
      <c r="H531" s="35"/>
      <c r="O531" s="34"/>
      <c r="Q531" s="35"/>
    </row>
    <row r="532" ht="12.75" customHeight="1">
      <c r="F532" s="34"/>
      <c r="H532" s="35"/>
      <c r="O532" s="34"/>
      <c r="Q532" s="35"/>
    </row>
    <row r="533" ht="12.75" customHeight="1">
      <c r="F533" s="34"/>
      <c r="H533" s="35"/>
      <c r="O533" s="34"/>
      <c r="Q533" s="35"/>
    </row>
    <row r="534" ht="12.75" customHeight="1">
      <c r="F534" s="34"/>
      <c r="H534" s="35"/>
      <c r="O534" s="34"/>
      <c r="Q534" s="35"/>
    </row>
    <row r="535" ht="12.75" customHeight="1">
      <c r="F535" s="34"/>
      <c r="H535" s="35"/>
      <c r="O535" s="34"/>
      <c r="Q535" s="35"/>
    </row>
    <row r="536" ht="12.75" customHeight="1">
      <c r="F536" s="34"/>
      <c r="H536" s="35"/>
      <c r="O536" s="34"/>
      <c r="Q536" s="35"/>
    </row>
    <row r="537" ht="12.75" customHeight="1">
      <c r="F537" s="34"/>
      <c r="H537" s="35"/>
      <c r="O537" s="34"/>
      <c r="Q537" s="35"/>
    </row>
    <row r="538" ht="12.75" customHeight="1">
      <c r="F538" s="34"/>
      <c r="H538" s="35"/>
      <c r="O538" s="34"/>
      <c r="Q538" s="35"/>
    </row>
    <row r="539" ht="12.75" customHeight="1">
      <c r="F539" s="34"/>
      <c r="H539" s="35"/>
      <c r="O539" s="34"/>
      <c r="Q539" s="35"/>
    </row>
    <row r="540" ht="12.75" customHeight="1">
      <c r="F540" s="34"/>
      <c r="H540" s="35"/>
      <c r="O540" s="34"/>
      <c r="Q540" s="35"/>
    </row>
    <row r="541" ht="12.75" customHeight="1">
      <c r="F541" s="34"/>
      <c r="H541" s="35"/>
      <c r="O541" s="34"/>
      <c r="Q541" s="35"/>
    </row>
    <row r="542" ht="12.75" customHeight="1">
      <c r="F542" s="34"/>
      <c r="H542" s="35"/>
      <c r="O542" s="34"/>
      <c r="Q542" s="35"/>
    </row>
    <row r="543" ht="12.75" customHeight="1">
      <c r="F543" s="34"/>
      <c r="H543" s="35"/>
      <c r="O543" s="34"/>
      <c r="Q543" s="35"/>
    </row>
    <row r="544" ht="12.75" customHeight="1">
      <c r="F544" s="34"/>
      <c r="H544" s="35"/>
      <c r="O544" s="34"/>
      <c r="Q544" s="35"/>
    </row>
    <row r="545" ht="12.75" customHeight="1">
      <c r="F545" s="34"/>
      <c r="H545" s="35"/>
      <c r="O545" s="34"/>
      <c r="Q545" s="35"/>
    </row>
    <row r="546" ht="12.75" customHeight="1">
      <c r="F546" s="34"/>
      <c r="H546" s="35"/>
      <c r="O546" s="34"/>
      <c r="Q546" s="35"/>
    </row>
    <row r="547" ht="12.75" customHeight="1">
      <c r="F547" s="34"/>
      <c r="H547" s="35"/>
      <c r="O547" s="34"/>
      <c r="Q547" s="35"/>
    </row>
    <row r="548" ht="12.75" customHeight="1">
      <c r="F548" s="34"/>
      <c r="H548" s="35"/>
      <c r="O548" s="34"/>
      <c r="Q548" s="35"/>
    </row>
    <row r="549" ht="12.75" customHeight="1">
      <c r="F549" s="34"/>
      <c r="H549" s="35"/>
      <c r="O549" s="34"/>
      <c r="Q549" s="35"/>
    </row>
    <row r="550" ht="12.75" customHeight="1">
      <c r="F550" s="34"/>
      <c r="H550" s="35"/>
      <c r="O550" s="34"/>
      <c r="Q550" s="35"/>
    </row>
    <row r="551" ht="12.75" customHeight="1">
      <c r="F551" s="34"/>
      <c r="H551" s="35"/>
      <c r="O551" s="34"/>
      <c r="Q551" s="35"/>
    </row>
    <row r="552" ht="12.75" customHeight="1">
      <c r="F552" s="34"/>
      <c r="H552" s="35"/>
      <c r="O552" s="34"/>
      <c r="Q552" s="35"/>
    </row>
    <row r="553" ht="12.75" customHeight="1">
      <c r="F553" s="34"/>
      <c r="H553" s="35"/>
      <c r="O553" s="34"/>
      <c r="Q553" s="35"/>
    </row>
    <row r="554" ht="12.75" customHeight="1">
      <c r="F554" s="34"/>
      <c r="H554" s="35"/>
      <c r="O554" s="34"/>
      <c r="Q554" s="35"/>
    </row>
    <row r="555" ht="12.75" customHeight="1">
      <c r="F555" s="34"/>
      <c r="H555" s="35"/>
      <c r="O555" s="34"/>
      <c r="Q555" s="35"/>
    </row>
    <row r="556" ht="12.75" customHeight="1">
      <c r="F556" s="34"/>
      <c r="H556" s="35"/>
      <c r="O556" s="34"/>
      <c r="Q556" s="35"/>
    </row>
    <row r="557" ht="12.75" customHeight="1">
      <c r="F557" s="34"/>
      <c r="H557" s="35"/>
      <c r="O557" s="34"/>
      <c r="Q557" s="35"/>
    </row>
    <row r="558" ht="12.75" customHeight="1">
      <c r="F558" s="34"/>
      <c r="H558" s="35"/>
      <c r="O558" s="34"/>
      <c r="Q558" s="35"/>
    </row>
    <row r="559" ht="12.75" customHeight="1">
      <c r="F559" s="34"/>
      <c r="H559" s="35"/>
      <c r="O559" s="34"/>
      <c r="Q559" s="35"/>
    </row>
    <row r="560" ht="12.75" customHeight="1">
      <c r="F560" s="34"/>
      <c r="H560" s="35"/>
      <c r="O560" s="34"/>
      <c r="Q560" s="35"/>
    </row>
    <row r="561" ht="12.75" customHeight="1">
      <c r="F561" s="34"/>
      <c r="H561" s="35"/>
      <c r="O561" s="34"/>
      <c r="Q561" s="35"/>
    </row>
    <row r="562" ht="12.75" customHeight="1">
      <c r="F562" s="34"/>
      <c r="H562" s="35"/>
      <c r="O562" s="34"/>
      <c r="Q562" s="35"/>
    </row>
    <row r="563" ht="12.75" customHeight="1">
      <c r="F563" s="34"/>
      <c r="H563" s="35"/>
      <c r="O563" s="34"/>
      <c r="Q563" s="35"/>
    </row>
    <row r="564" ht="12.75" customHeight="1">
      <c r="F564" s="34"/>
      <c r="H564" s="35"/>
      <c r="O564" s="34"/>
      <c r="Q564" s="35"/>
    </row>
    <row r="565" ht="12.75" customHeight="1">
      <c r="F565" s="34"/>
      <c r="H565" s="35"/>
      <c r="O565" s="34"/>
      <c r="Q565" s="35"/>
    </row>
    <row r="566" ht="12.75" customHeight="1">
      <c r="F566" s="34"/>
      <c r="H566" s="35"/>
      <c r="O566" s="34"/>
      <c r="Q566" s="35"/>
    </row>
    <row r="567" ht="12.75" customHeight="1">
      <c r="F567" s="34"/>
      <c r="H567" s="35"/>
      <c r="O567" s="34"/>
      <c r="Q567" s="35"/>
    </row>
    <row r="568" ht="12.75" customHeight="1">
      <c r="F568" s="34"/>
      <c r="H568" s="35"/>
      <c r="O568" s="34"/>
      <c r="Q568" s="35"/>
    </row>
    <row r="569" ht="12.75" customHeight="1">
      <c r="F569" s="34"/>
      <c r="H569" s="35"/>
      <c r="O569" s="34"/>
      <c r="Q569" s="35"/>
    </row>
    <row r="570" ht="12.75" customHeight="1">
      <c r="F570" s="34"/>
      <c r="H570" s="35"/>
      <c r="O570" s="34"/>
      <c r="Q570" s="35"/>
    </row>
    <row r="571" ht="12.75" customHeight="1">
      <c r="F571" s="34"/>
      <c r="H571" s="35"/>
      <c r="O571" s="34"/>
      <c r="Q571" s="35"/>
    </row>
    <row r="572" ht="12.75" customHeight="1">
      <c r="F572" s="34"/>
      <c r="H572" s="35"/>
      <c r="O572" s="34"/>
      <c r="Q572" s="35"/>
    </row>
    <row r="573" ht="12.75" customHeight="1">
      <c r="F573" s="34"/>
      <c r="H573" s="35"/>
      <c r="O573" s="34"/>
      <c r="Q573" s="35"/>
    </row>
    <row r="574" ht="12.75" customHeight="1">
      <c r="F574" s="34"/>
      <c r="H574" s="35"/>
      <c r="O574" s="34"/>
      <c r="Q574" s="35"/>
    </row>
    <row r="575" ht="12.75" customHeight="1">
      <c r="F575" s="34"/>
      <c r="H575" s="35"/>
      <c r="O575" s="34"/>
      <c r="Q575" s="35"/>
    </row>
    <row r="576" ht="12.75" customHeight="1">
      <c r="F576" s="34"/>
      <c r="H576" s="35"/>
      <c r="O576" s="34"/>
      <c r="Q576" s="35"/>
    </row>
    <row r="577" ht="12.75" customHeight="1">
      <c r="F577" s="34"/>
      <c r="H577" s="35"/>
      <c r="O577" s="34"/>
      <c r="Q577" s="35"/>
    </row>
    <row r="578" ht="12.75" customHeight="1">
      <c r="F578" s="34"/>
      <c r="H578" s="35"/>
      <c r="O578" s="34"/>
      <c r="Q578" s="35"/>
    </row>
    <row r="579" ht="12.75" customHeight="1">
      <c r="F579" s="34"/>
      <c r="H579" s="35"/>
      <c r="O579" s="34"/>
      <c r="Q579" s="35"/>
    </row>
    <row r="580" ht="12.75" customHeight="1">
      <c r="F580" s="34"/>
      <c r="H580" s="35"/>
      <c r="O580" s="34"/>
      <c r="Q580" s="35"/>
    </row>
    <row r="581" ht="12.75" customHeight="1">
      <c r="F581" s="34"/>
      <c r="H581" s="35"/>
      <c r="O581" s="34"/>
      <c r="Q581" s="35"/>
    </row>
    <row r="582" ht="12.75" customHeight="1">
      <c r="F582" s="34"/>
      <c r="H582" s="35"/>
      <c r="O582" s="34"/>
      <c r="Q582" s="35"/>
    </row>
    <row r="583" ht="12.75" customHeight="1">
      <c r="F583" s="34"/>
      <c r="H583" s="35"/>
      <c r="O583" s="34"/>
      <c r="Q583" s="35"/>
    </row>
    <row r="584" ht="12.75" customHeight="1">
      <c r="F584" s="34"/>
      <c r="H584" s="35"/>
      <c r="O584" s="34"/>
      <c r="Q584" s="35"/>
    </row>
    <row r="585" ht="12.75" customHeight="1">
      <c r="F585" s="34"/>
      <c r="H585" s="35"/>
      <c r="O585" s="34"/>
      <c r="Q585" s="35"/>
    </row>
    <row r="586" ht="12.75" customHeight="1">
      <c r="F586" s="34"/>
      <c r="H586" s="35"/>
      <c r="O586" s="34"/>
      <c r="Q586" s="35"/>
    </row>
    <row r="587" ht="12.75" customHeight="1">
      <c r="F587" s="34"/>
      <c r="H587" s="35"/>
      <c r="O587" s="34"/>
      <c r="Q587" s="35"/>
    </row>
    <row r="588" ht="12.75" customHeight="1">
      <c r="F588" s="34"/>
      <c r="H588" s="35"/>
      <c r="O588" s="34"/>
      <c r="Q588" s="35"/>
    </row>
    <row r="589" ht="12.75" customHeight="1">
      <c r="F589" s="34"/>
      <c r="H589" s="35"/>
      <c r="O589" s="34"/>
      <c r="Q589" s="35"/>
    </row>
    <row r="590" ht="12.75" customHeight="1">
      <c r="F590" s="34"/>
      <c r="H590" s="35"/>
      <c r="O590" s="34"/>
      <c r="Q590" s="35"/>
    </row>
    <row r="591" ht="12.75" customHeight="1">
      <c r="F591" s="34"/>
      <c r="H591" s="35"/>
      <c r="O591" s="34"/>
      <c r="Q591" s="35"/>
    </row>
    <row r="592" ht="12.75" customHeight="1">
      <c r="F592" s="34"/>
      <c r="H592" s="35"/>
      <c r="O592" s="34"/>
      <c r="Q592" s="35"/>
    </row>
    <row r="593" ht="12.75" customHeight="1">
      <c r="F593" s="34"/>
      <c r="H593" s="35"/>
      <c r="O593" s="34"/>
      <c r="Q593" s="35"/>
    </row>
    <row r="594" ht="12.75" customHeight="1">
      <c r="F594" s="34"/>
      <c r="H594" s="35"/>
      <c r="O594" s="34"/>
      <c r="Q594" s="35"/>
    </row>
    <row r="595" ht="12.75" customHeight="1">
      <c r="F595" s="34"/>
      <c r="H595" s="35"/>
      <c r="O595" s="34"/>
      <c r="Q595" s="35"/>
    </row>
    <row r="596" ht="12.75" customHeight="1">
      <c r="F596" s="34"/>
      <c r="H596" s="35"/>
      <c r="O596" s="34"/>
      <c r="Q596" s="35"/>
    </row>
    <row r="597" ht="12.75" customHeight="1">
      <c r="F597" s="34"/>
      <c r="H597" s="35"/>
      <c r="O597" s="34"/>
      <c r="Q597" s="35"/>
    </row>
    <row r="598" ht="12.75" customHeight="1">
      <c r="F598" s="34"/>
      <c r="H598" s="35"/>
      <c r="O598" s="34"/>
      <c r="Q598" s="35"/>
    </row>
    <row r="599" ht="12.75" customHeight="1">
      <c r="F599" s="34"/>
      <c r="H599" s="35"/>
      <c r="O599" s="34"/>
      <c r="Q599" s="35"/>
    </row>
    <row r="600" ht="12.75" customHeight="1">
      <c r="F600" s="34"/>
      <c r="H600" s="35"/>
      <c r="O600" s="34"/>
      <c r="Q600" s="35"/>
    </row>
    <row r="601" ht="12.75" customHeight="1">
      <c r="F601" s="34"/>
      <c r="H601" s="35"/>
      <c r="O601" s="34"/>
      <c r="Q601" s="35"/>
    </row>
    <row r="602" ht="12.75" customHeight="1">
      <c r="F602" s="34"/>
      <c r="H602" s="35"/>
      <c r="O602" s="34"/>
      <c r="Q602" s="35"/>
    </row>
    <row r="603" ht="12.75" customHeight="1">
      <c r="F603" s="34"/>
      <c r="H603" s="35"/>
      <c r="O603" s="34"/>
      <c r="Q603" s="35"/>
    </row>
    <row r="604" ht="12.75" customHeight="1">
      <c r="F604" s="34"/>
      <c r="H604" s="35"/>
      <c r="O604" s="34"/>
      <c r="Q604" s="35"/>
    </row>
    <row r="605" ht="12.75" customHeight="1">
      <c r="F605" s="34"/>
      <c r="H605" s="35"/>
      <c r="O605" s="34"/>
      <c r="Q605" s="35"/>
    </row>
    <row r="606" ht="12.75" customHeight="1">
      <c r="F606" s="34"/>
      <c r="H606" s="35"/>
      <c r="O606" s="34"/>
      <c r="Q606" s="35"/>
    </row>
    <row r="607" ht="12.75" customHeight="1">
      <c r="F607" s="34"/>
      <c r="H607" s="35"/>
      <c r="O607" s="34"/>
      <c r="Q607" s="35"/>
    </row>
    <row r="608" ht="12.75" customHeight="1">
      <c r="F608" s="34"/>
      <c r="H608" s="35"/>
      <c r="O608" s="34"/>
      <c r="Q608" s="35"/>
    </row>
    <row r="609" ht="12.75" customHeight="1">
      <c r="F609" s="34"/>
      <c r="H609" s="35"/>
      <c r="O609" s="34"/>
      <c r="Q609" s="35"/>
    </row>
    <row r="610" ht="12.75" customHeight="1">
      <c r="F610" s="34"/>
      <c r="H610" s="35"/>
      <c r="O610" s="34"/>
      <c r="Q610" s="35"/>
    </row>
    <row r="611" ht="12.75" customHeight="1">
      <c r="F611" s="34"/>
      <c r="H611" s="35"/>
      <c r="O611" s="34"/>
      <c r="Q611" s="35"/>
    </row>
    <row r="612" ht="12.75" customHeight="1">
      <c r="F612" s="34"/>
      <c r="H612" s="35"/>
      <c r="O612" s="34"/>
      <c r="Q612" s="35"/>
    </row>
    <row r="613" ht="12.75" customHeight="1">
      <c r="F613" s="34"/>
      <c r="H613" s="35"/>
      <c r="O613" s="34"/>
      <c r="Q613" s="35"/>
    </row>
    <row r="614" ht="12.75" customHeight="1">
      <c r="F614" s="34"/>
      <c r="H614" s="35"/>
      <c r="O614" s="34"/>
      <c r="Q614" s="35"/>
    </row>
    <row r="615" ht="12.75" customHeight="1">
      <c r="F615" s="34"/>
      <c r="H615" s="35"/>
      <c r="O615" s="34"/>
      <c r="Q615" s="35"/>
    </row>
    <row r="616" ht="12.75" customHeight="1">
      <c r="F616" s="34"/>
      <c r="H616" s="35"/>
      <c r="O616" s="34"/>
      <c r="Q616" s="35"/>
    </row>
    <row r="617" ht="12.75" customHeight="1">
      <c r="F617" s="34"/>
      <c r="H617" s="35"/>
      <c r="O617" s="34"/>
      <c r="Q617" s="35"/>
    </row>
    <row r="618" ht="12.75" customHeight="1">
      <c r="F618" s="34"/>
      <c r="H618" s="35"/>
      <c r="O618" s="34"/>
      <c r="Q618" s="35"/>
    </row>
    <row r="619" ht="12.75" customHeight="1">
      <c r="F619" s="34"/>
      <c r="H619" s="35"/>
      <c r="O619" s="34"/>
      <c r="Q619" s="35"/>
    </row>
    <row r="620" ht="12.75" customHeight="1">
      <c r="F620" s="34"/>
      <c r="H620" s="35"/>
      <c r="O620" s="34"/>
      <c r="Q620" s="35"/>
    </row>
    <row r="621" ht="12.75" customHeight="1">
      <c r="F621" s="34"/>
      <c r="H621" s="35"/>
      <c r="O621" s="34"/>
      <c r="Q621" s="35"/>
    </row>
    <row r="622" ht="12.75" customHeight="1">
      <c r="F622" s="34"/>
      <c r="H622" s="35"/>
      <c r="O622" s="34"/>
      <c r="Q622" s="35"/>
    </row>
    <row r="623" ht="12.75" customHeight="1">
      <c r="F623" s="34"/>
      <c r="H623" s="35"/>
      <c r="O623" s="34"/>
      <c r="Q623" s="35"/>
    </row>
    <row r="624" ht="12.75" customHeight="1">
      <c r="F624" s="34"/>
      <c r="H624" s="35"/>
      <c r="O624" s="34"/>
      <c r="Q624" s="35"/>
    </row>
    <row r="625" ht="12.75" customHeight="1">
      <c r="F625" s="34"/>
      <c r="H625" s="35"/>
      <c r="O625" s="34"/>
      <c r="Q625" s="35"/>
    </row>
    <row r="626" ht="12.75" customHeight="1">
      <c r="F626" s="34"/>
      <c r="H626" s="35"/>
      <c r="O626" s="34"/>
      <c r="Q626" s="35"/>
    </row>
    <row r="627" ht="12.75" customHeight="1">
      <c r="F627" s="34"/>
      <c r="H627" s="35"/>
      <c r="O627" s="34"/>
      <c r="Q627" s="35"/>
    </row>
    <row r="628" ht="12.75" customHeight="1">
      <c r="F628" s="34"/>
      <c r="H628" s="35"/>
      <c r="O628" s="34"/>
      <c r="Q628" s="35"/>
    </row>
    <row r="629" ht="12.75" customHeight="1">
      <c r="F629" s="34"/>
      <c r="H629" s="35"/>
      <c r="O629" s="34"/>
      <c r="Q629" s="35"/>
    </row>
    <row r="630" ht="12.75" customHeight="1">
      <c r="F630" s="34"/>
      <c r="H630" s="35"/>
      <c r="O630" s="34"/>
      <c r="Q630" s="35"/>
    </row>
    <row r="631" ht="12.75" customHeight="1">
      <c r="F631" s="34"/>
      <c r="H631" s="35"/>
      <c r="O631" s="34"/>
      <c r="Q631" s="35"/>
    </row>
    <row r="632" ht="12.75" customHeight="1">
      <c r="F632" s="34"/>
      <c r="H632" s="35"/>
      <c r="O632" s="34"/>
      <c r="Q632" s="35"/>
    </row>
    <row r="633" ht="12.75" customHeight="1">
      <c r="F633" s="34"/>
      <c r="H633" s="35"/>
      <c r="O633" s="34"/>
      <c r="Q633" s="35"/>
    </row>
    <row r="634" ht="12.75" customHeight="1">
      <c r="F634" s="34"/>
      <c r="H634" s="35"/>
      <c r="O634" s="34"/>
      <c r="Q634" s="35"/>
    </row>
    <row r="635" ht="12.75" customHeight="1">
      <c r="F635" s="34"/>
      <c r="H635" s="35"/>
      <c r="O635" s="34"/>
      <c r="Q635" s="35"/>
    </row>
    <row r="636" ht="12.75" customHeight="1">
      <c r="F636" s="34"/>
      <c r="H636" s="35"/>
      <c r="O636" s="34"/>
      <c r="Q636" s="35"/>
    </row>
    <row r="637" ht="12.75" customHeight="1">
      <c r="F637" s="34"/>
      <c r="H637" s="35"/>
      <c r="O637" s="34"/>
      <c r="Q637" s="35"/>
    </row>
    <row r="638" ht="12.75" customHeight="1">
      <c r="F638" s="34"/>
      <c r="H638" s="35"/>
      <c r="O638" s="34"/>
      <c r="Q638" s="35"/>
    </row>
    <row r="639" ht="12.75" customHeight="1">
      <c r="F639" s="34"/>
      <c r="H639" s="35"/>
      <c r="O639" s="34"/>
      <c r="Q639" s="35"/>
    </row>
    <row r="640" ht="12.75" customHeight="1">
      <c r="F640" s="34"/>
      <c r="H640" s="35"/>
      <c r="O640" s="34"/>
      <c r="Q640" s="35"/>
    </row>
    <row r="641" ht="12.75" customHeight="1">
      <c r="F641" s="34"/>
      <c r="H641" s="35"/>
      <c r="O641" s="34"/>
      <c r="Q641" s="35"/>
    </row>
    <row r="642" ht="12.75" customHeight="1">
      <c r="F642" s="34"/>
      <c r="H642" s="35"/>
      <c r="O642" s="34"/>
      <c r="Q642" s="35"/>
    </row>
    <row r="643" ht="12.75" customHeight="1">
      <c r="F643" s="34"/>
      <c r="H643" s="35"/>
      <c r="O643" s="34"/>
      <c r="Q643" s="35"/>
    </row>
    <row r="644" ht="12.75" customHeight="1">
      <c r="F644" s="34"/>
      <c r="H644" s="35"/>
      <c r="O644" s="34"/>
      <c r="Q644" s="35"/>
    </row>
    <row r="645" ht="12.75" customHeight="1">
      <c r="F645" s="34"/>
      <c r="H645" s="35"/>
      <c r="O645" s="34"/>
      <c r="Q645" s="35"/>
    </row>
    <row r="646" ht="12.75" customHeight="1">
      <c r="F646" s="34"/>
      <c r="H646" s="35"/>
      <c r="O646" s="34"/>
      <c r="Q646" s="35"/>
    </row>
    <row r="647" ht="12.75" customHeight="1">
      <c r="F647" s="34"/>
      <c r="H647" s="35"/>
      <c r="O647" s="34"/>
      <c r="Q647" s="35"/>
    </row>
    <row r="648" ht="12.75" customHeight="1">
      <c r="F648" s="34"/>
      <c r="H648" s="35"/>
      <c r="O648" s="34"/>
      <c r="Q648" s="35"/>
    </row>
    <row r="649" ht="12.75" customHeight="1">
      <c r="F649" s="34"/>
      <c r="H649" s="35"/>
      <c r="O649" s="34"/>
      <c r="Q649" s="35"/>
    </row>
    <row r="650" ht="12.75" customHeight="1">
      <c r="F650" s="34"/>
      <c r="H650" s="35"/>
      <c r="O650" s="34"/>
      <c r="Q650" s="35"/>
    </row>
    <row r="651" ht="12.75" customHeight="1">
      <c r="F651" s="34"/>
      <c r="H651" s="35"/>
      <c r="O651" s="34"/>
      <c r="Q651" s="35"/>
    </row>
    <row r="652" ht="12.75" customHeight="1">
      <c r="F652" s="34"/>
      <c r="H652" s="35"/>
      <c r="O652" s="34"/>
      <c r="Q652" s="35"/>
    </row>
    <row r="653" ht="12.75" customHeight="1">
      <c r="F653" s="34"/>
      <c r="H653" s="35"/>
      <c r="O653" s="34"/>
      <c r="Q653" s="35"/>
    </row>
    <row r="654" ht="12.75" customHeight="1">
      <c r="F654" s="34"/>
      <c r="H654" s="35"/>
      <c r="O654" s="34"/>
      <c r="Q654" s="35"/>
    </row>
    <row r="655" ht="12.75" customHeight="1">
      <c r="F655" s="34"/>
      <c r="H655" s="35"/>
      <c r="O655" s="34"/>
      <c r="Q655" s="35"/>
    </row>
    <row r="656" ht="12.75" customHeight="1">
      <c r="F656" s="34"/>
      <c r="H656" s="35"/>
      <c r="O656" s="34"/>
      <c r="Q656" s="35"/>
    </row>
    <row r="657" ht="12.75" customHeight="1">
      <c r="F657" s="34"/>
      <c r="H657" s="35"/>
      <c r="O657" s="34"/>
      <c r="Q657" s="35"/>
    </row>
    <row r="658" ht="12.75" customHeight="1">
      <c r="F658" s="34"/>
      <c r="H658" s="35"/>
      <c r="O658" s="34"/>
      <c r="Q658" s="35"/>
    </row>
    <row r="659" ht="12.75" customHeight="1">
      <c r="F659" s="34"/>
      <c r="H659" s="35"/>
      <c r="O659" s="34"/>
      <c r="Q659" s="35"/>
    </row>
    <row r="660" ht="12.75" customHeight="1">
      <c r="F660" s="34"/>
      <c r="H660" s="35"/>
      <c r="O660" s="34"/>
      <c r="Q660" s="35"/>
    </row>
    <row r="661" ht="12.75" customHeight="1">
      <c r="F661" s="34"/>
      <c r="H661" s="35"/>
      <c r="O661" s="34"/>
      <c r="Q661" s="35"/>
    </row>
    <row r="662" ht="12.75" customHeight="1">
      <c r="F662" s="34"/>
      <c r="H662" s="35"/>
      <c r="O662" s="34"/>
      <c r="Q662" s="35"/>
    </row>
    <row r="663" ht="12.75" customHeight="1">
      <c r="F663" s="34"/>
      <c r="H663" s="35"/>
      <c r="O663" s="34"/>
      <c r="Q663" s="35"/>
    </row>
    <row r="664" ht="12.75" customHeight="1">
      <c r="F664" s="34"/>
      <c r="H664" s="35"/>
      <c r="O664" s="34"/>
      <c r="Q664" s="35"/>
    </row>
    <row r="665" ht="12.75" customHeight="1">
      <c r="F665" s="34"/>
      <c r="H665" s="35"/>
      <c r="O665" s="34"/>
      <c r="Q665" s="35"/>
    </row>
    <row r="666" ht="12.75" customHeight="1">
      <c r="F666" s="34"/>
      <c r="H666" s="35"/>
      <c r="O666" s="34"/>
      <c r="Q666" s="35"/>
    </row>
    <row r="667" ht="12.75" customHeight="1">
      <c r="F667" s="34"/>
      <c r="H667" s="35"/>
      <c r="O667" s="34"/>
      <c r="Q667" s="35"/>
    </row>
    <row r="668" ht="12.75" customHeight="1">
      <c r="F668" s="34"/>
      <c r="H668" s="35"/>
      <c r="O668" s="34"/>
      <c r="Q668" s="35"/>
    </row>
    <row r="669" ht="12.75" customHeight="1">
      <c r="F669" s="34"/>
      <c r="H669" s="35"/>
      <c r="O669" s="34"/>
      <c r="Q669" s="35"/>
    </row>
    <row r="670" ht="12.75" customHeight="1">
      <c r="F670" s="34"/>
      <c r="H670" s="35"/>
      <c r="O670" s="34"/>
      <c r="Q670" s="35"/>
    </row>
    <row r="671" ht="12.75" customHeight="1">
      <c r="F671" s="34"/>
      <c r="H671" s="35"/>
      <c r="O671" s="34"/>
      <c r="Q671" s="35"/>
    </row>
    <row r="672" ht="12.75" customHeight="1">
      <c r="F672" s="34"/>
      <c r="H672" s="35"/>
      <c r="O672" s="34"/>
      <c r="Q672" s="35"/>
    </row>
    <row r="673" ht="12.75" customHeight="1">
      <c r="F673" s="34"/>
      <c r="H673" s="35"/>
      <c r="O673" s="34"/>
      <c r="Q673" s="35"/>
    </row>
    <row r="674" ht="12.75" customHeight="1">
      <c r="F674" s="34"/>
      <c r="H674" s="35"/>
      <c r="O674" s="34"/>
      <c r="Q674" s="35"/>
    </row>
    <row r="675" ht="12.75" customHeight="1">
      <c r="F675" s="34"/>
      <c r="H675" s="35"/>
      <c r="O675" s="34"/>
      <c r="Q675" s="35"/>
    </row>
    <row r="676" ht="12.75" customHeight="1">
      <c r="F676" s="34"/>
      <c r="H676" s="35"/>
      <c r="O676" s="34"/>
      <c r="Q676" s="35"/>
    </row>
    <row r="677" ht="12.75" customHeight="1">
      <c r="F677" s="34"/>
      <c r="H677" s="35"/>
      <c r="O677" s="34"/>
      <c r="Q677" s="35"/>
    </row>
    <row r="678" ht="12.75" customHeight="1">
      <c r="F678" s="34"/>
      <c r="H678" s="35"/>
      <c r="O678" s="34"/>
      <c r="Q678" s="35"/>
    </row>
    <row r="679" ht="12.75" customHeight="1">
      <c r="F679" s="34"/>
      <c r="H679" s="35"/>
      <c r="O679" s="34"/>
      <c r="Q679" s="35"/>
    </row>
    <row r="680" ht="12.75" customHeight="1">
      <c r="F680" s="34"/>
      <c r="H680" s="35"/>
      <c r="O680" s="34"/>
      <c r="Q680" s="35"/>
    </row>
    <row r="681" ht="12.75" customHeight="1">
      <c r="F681" s="34"/>
      <c r="H681" s="35"/>
      <c r="O681" s="34"/>
      <c r="Q681" s="35"/>
    </row>
    <row r="682" ht="12.75" customHeight="1">
      <c r="F682" s="34"/>
      <c r="H682" s="35"/>
      <c r="O682" s="34"/>
      <c r="Q682" s="35"/>
    </row>
    <row r="683" ht="12.75" customHeight="1">
      <c r="F683" s="34"/>
      <c r="H683" s="35"/>
      <c r="O683" s="34"/>
      <c r="Q683" s="35"/>
    </row>
    <row r="684" ht="12.75" customHeight="1">
      <c r="F684" s="34"/>
      <c r="H684" s="35"/>
      <c r="O684" s="34"/>
      <c r="Q684" s="35"/>
    </row>
    <row r="685" ht="12.75" customHeight="1">
      <c r="F685" s="34"/>
      <c r="H685" s="35"/>
      <c r="O685" s="34"/>
      <c r="Q685" s="35"/>
    </row>
    <row r="686" ht="12.75" customHeight="1">
      <c r="F686" s="34"/>
      <c r="H686" s="35"/>
      <c r="O686" s="34"/>
      <c r="Q686" s="35"/>
    </row>
    <row r="687" ht="12.75" customHeight="1">
      <c r="F687" s="34"/>
      <c r="H687" s="35"/>
      <c r="O687" s="34"/>
      <c r="Q687" s="35"/>
    </row>
    <row r="688" ht="12.75" customHeight="1">
      <c r="F688" s="34"/>
      <c r="H688" s="35"/>
      <c r="O688" s="34"/>
      <c r="Q688" s="35"/>
    </row>
    <row r="689" ht="12.75" customHeight="1">
      <c r="F689" s="34"/>
      <c r="H689" s="35"/>
      <c r="O689" s="34"/>
      <c r="Q689" s="35"/>
    </row>
    <row r="690" ht="12.75" customHeight="1">
      <c r="F690" s="34"/>
      <c r="H690" s="35"/>
      <c r="O690" s="34"/>
      <c r="Q690" s="35"/>
    </row>
    <row r="691" ht="12.75" customHeight="1">
      <c r="F691" s="34"/>
      <c r="H691" s="35"/>
      <c r="O691" s="34"/>
      <c r="Q691" s="35"/>
    </row>
    <row r="692" ht="12.75" customHeight="1">
      <c r="F692" s="34"/>
      <c r="H692" s="35"/>
      <c r="O692" s="34"/>
      <c r="Q692" s="35"/>
    </row>
    <row r="693" ht="12.75" customHeight="1">
      <c r="F693" s="34"/>
      <c r="H693" s="35"/>
      <c r="O693" s="34"/>
      <c r="Q693" s="35"/>
    </row>
    <row r="694" ht="12.75" customHeight="1">
      <c r="F694" s="34"/>
      <c r="H694" s="35"/>
      <c r="O694" s="34"/>
      <c r="Q694" s="35"/>
    </row>
    <row r="695" ht="12.75" customHeight="1">
      <c r="F695" s="34"/>
      <c r="H695" s="35"/>
      <c r="O695" s="34"/>
      <c r="Q695" s="35"/>
    </row>
    <row r="696" ht="12.75" customHeight="1">
      <c r="F696" s="34"/>
      <c r="H696" s="35"/>
      <c r="O696" s="34"/>
      <c r="Q696" s="35"/>
    </row>
    <row r="697" ht="12.75" customHeight="1">
      <c r="F697" s="34"/>
      <c r="H697" s="35"/>
      <c r="O697" s="34"/>
      <c r="Q697" s="35"/>
    </row>
    <row r="698" ht="12.75" customHeight="1">
      <c r="F698" s="34"/>
      <c r="H698" s="35"/>
      <c r="O698" s="34"/>
      <c r="Q698" s="35"/>
    </row>
    <row r="699" ht="12.75" customHeight="1">
      <c r="F699" s="34"/>
      <c r="H699" s="35"/>
      <c r="O699" s="34"/>
      <c r="Q699" s="35"/>
    </row>
    <row r="700" ht="12.75" customHeight="1">
      <c r="F700" s="34"/>
      <c r="H700" s="35"/>
      <c r="O700" s="34"/>
      <c r="Q700" s="35"/>
    </row>
    <row r="701" ht="12.75" customHeight="1">
      <c r="F701" s="34"/>
      <c r="H701" s="35"/>
      <c r="O701" s="34"/>
      <c r="Q701" s="35"/>
    </row>
    <row r="702" ht="12.75" customHeight="1">
      <c r="F702" s="34"/>
      <c r="H702" s="35"/>
      <c r="O702" s="34"/>
      <c r="Q702" s="35"/>
    </row>
    <row r="703" ht="12.75" customHeight="1">
      <c r="F703" s="34"/>
      <c r="H703" s="35"/>
      <c r="O703" s="34"/>
      <c r="Q703" s="35"/>
    </row>
    <row r="704" ht="12.75" customHeight="1">
      <c r="F704" s="34"/>
      <c r="H704" s="35"/>
      <c r="O704" s="34"/>
      <c r="Q704" s="35"/>
    </row>
    <row r="705" ht="12.75" customHeight="1">
      <c r="F705" s="34"/>
      <c r="H705" s="35"/>
      <c r="O705" s="34"/>
      <c r="Q705" s="35"/>
    </row>
    <row r="706" ht="12.75" customHeight="1">
      <c r="F706" s="34"/>
      <c r="H706" s="35"/>
      <c r="O706" s="34"/>
      <c r="Q706" s="35"/>
    </row>
    <row r="707" ht="12.75" customHeight="1">
      <c r="F707" s="34"/>
      <c r="H707" s="35"/>
      <c r="O707" s="34"/>
      <c r="Q707" s="35"/>
    </row>
    <row r="708" ht="12.75" customHeight="1">
      <c r="F708" s="34"/>
      <c r="H708" s="35"/>
      <c r="O708" s="34"/>
      <c r="Q708" s="35"/>
    </row>
    <row r="709" ht="12.75" customHeight="1">
      <c r="F709" s="34"/>
      <c r="H709" s="35"/>
      <c r="O709" s="34"/>
      <c r="Q709" s="35"/>
    </row>
    <row r="710" ht="12.75" customHeight="1">
      <c r="F710" s="34"/>
      <c r="H710" s="35"/>
      <c r="O710" s="34"/>
      <c r="Q710" s="35"/>
    </row>
    <row r="711" ht="12.75" customHeight="1">
      <c r="F711" s="34"/>
      <c r="H711" s="35"/>
      <c r="O711" s="34"/>
      <c r="Q711" s="35"/>
    </row>
    <row r="712" ht="12.75" customHeight="1">
      <c r="F712" s="34"/>
      <c r="H712" s="35"/>
      <c r="O712" s="34"/>
      <c r="Q712" s="35"/>
    </row>
    <row r="713" ht="12.75" customHeight="1">
      <c r="F713" s="34"/>
      <c r="H713" s="35"/>
      <c r="O713" s="34"/>
      <c r="Q713" s="35"/>
    </row>
    <row r="714" ht="12.75" customHeight="1">
      <c r="F714" s="34"/>
      <c r="H714" s="35"/>
      <c r="O714" s="34"/>
      <c r="Q714" s="35"/>
    </row>
    <row r="715" ht="12.75" customHeight="1">
      <c r="F715" s="34"/>
      <c r="H715" s="35"/>
      <c r="O715" s="34"/>
      <c r="Q715" s="35"/>
    </row>
    <row r="716" ht="12.75" customHeight="1">
      <c r="F716" s="34"/>
      <c r="H716" s="35"/>
      <c r="O716" s="34"/>
      <c r="Q716" s="35"/>
    </row>
    <row r="717" ht="12.75" customHeight="1">
      <c r="F717" s="34"/>
      <c r="H717" s="35"/>
      <c r="O717" s="34"/>
      <c r="Q717" s="35"/>
    </row>
    <row r="718" ht="12.75" customHeight="1">
      <c r="F718" s="34"/>
      <c r="H718" s="35"/>
      <c r="O718" s="34"/>
      <c r="Q718" s="35"/>
    </row>
    <row r="719" ht="12.75" customHeight="1">
      <c r="F719" s="34"/>
      <c r="H719" s="35"/>
      <c r="O719" s="34"/>
      <c r="Q719" s="35"/>
    </row>
    <row r="720" ht="12.75" customHeight="1">
      <c r="F720" s="34"/>
      <c r="H720" s="35"/>
      <c r="O720" s="34"/>
      <c r="Q720" s="35"/>
    </row>
    <row r="721" ht="12.75" customHeight="1">
      <c r="F721" s="34"/>
      <c r="H721" s="35"/>
      <c r="O721" s="34"/>
      <c r="Q721" s="35"/>
    </row>
    <row r="722" ht="12.75" customHeight="1">
      <c r="F722" s="34"/>
      <c r="H722" s="35"/>
      <c r="O722" s="34"/>
      <c r="Q722" s="35"/>
    </row>
    <row r="723" ht="12.75" customHeight="1">
      <c r="F723" s="34"/>
      <c r="H723" s="35"/>
      <c r="O723" s="34"/>
      <c r="Q723" s="35"/>
    </row>
    <row r="724" ht="12.75" customHeight="1">
      <c r="F724" s="34"/>
      <c r="H724" s="35"/>
      <c r="O724" s="34"/>
      <c r="Q724" s="35"/>
    </row>
    <row r="725" ht="12.75" customHeight="1">
      <c r="F725" s="34"/>
      <c r="H725" s="35"/>
      <c r="O725" s="34"/>
      <c r="Q725" s="35"/>
    </row>
    <row r="726" ht="12.75" customHeight="1">
      <c r="F726" s="34"/>
      <c r="H726" s="35"/>
      <c r="O726" s="34"/>
      <c r="Q726" s="35"/>
    </row>
    <row r="727" ht="12.75" customHeight="1">
      <c r="F727" s="34"/>
      <c r="H727" s="35"/>
      <c r="O727" s="34"/>
      <c r="Q727" s="35"/>
    </row>
    <row r="728" ht="12.75" customHeight="1">
      <c r="F728" s="34"/>
      <c r="H728" s="35"/>
      <c r="O728" s="34"/>
      <c r="Q728" s="35"/>
    </row>
    <row r="729" ht="12.75" customHeight="1">
      <c r="F729" s="34"/>
      <c r="H729" s="35"/>
      <c r="O729" s="34"/>
      <c r="Q729" s="35"/>
    </row>
    <row r="730" ht="12.75" customHeight="1">
      <c r="F730" s="34"/>
      <c r="H730" s="35"/>
      <c r="O730" s="34"/>
      <c r="Q730" s="35"/>
    </row>
    <row r="731" ht="12.75" customHeight="1">
      <c r="F731" s="34"/>
      <c r="H731" s="35"/>
      <c r="O731" s="34"/>
      <c r="Q731" s="35"/>
    </row>
    <row r="732" ht="12.75" customHeight="1">
      <c r="F732" s="34"/>
      <c r="H732" s="35"/>
      <c r="O732" s="34"/>
      <c r="Q732" s="35"/>
    </row>
    <row r="733" ht="12.75" customHeight="1">
      <c r="F733" s="34"/>
      <c r="H733" s="35"/>
      <c r="O733" s="34"/>
      <c r="Q733" s="35"/>
    </row>
    <row r="734" ht="12.75" customHeight="1">
      <c r="F734" s="34"/>
      <c r="H734" s="35"/>
      <c r="O734" s="34"/>
      <c r="Q734" s="35"/>
    </row>
    <row r="735" ht="12.75" customHeight="1">
      <c r="F735" s="34"/>
      <c r="H735" s="35"/>
      <c r="O735" s="34"/>
      <c r="Q735" s="35"/>
    </row>
    <row r="736" ht="12.75" customHeight="1">
      <c r="F736" s="34"/>
      <c r="H736" s="35"/>
      <c r="O736" s="34"/>
      <c r="Q736" s="35"/>
    </row>
    <row r="737" ht="12.75" customHeight="1">
      <c r="F737" s="34"/>
      <c r="H737" s="35"/>
      <c r="O737" s="34"/>
      <c r="Q737" s="35"/>
    </row>
    <row r="738" ht="12.75" customHeight="1">
      <c r="F738" s="34"/>
      <c r="H738" s="35"/>
      <c r="O738" s="34"/>
      <c r="Q738" s="35"/>
    </row>
    <row r="739" ht="12.75" customHeight="1">
      <c r="F739" s="34"/>
      <c r="H739" s="35"/>
      <c r="O739" s="34"/>
      <c r="Q739" s="35"/>
    </row>
    <row r="740" ht="12.75" customHeight="1">
      <c r="F740" s="34"/>
      <c r="H740" s="35"/>
      <c r="O740" s="34"/>
      <c r="Q740" s="35"/>
    </row>
    <row r="741" ht="12.75" customHeight="1">
      <c r="F741" s="34"/>
      <c r="H741" s="35"/>
      <c r="O741" s="34"/>
      <c r="Q741" s="35"/>
    </row>
    <row r="742" ht="12.75" customHeight="1">
      <c r="F742" s="34"/>
      <c r="H742" s="35"/>
      <c r="O742" s="34"/>
      <c r="Q742" s="35"/>
    </row>
    <row r="743" ht="12.75" customHeight="1">
      <c r="F743" s="34"/>
      <c r="H743" s="35"/>
      <c r="O743" s="34"/>
      <c r="Q743" s="35"/>
    </row>
    <row r="744" ht="12.75" customHeight="1">
      <c r="F744" s="34"/>
      <c r="H744" s="35"/>
      <c r="O744" s="34"/>
      <c r="Q744" s="35"/>
    </row>
    <row r="745" ht="12.75" customHeight="1">
      <c r="F745" s="34"/>
      <c r="H745" s="35"/>
      <c r="O745" s="34"/>
      <c r="Q745" s="35"/>
    </row>
    <row r="746" ht="12.75" customHeight="1">
      <c r="F746" s="34"/>
      <c r="H746" s="35"/>
      <c r="O746" s="34"/>
      <c r="Q746" s="35"/>
    </row>
    <row r="747" ht="12.75" customHeight="1">
      <c r="F747" s="34"/>
      <c r="H747" s="35"/>
      <c r="O747" s="34"/>
      <c r="Q747" s="35"/>
    </row>
    <row r="748" ht="12.75" customHeight="1">
      <c r="F748" s="34"/>
      <c r="H748" s="35"/>
      <c r="O748" s="34"/>
      <c r="Q748" s="35"/>
    </row>
    <row r="749" ht="12.75" customHeight="1">
      <c r="F749" s="34"/>
      <c r="H749" s="35"/>
      <c r="O749" s="34"/>
      <c r="Q749" s="35"/>
    </row>
    <row r="750" ht="12.75" customHeight="1">
      <c r="F750" s="34"/>
      <c r="H750" s="35"/>
      <c r="O750" s="34"/>
      <c r="Q750" s="35"/>
    </row>
    <row r="751" ht="12.75" customHeight="1">
      <c r="F751" s="34"/>
      <c r="H751" s="35"/>
      <c r="O751" s="34"/>
      <c r="Q751" s="35"/>
    </row>
    <row r="752" ht="12.75" customHeight="1">
      <c r="F752" s="34"/>
      <c r="H752" s="35"/>
      <c r="O752" s="34"/>
      <c r="Q752" s="35"/>
    </row>
    <row r="753" ht="12.75" customHeight="1">
      <c r="F753" s="34"/>
      <c r="H753" s="35"/>
      <c r="O753" s="34"/>
      <c r="Q753" s="35"/>
    </row>
    <row r="754" ht="12.75" customHeight="1">
      <c r="F754" s="34"/>
      <c r="H754" s="35"/>
      <c r="O754" s="34"/>
      <c r="Q754" s="35"/>
    </row>
    <row r="755" ht="12.75" customHeight="1">
      <c r="F755" s="34"/>
      <c r="H755" s="35"/>
      <c r="O755" s="34"/>
      <c r="Q755" s="35"/>
    </row>
    <row r="756" ht="12.75" customHeight="1">
      <c r="F756" s="34"/>
      <c r="H756" s="35"/>
      <c r="O756" s="34"/>
      <c r="Q756" s="35"/>
    </row>
    <row r="757" ht="12.75" customHeight="1">
      <c r="F757" s="34"/>
      <c r="H757" s="35"/>
      <c r="O757" s="34"/>
      <c r="Q757" s="35"/>
    </row>
    <row r="758" ht="12.75" customHeight="1">
      <c r="F758" s="34"/>
      <c r="H758" s="35"/>
      <c r="O758" s="34"/>
      <c r="Q758" s="35"/>
    </row>
    <row r="759" ht="12.75" customHeight="1">
      <c r="F759" s="34"/>
      <c r="H759" s="35"/>
      <c r="O759" s="34"/>
      <c r="Q759" s="35"/>
    </row>
    <row r="760" ht="12.75" customHeight="1">
      <c r="F760" s="34"/>
      <c r="H760" s="35"/>
      <c r="O760" s="34"/>
      <c r="Q760" s="35"/>
    </row>
    <row r="761" ht="12.75" customHeight="1">
      <c r="F761" s="34"/>
      <c r="H761" s="35"/>
      <c r="O761" s="34"/>
      <c r="Q761" s="35"/>
    </row>
    <row r="762" ht="12.75" customHeight="1">
      <c r="F762" s="34"/>
      <c r="H762" s="35"/>
      <c r="O762" s="34"/>
      <c r="Q762" s="35"/>
    </row>
    <row r="763" ht="12.75" customHeight="1">
      <c r="F763" s="34"/>
      <c r="H763" s="35"/>
      <c r="O763" s="34"/>
      <c r="Q763" s="35"/>
    </row>
    <row r="764" ht="12.75" customHeight="1">
      <c r="F764" s="34"/>
      <c r="H764" s="35"/>
      <c r="O764" s="34"/>
      <c r="Q764" s="35"/>
    </row>
    <row r="765" ht="12.75" customHeight="1">
      <c r="F765" s="34"/>
      <c r="H765" s="35"/>
      <c r="O765" s="34"/>
      <c r="Q765" s="35"/>
    </row>
    <row r="766" ht="12.75" customHeight="1">
      <c r="F766" s="34"/>
      <c r="H766" s="35"/>
      <c r="O766" s="34"/>
      <c r="Q766" s="35"/>
    </row>
    <row r="767" ht="12.75" customHeight="1">
      <c r="F767" s="34"/>
      <c r="H767" s="35"/>
      <c r="O767" s="34"/>
      <c r="Q767" s="35"/>
    </row>
    <row r="768" ht="12.75" customHeight="1">
      <c r="F768" s="34"/>
      <c r="H768" s="35"/>
      <c r="O768" s="34"/>
      <c r="Q768" s="35"/>
    </row>
    <row r="769" ht="12.75" customHeight="1">
      <c r="F769" s="34"/>
      <c r="H769" s="35"/>
      <c r="O769" s="34"/>
      <c r="Q769" s="35"/>
    </row>
    <row r="770" ht="12.75" customHeight="1">
      <c r="F770" s="34"/>
      <c r="H770" s="35"/>
      <c r="O770" s="34"/>
      <c r="Q770" s="35"/>
    </row>
    <row r="771" ht="12.75" customHeight="1">
      <c r="F771" s="34"/>
      <c r="H771" s="35"/>
      <c r="O771" s="34"/>
      <c r="Q771" s="35"/>
    </row>
    <row r="772" ht="12.75" customHeight="1">
      <c r="F772" s="34"/>
      <c r="H772" s="35"/>
      <c r="O772" s="34"/>
      <c r="Q772" s="35"/>
    </row>
    <row r="773" ht="12.75" customHeight="1">
      <c r="F773" s="34"/>
      <c r="H773" s="35"/>
      <c r="O773" s="34"/>
      <c r="Q773" s="35"/>
    </row>
    <row r="774" ht="12.75" customHeight="1">
      <c r="F774" s="34"/>
      <c r="H774" s="35"/>
      <c r="O774" s="34"/>
      <c r="Q774" s="35"/>
    </row>
    <row r="775" ht="12.75" customHeight="1">
      <c r="F775" s="34"/>
      <c r="H775" s="35"/>
      <c r="O775" s="34"/>
      <c r="Q775" s="35"/>
    </row>
    <row r="776" ht="12.75" customHeight="1">
      <c r="F776" s="34"/>
      <c r="H776" s="35"/>
      <c r="O776" s="34"/>
      <c r="Q776" s="35"/>
    </row>
    <row r="777" ht="12.75" customHeight="1">
      <c r="F777" s="34"/>
      <c r="H777" s="35"/>
      <c r="O777" s="34"/>
      <c r="Q777" s="35"/>
    </row>
    <row r="778" ht="12.75" customHeight="1">
      <c r="F778" s="34"/>
      <c r="H778" s="35"/>
      <c r="O778" s="34"/>
      <c r="Q778" s="35"/>
    </row>
    <row r="779" ht="12.75" customHeight="1">
      <c r="F779" s="34"/>
      <c r="H779" s="35"/>
      <c r="O779" s="34"/>
      <c r="Q779" s="35"/>
    </row>
    <row r="780" ht="12.75" customHeight="1">
      <c r="F780" s="34"/>
      <c r="H780" s="35"/>
      <c r="O780" s="34"/>
      <c r="Q780" s="35"/>
    </row>
    <row r="781" ht="12.75" customHeight="1">
      <c r="F781" s="34"/>
      <c r="H781" s="35"/>
      <c r="O781" s="34"/>
      <c r="Q781" s="35"/>
    </row>
    <row r="782" ht="12.75" customHeight="1">
      <c r="F782" s="34"/>
      <c r="H782" s="35"/>
      <c r="O782" s="34"/>
      <c r="Q782" s="35"/>
    </row>
    <row r="783" ht="12.75" customHeight="1">
      <c r="F783" s="34"/>
      <c r="H783" s="35"/>
      <c r="O783" s="34"/>
      <c r="Q783" s="35"/>
    </row>
    <row r="784" ht="12.75" customHeight="1">
      <c r="F784" s="34"/>
      <c r="H784" s="35"/>
      <c r="O784" s="34"/>
      <c r="Q784" s="35"/>
    </row>
    <row r="785" ht="12.75" customHeight="1">
      <c r="F785" s="34"/>
      <c r="H785" s="35"/>
      <c r="O785" s="34"/>
      <c r="Q785" s="35"/>
    </row>
    <row r="786" ht="12.75" customHeight="1">
      <c r="F786" s="34"/>
      <c r="H786" s="35"/>
      <c r="O786" s="34"/>
      <c r="Q786" s="35"/>
    </row>
    <row r="787" ht="12.75" customHeight="1">
      <c r="F787" s="34"/>
      <c r="H787" s="35"/>
      <c r="O787" s="34"/>
      <c r="Q787" s="35"/>
    </row>
    <row r="788" ht="12.75" customHeight="1">
      <c r="F788" s="34"/>
      <c r="H788" s="35"/>
      <c r="O788" s="34"/>
      <c r="Q788" s="35"/>
    </row>
    <row r="789" ht="12.75" customHeight="1">
      <c r="F789" s="34"/>
      <c r="H789" s="35"/>
      <c r="O789" s="34"/>
      <c r="Q789" s="35"/>
    </row>
    <row r="790" ht="12.75" customHeight="1">
      <c r="F790" s="34"/>
      <c r="H790" s="35"/>
      <c r="O790" s="34"/>
      <c r="Q790" s="35"/>
    </row>
    <row r="791" ht="12.75" customHeight="1">
      <c r="F791" s="34"/>
      <c r="H791" s="35"/>
      <c r="O791" s="34"/>
      <c r="Q791" s="35"/>
    </row>
    <row r="792" ht="12.75" customHeight="1">
      <c r="F792" s="34"/>
      <c r="H792" s="35"/>
      <c r="O792" s="34"/>
      <c r="Q792" s="35"/>
    </row>
    <row r="793" ht="12.75" customHeight="1">
      <c r="F793" s="34"/>
      <c r="H793" s="35"/>
      <c r="O793" s="34"/>
      <c r="Q793" s="35"/>
    </row>
    <row r="794" ht="12.75" customHeight="1">
      <c r="F794" s="34"/>
      <c r="H794" s="35"/>
      <c r="O794" s="34"/>
      <c r="Q794" s="35"/>
    </row>
    <row r="795" ht="12.75" customHeight="1">
      <c r="F795" s="34"/>
      <c r="H795" s="35"/>
      <c r="O795" s="34"/>
      <c r="Q795" s="35"/>
    </row>
    <row r="796" ht="12.75" customHeight="1">
      <c r="F796" s="34"/>
      <c r="H796" s="35"/>
      <c r="O796" s="34"/>
      <c r="Q796" s="35"/>
    </row>
    <row r="797" ht="12.75" customHeight="1">
      <c r="F797" s="34"/>
      <c r="H797" s="35"/>
      <c r="O797" s="34"/>
      <c r="Q797" s="35"/>
    </row>
    <row r="798" ht="12.75" customHeight="1">
      <c r="F798" s="34"/>
      <c r="H798" s="35"/>
      <c r="O798" s="34"/>
      <c r="Q798" s="35"/>
    </row>
    <row r="799" ht="12.75" customHeight="1">
      <c r="F799" s="34"/>
      <c r="H799" s="35"/>
      <c r="O799" s="34"/>
      <c r="Q799" s="35"/>
    </row>
    <row r="800" ht="12.75" customHeight="1">
      <c r="F800" s="34"/>
      <c r="H800" s="35"/>
      <c r="O800" s="34"/>
      <c r="Q800" s="35"/>
    </row>
    <row r="801" ht="12.75" customHeight="1">
      <c r="F801" s="34"/>
      <c r="H801" s="35"/>
      <c r="O801" s="34"/>
      <c r="Q801" s="35"/>
    </row>
    <row r="802" ht="12.75" customHeight="1">
      <c r="F802" s="34"/>
      <c r="H802" s="35"/>
      <c r="O802" s="34"/>
      <c r="Q802" s="35"/>
    </row>
    <row r="803" ht="12.75" customHeight="1">
      <c r="F803" s="34"/>
      <c r="H803" s="35"/>
      <c r="O803" s="34"/>
      <c r="Q803" s="35"/>
    </row>
    <row r="804" ht="12.75" customHeight="1">
      <c r="F804" s="34"/>
      <c r="H804" s="35"/>
      <c r="O804" s="34"/>
      <c r="Q804" s="35"/>
    </row>
    <row r="805" ht="12.75" customHeight="1">
      <c r="F805" s="34"/>
      <c r="H805" s="35"/>
      <c r="O805" s="34"/>
      <c r="Q805" s="35"/>
    </row>
    <row r="806" ht="12.75" customHeight="1">
      <c r="F806" s="34"/>
      <c r="H806" s="35"/>
      <c r="O806" s="34"/>
      <c r="Q806" s="35"/>
    </row>
    <row r="807" ht="12.75" customHeight="1">
      <c r="F807" s="34"/>
      <c r="H807" s="35"/>
      <c r="O807" s="34"/>
      <c r="Q807" s="35"/>
    </row>
    <row r="808" ht="12.75" customHeight="1">
      <c r="F808" s="34"/>
      <c r="H808" s="35"/>
      <c r="O808" s="34"/>
      <c r="Q808" s="35"/>
    </row>
    <row r="809" ht="12.75" customHeight="1">
      <c r="F809" s="34"/>
      <c r="H809" s="35"/>
      <c r="O809" s="34"/>
      <c r="Q809" s="35"/>
    </row>
    <row r="810" ht="12.75" customHeight="1">
      <c r="F810" s="34"/>
      <c r="H810" s="35"/>
      <c r="O810" s="34"/>
      <c r="Q810" s="35"/>
    </row>
    <row r="811" ht="12.75" customHeight="1">
      <c r="F811" s="34"/>
      <c r="H811" s="35"/>
      <c r="O811" s="34"/>
      <c r="Q811" s="35"/>
    </row>
    <row r="812" ht="12.75" customHeight="1">
      <c r="F812" s="34"/>
      <c r="H812" s="35"/>
      <c r="O812" s="34"/>
      <c r="Q812" s="35"/>
    </row>
    <row r="813" ht="12.75" customHeight="1">
      <c r="F813" s="34"/>
      <c r="H813" s="35"/>
      <c r="O813" s="34"/>
      <c r="Q813" s="35"/>
    </row>
    <row r="814" ht="12.75" customHeight="1">
      <c r="F814" s="34"/>
      <c r="H814" s="35"/>
      <c r="O814" s="34"/>
      <c r="Q814" s="35"/>
    </row>
    <row r="815" ht="12.75" customHeight="1">
      <c r="F815" s="34"/>
      <c r="H815" s="35"/>
      <c r="O815" s="34"/>
      <c r="Q815" s="35"/>
    </row>
    <row r="816" ht="12.75" customHeight="1">
      <c r="F816" s="34"/>
      <c r="H816" s="35"/>
      <c r="O816" s="34"/>
      <c r="Q816" s="35"/>
    </row>
    <row r="817" ht="12.75" customHeight="1">
      <c r="F817" s="34"/>
      <c r="H817" s="35"/>
      <c r="O817" s="34"/>
      <c r="Q817" s="35"/>
    </row>
    <row r="818" ht="12.75" customHeight="1">
      <c r="F818" s="34"/>
      <c r="H818" s="35"/>
      <c r="O818" s="34"/>
      <c r="Q818" s="35"/>
    </row>
    <row r="819" ht="12.75" customHeight="1">
      <c r="F819" s="34"/>
      <c r="H819" s="35"/>
      <c r="O819" s="34"/>
      <c r="Q819" s="35"/>
    </row>
    <row r="820" ht="12.75" customHeight="1">
      <c r="F820" s="34"/>
      <c r="H820" s="35"/>
      <c r="O820" s="34"/>
      <c r="Q820" s="35"/>
    </row>
    <row r="821" ht="12.75" customHeight="1">
      <c r="F821" s="34"/>
      <c r="H821" s="35"/>
      <c r="O821" s="34"/>
      <c r="Q821" s="35"/>
    </row>
    <row r="822" ht="12.75" customHeight="1">
      <c r="F822" s="34"/>
      <c r="H822" s="35"/>
      <c r="O822" s="34"/>
      <c r="Q822" s="35"/>
    </row>
    <row r="823" ht="12.75" customHeight="1">
      <c r="F823" s="34"/>
      <c r="H823" s="35"/>
      <c r="O823" s="34"/>
      <c r="Q823" s="35"/>
    </row>
    <row r="824" ht="12.75" customHeight="1">
      <c r="F824" s="34"/>
      <c r="H824" s="35"/>
      <c r="O824" s="34"/>
      <c r="Q824" s="35"/>
    </row>
    <row r="825" ht="12.75" customHeight="1">
      <c r="F825" s="34"/>
      <c r="H825" s="35"/>
      <c r="O825" s="34"/>
      <c r="Q825" s="35"/>
    </row>
    <row r="826" ht="12.75" customHeight="1">
      <c r="F826" s="34"/>
      <c r="H826" s="35"/>
      <c r="O826" s="34"/>
      <c r="Q826" s="35"/>
    </row>
    <row r="827" ht="12.75" customHeight="1">
      <c r="F827" s="34"/>
      <c r="H827" s="35"/>
      <c r="O827" s="34"/>
      <c r="Q827" s="35"/>
    </row>
    <row r="828" ht="12.75" customHeight="1">
      <c r="F828" s="34"/>
      <c r="H828" s="35"/>
      <c r="O828" s="34"/>
      <c r="Q828" s="35"/>
    </row>
    <row r="829" ht="12.75" customHeight="1">
      <c r="F829" s="34"/>
      <c r="H829" s="35"/>
      <c r="O829" s="34"/>
      <c r="Q829" s="35"/>
    </row>
    <row r="830" ht="12.75" customHeight="1">
      <c r="F830" s="34"/>
      <c r="H830" s="35"/>
      <c r="O830" s="34"/>
      <c r="Q830" s="35"/>
    </row>
    <row r="831" ht="12.75" customHeight="1">
      <c r="F831" s="34"/>
      <c r="H831" s="35"/>
      <c r="O831" s="34"/>
      <c r="Q831" s="35"/>
    </row>
    <row r="832" ht="12.75" customHeight="1">
      <c r="F832" s="34"/>
      <c r="H832" s="35"/>
      <c r="O832" s="34"/>
      <c r="Q832" s="35"/>
    </row>
    <row r="833" ht="12.75" customHeight="1">
      <c r="F833" s="34"/>
      <c r="H833" s="35"/>
      <c r="O833" s="34"/>
      <c r="Q833" s="35"/>
    </row>
    <row r="834" ht="12.75" customHeight="1">
      <c r="F834" s="34"/>
      <c r="H834" s="35"/>
      <c r="O834" s="34"/>
      <c r="Q834" s="35"/>
    </row>
    <row r="835" ht="12.75" customHeight="1">
      <c r="F835" s="34"/>
      <c r="H835" s="35"/>
      <c r="O835" s="34"/>
      <c r="Q835" s="35"/>
    </row>
    <row r="836" ht="12.75" customHeight="1">
      <c r="F836" s="34"/>
      <c r="H836" s="35"/>
      <c r="O836" s="34"/>
      <c r="Q836" s="35"/>
    </row>
    <row r="837" ht="12.75" customHeight="1">
      <c r="F837" s="34"/>
      <c r="H837" s="35"/>
      <c r="O837" s="34"/>
      <c r="Q837" s="35"/>
    </row>
    <row r="838" ht="12.75" customHeight="1">
      <c r="F838" s="34"/>
      <c r="H838" s="35"/>
      <c r="O838" s="34"/>
      <c r="Q838" s="35"/>
    </row>
    <row r="839" ht="12.75" customHeight="1">
      <c r="F839" s="34"/>
      <c r="H839" s="35"/>
      <c r="O839" s="34"/>
      <c r="Q839" s="35"/>
    </row>
    <row r="840" ht="12.75" customHeight="1">
      <c r="F840" s="34"/>
      <c r="H840" s="35"/>
      <c r="O840" s="34"/>
      <c r="Q840" s="35"/>
    </row>
    <row r="841" ht="12.75" customHeight="1">
      <c r="F841" s="34"/>
      <c r="H841" s="35"/>
      <c r="O841" s="34"/>
      <c r="Q841" s="35"/>
    </row>
    <row r="842" ht="12.75" customHeight="1">
      <c r="F842" s="34"/>
      <c r="H842" s="35"/>
      <c r="O842" s="34"/>
      <c r="Q842" s="35"/>
    </row>
    <row r="843" ht="12.75" customHeight="1">
      <c r="F843" s="34"/>
      <c r="H843" s="35"/>
      <c r="O843" s="34"/>
      <c r="Q843" s="35"/>
    </row>
    <row r="844" ht="12.75" customHeight="1">
      <c r="F844" s="34"/>
      <c r="H844" s="35"/>
      <c r="O844" s="34"/>
      <c r="Q844" s="35"/>
    </row>
    <row r="845" ht="12.75" customHeight="1">
      <c r="F845" s="34"/>
      <c r="H845" s="35"/>
      <c r="O845" s="34"/>
      <c r="Q845" s="35"/>
    </row>
    <row r="846" ht="12.75" customHeight="1">
      <c r="F846" s="34"/>
      <c r="H846" s="35"/>
      <c r="O846" s="34"/>
      <c r="Q846" s="35"/>
    </row>
    <row r="847" ht="12.75" customHeight="1">
      <c r="F847" s="34"/>
      <c r="H847" s="35"/>
      <c r="O847" s="34"/>
      <c r="Q847" s="35"/>
    </row>
    <row r="848" ht="12.75" customHeight="1">
      <c r="F848" s="34"/>
      <c r="H848" s="35"/>
      <c r="O848" s="34"/>
      <c r="Q848" s="35"/>
    </row>
    <row r="849" ht="12.75" customHeight="1">
      <c r="F849" s="34"/>
      <c r="H849" s="35"/>
      <c r="O849" s="34"/>
      <c r="Q849" s="35"/>
    </row>
    <row r="850" ht="12.75" customHeight="1">
      <c r="F850" s="34"/>
      <c r="H850" s="35"/>
      <c r="O850" s="34"/>
      <c r="Q850" s="35"/>
    </row>
    <row r="851" ht="12.75" customHeight="1">
      <c r="F851" s="34"/>
      <c r="H851" s="35"/>
      <c r="O851" s="34"/>
      <c r="Q851" s="35"/>
    </row>
    <row r="852" ht="12.75" customHeight="1">
      <c r="F852" s="34"/>
      <c r="H852" s="35"/>
      <c r="O852" s="34"/>
      <c r="Q852" s="35"/>
    </row>
    <row r="853" ht="12.75" customHeight="1">
      <c r="F853" s="34"/>
      <c r="H853" s="35"/>
      <c r="O853" s="34"/>
      <c r="Q853" s="35"/>
    </row>
    <row r="854" ht="12.75" customHeight="1">
      <c r="F854" s="34"/>
      <c r="H854" s="35"/>
      <c r="O854" s="34"/>
      <c r="Q854" s="35"/>
    </row>
    <row r="855" ht="12.75" customHeight="1">
      <c r="F855" s="34"/>
      <c r="H855" s="35"/>
      <c r="O855" s="34"/>
      <c r="Q855" s="35"/>
    </row>
    <row r="856" ht="12.75" customHeight="1">
      <c r="F856" s="34"/>
      <c r="H856" s="35"/>
      <c r="O856" s="34"/>
      <c r="Q856" s="35"/>
    </row>
    <row r="857" ht="12.75" customHeight="1">
      <c r="F857" s="34"/>
      <c r="H857" s="35"/>
      <c r="O857" s="34"/>
      <c r="Q857" s="35"/>
    </row>
    <row r="858" ht="12.75" customHeight="1">
      <c r="F858" s="34"/>
      <c r="H858" s="35"/>
      <c r="O858" s="34"/>
      <c r="Q858" s="35"/>
    </row>
    <row r="859" ht="12.75" customHeight="1">
      <c r="F859" s="34"/>
      <c r="H859" s="35"/>
      <c r="O859" s="34"/>
      <c r="Q859" s="35"/>
    </row>
    <row r="860" ht="12.75" customHeight="1">
      <c r="F860" s="34"/>
      <c r="H860" s="35"/>
      <c r="O860" s="34"/>
      <c r="Q860" s="35"/>
    </row>
    <row r="861" ht="12.75" customHeight="1">
      <c r="F861" s="34"/>
      <c r="H861" s="35"/>
      <c r="O861" s="34"/>
      <c r="Q861" s="35"/>
    </row>
    <row r="862" ht="12.75" customHeight="1">
      <c r="F862" s="34"/>
      <c r="H862" s="35"/>
      <c r="O862" s="34"/>
      <c r="Q862" s="35"/>
    </row>
    <row r="863" ht="12.75" customHeight="1">
      <c r="F863" s="34"/>
      <c r="H863" s="35"/>
      <c r="O863" s="34"/>
      <c r="Q863" s="35"/>
    </row>
    <row r="864" ht="12.75" customHeight="1">
      <c r="F864" s="34"/>
      <c r="H864" s="35"/>
      <c r="O864" s="34"/>
      <c r="Q864" s="35"/>
    </row>
    <row r="865" ht="12.75" customHeight="1">
      <c r="F865" s="34"/>
      <c r="H865" s="35"/>
      <c r="O865" s="34"/>
      <c r="Q865" s="35"/>
    </row>
    <row r="866" ht="12.75" customHeight="1">
      <c r="F866" s="34"/>
      <c r="H866" s="35"/>
      <c r="O866" s="34"/>
      <c r="Q866" s="35"/>
    </row>
    <row r="867" ht="12.75" customHeight="1">
      <c r="F867" s="34"/>
      <c r="H867" s="35"/>
      <c r="O867" s="34"/>
      <c r="Q867" s="35"/>
    </row>
    <row r="868" ht="12.75" customHeight="1">
      <c r="F868" s="34"/>
      <c r="H868" s="35"/>
      <c r="O868" s="34"/>
      <c r="Q868" s="35"/>
    </row>
    <row r="869" ht="12.75" customHeight="1">
      <c r="F869" s="34"/>
      <c r="H869" s="35"/>
      <c r="O869" s="34"/>
      <c r="Q869" s="35"/>
    </row>
    <row r="870" ht="12.75" customHeight="1">
      <c r="F870" s="34"/>
      <c r="H870" s="35"/>
      <c r="O870" s="34"/>
      <c r="Q870" s="35"/>
    </row>
    <row r="871" ht="12.75" customHeight="1">
      <c r="F871" s="34"/>
      <c r="H871" s="35"/>
      <c r="O871" s="34"/>
      <c r="Q871" s="35"/>
    </row>
    <row r="872" ht="12.75" customHeight="1">
      <c r="F872" s="34"/>
      <c r="H872" s="35"/>
      <c r="O872" s="34"/>
      <c r="Q872" s="35"/>
    </row>
    <row r="873" ht="12.75" customHeight="1">
      <c r="F873" s="34"/>
      <c r="H873" s="35"/>
      <c r="O873" s="34"/>
      <c r="Q873" s="35"/>
    </row>
    <row r="874" ht="12.75" customHeight="1">
      <c r="F874" s="34"/>
      <c r="H874" s="35"/>
      <c r="O874" s="34"/>
      <c r="Q874" s="35"/>
    </row>
    <row r="875" ht="12.75" customHeight="1">
      <c r="F875" s="34"/>
      <c r="H875" s="35"/>
      <c r="O875" s="34"/>
      <c r="Q875" s="35"/>
    </row>
    <row r="876" ht="12.75" customHeight="1">
      <c r="F876" s="34"/>
      <c r="H876" s="35"/>
      <c r="O876" s="34"/>
      <c r="Q876" s="35"/>
    </row>
    <row r="877" ht="12.75" customHeight="1">
      <c r="F877" s="34"/>
      <c r="H877" s="35"/>
      <c r="O877" s="34"/>
      <c r="Q877" s="35"/>
    </row>
    <row r="878" ht="12.75" customHeight="1">
      <c r="F878" s="34"/>
      <c r="H878" s="35"/>
      <c r="O878" s="34"/>
      <c r="Q878" s="35"/>
    </row>
    <row r="879" ht="12.75" customHeight="1">
      <c r="F879" s="34"/>
      <c r="H879" s="35"/>
      <c r="O879" s="34"/>
      <c r="Q879" s="35"/>
    </row>
    <row r="880" ht="12.75" customHeight="1">
      <c r="F880" s="34"/>
      <c r="H880" s="35"/>
      <c r="O880" s="34"/>
      <c r="Q880" s="35"/>
    </row>
    <row r="881" ht="12.75" customHeight="1">
      <c r="F881" s="34"/>
      <c r="H881" s="35"/>
      <c r="O881" s="34"/>
      <c r="Q881" s="35"/>
    </row>
    <row r="882" ht="12.75" customHeight="1">
      <c r="F882" s="34"/>
      <c r="H882" s="35"/>
      <c r="O882" s="34"/>
      <c r="Q882" s="35"/>
    </row>
    <row r="883" ht="12.75" customHeight="1">
      <c r="F883" s="34"/>
      <c r="H883" s="35"/>
      <c r="O883" s="34"/>
      <c r="Q883" s="35"/>
    </row>
    <row r="884" ht="12.75" customHeight="1">
      <c r="F884" s="34"/>
      <c r="H884" s="35"/>
      <c r="O884" s="34"/>
      <c r="Q884" s="35"/>
    </row>
    <row r="885" ht="12.75" customHeight="1">
      <c r="F885" s="34"/>
      <c r="H885" s="35"/>
      <c r="O885" s="34"/>
      <c r="Q885" s="35"/>
    </row>
    <row r="886" ht="12.75" customHeight="1">
      <c r="F886" s="34"/>
      <c r="H886" s="35"/>
      <c r="O886" s="34"/>
      <c r="Q886" s="35"/>
    </row>
    <row r="887" ht="12.75" customHeight="1">
      <c r="F887" s="34"/>
      <c r="H887" s="35"/>
      <c r="O887" s="34"/>
      <c r="Q887" s="35"/>
    </row>
    <row r="888" ht="12.75" customHeight="1">
      <c r="F888" s="34"/>
      <c r="H888" s="35"/>
      <c r="O888" s="34"/>
      <c r="Q888" s="35"/>
    </row>
    <row r="889" ht="12.75" customHeight="1">
      <c r="F889" s="34"/>
      <c r="H889" s="35"/>
      <c r="O889" s="34"/>
      <c r="Q889" s="35"/>
    </row>
    <row r="890" ht="12.75" customHeight="1">
      <c r="F890" s="34"/>
      <c r="H890" s="35"/>
      <c r="O890" s="34"/>
      <c r="Q890" s="35"/>
    </row>
    <row r="891" ht="12.75" customHeight="1">
      <c r="F891" s="34"/>
      <c r="H891" s="35"/>
      <c r="O891" s="34"/>
      <c r="Q891" s="35"/>
    </row>
    <row r="892" ht="12.75" customHeight="1">
      <c r="F892" s="34"/>
      <c r="H892" s="35"/>
      <c r="O892" s="34"/>
      <c r="Q892" s="35"/>
    </row>
    <row r="893" ht="12.75" customHeight="1">
      <c r="F893" s="34"/>
      <c r="H893" s="35"/>
      <c r="O893" s="34"/>
      <c r="Q893" s="35"/>
    </row>
    <row r="894" ht="12.75" customHeight="1">
      <c r="F894" s="34"/>
      <c r="H894" s="35"/>
      <c r="O894" s="34"/>
      <c r="Q894" s="35"/>
    </row>
    <row r="895" ht="12.75" customHeight="1">
      <c r="F895" s="34"/>
      <c r="H895" s="35"/>
      <c r="O895" s="34"/>
      <c r="Q895" s="35"/>
    </row>
    <row r="896" ht="12.75" customHeight="1">
      <c r="F896" s="34"/>
      <c r="H896" s="35"/>
      <c r="O896" s="34"/>
      <c r="Q896" s="35"/>
    </row>
    <row r="897" ht="12.75" customHeight="1">
      <c r="F897" s="34"/>
      <c r="H897" s="35"/>
      <c r="O897" s="34"/>
      <c r="Q897" s="35"/>
    </row>
    <row r="898" ht="12.75" customHeight="1">
      <c r="F898" s="34"/>
      <c r="H898" s="35"/>
      <c r="O898" s="34"/>
      <c r="Q898" s="35"/>
    </row>
    <row r="899" ht="12.75" customHeight="1">
      <c r="F899" s="34"/>
      <c r="H899" s="35"/>
      <c r="O899" s="34"/>
      <c r="Q899" s="35"/>
    </row>
    <row r="900" ht="12.75" customHeight="1">
      <c r="F900" s="34"/>
      <c r="H900" s="35"/>
      <c r="O900" s="34"/>
      <c r="Q900" s="35"/>
    </row>
    <row r="901" ht="12.75" customHeight="1">
      <c r="F901" s="34"/>
      <c r="H901" s="35"/>
      <c r="O901" s="34"/>
      <c r="Q901" s="35"/>
    </row>
    <row r="902" ht="12.75" customHeight="1">
      <c r="F902" s="34"/>
      <c r="H902" s="35"/>
      <c r="O902" s="34"/>
      <c r="Q902" s="35"/>
    </row>
    <row r="903" ht="12.75" customHeight="1">
      <c r="F903" s="34"/>
      <c r="H903" s="35"/>
      <c r="O903" s="34"/>
      <c r="Q903" s="35"/>
    </row>
    <row r="904" ht="12.75" customHeight="1">
      <c r="F904" s="34"/>
      <c r="H904" s="35"/>
      <c r="O904" s="34"/>
      <c r="Q904" s="35"/>
    </row>
    <row r="905" ht="12.75" customHeight="1">
      <c r="F905" s="34"/>
      <c r="H905" s="35"/>
      <c r="O905" s="34"/>
      <c r="Q905" s="35"/>
    </row>
    <row r="906" ht="12.75" customHeight="1">
      <c r="F906" s="34"/>
      <c r="H906" s="35"/>
      <c r="O906" s="34"/>
      <c r="Q906" s="35"/>
    </row>
    <row r="907" ht="12.75" customHeight="1">
      <c r="F907" s="34"/>
      <c r="H907" s="35"/>
      <c r="O907" s="34"/>
      <c r="Q907" s="35"/>
    </row>
    <row r="908" ht="12.75" customHeight="1">
      <c r="F908" s="34"/>
      <c r="H908" s="35"/>
      <c r="O908" s="34"/>
      <c r="Q908" s="35"/>
    </row>
    <row r="909" ht="12.75" customHeight="1">
      <c r="F909" s="34"/>
      <c r="H909" s="35"/>
      <c r="O909" s="34"/>
      <c r="Q909" s="35"/>
    </row>
    <row r="910" ht="12.75" customHeight="1">
      <c r="F910" s="34"/>
      <c r="H910" s="35"/>
      <c r="O910" s="34"/>
      <c r="Q910" s="35"/>
    </row>
    <row r="911" ht="12.75" customHeight="1">
      <c r="F911" s="34"/>
      <c r="H911" s="35"/>
      <c r="O911" s="34"/>
      <c r="Q911" s="35"/>
    </row>
    <row r="912" ht="12.75" customHeight="1">
      <c r="F912" s="34"/>
      <c r="H912" s="35"/>
      <c r="O912" s="34"/>
      <c r="Q912" s="35"/>
    </row>
    <row r="913" ht="12.75" customHeight="1">
      <c r="F913" s="34"/>
      <c r="H913" s="35"/>
      <c r="O913" s="34"/>
      <c r="Q913" s="35"/>
    </row>
    <row r="914" ht="12.75" customHeight="1">
      <c r="F914" s="34"/>
      <c r="H914" s="35"/>
      <c r="O914" s="34"/>
      <c r="Q914" s="35"/>
    </row>
    <row r="915" ht="12.75" customHeight="1">
      <c r="F915" s="34"/>
      <c r="H915" s="35"/>
      <c r="O915" s="34"/>
      <c r="Q915" s="35"/>
    </row>
    <row r="916" ht="12.75" customHeight="1">
      <c r="F916" s="34"/>
      <c r="H916" s="35"/>
      <c r="O916" s="34"/>
      <c r="Q916" s="35"/>
    </row>
    <row r="917" ht="12.75" customHeight="1">
      <c r="F917" s="34"/>
      <c r="H917" s="35"/>
      <c r="O917" s="34"/>
      <c r="Q917" s="35"/>
    </row>
    <row r="918" ht="12.75" customHeight="1">
      <c r="F918" s="34"/>
      <c r="H918" s="35"/>
      <c r="O918" s="34"/>
      <c r="Q918" s="35"/>
    </row>
    <row r="919" ht="12.75" customHeight="1">
      <c r="F919" s="34"/>
      <c r="H919" s="35"/>
      <c r="O919" s="34"/>
      <c r="Q919" s="35"/>
    </row>
    <row r="920" ht="12.75" customHeight="1">
      <c r="F920" s="34"/>
      <c r="H920" s="35"/>
      <c r="O920" s="34"/>
      <c r="Q920" s="35"/>
    </row>
    <row r="921" ht="12.75" customHeight="1">
      <c r="F921" s="34"/>
      <c r="H921" s="35"/>
      <c r="O921" s="34"/>
      <c r="Q921" s="35"/>
    </row>
    <row r="922" ht="12.75" customHeight="1">
      <c r="F922" s="34"/>
      <c r="H922" s="35"/>
      <c r="O922" s="34"/>
      <c r="Q922" s="35"/>
    </row>
    <row r="923" ht="12.75" customHeight="1">
      <c r="F923" s="34"/>
      <c r="H923" s="35"/>
      <c r="O923" s="34"/>
      <c r="Q923" s="35"/>
    </row>
    <row r="924" ht="12.75" customHeight="1">
      <c r="F924" s="34"/>
      <c r="H924" s="35"/>
      <c r="O924" s="34"/>
      <c r="Q924" s="35"/>
    </row>
    <row r="925" ht="12.75" customHeight="1">
      <c r="F925" s="34"/>
      <c r="H925" s="35"/>
      <c r="O925" s="34"/>
      <c r="Q925" s="35"/>
    </row>
    <row r="926" ht="12.75" customHeight="1">
      <c r="F926" s="34"/>
      <c r="H926" s="35"/>
      <c r="O926" s="34"/>
      <c r="Q926" s="35"/>
    </row>
    <row r="927" ht="12.75" customHeight="1">
      <c r="F927" s="34"/>
      <c r="H927" s="35"/>
      <c r="O927" s="34"/>
      <c r="Q927" s="35"/>
    </row>
    <row r="928" ht="12.75" customHeight="1">
      <c r="F928" s="34"/>
      <c r="H928" s="35"/>
      <c r="O928" s="34"/>
      <c r="Q928" s="35"/>
    </row>
    <row r="929" ht="12.75" customHeight="1">
      <c r="F929" s="34"/>
      <c r="H929" s="35"/>
      <c r="O929" s="34"/>
      <c r="Q929" s="35"/>
    </row>
    <row r="930" ht="12.75" customHeight="1">
      <c r="F930" s="34"/>
      <c r="H930" s="35"/>
      <c r="O930" s="34"/>
      <c r="Q930" s="35"/>
    </row>
    <row r="931" ht="12.75" customHeight="1">
      <c r="F931" s="34"/>
      <c r="H931" s="35"/>
      <c r="O931" s="34"/>
      <c r="Q931" s="35"/>
    </row>
    <row r="932" ht="12.75" customHeight="1">
      <c r="F932" s="34"/>
      <c r="H932" s="35"/>
      <c r="O932" s="34"/>
      <c r="Q932" s="35"/>
    </row>
    <row r="933" ht="12.75" customHeight="1">
      <c r="F933" s="34"/>
      <c r="H933" s="35"/>
      <c r="O933" s="34"/>
      <c r="Q933" s="35"/>
    </row>
    <row r="934" ht="12.75" customHeight="1">
      <c r="F934" s="34"/>
      <c r="H934" s="35"/>
      <c r="O934" s="34"/>
      <c r="Q934" s="35"/>
    </row>
    <row r="935" ht="12.75" customHeight="1">
      <c r="F935" s="34"/>
      <c r="H935" s="35"/>
      <c r="O935" s="34"/>
      <c r="Q935" s="35"/>
    </row>
    <row r="936" ht="12.75" customHeight="1">
      <c r="F936" s="34"/>
      <c r="H936" s="35"/>
      <c r="O936" s="34"/>
      <c r="Q936" s="35"/>
    </row>
    <row r="937" ht="12.75" customHeight="1">
      <c r="F937" s="34"/>
      <c r="H937" s="35"/>
      <c r="O937" s="34"/>
      <c r="Q937" s="35"/>
    </row>
    <row r="938" ht="12.75" customHeight="1">
      <c r="F938" s="34"/>
      <c r="H938" s="35"/>
      <c r="O938" s="34"/>
      <c r="Q938" s="35"/>
    </row>
    <row r="939" ht="12.75" customHeight="1">
      <c r="F939" s="34"/>
      <c r="H939" s="35"/>
      <c r="O939" s="34"/>
      <c r="Q939" s="35"/>
    </row>
    <row r="940" ht="12.75" customHeight="1">
      <c r="F940" s="34"/>
      <c r="H940" s="35"/>
      <c r="O940" s="34"/>
      <c r="Q940" s="35"/>
    </row>
    <row r="941" ht="12.75" customHeight="1">
      <c r="F941" s="34"/>
      <c r="H941" s="35"/>
      <c r="O941" s="34"/>
      <c r="Q941" s="35"/>
    </row>
    <row r="942" ht="12.75" customHeight="1">
      <c r="F942" s="34"/>
      <c r="H942" s="35"/>
      <c r="O942" s="34"/>
      <c r="Q942" s="35"/>
    </row>
    <row r="943" ht="12.75" customHeight="1">
      <c r="F943" s="34"/>
      <c r="H943" s="35"/>
      <c r="O943" s="34"/>
      <c r="Q943" s="35"/>
    </row>
    <row r="944" ht="12.75" customHeight="1">
      <c r="F944" s="34"/>
      <c r="H944" s="35"/>
      <c r="O944" s="34"/>
      <c r="Q944" s="35"/>
    </row>
    <row r="945" ht="12.75" customHeight="1">
      <c r="F945" s="34"/>
      <c r="H945" s="35"/>
      <c r="O945" s="34"/>
      <c r="Q945" s="35"/>
    </row>
    <row r="946" ht="12.75" customHeight="1">
      <c r="F946" s="34"/>
      <c r="H946" s="35"/>
      <c r="O946" s="34"/>
      <c r="Q946" s="35"/>
    </row>
    <row r="947" ht="12.75" customHeight="1">
      <c r="F947" s="34"/>
      <c r="H947" s="35"/>
      <c r="O947" s="34"/>
      <c r="Q947" s="35"/>
    </row>
    <row r="948" ht="12.75" customHeight="1">
      <c r="F948" s="34"/>
      <c r="H948" s="35"/>
      <c r="O948" s="34"/>
      <c r="Q948" s="35"/>
    </row>
    <row r="949" ht="12.75" customHeight="1">
      <c r="F949" s="34"/>
      <c r="H949" s="35"/>
      <c r="O949" s="34"/>
      <c r="Q949" s="35"/>
    </row>
    <row r="950" ht="12.75" customHeight="1">
      <c r="F950" s="34"/>
      <c r="H950" s="35"/>
      <c r="O950" s="34"/>
      <c r="Q950" s="35"/>
    </row>
    <row r="951" ht="12.75" customHeight="1">
      <c r="F951" s="34"/>
      <c r="H951" s="35"/>
      <c r="O951" s="34"/>
      <c r="Q951" s="35"/>
    </row>
    <row r="952" ht="12.75" customHeight="1">
      <c r="F952" s="34"/>
      <c r="H952" s="35"/>
      <c r="O952" s="34"/>
      <c r="Q952" s="35"/>
    </row>
    <row r="953" ht="12.75" customHeight="1">
      <c r="F953" s="34"/>
      <c r="H953" s="35"/>
      <c r="O953" s="34"/>
      <c r="Q953" s="35"/>
    </row>
    <row r="954" ht="12.75" customHeight="1">
      <c r="F954" s="34"/>
      <c r="H954" s="35"/>
      <c r="O954" s="34"/>
      <c r="Q954" s="35"/>
    </row>
    <row r="955" ht="12.75" customHeight="1">
      <c r="F955" s="34"/>
      <c r="H955" s="35"/>
      <c r="O955" s="34"/>
      <c r="Q955" s="35"/>
    </row>
    <row r="956" ht="12.75" customHeight="1">
      <c r="F956" s="34"/>
      <c r="H956" s="35"/>
      <c r="O956" s="34"/>
      <c r="Q956" s="35"/>
    </row>
    <row r="957" ht="12.75" customHeight="1">
      <c r="F957" s="34"/>
      <c r="H957" s="35"/>
      <c r="O957" s="34"/>
      <c r="Q957" s="35"/>
    </row>
    <row r="958" ht="12.75" customHeight="1">
      <c r="F958" s="34"/>
      <c r="H958" s="35"/>
      <c r="O958" s="34"/>
      <c r="Q958" s="35"/>
    </row>
    <row r="959" ht="12.75" customHeight="1">
      <c r="F959" s="34"/>
      <c r="H959" s="35"/>
      <c r="O959" s="34"/>
      <c r="Q959" s="35"/>
    </row>
    <row r="960" ht="12.75" customHeight="1">
      <c r="F960" s="34"/>
      <c r="H960" s="35"/>
      <c r="O960" s="34"/>
      <c r="Q960" s="35"/>
    </row>
    <row r="961" ht="12.75" customHeight="1">
      <c r="F961" s="34"/>
      <c r="H961" s="35"/>
      <c r="O961" s="34"/>
      <c r="Q961" s="35"/>
    </row>
    <row r="962" ht="12.75" customHeight="1">
      <c r="F962" s="34"/>
      <c r="H962" s="35"/>
      <c r="O962" s="34"/>
      <c r="Q962" s="35"/>
    </row>
    <row r="963" ht="12.75" customHeight="1">
      <c r="F963" s="34"/>
      <c r="H963" s="35"/>
      <c r="O963" s="34"/>
      <c r="Q963" s="35"/>
    </row>
    <row r="964" ht="12.75" customHeight="1">
      <c r="F964" s="34"/>
      <c r="H964" s="35"/>
      <c r="O964" s="34"/>
      <c r="Q964" s="35"/>
    </row>
    <row r="965" ht="12.75" customHeight="1">
      <c r="F965" s="34"/>
      <c r="H965" s="35"/>
      <c r="O965" s="34"/>
      <c r="Q965" s="35"/>
    </row>
    <row r="966" ht="12.75" customHeight="1">
      <c r="F966" s="34"/>
      <c r="H966" s="35"/>
      <c r="O966" s="34"/>
      <c r="Q966" s="35"/>
    </row>
    <row r="967" ht="12.75" customHeight="1">
      <c r="F967" s="34"/>
      <c r="H967" s="35"/>
      <c r="O967" s="34"/>
      <c r="Q967" s="35"/>
    </row>
    <row r="968" ht="12.75" customHeight="1">
      <c r="F968" s="34"/>
      <c r="H968" s="35"/>
      <c r="O968" s="34"/>
      <c r="Q968" s="35"/>
    </row>
    <row r="969" ht="12.75" customHeight="1">
      <c r="F969" s="34"/>
      <c r="H969" s="35"/>
      <c r="O969" s="34"/>
      <c r="Q969" s="35"/>
    </row>
    <row r="970" ht="12.75" customHeight="1">
      <c r="F970" s="34"/>
      <c r="H970" s="35"/>
      <c r="O970" s="34"/>
      <c r="Q970" s="35"/>
    </row>
    <row r="971" ht="12.75" customHeight="1">
      <c r="F971" s="34"/>
      <c r="H971" s="35"/>
      <c r="O971" s="34"/>
      <c r="Q971" s="35"/>
    </row>
    <row r="972" ht="12.75" customHeight="1">
      <c r="F972" s="34"/>
      <c r="H972" s="35"/>
      <c r="O972" s="34"/>
      <c r="Q972" s="35"/>
    </row>
    <row r="973" ht="12.75" customHeight="1">
      <c r="F973" s="34"/>
      <c r="H973" s="35"/>
      <c r="O973" s="34"/>
      <c r="Q973" s="35"/>
    </row>
    <row r="974" ht="12.75" customHeight="1">
      <c r="F974" s="34"/>
      <c r="H974" s="35"/>
      <c r="O974" s="34"/>
      <c r="Q974" s="35"/>
    </row>
    <row r="975" ht="12.75" customHeight="1">
      <c r="F975" s="34"/>
      <c r="H975" s="35"/>
      <c r="O975" s="34"/>
      <c r="Q975" s="35"/>
    </row>
    <row r="976" ht="12.75" customHeight="1">
      <c r="F976" s="34"/>
      <c r="H976" s="35"/>
      <c r="O976" s="34"/>
      <c r="Q976" s="35"/>
    </row>
    <row r="977" ht="12.75" customHeight="1">
      <c r="F977" s="34"/>
      <c r="H977" s="35"/>
      <c r="O977" s="34"/>
      <c r="Q977" s="35"/>
    </row>
    <row r="978" ht="12.75" customHeight="1">
      <c r="F978" s="34"/>
      <c r="H978" s="35"/>
      <c r="O978" s="34"/>
      <c r="Q978" s="35"/>
    </row>
    <row r="979" ht="12.75" customHeight="1">
      <c r="F979" s="34"/>
      <c r="H979" s="35"/>
      <c r="O979" s="34"/>
      <c r="Q979" s="35"/>
    </row>
    <row r="980" ht="12.75" customHeight="1">
      <c r="F980" s="34"/>
      <c r="H980" s="35"/>
      <c r="O980" s="34"/>
      <c r="Q980" s="35"/>
    </row>
    <row r="981" ht="12.75" customHeight="1">
      <c r="F981" s="34"/>
      <c r="H981" s="35"/>
      <c r="O981" s="34"/>
      <c r="Q981" s="35"/>
    </row>
    <row r="982" ht="12.75" customHeight="1">
      <c r="F982" s="34"/>
      <c r="H982" s="35"/>
      <c r="O982" s="34"/>
      <c r="Q982" s="35"/>
    </row>
    <row r="983" ht="12.75" customHeight="1">
      <c r="F983" s="34"/>
      <c r="H983" s="35"/>
      <c r="O983" s="34"/>
      <c r="Q983" s="35"/>
    </row>
    <row r="984" ht="12.75" customHeight="1">
      <c r="F984" s="34"/>
      <c r="H984" s="35"/>
      <c r="O984" s="34"/>
      <c r="Q984" s="35"/>
    </row>
    <row r="985" ht="12.75" customHeight="1">
      <c r="F985" s="34"/>
      <c r="H985" s="35"/>
      <c r="O985" s="34"/>
      <c r="Q985" s="35"/>
    </row>
    <row r="986" ht="12.75" customHeight="1">
      <c r="F986" s="34"/>
      <c r="H986" s="35"/>
      <c r="O986" s="34"/>
      <c r="Q986" s="35"/>
    </row>
    <row r="987" ht="12.75" customHeight="1">
      <c r="F987" s="34"/>
      <c r="H987" s="35"/>
      <c r="O987" s="34"/>
      <c r="Q987" s="35"/>
    </row>
    <row r="988" ht="12.75" customHeight="1">
      <c r="F988" s="34"/>
      <c r="H988" s="35"/>
      <c r="O988" s="34"/>
      <c r="Q988" s="35"/>
    </row>
    <row r="989" ht="12.75" customHeight="1">
      <c r="F989" s="34"/>
      <c r="H989" s="35"/>
      <c r="O989" s="34"/>
      <c r="Q989" s="35"/>
    </row>
    <row r="990" ht="12.75" customHeight="1">
      <c r="F990" s="34"/>
      <c r="H990" s="35"/>
      <c r="O990" s="34"/>
      <c r="Q990" s="35"/>
    </row>
    <row r="991" ht="12.75" customHeight="1">
      <c r="F991" s="34"/>
      <c r="H991" s="35"/>
      <c r="O991" s="34"/>
      <c r="Q991" s="35"/>
    </row>
    <row r="992" ht="12.75" customHeight="1">
      <c r="F992" s="34"/>
      <c r="H992" s="35"/>
      <c r="O992" s="34"/>
      <c r="Q992" s="35"/>
    </row>
    <row r="993" ht="12.75" customHeight="1">
      <c r="F993" s="34"/>
      <c r="H993" s="35"/>
      <c r="O993" s="34"/>
      <c r="Q993" s="35"/>
    </row>
    <row r="994" ht="12.75" customHeight="1">
      <c r="F994" s="34"/>
      <c r="H994" s="35"/>
      <c r="O994" s="34"/>
      <c r="Q994" s="35"/>
    </row>
    <row r="995" ht="12.75" customHeight="1">
      <c r="F995" s="34"/>
      <c r="H995" s="35"/>
      <c r="O995" s="34"/>
      <c r="Q995" s="35"/>
    </row>
    <row r="996" ht="12.75" customHeight="1">
      <c r="F996" s="34"/>
      <c r="H996" s="35"/>
      <c r="O996" s="34"/>
      <c r="Q996" s="35"/>
    </row>
    <row r="997" ht="12.75" customHeight="1">
      <c r="F997" s="34"/>
      <c r="H997" s="35"/>
      <c r="O997" s="34"/>
      <c r="Q997" s="35"/>
    </row>
    <row r="998" ht="12.75" customHeight="1">
      <c r="F998" s="34"/>
      <c r="H998" s="35"/>
      <c r="O998" s="34"/>
      <c r="Q998" s="35"/>
    </row>
    <row r="999" ht="12.75" customHeight="1">
      <c r="F999" s="34"/>
      <c r="H999" s="35"/>
      <c r="O999" s="34"/>
      <c r="Q999" s="35"/>
    </row>
    <row r="1000" ht="12.75" customHeight="1">
      <c r="F1000" s="34"/>
      <c r="H1000" s="35"/>
      <c r="O1000" s="34"/>
      <c r="Q1000" s="35"/>
    </row>
  </sheetData>
  <autoFilter ref="$A$1:$H$40"/>
  <mergeCells count="4">
    <mergeCell ref="A39:B39"/>
    <mergeCell ref="C39:D39"/>
    <mergeCell ref="A40:B40"/>
    <mergeCell ref="C40:D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0"/>
    <col customWidth="1" min="3" max="3" width="49.25"/>
    <col customWidth="1" min="4" max="4" width="12.25"/>
    <col customWidth="1" min="5" max="5" width="13.0"/>
    <col customWidth="1" min="6" max="6" width="18.63"/>
    <col customWidth="1" min="9" max="9" width="22.25"/>
    <col customWidth="1" min="10" max="10" width="34.0"/>
    <col customWidth="1" min="12" max="12" width="18.88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3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3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20"/>
      <c r="I16" s="20"/>
      <c r="J16" s="20"/>
      <c r="K16" s="20"/>
      <c r="L16" s="20"/>
      <c r="M16" s="20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38" t="s">
        <v>96</v>
      </c>
      <c r="C17" s="39" t="s">
        <v>97</v>
      </c>
      <c r="D17" s="38" t="s">
        <v>98</v>
      </c>
      <c r="E17" s="39" t="s">
        <v>99</v>
      </c>
      <c r="F17" s="39" t="s">
        <v>100</v>
      </c>
      <c r="G17" s="14"/>
      <c r="H17" s="6"/>
      <c r="I17" s="39" t="s">
        <v>96</v>
      </c>
      <c r="J17" s="39" t="s">
        <v>97</v>
      </c>
      <c r="K17" s="39" t="s">
        <v>98</v>
      </c>
      <c r="L17" s="39" t="s">
        <v>99</v>
      </c>
      <c r="M17" s="39" t="s">
        <v>100</v>
      </c>
      <c r="N17" s="1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40" t="s">
        <v>101</v>
      </c>
      <c r="C18" s="40" t="s">
        <v>102</v>
      </c>
      <c r="D18" s="41">
        <v>6.0</v>
      </c>
      <c r="E18" s="42">
        <v>345000.0</v>
      </c>
      <c r="F18" s="43">
        <f t="shared" ref="F18:F26" si="1">D18*E18</f>
        <v>2070000</v>
      </c>
      <c r="G18" s="14"/>
      <c r="H18" s="6"/>
      <c r="I18" s="40" t="s">
        <v>101</v>
      </c>
      <c r="J18" s="40" t="s">
        <v>103</v>
      </c>
      <c r="K18" s="44">
        <v>6.0</v>
      </c>
      <c r="L18" s="45">
        <v>462000.0</v>
      </c>
      <c r="M18" s="46">
        <f t="shared" ref="M18:M26" si="2">K18*L18</f>
        <v>2772000</v>
      </c>
      <c r="N18" s="1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40" t="s">
        <v>104</v>
      </c>
      <c r="C19" s="40" t="s">
        <v>105</v>
      </c>
      <c r="D19" s="47">
        <v>6.0</v>
      </c>
      <c r="E19" s="48">
        <v>1320000.0</v>
      </c>
      <c r="F19" s="49">
        <f t="shared" si="1"/>
        <v>7920000</v>
      </c>
      <c r="G19" s="14"/>
      <c r="H19" s="6"/>
      <c r="I19" s="40" t="s">
        <v>104</v>
      </c>
      <c r="J19" s="40" t="s">
        <v>106</v>
      </c>
      <c r="K19" s="44">
        <v>6.0</v>
      </c>
      <c r="L19" s="45">
        <v>1339000.0</v>
      </c>
      <c r="M19" s="46">
        <f t="shared" si="2"/>
        <v>8034000</v>
      </c>
      <c r="N19" s="1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40" t="s">
        <v>107</v>
      </c>
      <c r="C20" s="40" t="s">
        <v>108</v>
      </c>
      <c r="D20" s="41">
        <v>12.0</v>
      </c>
      <c r="E20" s="42">
        <v>325000.0</v>
      </c>
      <c r="F20" s="43">
        <f t="shared" si="1"/>
        <v>3900000</v>
      </c>
      <c r="G20" s="14"/>
      <c r="H20" s="6"/>
      <c r="I20" s="40" t="s">
        <v>107</v>
      </c>
      <c r="J20" s="40" t="s">
        <v>109</v>
      </c>
      <c r="K20" s="44">
        <v>12.0</v>
      </c>
      <c r="L20" s="45">
        <v>340000.0</v>
      </c>
      <c r="M20" s="46">
        <f t="shared" si="2"/>
        <v>4080000</v>
      </c>
      <c r="N20" s="1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40" t="s">
        <v>110</v>
      </c>
      <c r="C21" s="40" t="s">
        <v>111</v>
      </c>
      <c r="D21" s="47">
        <v>6.0</v>
      </c>
      <c r="E21" s="48">
        <v>325000.0</v>
      </c>
      <c r="F21" s="49">
        <f t="shared" si="1"/>
        <v>1950000</v>
      </c>
      <c r="G21" s="14"/>
      <c r="H21" s="6"/>
      <c r="I21" s="40" t="s">
        <v>110</v>
      </c>
      <c r="J21" s="40" t="s">
        <v>112</v>
      </c>
      <c r="K21" s="44">
        <v>6.0</v>
      </c>
      <c r="L21" s="45">
        <v>435000.0</v>
      </c>
      <c r="M21" s="46">
        <f t="shared" si="2"/>
        <v>2610000</v>
      </c>
      <c r="N21" s="1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33.75" customHeight="1">
      <c r="A22" s="6"/>
      <c r="B22" s="40" t="s">
        <v>113</v>
      </c>
      <c r="C22" s="40" t="s">
        <v>114</v>
      </c>
      <c r="D22" s="50">
        <v>6.0</v>
      </c>
      <c r="E22" s="42">
        <v>365000.0</v>
      </c>
      <c r="F22" s="43">
        <f t="shared" si="1"/>
        <v>2190000</v>
      </c>
      <c r="G22" s="14"/>
      <c r="H22" s="6"/>
      <c r="I22" s="40" t="s">
        <v>113</v>
      </c>
      <c r="J22" s="40" t="s">
        <v>115</v>
      </c>
      <c r="K22" s="44">
        <v>6.0</v>
      </c>
      <c r="L22" s="45">
        <v>615000.0</v>
      </c>
      <c r="M22" s="46">
        <f t="shared" si="2"/>
        <v>3690000</v>
      </c>
      <c r="N22" s="1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40" t="s">
        <v>116</v>
      </c>
      <c r="C23" s="40" t="s">
        <v>117</v>
      </c>
      <c r="D23" s="47">
        <v>6.0</v>
      </c>
      <c r="E23" s="48">
        <v>259000.0</v>
      </c>
      <c r="F23" s="49">
        <f t="shared" si="1"/>
        <v>1554000</v>
      </c>
      <c r="G23" s="14"/>
      <c r="H23" s="6"/>
      <c r="I23" s="40" t="s">
        <v>116</v>
      </c>
      <c r="J23" s="40" t="s">
        <v>118</v>
      </c>
      <c r="K23" s="44">
        <v>6.0</v>
      </c>
      <c r="L23" s="45">
        <v>235000.0</v>
      </c>
      <c r="M23" s="46">
        <f t="shared" si="2"/>
        <v>1410000</v>
      </c>
      <c r="N23" s="1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40" t="s">
        <v>119</v>
      </c>
      <c r="C24" s="40" t="s">
        <v>120</v>
      </c>
      <c r="D24" s="41">
        <v>6.0</v>
      </c>
      <c r="E24" s="42">
        <v>204000.0</v>
      </c>
      <c r="F24" s="43">
        <f t="shared" si="1"/>
        <v>1224000</v>
      </c>
      <c r="G24" s="14"/>
      <c r="H24" s="6"/>
      <c r="I24" s="40" t="s">
        <v>119</v>
      </c>
      <c r="J24" s="40" t="s">
        <v>121</v>
      </c>
      <c r="K24" s="44">
        <v>6.0</v>
      </c>
      <c r="L24" s="45">
        <v>155000.0</v>
      </c>
      <c r="M24" s="46">
        <f t="shared" si="2"/>
        <v>930000</v>
      </c>
      <c r="N24" s="1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40" t="s">
        <v>122</v>
      </c>
      <c r="C25" s="40" t="s">
        <v>123</v>
      </c>
      <c r="D25" s="47">
        <v>6.0</v>
      </c>
      <c r="E25" s="48">
        <v>158000.0</v>
      </c>
      <c r="F25" s="49">
        <f t="shared" si="1"/>
        <v>948000</v>
      </c>
      <c r="G25" s="14"/>
      <c r="H25" s="6"/>
      <c r="I25" s="40" t="s">
        <v>122</v>
      </c>
      <c r="J25" s="40" t="s">
        <v>124</v>
      </c>
      <c r="K25" s="44">
        <v>6.0</v>
      </c>
      <c r="L25" s="45">
        <v>335000.0</v>
      </c>
      <c r="M25" s="46">
        <f t="shared" si="2"/>
        <v>2010000</v>
      </c>
      <c r="N25" s="1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40" t="s">
        <v>125</v>
      </c>
      <c r="C26" s="40" t="s">
        <v>126</v>
      </c>
      <c r="D26" s="41">
        <v>6.0</v>
      </c>
      <c r="E26" s="42">
        <v>689000.0</v>
      </c>
      <c r="F26" s="43">
        <f t="shared" si="1"/>
        <v>4134000</v>
      </c>
      <c r="G26" s="14"/>
      <c r="H26" s="6"/>
      <c r="I26" s="40" t="s">
        <v>125</v>
      </c>
      <c r="J26" s="40" t="s">
        <v>127</v>
      </c>
      <c r="K26" s="44">
        <v>6.0</v>
      </c>
      <c r="L26" s="45">
        <v>795000.0</v>
      </c>
      <c r="M26" s="46">
        <f t="shared" si="2"/>
        <v>4770000</v>
      </c>
      <c r="N26" s="1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51" t="s">
        <v>128</v>
      </c>
      <c r="C27" s="52" t="s">
        <v>129</v>
      </c>
      <c r="D27" s="52"/>
      <c r="E27" s="53" t="s">
        <v>100</v>
      </c>
      <c r="F27" s="54">
        <f>F18+F19+F20+F21+F22+F23+F24+F25+F26</f>
        <v>25890000</v>
      </c>
      <c r="G27" s="6"/>
      <c r="H27" s="32"/>
      <c r="I27" s="51" t="s">
        <v>128</v>
      </c>
      <c r="J27" s="55" t="s">
        <v>129</v>
      </c>
      <c r="K27" s="56"/>
      <c r="L27" s="55" t="s">
        <v>100</v>
      </c>
      <c r="M27" s="56"/>
      <c r="N27" s="1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4"/>
      <c r="B28" s="6"/>
      <c r="C28" s="6"/>
      <c r="D28" s="6"/>
      <c r="E28" s="6"/>
      <c r="F28" s="6"/>
      <c r="G28" s="16"/>
      <c r="H28" s="6"/>
      <c r="I28" s="6"/>
      <c r="J28" s="6"/>
      <c r="K28" s="6"/>
      <c r="L28" s="57">
        <f t="shared" ref="L28:M28" si="3">SUM(L18:L26)</f>
        <v>4711000</v>
      </c>
      <c r="M28" s="58">
        <f t="shared" si="3"/>
        <v>30306000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4"/>
      <c r="B29" s="6"/>
      <c r="C29" s="6"/>
      <c r="D29" s="6"/>
      <c r="F29" s="6"/>
      <c r="G29" s="1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</sheetData>
  <mergeCells count="2">
    <mergeCell ref="J27:K27"/>
    <mergeCell ref="L27:M27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30.25"/>
    <col customWidth="1" min="6" max="6" width="16.13"/>
    <col customWidth="1" min="9" max="9" width="25.5"/>
    <col customWidth="1" min="11" max="11" width="16.88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59" t="s">
        <v>96</v>
      </c>
      <c r="D4" s="60" t="s">
        <v>97</v>
      </c>
      <c r="E4" s="59" t="s">
        <v>98</v>
      </c>
      <c r="F4" s="60" t="s">
        <v>99</v>
      </c>
      <c r="G4" s="60" t="s">
        <v>100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9.25" customHeight="1">
      <c r="A5" s="6"/>
      <c r="B5" s="6"/>
      <c r="C5" s="40" t="s">
        <v>130</v>
      </c>
      <c r="D5" s="40" t="s">
        <v>131</v>
      </c>
      <c r="E5" s="40">
        <v>6.0</v>
      </c>
      <c r="F5" s="61">
        <v>169900.0</v>
      </c>
      <c r="G5" s="62">
        <f t="shared" ref="G5:G8" si="1">E5*F5</f>
        <v>1019400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40" t="s">
        <v>132</v>
      </c>
      <c r="D6" s="40" t="s">
        <v>133</v>
      </c>
      <c r="E6" s="40">
        <v>6.0</v>
      </c>
      <c r="F6" s="61">
        <v>389900.0</v>
      </c>
      <c r="G6" s="62">
        <f t="shared" si="1"/>
        <v>2339400</v>
      </c>
      <c r="H6" s="6"/>
      <c r="I6" s="63" t="s">
        <v>134</v>
      </c>
      <c r="J6" s="64"/>
      <c r="K6" s="2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40" t="s">
        <v>135</v>
      </c>
      <c r="D7" s="40" t="s">
        <v>136</v>
      </c>
      <c r="E7" s="40">
        <v>1.0</v>
      </c>
      <c r="F7" s="65">
        <v>1200000.0</v>
      </c>
      <c r="G7" s="62">
        <f t="shared" si="1"/>
        <v>1200000</v>
      </c>
      <c r="H7" s="6"/>
      <c r="I7" s="66" t="s">
        <v>137</v>
      </c>
      <c r="J7" s="66" t="s">
        <v>138</v>
      </c>
      <c r="K7" s="66" t="s">
        <v>100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40" t="s">
        <v>139</v>
      </c>
      <c r="D8" s="40" t="s">
        <v>140</v>
      </c>
      <c r="E8" s="40">
        <v>1.0</v>
      </c>
      <c r="F8" s="65">
        <v>196000.0</v>
      </c>
      <c r="G8" s="62">
        <f t="shared" si="1"/>
        <v>196000</v>
      </c>
      <c r="H8" s="6"/>
      <c r="I8" s="40" t="s">
        <v>136</v>
      </c>
      <c r="J8" s="66">
        <v>6.0</v>
      </c>
      <c r="K8" s="67">
        <f>J8*G7</f>
        <v>7200000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8">
        <f t="shared" ref="F9:G9" si="2">SUM(F5:F8)</f>
        <v>1955800</v>
      </c>
      <c r="G9" s="68">
        <f t="shared" si="2"/>
        <v>4754800</v>
      </c>
      <c r="H9" s="6"/>
      <c r="I9" s="6"/>
      <c r="J9" s="6"/>
      <c r="K9" s="67">
        <f>G9-G7</f>
        <v>3554800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9"/>
      <c r="D10" s="69"/>
      <c r="E10" s="69"/>
      <c r="F10" s="6"/>
      <c r="G10" s="6"/>
      <c r="H10" s="69"/>
      <c r="I10" s="70" t="s">
        <v>100</v>
      </c>
      <c r="J10" s="29"/>
      <c r="K10" s="71">
        <f>SUM(K8:K9)</f>
        <v>10754800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</sheetData>
  <mergeCells count="2">
    <mergeCell ref="I6:K6"/>
    <mergeCell ref="I10:J10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72" t="s">
        <v>141</v>
      </c>
      <c r="C4" s="73" t="s">
        <v>96</v>
      </c>
      <c r="D4" s="74"/>
      <c r="E4" s="75"/>
      <c r="F4" s="72" t="s">
        <v>99</v>
      </c>
      <c r="G4" s="72" t="s">
        <v>100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76">
        <v>6.0</v>
      </c>
      <c r="C5" s="77" t="s">
        <v>142</v>
      </c>
      <c r="D5" s="74"/>
      <c r="E5" s="75"/>
      <c r="F5" s="78">
        <v>289999.0</v>
      </c>
      <c r="G5" s="79">
        <f>F5*B5</f>
        <v>1739994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80">
        <v>1.0</v>
      </c>
      <c r="C6" s="77" t="s">
        <v>143</v>
      </c>
      <c r="D6" s="74"/>
      <c r="E6" s="75"/>
      <c r="F6" s="78">
        <v>140000.0</v>
      </c>
      <c r="G6" s="79">
        <v>140000.0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78"/>
      <c r="C7" s="81"/>
      <c r="D7" s="74"/>
      <c r="E7" s="75"/>
      <c r="F7" s="82"/>
      <c r="G7" s="8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80" t="s">
        <v>144</v>
      </c>
      <c r="C8" s="80" t="s">
        <v>145</v>
      </c>
      <c r="D8" s="80" t="s">
        <v>146</v>
      </c>
      <c r="E8" s="80" t="s">
        <v>147</v>
      </c>
      <c r="F8" s="80" t="s">
        <v>148</v>
      </c>
      <c r="G8" s="84">
        <f>SUM(G5:G7)</f>
        <v>1879994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</sheetData>
  <mergeCells count="4">
    <mergeCell ref="C4:E4"/>
    <mergeCell ref="C5:E5"/>
    <mergeCell ref="C6:E6"/>
    <mergeCell ref="C7:E7"/>
  </mergeCells>
  <conditionalFormatting sqref="C8">
    <cfRule type="notContainsBlanks" dxfId="4" priority="1">
      <formula>LEN(TRIM(C8))&gt;0</formula>
    </cfRule>
  </conditionalFormatting>
  <conditionalFormatting sqref="B5:B6 D8">
    <cfRule type="notContainsBlanks" dxfId="5" priority="2">
      <formula>LEN(TRIM(B5))&gt;0</formula>
    </cfRule>
  </conditionalFormatting>
  <conditionalFormatting sqref="E8">
    <cfRule type="notContainsBlanks" dxfId="6" priority="3">
      <formula>LEN(TRIM(E8))&gt;0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63"/>
    <col customWidth="1" min="5" max="5" width="22.0"/>
    <col customWidth="1" min="6" max="6" width="21.88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85" t="s">
        <v>149</v>
      </c>
      <c r="C5" s="2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86" t="s">
        <v>150</v>
      </c>
      <c r="C6" s="87">
        <f>Hardware!F27</f>
        <v>25890000</v>
      </c>
      <c r="D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86" t="s">
        <v>151</v>
      </c>
      <c r="C7" s="88">
        <f>Software!G8</f>
        <v>1879994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86" t="s">
        <v>152</v>
      </c>
      <c r="C8" s="89">
        <f>'Tareas y salarios'!O8</f>
        <v>7809120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86" t="s">
        <v>153</v>
      </c>
      <c r="C9" s="90">
        <f>Infraestructura!K10</f>
        <v>10754800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91">
        <f>SUM(C6:C9)</f>
        <v>46333914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92" t="s">
        <v>154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</sheetData>
  <mergeCells count="1">
    <mergeCell ref="B5:C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0.25"/>
    <col customWidth="1" min="9" max="9" width="16.25"/>
  </cols>
  <sheetData>
    <row r="1">
      <c r="A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>
      <c r="A2" s="6"/>
      <c r="B2" s="93" t="s">
        <v>155</v>
      </c>
      <c r="C2" s="94" t="s">
        <v>156</v>
      </c>
      <c r="D2" s="94" t="s">
        <v>157</v>
      </c>
      <c r="E2" s="94" t="s">
        <v>158</v>
      </c>
      <c r="F2" s="94" t="s">
        <v>159</v>
      </c>
      <c r="G2" s="94" t="s">
        <v>160</v>
      </c>
      <c r="H2" s="94" t="s">
        <v>161</v>
      </c>
      <c r="I2" s="95" t="s">
        <v>162</v>
      </c>
      <c r="J2" s="6"/>
      <c r="K2" s="20"/>
      <c r="L2" s="20"/>
      <c r="M2" s="20"/>
      <c r="N2" s="20"/>
      <c r="O2" s="20"/>
      <c r="P2" s="20"/>
      <c r="Q2" s="20"/>
    </row>
    <row r="3">
      <c r="A3" s="6"/>
      <c r="B3" s="96" t="s">
        <v>163</v>
      </c>
      <c r="C3" s="97"/>
      <c r="D3" s="97"/>
      <c r="E3" s="98">
        <v>1.0</v>
      </c>
      <c r="F3" s="97"/>
      <c r="G3" s="97"/>
      <c r="H3" s="98"/>
      <c r="I3" s="98">
        <v>16.0</v>
      </c>
      <c r="J3" s="14"/>
      <c r="K3" s="99"/>
      <c r="L3" s="100" t="s">
        <v>164</v>
      </c>
      <c r="M3" s="100" t="s">
        <v>165</v>
      </c>
      <c r="N3" s="100" t="s">
        <v>166</v>
      </c>
      <c r="O3" s="100" t="s">
        <v>159</v>
      </c>
      <c r="P3" s="100" t="s">
        <v>160</v>
      </c>
      <c r="Q3" s="100" t="s">
        <v>161</v>
      </c>
    </row>
    <row r="4">
      <c r="A4" s="6"/>
      <c r="B4" s="96" t="s">
        <v>167</v>
      </c>
      <c r="C4" s="97"/>
      <c r="D4" s="97"/>
      <c r="E4" s="97"/>
      <c r="F4" s="98">
        <v>1.0</v>
      </c>
      <c r="G4" s="98"/>
      <c r="H4" s="98"/>
      <c r="I4" s="98">
        <v>24.0</v>
      </c>
      <c r="J4" s="14"/>
      <c r="K4" s="101" t="s">
        <v>162</v>
      </c>
      <c r="L4" s="101">
        <v>4.0</v>
      </c>
      <c r="M4" s="101">
        <v>8.0</v>
      </c>
      <c r="N4" s="101">
        <v>16.0</v>
      </c>
      <c r="O4" s="101">
        <v>24.0</v>
      </c>
      <c r="P4" s="101">
        <v>32.0</v>
      </c>
      <c r="Q4" s="101">
        <v>40.0</v>
      </c>
    </row>
    <row r="5">
      <c r="A5" s="6"/>
      <c r="B5" s="96" t="s">
        <v>168</v>
      </c>
      <c r="C5" s="97"/>
      <c r="D5" s="97"/>
      <c r="E5" s="97"/>
      <c r="F5" s="98">
        <v>1.0</v>
      </c>
      <c r="G5" s="97"/>
      <c r="H5" s="98"/>
      <c r="I5" s="98">
        <v>24.0</v>
      </c>
      <c r="J5" s="6"/>
      <c r="K5" s="6"/>
      <c r="L5" s="6"/>
      <c r="M5" s="6"/>
      <c r="N5" s="6"/>
      <c r="O5" s="6"/>
      <c r="P5" s="6"/>
      <c r="Q5" s="6"/>
      <c r="R5" s="6"/>
    </row>
    <row r="6">
      <c r="A6" s="6"/>
      <c r="B6" s="96" t="s">
        <v>169</v>
      </c>
      <c r="C6" s="98"/>
      <c r="D6" s="97"/>
      <c r="E6" s="97"/>
      <c r="F6" s="98">
        <v>1.0</v>
      </c>
      <c r="G6" s="97"/>
      <c r="H6" s="98"/>
      <c r="I6" s="98">
        <v>24.0</v>
      </c>
      <c r="J6" s="6"/>
      <c r="K6" s="6"/>
      <c r="L6" s="6"/>
      <c r="M6" s="6"/>
      <c r="N6" s="6"/>
      <c r="O6" s="6"/>
      <c r="P6" s="6"/>
      <c r="Q6" s="6"/>
      <c r="R6" s="6"/>
    </row>
    <row r="7">
      <c r="A7" s="6"/>
      <c r="B7" s="96" t="s">
        <v>170</v>
      </c>
      <c r="D7" s="97"/>
      <c r="E7" s="97"/>
      <c r="F7" s="98">
        <v>1.0</v>
      </c>
      <c r="G7" s="98"/>
      <c r="H7" s="98"/>
      <c r="I7" s="98">
        <v>24.0</v>
      </c>
      <c r="J7" s="6"/>
      <c r="K7" s="6"/>
      <c r="L7" s="6"/>
      <c r="M7" s="6"/>
      <c r="N7" s="6"/>
      <c r="O7" s="6"/>
      <c r="P7" s="6"/>
      <c r="Q7" s="6"/>
      <c r="R7" s="6"/>
    </row>
    <row r="8">
      <c r="A8" s="6"/>
      <c r="B8" s="102"/>
      <c r="C8" s="97"/>
      <c r="D8" s="97"/>
      <c r="E8" s="97"/>
      <c r="F8" s="97"/>
      <c r="G8" s="97"/>
      <c r="H8" s="98"/>
      <c r="I8" s="97"/>
      <c r="J8" s="6"/>
      <c r="K8" s="103" t="s">
        <v>171</v>
      </c>
      <c r="L8" s="104"/>
      <c r="M8" s="104"/>
      <c r="N8" s="105"/>
      <c r="O8" s="17"/>
      <c r="P8" s="17"/>
      <c r="Q8" s="17"/>
      <c r="R8" s="6"/>
    </row>
    <row r="9">
      <c r="A9" s="6"/>
      <c r="B9" s="96" t="s">
        <v>172</v>
      </c>
      <c r="C9" s="106"/>
      <c r="D9" s="106"/>
      <c r="E9" s="106"/>
      <c r="F9" s="106"/>
      <c r="G9" s="106"/>
      <c r="H9" s="107"/>
      <c r="I9" s="107">
        <f>SUM(I3:I8)</f>
        <v>112</v>
      </c>
      <c r="J9" s="6"/>
      <c r="K9" s="100" t="s">
        <v>162</v>
      </c>
      <c r="L9" s="100" t="s">
        <v>173</v>
      </c>
      <c r="M9" s="100" t="s">
        <v>174</v>
      </c>
      <c r="N9" s="100" t="s">
        <v>175</v>
      </c>
      <c r="O9" s="6"/>
      <c r="P9" s="6"/>
      <c r="Q9" s="6"/>
      <c r="R9" s="6"/>
    </row>
    <row r="10">
      <c r="A10" s="6"/>
      <c r="B10" s="108"/>
      <c r="C10" s="6"/>
      <c r="D10" s="6"/>
      <c r="E10" s="6"/>
      <c r="F10" s="6"/>
      <c r="G10" s="6"/>
      <c r="H10" s="6"/>
      <c r="I10" s="6"/>
      <c r="J10" s="6"/>
      <c r="K10" s="101">
        <f>SUM(I9,I22,I32,I44,I53)</f>
        <v>684</v>
      </c>
      <c r="L10" s="101">
        <f>(K10/6)</f>
        <v>114</v>
      </c>
      <c r="M10" s="101">
        <f>(L10/7)</f>
        <v>16.28571429</v>
      </c>
      <c r="N10" s="101">
        <f>(M10/4)</f>
        <v>4.071428571</v>
      </c>
      <c r="O10" s="6"/>
      <c r="P10" s="6"/>
      <c r="Q10" s="6"/>
      <c r="R10" s="6"/>
    </row>
    <row r="11">
      <c r="A11" s="6"/>
      <c r="B11" s="93" t="s">
        <v>176</v>
      </c>
      <c r="C11" s="109" t="s">
        <v>156</v>
      </c>
      <c r="D11" s="109" t="s">
        <v>157</v>
      </c>
      <c r="E11" s="109" t="s">
        <v>158</v>
      </c>
      <c r="F11" s="109" t="s">
        <v>159</v>
      </c>
      <c r="G11" s="109" t="s">
        <v>160</v>
      </c>
      <c r="H11" s="109" t="s">
        <v>161</v>
      </c>
      <c r="I11" s="110" t="s">
        <v>162</v>
      </c>
      <c r="J11" s="6"/>
      <c r="K11" s="6"/>
      <c r="L11" s="6"/>
      <c r="M11" s="6"/>
      <c r="N11" s="6"/>
      <c r="O11" s="6"/>
      <c r="P11" s="6"/>
      <c r="Q11" s="6"/>
      <c r="R11" s="6"/>
    </row>
    <row r="12">
      <c r="A12" s="14"/>
      <c r="B12" s="111" t="s">
        <v>177</v>
      </c>
      <c r="C12" s="112"/>
      <c r="D12" s="112">
        <v>1.0</v>
      </c>
      <c r="E12" s="113"/>
      <c r="F12" s="113"/>
      <c r="G12" s="113"/>
      <c r="H12" s="113"/>
      <c r="I12" s="114">
        <v>8.0</v>
      </c>
      <c r="J12" s="6"/>
      <c r="K12" s="6"/>
      <c r="L12" s="6"/>
      <c r="M12" s="6"/>
      <c r="N12" s="6"/>
      <c r="O12" s="6"/>
      <c r="P12" s="6"/>
      <c r="Q12" s="6"/>
      <c r="R12" s="6"/>
    </row>
    <row r="13">
      <c r="A13" s="14"/>
      <c r="B13" s="115" t="s">
        <v>178</v>
      </c>
      <c r="C13" s="116"/>
      <c r="D13" s="116"/>
      <c r="E13" s="112">
        <v>1.0</v>
      </c>
      <c r="F13" s="112"/>
      <c r="G13" s="116"/>
      <c r="H13" s="113"/>
      <c r="I13" s="114">
        <v>16.0</v>
      </c>
      <c r="J13" s="6"/>
      <c r="K13" s="6"/>
      <c r="L13" s="6"/>
      <c r="M13" s="6"/>
      <c r="N13" s="6"/>
      <c r="O13" s="6"/>
      <c r="P13" s="6"/>
      <c r="Q13" s="6"/>
      <c r="R13" s="6"/>
    </row>
    <row r="14">
      <c r="A14" s="14"/>
      <c r="B14" s="115" t="s">
        <v>53</v>
      </c>
      <c r="C14" s="116"/>
      <c r="D14" s="116"/>
      <c r="E14" s="112"/>
      <c r="F14" s="112">
        <v>1.0</v>
      </c>
      <c r="G14" s="116"/>
      <c r="H14" s="113"/>
      <c r="I14" s="114">
        <v>24.0</v>
      </c>
      <c r="J14" s="6"/>
      <c r="K14" s="117" t="s">
        <v>179</v>
      </c>
      <c r="L14" s="118"/>
      <c r="M14" s="118"/>
      <c r="N14" s="118"/>
      <c r="O14" s="118"/>
      <c r="P14" s="119"/>
      <c r="Q14" s="6"/>
      <c r="R14" s="6"/>
    </row>
    <row r="15">
      <c r="A15" s="14"/>
      <c r="B15" s="115" t="s">
        <v>180</v>
      </c>
      <c r="C15" s="116"/>
      <c r="D15" s="116"/>
      <c r="E15" s="112"/>
      <c r="F15" s="112">
        <v>1.0</v>
      </c>
      <c r="G15" s="116"/>
      <c r="H15" s="113"/>
      <c r="I15" s="114">
        <v>24.0</v>
      </c>
      <c r="J15" s="6"/>
      <c r="K15" s="100" t="s">
        <v>162</v>
      </c>
      <c r="L15" s="100" t="s">
        <v>181</v>
      </c>
      <c r="M15" s="100" t="s">
        <v>182</v>
      </c>
      <c r="N15" s="100" t="s">
        <v>183</v>
      </c>
      <c r="O15" s="100" t="s">
        <v>184</v>
      </c>
      <c r="P15" s="100" t="s">
        <v>185</v>
      </c>
      <c r="Q15" s="6"/>
      <c r="R15" s="6"/>
    </row>
    <row r="16">
      <c r="A16" s="14"/>
      <c r="B16" s="115" t="s">
        <v>186</v>
      </c>
      <c r="C16" s="116"/>
      <c r="D16" s="116"/>
      <c r="E16" s="112"/>
      <c r="F16" s="112">
        <v>1.0</v>
      </c>
      <c r="G16" s="116"/>
      <c r="H16" s="113"/>
      <c r="I16" s="114">
        <v>24.0</v>
      </c>
      <c r="J16" s="6"/>
      <c r="K16" s="101" t="s">
        <v>4</v>
      </c>
      <c r="L16" s="101">
        <f>(I9/6)</f>
        <v>18.66666667</v>
      </c>
      <c r="M16" s="101">
        <f>(I22/6)</f>
        <v>30.66666667</v>
      </c>
      <c r="N16" s="101">
        <f>(I32/6)</f>
        <v>15.33333333</v>
      </c>
      <c r="O16" s="101">
        <f>(I44/6)</f>
        <v>28</v>
      </c>
      <c r="P16" s="101">
        <f>(I53/6)</f>
        <v>21.33333333</v>
      </c>
      <c r="Q16" s="6"/>
      <c r="R16" s="6"/>
    </row>
    <row r="17">
      <c r="A17" s="14"/>
      <c r="B17" s="115" t="s">
        <v>187</v>
      </c>
      <c r="C17" s="116"/>
      <c r="D17" s="116"/>
      <c r="E17" s="112"/>
      <c r="F17" s="112">
        <v>1.0</v>
      </c>
      <c r="G17" s="116"/>
      <c r="H17" s="113"/>
      <c r="I17" s="114">
        <v>24.0</v>
      </c>
      <c r="J17" s="6"/>
      <c r="K17" s="101" t="s">
        <v>174</v>
      </c>
      <c r="L17" s="101">
        <f t="shared" ref="L17:P17" si="1">(L16/7)</f>
        <v>2.666666667</v>
      </c>
      <c r="M17" s="101">
        <f t="shared" si="1"/>
        <v>4.380952381</v>
      </c>
      <c r="N17" s="101">
        <f t="shared" si="1"/>
        <v>2.19047619</v>
      </c>
      <c r="O17" s="101">
        <f t="shared" si="1"/>
        <v>4</v>
      </c>
      <c r="P17" s="101">
        <f t="shared" si="1"/>
        <v>3.047619048</v>
      </c>
      <c r="Q17" s="6"/>
      <c r="R17" s="6"/>
    </row>
    <row r="18">
      <c r="A18" s="14"/>
      <c r="B18" s="115" t="s">
        <v>188</v>
      </c>
      <c r="C18" s="112"/>
      <c r="D18" s="112"/>
      <c r="E18" s="116"/>
      <c r="F18" s="112">
        <v>1.0</v>
      </c>
      <c r="G18" s="116"/>
      <c r="H18" s="116"/>
      <c r="I18" s="114">
        <v>24.0</v>
      </c>
      <c r="J18" s="6"/>
      <c r="K18" s="101" t="s">
        <v>175</v>
      </c>
      <c r="L18" s="101">
        <f t="shared" ref="L18:P18" si="2">(L17/4)</f>
        <v>0.6666666667</v>
      </c>
      <c r="M18" s="101">
        <f t="shared" si="2"/>
        <v>1.095238095</v>
      </c>
      <c r="N18" s="101">
        <f t="shared" si="2"/>
        <v>0.5476190476</v>
      </c>
      <c r="O18" s="101">
        <f t="shared" si="2"/>
        <v>1</v>
      </c>
      <c r="P18" s="101">
        <f t="shared" si="2"/>
        <v>0.7619047619</v>
      </c>
      <c r="Q18" s="6"/>
      <c r="R18" s="6"/>
    </row>
    <row r="19">
      <c r="A19" s="14"/>
      <c r="B19" s="115" t="s">
        <v>189</v>
      </c>
      <c r="C19" s="112"/>
      <c r="D19" s="112"/>
      <c r="E19" s="116"/>
      <c r="F19" s="112">
        <v>1.0</v>
      </c>
      <c r="G19" s="116"/>
      <c r="H19" s="113"/>
      <c r="I19" s="114">
        <v>24.0</v>
      </c>
      <c r="J19" s="6"/>
      <c r="K19" s="6"/>
      <c r="L19" s="6"/>
      <c r="M19" s="6"/>
      <c r="N19" s="6"/>
      <c r="O19" s="6"/>
      <c r="P19" s="6"/>
      <c r="Q19" s="6"/>
      <c r="R19" s="6"/>
    </row>
    <row r="20">
      <c r="A20" s="14"/>
      <c r="B20" s="115" t="s">
        <v>190</v>
      </c>
      <c r="C20" s="116"/>
      <c r="D20" s="112"/>
      <c r="E20" s="112">
        <v>1.0</v>
      </c>
      <c r="F20" s="116"/>
      <c r="G20" s="116"/>
      <c r="H20" s="113"/>
      <c r="I20" s="112">
        <v>16.0</v>
      </c>
      <c r="J20" s="6"/>
      <c r="K20" s="6"/>
      <c r="L20" s="6"/>
      <c r="M20" s="6"/>
      <c r="N20" s="6"/>
      <c r="O20" s="6"/>
      <c r="P20" s="6"/>
      <c r="Q20" s="6"/>
      <c r="R20" s="6"/>
    </row>
    <row r="21">
      <c r="A21" s="14"/>
      <c r="B21" s="115"/>
      <c r="C21" s="116"/>
      <c r="D21" s="116"/>
      <c r="E21" s="116"/>
      <c r="F21" s="116"/>
      <c r="G21" s="116"/>
      <c r="H21" s="116"/>
      <c r="I21" s="116"/>
      <c r="J21" s="6"/>
      <c r="K21" s="6"/>
      <c r="L21" s="6"/>
      <c r="M21" s="6"/>
      <c r="N21" s="6"/>
      <c r="O21" s="6"/>
      <c r="P21" s="6"/>
      <c r="Q21" s="6"/>
      <c r="R21" s="6"/>
    </row>
    <row r="22">
      <c r="A22" s="14"/>
      <c r="B22" s="120" t="s">
        <v>172</v>
      </c>
      <c r="C22" s="121"/>
      <c r="D22" s="121"/>
      <c r="E22" s="121"/>
      <c r="F22" s="121"/>
      <c r="G22" s="121"/>
      <c r="H22" s="121"/>
      <c r="I22" s="122">
        <f>SUM(I12:I21)</f>
        <v>184</v>
      </c>
      <c r="J22" s="6"/>
      <c r="K22" s="6"/>
      <c r="L22" s="6"/>
      <c r="M22" s="6"/>
      <c r="N22" s="6"/>
      <c r="O22" s="6"/>
      <c r="P22" s="6"/>
      <c r="Q22" s="6"/>
      <c r="R22" s="6"/>
    </row>
    <row r="23">
      <c r="A23" s="14"/>
      <c r="B23" s="12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>
      <c r="A24" s="6"/>
      <c r="B24" s="12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>
      <c r="A25" s="6"/>
      <c r="B25" s="93" t="s">
        <v>191</v>
      </c>
      <c r="C25" s="94" t="s">
        <v>156</v>
      </c>
      <c r="D25" s="94" t="s">
        <v>157</v>
      </c>
      <c r="E25" s="94" t="s">
        <v>158</v>
      </c>
      <c r="F25" s="94" t="s">
        <v>159</v>
      </c>
      <c r="G25" s="94" t="s">
        <v>160</v>
      </c>
      <c r="H25" s="94" t="s">
        <v>161</v>
      </c>
      <c r="I25" s="95" t="s">
        <v>162</v>
      </c>
      <c r="J25" s="6"/>
      <c r="K25" s="6"/>
      <c r="L25" s="6"/>
      <c r="M25" s="6"/>
      <c r="N25" s="6"/>
      <c r="O25" s="6"/>
      <c r="P25" s="6"/>
      <c r="Q25" s="6"/>
      <c r="R25" s="6"/>
    </row>
    <row r="26">
      <c r="A26" s="6"/>
      <c r="B26" s="96" t="s">
        <v>192</v>
      </c>
      <c r="C26" s="97"/>
      <c r="D26" s="98">
        <v>1.0</v>
      </c>
      <c r="E26" s="98"/>
      <c r="F26" s="97"/>
      <c r="G26" s="97"/>
      <c r="H26" s="98"/>
      <c r="I26" s="98">
        <v>8.0</v>
      </c>
      <c r="J26" s="6"/>
      <c r="K26" s="6"/>
      <c r="L26" s="6"/>
      <c r="M26" s="6"/>
      <c r="N26" s="6"/>
      <c r="O26" s="6"/>
      <c r="P26" s="6"/>
      <c r="Q26" s="6"/>
      <c r="R26" s="6"/>
    </row>
    <row r="27">
      <c r="A27" s="6"/>
      <c r="B27" s="96" t="s">
        <v>193</v>
      </c>
      <c r="C27" s="97"/>
      <c r="D27" s="97"/>
      <c r="E27" s="97"/>
      <c r="F27" s="97"/>
      <c r="G27" s="98">
        <v>1.0</v>
      </c>
      <c r="H27" s="98"/>
      <c r="I27" s="98">
        <v>32.0</v>
      </c>
      <c r="J27" s="6"/>
      <c r="K27" s="6"/>
      <c r="L27" s="6"/>
      <c r="M27" s="6"/>
      <c r="N27" s="6"/>
      <c r="O27" s="6"/>
      <c r="P27" s="6"/>
      <c r="Q27" s="6"/>
      <c r="R27" s="6"/>
    </row>
    <row r="28">
      <c r="A28" s="6"/>
      <c r="B28" s="96" t="s">
        <v>194</v>
      </c>
      <c r="C28" s="97"/>
      <c r="D28" s="97"/>
      <c r="E28" s="97"/>
      <c r="F28" s="97"/>
      <c r="G28" s="98">
        <v>1.0</v>
      </c>
      <c r="H28" s="98"/>
      <c r="I28" s="98">
        <v>32.0</v>
      </c>
      <c r="J28" s="6"/>
      <c r="K28" s="6"/>
      <c r="L28" s="6"/>
      <c r="M28" s="6"/>
      <c r="N28" s="6"/>
      <c r="O28" s="6"/>
      <c r="P28" s="6"/>
      <c r="Q28" s="6"/>
      <c r="R28" s="6"/>
    </row>
    <row r="29">
      <c r="A29" s="6"/>
      <c r="B29" s="96" t="s">
        <v>195</v>
      </c>
      <c r="C29" s="97"/>
      <c r="D29" s="97"/>
      <c r="E29" s="98">
        <v>1.0</v>
      </c>
      <c r="F29" s="98"/>
      <c r="G29" s="97"/>
      <c r="H29" s="98"/>
      <c r="I29" s="98">
        <v>16.0</v>
      </c>
      <c r="J29" s="6"/>
      <c r="K29" s="6"/>
      <c r="L29" s="6"/>
      <c r="M29" s="6"/>
      <c r="N29" s="6"/>
      <c r="O29" s="6"/>
      <c r="P29" s="6"/>
      <c r="Q29" s="6"/>
      <c r="R29" s="6"/>
    </row>
    <row r="30">
      <c r="A30" s="6"/>
      <c r="B30" s="96" t="s">
        <v>196</v>
      </c>
      <c r="C30" s="98">
        <v>1.0</v>
      </c>
      <c r="D30" s="98"/>
      <c r="E30" s="97"/>
      <c r="F30" s="97"/>
      <c r="G30" s="97"/>
      <c r="H30" s="98"/>
      <c r="I30" s="98">
        <v>4.0</v>
      </c>
      <c r="J30" s="6"/>
      <c r="K30" s="6"/>
      <c r="L30" s="6"/>
      <c r="M30" s="6"/>
      <c r="N30" s="6"/>
      <c r="O30" s="6"/>
      <c r="P30" s="6"/>
      <c r="Q30" s="6"/>
      <c r="R30" s="6"/>
    </row>
    <row r="31">
      <c r="A31" s="6"/>
      <c r="B31" s="102"/>
      <c r="C31" s="97"/>
      <c r="D31" s="97"/>
      <c r="E31" s="97"/>
      <c r="F31" s="97"/>
      <c r="G31" s="97"/>
      <c r="H31" s="98"/>
      <c r="I31" s="97"/>
      <c r="J31" s="6"/>
      <c r="K31" s="6"/>
      <c r="L31" s="6"/>
      <c r="M31" s="6"/>
      <c r="N31" s="6"/>
      <c r="O31" s="6"/>
      <c r="P31" s="6"/>
      <c r="Q31" s="6"/>
      <c r="R31" s="6"/>
    </row>
    <row r="32">
      <c r="A32" s="6"/>
      <c r="B32" s="96" t="s">
        <v>172</v>
      </c>
      <c r="C32" s="106"/>
      <c r="D32" s="106"/>
      <c r="E32" s="106"/>
      <c r="F32" s="106"/>
      <c r="G32" s="106"/>
      <c r="H32" s="107"/>
      <c r="I32" s="107">
        <f>SUM(I26:I31)</f>
        <v>92</v>
      </c>
      <c r="J32" s="6"/>
      <c r="K32" s="6"/>
      <c r="L32" s="6"/>
      <c r="M32" s="6"/>
      <c r="N32" s="6"/>
      <c r="O32" s="6"/>
      <c r="P32" s="6"/>
      <c r="Q32" s="6"/>
      <c r="R32" s="6"/>
    </row>
    <row r="33">
      <c r="A33" s="6"/>
      <c r="B33" s="10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>
      <c r="A34" s="6"/>
      <c r="B34" s="10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>
      <c r="A35" s="6"/>
      <c r="B35" s="93" t="s">
        <v>197</v>
      </c>
      <c r="C35" s="94" t="s">
        <v>156</v>
      </c>
      <c r="D35" s="94" t="s">
        <v>157</v>
      </c>
      <c r="E35" s="94" t="s">
        <v>158</v>
      </c>
      <c r="F35" s="94" t="s">
        <v>159</v>
      </c>
      <c r="G35" s="94" t="s">
        <v>160</v>
      </c>
      <c r="H35" s="94" t="s">
        <v>161</v>
      </c>
      <c r="I35" s="95" t="s">
        <v>162</v>
      </c>
      <c r="J35" s="6"/>
      <c r="K35" s="6"/>
      <c r="L35" s="6"/>
      <c r="M35" s="6"/>
      <c r="N35" s="6"/>
      <c r="O35" s="6"/>
      <c r="P35" s="6"/>
      <c r="Q35" s="6"/>
      <c r="R35" s="6"/>
    </row>
    <row r="36">
      <c r="A36" s="6"/>
      <c r="B36" s="96" t="s">
        <v>198</v>
      </c>
      <c r="C36" s="97"/>
      <c r="D36" s="97"/>
      <c r="E36" s="97"/>
      <c r="F36" s="97"/>
      <c r="G36" s="98">
        <v>1.0</v>
      </c>
      <c r="H36" s="98"/>
      <c r="I36" s="98">
        <v>32.0</v>
      </c>
      <c r="J36" s="6"/>
      <c r="K36" s="6"/>
      <c r="L36" s="6"/>
      <c r="M36" s="6"/>
      <c r="N36" s="6"/>
      <c r="O36" s="6"/>
      <c r="P36" s="6"/>
      <c r="Q36" s="6"/>
      <c r="R36" s="6"/>
    </row>
    <row r="37">
      <c r="A37" s="6"/>
      <c r="B37" s="96" t="s">
        <v>199</v>
      </c>
      <c r="C37" s="97"/>
      <c r="D37" s="97"/>
      <c r="E37" s="97"/>
      <c r="F37" s="97"/>
      <c r="G37" s="98">
        <v>1.0</v>
      </c>
      <c r="H37" s="98"/>
      <c r="I37" s="98">
        <v>32.0</v>
      </c>
      <c r="J37" s="6"/>
      <c r="K37" s="6"/>
      <c r="L37" s="6"/>
      <c r="M37" s="6"/>
      <c r="N37" s="6"/>
      <c r="O37" s="6"/>
      <c r="P37" s="6"/>
      <c r="Q37" s="6"/>
      <c r="R37" s="6"/>
    </row>
    <row r="38">
      <c r="A38" s="6"/>
      <c r="B38" s="96" t="s">
        <v>200</v>
      </c>
      <c r="C38" s="97"/>
      <c r="D38" s="97"/>
      <c r="E38" s="97"/>
      <c r="F38" s="98">
        <v>1.0</v>
      </c>
      <c r="G38" s="97"/>
      <c r="H38" s="98"/>
      <c r="I38" s="98">
        <v>24.0</v>
      </c>
      <c r="J38" s="6"/>
      <c r="K38" s="6"/>
      <c r="L38" s="6"/>
      <c r="M38" s="6"/>
      <c r="N38" s="6"/>
      <c r="O38" s="6"/>
      <c r="P38" s="6"/>
      <c r="Q38" s="6"/>
      <c r="R38" s="6"/>
    </row>
    <row r="39">
      <c r="A39" s="6"/>
      <c r="B39" s="96" t="s">
        <v>201</v>
      </c>
      <c r="C39" s="97"/>
      <c r="D39" s="97"/>
      <c r="E39" s="97"/>
      <c r="F39" s="98">
        <v>1.0</v>
      </c>
      <c r="G39" s="97"/>
      <c r="H39" s="98"/>
      <c r="I39" s="98">
        <v>24.0</v>
      </c>
      <c r="J39" s="6"/>
      <c r="K39" s="6"/>
      <c r="L39" s="6"/>
      <c r="M39" s="6"/>
      <c r="N39" s="6"/>
      <c r="O39" s="6"/>
      <c r="P39" s="6"/>
      <c r="Q39" s="6"/>
      <c r="R39" s="6"/>
    </row>
    <row r="40">
      <c r="A40" s="6"/>
      <c r="B40" s="96" t="s">
        <v>202</v>
      </c>
      <c r="C40" s="97"/>
      <c r="D40" s="97"/>
      <c r="E40" s="97"/>
      <c r="F40" s="98">
        <v>1.0</v>
      </c>
      <c r="G40" s="97"/>
      <c r="H40" s="98"/>
      <c r="I40" s="98">
        <v>24.0</v>
      </c>
      <c r="J40" s="6"/>
      <c r="K40" s="6"/>
      <c r="L40" s="6"/>
      <c r="M40" s="6"/>
      <c r="N40" s="6"/>
      <c r="O40" s="6"/>
      <c r="P40" s="6"/>
      <c r="Q40" s="6"/>
      <c r="R40" s="6"/>
    </row>
    <row r="41">
      <c r="A41" s="6"/>
      <c r="B41" s="96" t="s">
        <v>203</v>
      </c>
      <c r="C41" s="97"/>
      <c r="D41" s="97"/>
      <c r="E41" s="97"/>
      <c r="F41" s="97"/>
      <c r="G41" s="98">
        <v>1.0</v>
      </c>
      <c r="H41" s="98"/>
      <c r="I41" s="98">
        <v>32.0</v>
      </c>
      <c r="J41" s="6"/>
      <c r="K41" s="6"/>
      <c r="L41" s="6"/>
      <c r="M41" s="6"/>
      <c r="N41" s="6"/>
      <c r="O41" s="6"/>
      <c r="P41" s="6"/>
      <c r="Q41" s="6"/>
      <c r="R41" s="6"/>
    </row>
    <row r="42">
      <c r="A42" s="6"/>
      <c r="B42" s="96"/>
      <c r="C42" s="97"/>
      <c r="D42" s="97"/>
      <c r="E42" s="97"/>
      <c r="F42" s="97"/>
      <c r="G42" s="97"/>
      <c r="H42" s="98"/>
      <c r="I42" s="98"/>
      <c r="J42" s="6"/>
      <c r="K42" s="6"/>
      <c r="L42" s="6"/>
      <c r="M42" s="6"/>
      <c r="N42" s="6"/>
      <c r="O42" s="6"/>
      <c r="P42" s="6"/>
      <c r="Q42" s="6"/>
      <c r="R42" s="6"/>
    </row>
    <row r="43">
      <c r="A43" s="6"/>
      <c r="B43" s="96"/>
      <c r="C43" s="97"/>
      <c r="D43" s="97"/>
      <c r="E43" s="97"/>
      <c r="F43" s="97"/>
      <c r="G43" s="97"/>
      <c r="H43" s="98"/>
      <c r="I43" s="98"/>
      <c r="J43" s="6"/>
      <c r="K43" s="6"/>
      <c r="L43" s="6"/>
      <c r="M43" s="6"/>
      <c r="N43" s="6"/>
      <c r="O43" s="6"/>
      <c r="P43" s="6"/>
      <c r="Q43" s="6"/>
      <c r="R43" s="6"/>
    </row>
    <row r="44">
      <c r="A44" s="6"/>
      <c r="B44" s="96" t="s">
        <v>172</v>
      </c>
      <c r="C44" s="106"/>
      <c r="D44" s="106"/>
      <c r="E44" s="106"/>
      <c r="F44" s="106"/>
      <c r="G44" s="106"/>
      <c r="H44" s="107"/>
      <c r="I44" s="107">
        <f>SUM(I36:I43)</f>
        <v>168</v>
      </c>
      <c r="J44" s="6"/>
      <c r="K44" s="6"/>
      <c r="L44" s="6"/>
      <c r="M44" s="6"/>
      <c r="N44" s="6"/>
      <c r="O44" s="6"/>
      <c r="P44" s="6"/>
      <c r="Q44" s="6"/>
      <c r="R44" s="6"/>
    </row>
    <row r="45">
      <c r="A45" s="6"/>
      <c r="B45" s="108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>
      <c r="A46" s="6"/>
      <c r="B46" s="93" t="s">
        <v>204</v>
      </c>
      <c r="C46" s="94" t="s">
        <v>156</v>
      </c>
      <c r="D46" s="94" t="s">
        <v>157</v>
      </c>
      <c r="E46" s="94" t="s">
        <v>158</v>
      </c>
      <c r="F46" s="94" t="s">
        <v>159</v>
      </c>
      <c r="G46" s="94" t="s">
        <v>160</v>
      </c>
      <c r="H46" s="94" t="s">
        <v>161</v>
      </c>
      <c r="I46" s="95" t="s">
        <v>162</v>
      </c>
      <c r="J46" s="6"/>
      <c r="K46" s="6"/>
      <c r="L46" s="6"/>
      <c r="M46" s="6"/>
      <c r="N46" s="6"/>
      <c r="O46" s="6"/>
      <c r="P46" s="6"/>
      <c r="Q46" s="6"/>
      <c r="R46" s="6"/>
    </row>
    <row r="47">
      <c r="A47" s="6"/>
      <c r="B47" s="96" t="s">
        <v>205</v>
      </c>
      <c r="C47" s="97"/>
      <c r="D47" s="97"/>
      <c r="E47" s="97"/>
      <c r="F47" s="98">
        <v>1.0</v>
      </c>
      <c r="G47" s="97"/>
      <c r="H47" s="98"/>
      <c r="I47" s="98">
        <v>24.0</v>
      </c>
      <c r="J47" s="6"/>
      <c r="K47" s="6"/>
      <c r="L47" s="6"/>
      <c r="M47" s="6"/>
      <c r="N47" s="6"/>
      <c r="O47" s="6"/>
      <c r="P47" s="6"/>
      <c r="Q47" s="6"/>
      <c r="R47" s="6"/>
    </row>
    <row r="48">
      <c r="A48" s="6"/>
      <c r="B48" s="96" t="s">
        <v>206</v>
      </c>
      <c r="C48" s="97"/>
      <c r="D48" s="97"/>
      <c r="E48" s="97"/>
      <c r="F48" s="98">
        <v>1.0</v>
      </c>
      <c r="G48" s="97"/>
      <c r="H48" s="98"/>
      <c r="I48" s="98">
        <v>24.0</v>
      </c>
      <c r="J48" s="6"/>
      <c r="K48" s="6"/>
      <c r="L48" s="6"/>
      <c r="M48" s="6"/>
      <c r="N48" s="6"/>
      <c r="O48" s="6"/>
      <c r="P48" s="6"/>
      <c r="Q48" s="6"/>
    </row>
    <row r="49">
      <c r="A49" s="6"/>
      <c r="B49" s="96" t="s">
        <v>207</v>
      </c>
      <c r="C49" s="97"/>
      <c r="D49" s="97"/>
      <c r="E49" s="97"/>
      <c r="F49" s="97"/>
      <c r="G49" s="97"/>
      <c r="H49" s="98">
        <v>1.0</v>
      </c>
      <c r="I49" s="98">
        <v>40.0</v>
      </c>
      <c r="J49" s="6"/>
      <c r="K49" s="6"/>
      <c r="L49" s="6"/>
      <c r="M49" s="6"/>
      <c r="N49" s="6"/>
      <c r="O49" s="6"/>
      <c r="P49" s="6"/>
      <c r="Q49" s="6"/>
    </row>
    <row r="50">
      <c r="A50" s="6"/>
      <c r="B50" s="96" t="s">
        <v>208</v>
      </c>
      <c r="C50" s="97"/>
      <c r="D50" s="97"/>
      <c r="E50" s="97"/>
      <c r="F50" s="97"/>
      <c r="G50" s="97"/>
      <c r="H50" s="98">
        <v>1.0</v>
      </c>
      <c r="I50" s="98">
        <v>40.0</v>
      </c>
      <c r="J50" s="6"/>
      <c r="K50" s="6"/>
      <c r="L50" s="6"/>
      <c r="M50" s="6"/>
      <c r="N50" s="6"/>
      <c r="O50" s="6"/>
      <c r="P50" s="6"/>
      <c r="Q50" s="6"/>
    </row>
    <row r="51">
      <c r="A51" s="6"/>
      <c r="B51" s="96"/>
      <c r="C51" s="97"/>
      <c r="D51" s="97"/>
      <c r="E51" s="97"/>
      <c r="F51" s="97"/>
      <c r="G51" s="97"/>
      <c r="H51" s="98"/>
      <c r="I51" s="98"/>
      <c r="J51" s="6"/>
      <c r="K51" s="6"/>
      <c r="L51" s="6"/>
      <c r="M51" s="6"/>
      <c r="N51" s="6"/>
      <c r="O51" s="6"/>
      <c r="P51" s="6"/>
      <c r="Q51" s="6"/>
    </row>
    <row r="52">
      <c r="A52" s="6"/>
      <c r="B52" s="96"/>
      <c r="C52" s="97"/>
      <c r="D52" s="97"/>
      <c r="E52" s="97"/>
      <c r="F52" s="97"/>
      <c r="G52" s="97"/>
      <c r="H52" s="98"/>
      <c r="I52" s="98"/>
      <c r="J52" s="6"/>
      <c r="K52" s="6"/>
      <c r="L52" s="6"/>
      <c r="M52" s="6"/>
      <c r="N52" s="6"/>
      <c r="O52" s="6"/>
      <c r="P52" s="6"/>
      <c r="Q52" s="6"/>
    </row>
    <row r="53">
      <c r="A53" s="6"/>
      <c r="B53" s="96"/>
      <c r="C53" s="106"/>
      <c r="D53" s="106"/>
      <c r="E53" s="106"/>
      <c r="F53" s="106"/>
      <c r="G53" s="106"/>
      <c r="H53" s="107"/>
      <c r="I53" s="107">
        <f>SUM(I47:I52)</f>
        <v>128</v>
      </c>
      <c r="J53" s="6"/>
      <c r="K53" s="6"/>
      <c r="L53" s="6"/>
      <c r="M53" s="6"/>
      <c r="N53" s="6"/>
      <c r="O53" s="6"/>
      <c r="P53" s="6"/>
      <c r="Q53" s="6"/>
    </row>
    <row r="54">
      <c r="A54" s="6"/>
      <c r="B54" s="6"/>
      <c r="C54" s="6"/>
      <c r="D54" s="6"/>
      <c r="E54" s="6"/>
      <c r="F54" s="6"/>
      <c r="G54" s="6"/>
      <c r="H54" s="6"/>
      <c r="I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>
      <c r="A57" s="6"/>
      <c r="B57" s="125" t="s">
        <v>209</v>
      </c>
      <c r="C57" s="126">
        <f>SUM(I9,I22,I32,I44,I53)</f>
        <v>684</v>
      </c>
      <c r="D57" s="74"/>
      <c r="E57" s="74"/>
      <c r="F57" s="74"/>
      <c r="G57" s="74"/>
      <c r="H57" s="74"/>
      <c r="I57" s="75"/>
      <c r="J57" s="6"/>
      <c r="K57" s="6"/>
      <c r="L57" s="6"/>
      <c r="M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</sheetData>
  <mergeCells count="3">
    <mergeCell ref="K8:N8"/>
    <mergeCell ref="C57:I57"/>
    <mergeCell ref="K14:P1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