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clau\OneDrive\Área de Trabalho\BOOTCAMP\dashboard\"/>
    </mc:Choice>
  </mc:AlternateContent>
  <xr:revisionPtr revIDLastSave="0" documentId="13_ncr:1_{08A38BDC-4D2F-4984-B2CA-C0A4CCC4A6D6}" xr6:coauthVersionLast="47" xr6:coauthVersionMax="47" xr10:uidLastSave="{00000000-0000-0000-0000-000000000000}"/>
  <bookViews>
    <workbookView xWindow="20370" yWindow="-120" windowWidth="24240" windowHeight="13020" tabRatio="0" firstSheet="3" activeTab="3" xr2:uid="{ABF93F1C-A9AD-4795-9D5F-0413D33F26B1}"/>
  </bookViews>
  <sheets>
    <sheet name="Data" sheetId="1" state="hidden" r:id="rId1"/>
    <sheet name="Controller" sheetId="2" state="hidden" r:id="rId2"/>
    <sheet name="Caixinha" sheetId="5" state="hidden" r:id="rId3"/>
    <sheet name="Dashboard" sheetId="3" r:id="rId4"/>
  </sheets>
  <definedNames>
    <definedName name="SegmentaçãodeDados_Categoria">#N/A</definedName>
    <definedName name="SegmentaçãodeDados_Mês">#N/A</definedName>
  </definedNames>
  <calcPr calcId="191029"/>
  <pivotCaches>
    <pivotCache cacheId="40" r:id="rId5"/>
    <pivotCache cacheId="46" r:id="rId6"/>
  </pivotCaches>
  <extLst>
    <ext xmlns:x14="http://schemas.microsoft.com/office/spreadsheetml/2009/9/main" uri="{BBE1A952-AA13-448e-AADC-164F8A28A991}">
      <x14:slicerCaches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5" l="1"/>
  <c r="D10" i="5"/>
  <c r="D11" i="5"/>
  <c r="D12" i="5"/>
  <c r="D13" i="5"/>
  <c r="D14" i="5"/>
  <c r="D15" i="5"/>
  <c r="D16" i="5"/>
  <c r="D8" i="5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D3" i="5" l="1"/>
</calcChain>
</file>

<file path=xl/sharedStrings.xml><?xml version="1.0" encoding="utf-8"?>
<sst xmlns="http://schemas.openxmlformats.org/spreadsheetml/2006/main" count="262" uniqueCount="81">
  <si>
    <t>Data</t>
  </si>
  <si>
    <t>Tipo</t>
  </si>
  <si>
    <t>Descrição</t>
  </si>
  <si>
    <t>Valor</t>
  </si>
  <si>
    <t>Categoria</t>
  </si>
  <si>
    <t>Operação Bancária</t>
  </si>
  <si>
    <t>Status</t>
  </si>
  <si>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</si>
  <si>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</si>
  <si>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</si>
  <si>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</si>
  <si>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</si>
  <si>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</si>
  <si>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</si>
  <si>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</si>
  <si>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</si>
  <si>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</si>
  <si>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</si>
  <si>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</si>
  <si>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</si>
  <si>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</si>
  <si>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</si>
  <si>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</si>
  <si>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</si>
  <si>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</si>
  <si>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</si>
  <si>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</si>
  <si>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</si>
  <si>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</si>
  <si>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</si>
  <si>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</si>
  <si>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</si>
  <si>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</si>
  <si>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</si>
  <si>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</si>
  <si>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</si>
  <si>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</si>
  <si>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</si>
  <si>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</si>
  <si>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</si>
  <si>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</si>
  <si>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</si>
  <si>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</si>
  <si>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</si>
  <si>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</si>
  <si>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</si>
  <si>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</si>
  <si>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</si>
  <si>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</si>
  <si>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</si>
  <si>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</si>
  <si>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</si>
  <si>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</si>
  <si>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</si>
  <si>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</si>
  <si>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</si>
  <si>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</si>
  <si>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</si>
  <si>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</si>
  <si>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</si>
  <si>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</si>
  <si>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</si>
  <si>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</si>
  <si>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</si>
  <si>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</si>
  <si>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</si>
  <si>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</si>
  <si>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</si>
  <si>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</si>
  <si>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</si>
  <si>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</si>
  <si>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</si>
  <si>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Rótulos de Linha</t>
  </si>
  <si>
    <t>Total Geral</t>
  </si>
  <si>
    <t>Soma de Valor</t>
  </si>
  <si>
    <t>quanto tive de saída por categoria, sumarizado em reais</t>
  </si>
  <si>
    <t>Mês</t>
  </si>
  <si>
    <t>Data de Lançamento</t>
  </si>
  <si>
    <t>Depósito reservado</t>
  </si>
  <si>
    <t>Total reservado</t>
  </si>
  <si>
    <t>Meta de Reserva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</si>
</sst>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8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000000"/>
      <name val="Calibri"/>
      <family val="2"/>
    </font>
    <font>
      <sz val="1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B6F5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1" applyNumberFormat="0" applyAlignment="0" applyProtection="0"/>
  </cellStyleXfs>
  <cellXfs count="21">
    <xf numFmtId="0" fontId="0" fillId="0" borderId="0" xfId="0"/>
    <xf numFmtId="14" fontId="4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 wrapText="1"/>
    </xf>
    <xf numFmtId="8" fontId="0" fillId="0" borderId="0" xfId="0" applyNumberFormat="1"/>
    <xf numFmtId="8" fontId="4" fillId="0" borderId="0" xfId="0" applyNumberFormat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168" fontId="0" fillId="0" borderId="0" xfId="0" applyNumberFormat="1"/>
    <xf numFmtId="1" fontId="4" fillId="0" borderId="0" xfId="0" applyNumberFormat="1" applyFont="1" applyAlignment="1">
      <alignment horizontal="center" wrapText="1"/>
    </xf>
    <xf numFmtId="44" fontId="5" fillId="5" borderId="0" xfId="1" applyFont="1" applyFill="1"/>
    <xf numFmtId="44" fontId="0" fillId="0" borderId="0" xfId="1" applyFont="1"/>
    <xf numFmtId="44" fontId="0" fillId="0" borderId="0" xfId="0" applyNumberFormat="1"/>
    <xf numFmtId="0" fontId="2" fillId="2" borderId="1" xfId="2"/>
    <xf numFmtId="0" fontId="3" fillId="0" borderId="2" xfId="0" applyFont="1" applyBorder="1"/>
    <xf numFmtId="0" fontId="3" fillId="0" borderId="3" xfId="0" applyFont="1" applyBorder="1"/>
    <xf numFmtId="14" fontId="5" fillId="5" borderId="4" xfId="0" applyNumberFormat="1" applyFont="1" applyFill="1" applyBorder="1"/>
    <xf numFmtId="44" fontId="5" fillId="5" borderId="5" xfId="1" applyFont="1" applyFill="1" applyBorder="1"/>
    <xf numFmtId="14" fontId="5" fillId="5" borderId="6" xfId="0" applyNumberFormat="1" applyFont="1" applyFill="1" applyBorder="1"/>
    <xf numFmtId="44" fontId="5" fillId="5" borderId="7" xfId="1" applyFont="1" applyFill="1" applyBorder="1"/>
  </cellXfs>
  <cellStyles count="3">
    <cellStyle name="Entrada" xfId="2" builtinId="20"/>
    <cellStyle name="Moeda" xfId="1" builtinId="4"/>
    <cellStyle name="Normal" xfId="0" builtinId="0"/>
  </cellStyles>
  <dxfs count="1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ptos Narrow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34" formatCode="_-&quot;R$&quot;\ * #,##0.00_-;\-&quot;R$&quot;\ * #,##0.00_-;_-&quot;R$&quot;\ * &quot;-&quot;??_-;_-@_-"/>
      <fill>
        <patternFill patternType="solid"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numFmt numFmtId="19" formatCode="dd/mm/yyyy"/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Aptos Narrow"/>
        <family val="2"/>
        <scheme val="minor"/>
      </font>
      <fill>
        <patternFill patternType="solid">
          <fgColor indexed="64"/>
          <bgColor theme="0"/>
        </patternFill>
      </fill>
    </dxf>
    <dxf>
      <font>
        <color theme="0"/>
      </font>
      <border>
        <bottom style="thin">
          <color theme="5"/>
        </bottom>
        <vertical/>
        <horizontal/>
      </border>
    </dxf>
    <dxf>
      <font>
        <color theme="0"/>
      </font>
      <fill>
        <patternFill>
          <bgColor rgb="FFFB6F54"/>
        </patternFill>
      </fill>
      <border diagonalUp="0" diagonalDown="0">
        <left/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" formatCode="0"/>
      <alignment horizontal="center" vertical="bottom" textRotation="0" wrapText="1" indent="0" justifyLastLine="0" shrinkToFit="0" readingOrder="0"/>
    </dxf>
  </dxfs>
  <tableStyles count="1" defaultTableStyle="TableStyleMedium2" defaultPivotStyle="PivotStyleLight16">
    <tableStyle name="MY STYLE" pivot="0" table="0" count="10" xr9:uid="{118EBF45-1277-46D6-A67C-FD25DE08C7AF}">
      <tableStyleElement type="wholeTable" dxfId="10"/>
      <tableStyleElement type="headerRow" dxfId="9"/>
    </tableStyle>
  </tableStyles>
  <colors>
    <mruColors>
      <color rgb="FFFB6F54"/>
      <color rgb="FFEEF3DD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5" tint="-0.249977111117893"/>
          </font>
          <fill>
            <patternFill patternType="solid">
              <fgColor theme="5" tint="0.59999389629810485"/>
              <bgColor theme="0" tint="-4.9989318521683403E-2"/>
            </patternFill>
          </fill>
          <border>
            <left style="thin">
              <color theme="5" tint="0.59999389629810485"/>
            </left>
            <right style="thin">
              <color theme="5" tint="0.59999389629810485"/>
            </right>
            <top style="thin">
              <color theme="5" tint="0.59999389629810485"/>
            </top>
            <bottom style="thin">
              <color theme="5" tint="0.59999389629810485"/>
            </bottom>
            <vertical/>
            <horizontal/>
          </border>
        </dxf>
        <dxf>
          <font>
            <color rgb="FFC00000"/>
          </font>
          <fill>
            <patternFill patternType="solid">
              <fgColor theme="5"/>
              <bgColor rgb="FFEEF3DD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  <dxf>
          <font>
            <color theme="0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MY STYLE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2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[gráfico.xlsx]Controller!Tabela dinâmica2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77777777777776E-2"/>
          <c:y val="0.11915949907417447"/>
          <c:w val="0.91111111111111109"/>
          <c:h val="0.771899407670503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Controller!$G$5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Controller!$F$6:$F$10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Controller!$G$6:$G$10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6-492A-AA14-BB6A51185D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0771791"/>
        <c:axId val="270772271"/>
      </c:barChart>
      <c:catAx>
        <c:axId val="27077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70772271"/>
        <c:crosses val="autoZero"/>
        <c:auto val="1"/>
        <c:lblAlgn val="ctr"/>
        <c:lblOffset val="100"/>
        <c:noMultiLvlLbl val="0"/>
      </c:catAx>
      <c:valAx>
        <c:axId val="270772271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27077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[gráfico.xlsx]Controller!Tabela dinâmica1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B6F54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3763441481712144E-2"/>
          <c:y val="0.34906394571002936"/>
          <c:w val="0.97476702395019443"/>
          <c:h val="0.47360696886912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Controller!$D$5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B6F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Controller!$C$6:$C$21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Controller!$D$6:$D$21</c:f>
              <c:numCache>
                <c:formatCode>"R$"#,##0.00_);[Red]\("R$"#,##0.00\)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8-4B10-ABBA-779D30C78C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1086318816"/>
        <c:axId val="1086319296"/>
      </c:barChart>
      <c:catAx>
        <c:axId val="108631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6319296"/>
        <c:crosses val="autoZero"/>
        <c:auto val="1"/>
        <c:lblAlgn val="ctr"/>
        <c:lblOffset val="100"/>
        <c:noMultiLvlLbl val="0"/>
      </c:catAx>
      <c:valAx>
        <c:axId val="1086319296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108631881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809523809523806E-2"/>
          <c:y val="7.407407407407407E-2"/>
          <c:w val="0.91619047619047622"/>
          <c:h val="0.84204505686789155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val>
            <c:numRef>
              <c:f>Caixinha!$D$4</c:f>
              <c:numCache>
                <c:formatCode>_("R$"* #,##0.00_);_("R$"* \(#,##0.00\);_("R$"* "-"??_);_(@_)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0C-4C36-9D69-05F098998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19421296"/>
        <c:axId val="1419421776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0">
                  <a:srgbClr val="DCEFFA"/>
                </a:gs>
                <a:gs pos="7000">
                  <a:srgbClr val="C4E5F6"/>
                </a:gs>
                <a:gs pos="0">
                  <a:srgbClr val="FB6F54"/>
                </a:gs>
                <a:gs pos="6000">
                  <a:schemeClr val="bg1"/>
                </a:gs>
                <a:gs pos="74000">
                  <a:srgbClr val="FB6F54"/>
                </a:gs>
                <a:gs pos="83000">
                  <a:srgbClr val="FB6F54"/>
                </a:gs>
                <a:gs pos="100000">
                  <a:srgbClr val="FB6F54">
                    <a:alpha val="62000"/>
                  </a:srgbClr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Caixinha!$D$3</c:f>
              <c:numCache>
                <c:formatCode>_("R$"* #,##0.00_);_("R$"* \(#,##0.00\);_("R$"* "-"??_);_(@_)</c:formatCode>
                <c:ptCount val="1"/>
                <c:pt idx="0">
                  <c:v>1522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0C-4C36-9D69-05F098998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25509200"/>
        <c:axId val="1109544256"/>
      </c:barChart>
      <c:catAx>
        <c:axId val="14194212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419421776"/>
        <c:crosses val="autoZero"/>
        <c:auto val="1"/>
        <c:lblAlgn val="ctr"/>
        <c:lblOffset val="100"/>
        <c:noMultiLvlLbl val="0"/>
      </c:catAx>
      <c:valAx>
        <c:axId val="1419421776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419421296"/>
        <c:crosses val="autoZero"/>
        <c:crossBetween val="between"/>
      </c:valAx>
      <c:valAx>
        <c:axId val="1109544256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425509200"/>
        <c:crosses val="max"/>
        <c:crossBetween val="between"/>
      </c:valAx>
      <c:catAx>
        <c:axId val="1425509200"/>
        <c:scaling>
          <c:orientation val="minMax"/>
        </c:scaling>
        <c:delete val="1"/>
        <c:axPos val="b"/>
        <c:majorTickMark val="out"/>
        <c:minorTickMark val="none"/>
        <c:tickLblPos val="nextTo"/>
        <c:crossAx val="1109544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svg"/><Relationship Id="rId13" Type="http://schemas.openxmlformats.org/officeDocument/2006/relationships/image" Target="../media/image10.svg"/><Relationship Id="rId3" Type="http://schemas.openxmlformats.org/officeDocument/2006/relationships/image" Target="../media/image2.svg"/><Relationship Id="rId7" Type="http://schemas.openxmlformats.org/officeDocument/2006/relationships/image" Target="../media/image5.png"/><Relationship Id="rId12" Type="http://schemas.openxmlformats.org/officeDocument/2006/relationships/image" Target="../media/image9.png"/><Relationship Id="rId2" Type="http://schemas.openxmlformats.org/officeDocument/2006/relationships/image" Target="../media/image1.png"/><Relationship Id="rId16" Type="http://schemas.openxmlformats.org/officeDocument/2006/relationships/chart" Target="../charts/chart3.xml"/><Relationship Id="rId1" Type="http://schemas.openxmlformats.org/officeDocument/2006/relationships/hyperlink" Target="#Data!A1"/><Relationship Id="rId6" Type="http://schemas.openxmlformats.org/officeDocument/2006/relationships/chart" Target="../charts/chart1.xml"/><Relationship Id="rId11" Type="http://schemas.openxmlformats.org/officeDocument/2006/relationships/image" Target="../media/image8.svg"/><Relationship Id="rId5" Type="http://schemas.openxmlformats.org/officeDocument/2006/relationships/image" Target="../media/image4.svg"/><Relationship Id="rId15" Type="http://schemas.openxmlformats.org/officeDocument/2006/relationships/image" Target="../media/image12.svg"/><Relationship Id="rId10" Type="http://schemas.openxmlformats.org/officeDocument/2006/relationships/image" Target="../media/image7.png"/><Relationship Id="rId4" Type="http://schemas.openxmlformats.org/officeDocument/2006/relationships/image" Target="../media/image3.png"/><Relationship Id="rId9" Type="http://schemas.openxmlformats.org/officeDocument/2006/relationships/chart" Target="../charts/chart2.xml"/><Relationship Id="rId1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274232</xdr:colOff>
      <xdr:row>0</xdr:row>
      <xdr:rowOff>166687</xdr:rowOff>
    </xdr:from>
    <xdr:to>
      <xdr:col>20</xdr:col>
      <xdr:colOff>286139</xdr:colOff>
      <xdr:row>0</xdr:row>
      <xdr:rowOff>1381125</xdr:rowOff>
    </xdr:to>
    <xdr:grpSp>
      <xdr:nvGrpSpPr>
        <xdr:cNvPr id="61" name="Agrupar 60">
          <a:extLst>
            <a:ext uri="{FF2B5EF4-FFF2-40B4-BE49-F238E27FC236}">
              <a16:creationId xmlns:a16="http://schemas.microsoft.com/office/drawing/2014/main" id="{FF46DCDD-BADA-5B89-BB74-5E169896C53B}"/>
            </a:ext>
          </a:extLst>
        </xdr:cNvPr>
        <xdr:cNvGrpSpPr/>
      </xdr:nvGrpSpPr>
      <xdr:grpSpPr>
        <a:xfrm>
          <a:off x="1607732" y="166687"/>
          <a:ext cx="11549063" cy="1214438"/>
          <a:chOff x="1226343" y="166687"/>
          <a:chExt cx="12049126" cy="1214438"/>
        </a:xfrm>
      </xdr:grpSpPr>
      <xdr:sp macro="" textlink="">
        <xdr:nvSpPr>
          <xdr:cNvPr id="46" name="Retângulo: Cantos Arredondados 45">
            <a:extLst>
              <a:ext uri="{FF2B5EF4-FFF2-40B4-BE49-F238E27FC236}">
                <a16:creationId xmlns:a16="http://schemas.microsoft.com/office/drawing/2014/main" id="{097301A9-DB0D-4B37-BF7A-FA48280A48E8}"/>
              </a:ext>
            </a:extLst>
          </xdr:cNvPr>
          <xdr:cNvSpPr/>
        </xdr:nvSpPr>
        <xdr:spPr>
          <a:xfrm>
            <a:off x="1226343" y="166687"/>
            <a:ext cx="12049126" cy="1214438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sp macro="" textlink="">
        <xdr:nvSpPr>
          <xdr:cNvPr id="47" name="Retângulo: Cantos Arredondados 46">
            <a:extLst>
              <a:ext uri="{FF2B5EF4-FFF2-40B4-BE49-F238E27FC236}">
                <a16:creationId xmlns:a16="http://schemas.microsoft.com/office/drawing/2014/main" id="{23238FE6-9179-432C-B48B-37A976BD84CB}"/>
              </a:ext>
            </a:extLst>
          </xdr:cNvPr>
          <xdr:cNvSpPr/>
        </xdr:nvSpPr>
        <xdr:spPr>
          <a:xfrm>
            <a:off x="1500186" y="273844"/>
            <a:ext cx="940595" cy="904875"/>
          </a:xfrm>
          <a:prstGeom prst="roundRect">
            <a:avLst/>
          </a:prstGeom>
          <a:solidFill>
            <a:srgbClr val="FB6F54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pSp>
        <xdr:nvGrpSpPr>
          <xdr:cNvPr id="56" name="Agrupar 55">
            <a:hlinkClick xmlns:r="http://schemas.openxmlformats.org/officeDocument/2006/relationships" r:id="rId1"/>
            <a:extLst>
              <a:ext uri="{FF2B5EF4-FFF2-40B4-BE49-F238E27FC236}">
                <a16:creationId xmlns:a16="http://schemas.microsoft.com/office/drawing/2014/main" id="{0575EC43-2E11-6DB5-B91C-44F64CE2F270}"/>
              </a:ext>
            </a:extLst>
          </xdr:cNvPr>
          <xdr:cNvGrpSpPr/>
        </xdr:nvGrpSpPr>
        <xdr:grpSpPr>
          <a:xfrm>
            <a:off x="6512719" y="535781"/>
            <a:ext cx="4786313" cy="440531"/>
            <a:chOff x="6512719" y="535781"/>
            <a:chExt cx="4786313" cy="440531"/>
          </a:xfrm>
        </xdr:grpSpPr>
        <xdr:sp macro="" textlink="">
          <xdr:nvSpPr>
            <xdr:cNvPr id="51" name="Retângulo: Cantos Arredondados 50">
              <a:extLst>
                <a:ext uri="{FF2B5EF4-FFF2-40B4-BE49-F238E27FC236}">
                  <a16:creationId xmlns:a16="http://schemas.microsoft.com/office/drawing/2014/main" id="{97F6EC16-94B7-48D7-8D4C-B2F403ACF165}"/>
                </a:ext>
              </a:extLst>
            </xdr:cNvPr>
            <xdr:cNvSpPr/>
          </xdr:nvSpPr>
          <xdr:spPr>
            <a:xfrm>
              <a:off x="6512719" y="535781"/>
              <a:ext cx="4786313" cy="440531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  <a:ln>
              <a:solidFill>
                <a:schemeClr val="bg1">
                  <a:lumMod val="85000"/>
                </a:schemeClr>
              </a:solidFill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pt-BR" sz="1100" kern="1200">
                  <a:solidFill>
                    <a:schemeClr val="bg1">
                      <a:lumMod val="50000"/>
                    </a:schemeClr>
                  </a:solidFill>
                </a:rPr>
                <a:t>pesquisar dados...</a:t>
              </a:r>
            </a:p>
          </xdr:txBody>
        </xdr:sp>
        <xdr:pic>
          <xdr:nvPicPr>
            <xdr:cNvPr id="55" name="Gráfico 54" descr="Lupa com preenchimento sólido">
              <a:extLst>
                <a:ext uri="{FF2B5EF4-FFF2-40B4-BE49-F238E27FC236}">
                  <a16:creationId xmlns:a16="http://schemas.microsoft.com/office/drawing/2014/main" id="{CBF054E0-4A3C-5E7B-3C7A-7D48503FDFA6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96DAC541-7B7A-43D3-8B79-37D633B846F1}">
                  <asvg:svgBlip xmlns:asvg="http://schemas.microsoft.com/office/drawing/2016/SVG/main" r:embed="rId3"/>
                </a:ext>
              </a:extLst>
            </a:blip>
            <a:stretch>
              <a:fillRect/>
            </a:stretch>
          </xdr:blipFill>
          <xdr:spPr>
            <a:xfrm>
              <a:off x="10870406" y="642937"/>
              <a:ext cx="333375" cy="261938"/>
            </a:xfrm>
            <a:prstGeom prst="rect">
              <a:avLst/>
            </a:prstGeom>
          </xdr:spPr>
        </xdr:pic>
      </xdr:grpSp>
      <xdr:pic>
        <xdr:nvPicPr>
          <xdr:cNvPr id="60" name="Gráfico 59" descr="Perfil de mulher com preenchimento sólido">
            <a:extLst>
              <a:ext uri="{FF2B5EF4-FFF2-40B4-BE49-F238E27FC236}">
                <a16:creationId xmlns:a16="http://schemas.microsoft.com/office/drawing/2014/main" id="{8425CB9E-239A-E085-6624-879B6B809B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1559719" y="392907"/>
            <a:ext cx="833437" cy="66675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274232</xdr:colOff>
      <xdr:row>1</xdr:row>
      <xdr:rowOff>71438</xdr:rowOff>
    </xdr:from>
    <xdr:to>
      <xdr:col>9</xdr:col>
      <xdr:colOff>167076</xdr:colOff>
      <xdr:row>17</xdr:row>
      <xdr:rowOff>59533</xdr:rowOff>
    </xdr:to>
    <xdr:grpSp>
      <xdr:nvGrpSpPr>
        <xdr:cNvPr id="42" name="Agrupar 41">
          <a:extLst>
            <a:ext uri="{FF2B5EF4-FFF2-40B4-BE49-F238E27FC236}">
              <a16:creationId xmlns:a16="http://schemas.microsoft.com/office/drawing/2014/main" id="{6DC99320-179C-A8CF-2B7C-5D5D1A3E877A}"/>
            </a:ext>
          </a:extLst>
        </xdr:cNvPr>
        <xdr:cNvGrpSpPr/>
      </xdr:nvGrpSpPr>
      <xdr:grpSpPr>
        <a:xfrm>
          <a:off x="1607732" y="1690688"/>
          <a:ext cx="4750594" cy="3036095"/>
          <a:chOff x="1535905" y="261938"/>
          <a:chExt cx="4750594" cy="3036095"/>
        </a:xfrm>
      </xdr:grpSpPr>
      <xdr:grpSp>
        <xdr:nvGrpSpPr>
          <xdr:cNvPr id="24" name="Agrupar 23">
            <a:extLst>
              <a:ext uri="{FF2B5EF4-FFF2-40B4-BE49-F238E27FC236}">
                <a16:creationId xmlns:a16="http://schemas.microsoft.com/office/drawing/2014/main" id="{FD753F38-4F36-6464-FA5A-43D5FABCB305}"/>
              </a:ext>
            </a:extLst>
          </xdr:cNvPr>
          <xdr:cNvGrpSpPr/>
        </xdr:nvGrpSpPr>
        <xdr:grpSpPr>
          <a:xfrm>
            <a:off x="1535905" y="261938"/>
            <a:ext cx="4750594" cy="3036095"/>
            <a:chOff x="928687" y="583406"/>
            <a:chExt cx="4750594" cy="3036095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1D3626C1-02C0-7F0C-D2B3-A1090FB04E78}"/>
                </a:ext>
              </a:extLst>
            </xdr:cNvPr>
            <xdr:cNvGrpSpPr/>
          </xdr:nvGrpSpPr>
          <xdr:grpSpPr>
            <a:xfrm>
              <a:off x="928687" y="583406"/>
              <a:ext cx="4524376" cy="3036095"/>
              <a:chOff x="6572249" y="642937"/>
              <a:chExt cx="4524376" cy="3036095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6E3CEE71-327C-E43E-74BB-A57265F01785}"/>
                  </a:ext>
                </a:extLst>
              </xdr:cNvPr>
              <xdr:cNvSpPr/>
            </xdr:nvSpPr>
            <xdr:spPr>
              <a:xfrm>
                <a:off x="6572249" y="642938"/>
                <a:ext cx="4524375" cy="303609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5D9E9687-BFE1-369A-A500-9580F1CD58BA}"/>
                  </a:ext>
                </a:extLst>
              </xdr:cNvPr>
              <xdr:cNvSpPr/>
            </xdr:nvSpPr>
            <xdr:spPr>
              <a:xfrm>
                <a:off x="6584155" y="642937"/>
                <a:ext cx="4512470" cy="440532"/>
              </a:xfrm>
              <a:prstGeom prst="round2SameRect">
                <a:avLst>
                  <a:gd name="adj1" fmla="val 50000"/>
                  <a:gd name="adj2" fmla="val 4167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D0BCDFD-3089-468F-AB3E-00B089ABAAE3}"/>
                </a:ext>
              </a:extLst>
            </xdr:cNvPr>
            <xdr:cNvGraphicFramePr>
              <a:graphicFrameLocks/>
            </xdr:cNvGraphicFramePr>
          </xdr:nvGraphicFramePr>
          <xdr:xfrm>
            <a:off x="1035843" y="1095375"/>
            <a:ext cx="4214813" cy="224313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6"/>
            </a:graphicData>
          </a:graphic>
        </xdr:graphicFrame>
        <xdr:sp macro="" textlink="">
          <xdr:nvSpPr>
            <xdr:cNvPr id="23" name="CaixaDeTexto 22">
              <a:extLst>
                <a:ext uri="{FF2B5EF4-FFF2-40B4-BE49-F238E27FC236}">
                  <a16:creationId xmlns:a16="http://schemas.microsoft.com/office/drawing/2014/main" id="{C6F397CE-2DB5-215C-EA8A-FCD351482E40}"/>
                </a:ext>
              </a:extLst>
            </xdr:cNvPr>
            <xdr:cNvSpPr txBox="1"/>
          </xdr:nvSpPr>
          <xdr:spPr>
            <a:xfrm>
              <a:off x="1381125" y="619125"/>
              <a:ext cx="4298156" cy="392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ea typeface="Calibri" panose="020F0502020204030204" pitchFamily="34" charset="0"/>
                  <a:cs typeface="Segoe UI" panose="020B0502040204020203" pitchFamily="34" charset="0"/>
                </a:rPr>
                <a:t>Entradas</a:t>
              </a:r>
            </a:p>
          </xdr:txBody>
        </xdr:sp>
      </xdr:grpSp>
      <xdr:pic>
        <xdr:nvPicPr>
          <xdr:cNvPr id="39" name="Gráfico 38" descr="Registrar com preenchimento sólido">
            <a:extLst>
              <a:ext uri="{FF2B5EF4-FFF2-40B4-BE49-F238E27FC236}">
                <a16:creationId xmlns:a16="http://schemas.microsoft.com/office/drawing/2014/main" id="{E159CD65-2DB3-DEE1-9546-464E777317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96DAC541-7B7A-43D3-8B79-37D633B846F1}">
                <asvg:svgBlip xmlns:asvg="http://schemas.microsoft.com/office/drawing/2016/SVG/main" r:embed="rId8"/>
              </a:ext>
            </a:extLst>
          </a:blip>
          <a:stretch>
            <a:fillRect/>
          </a:stretch>
        </xdr:blipFill>
        <xdr:spPr>
          <a:xfrm>
            <a:off x="1595437" y="309561"/>
            <a:ext cx="440532" cy="40481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274232</xdr:colOff>
      <xdr:row>18</xdr:row>
      <xdr:rowOff>178595</xdr:rowOff>
    </xdr:from>
    <xdr:to>
      <xdr:col>20</xdr:col>
      <xdr:colOff>416716</xdr:colOff>
      <xdr:row>35</xdr:row>
      <xdr:rowOff>11907</xdr:rowOff>
    </xdr:to>
    <xdr:grpSp>
      <xdr:nvGrpSpPr>
        <xdr:cNvPr id="43" name="Agrupar 42">
          <a:extLst>
            <a:ext uri="{FF2B5EF4-FFF2-40B4-BE49-F238E27FC236}">
              <a16:creationId xmlns:a16="http://schemas.microsoft.com/office/drawing/2014/main" id="{C90FB183-EC2D-078E-CD20-0F6A2198C751}"/>
            </a:ext>
          </a:extLst>
        </xdr:cNvPr>
        <xdr:cNvGrpSpPr/>
      </xdr:nvGrpSpPr>
      <xdr:grpSpPr>
        <a:xfrm>
          <a:off x="1607732" y="5036345"/>
          <a:ext cx="11679640" cy="3071812"/>
          <a:chOff x="1512482" y="3607595"/>
          <a:chExt cx="11679640" cy="3071812"/>
        </a:xfrm>
      </xdr:grpSpPr>
      <xdr:grpSp>
        <xdr:nvGrpSpPr>
          <xdr:cNvPr id="26" name="Agrupar 25">
            <a:extLst>
              <a:ext uri="{FF2B5EF4-FFF2-40B4-BE49-F238E27FC236}">
                <a16:creationId xmlns:a16="http://schemas.microsoft.com/office/drawing/2014/main" id="{C5647C02-32DA-3863-8B59-C7DBC8D274D9}"/>
              </a:ext>
            </a:extLst>
          </xdr:cNvPr>
          <xdr:cNvGrpSpPr/>
        </xdr:nvGrpSpPr>
        <xdr:grpSpPr>
          <a:xfrm>
            <a:off x="1512482" y="3607595"/>
            <a:ext cx="11679640" cy="3071812"/>
            <a:chOff x="905264" y="4345781"/>
            <a:chExt cx="11679640" cy="3071812"/>
          </a:xfrm>
        </xdr:grpSpPr>
        <xdr:grpSp>
          <xdr:nvGrpSpPr>
            <xdr:cNvPr id="22" name="Agrupar 21">
              <a:extLst>
                <a:ext uri="{FF2B5EF4-FFF2-40B4-BE49-F238E27FC236}">
                  <a16:creationId xmlns:a16="http://schemas.microsoft.com/office/drawing/2014/main" id="{7E6A37AE-85C3-9F95-E98F-5CE19F6FA045}"/>
                </a:ext>
              </a:extLst>
            </xdr:cNvPr>
            <xdr:cNvGrpSpPr/>
          </xdr:nvGrpSpPr>
          <xdr:grpSpPr>
            <a:xfrm>
              <a:off x="905264" y="4345781"/>
              <a:ext cx="11679640" cy="3071812"/>
              <a:chOff x="917171" y="4357687"/>
              <a:chExt cx="11679640" cy="3071812"/>
            </a:xfrm>
          </xdr:grpSpPr>
          <xdr:grpSp>
            <xdr:nvGrpSpPr>
              <xdr:cNvPr id="20" name="Agrupar 19">
                <a:extLst>
                  <a:ext uri="{FF2B5EF4-FFF2-40B4-BE49-F238E27FC236}">
                    <a16:creationId xmlns:a16="http://schemas.microsoft.com/office/drawing/2014/main" id="{598568CC-AC5B-A12E-A26C-BFF41492287E}"/>
                  </a:ext>
                </a:extLst>
              </xdr:cNvPr>
              <xdr:cNvGrpSpPr/>
            </xdr:nvGrpSpPr>
            <xdr:grpSpPr>
              <a:xfrm>
                <a:off x="917171" y="4357687"/>
                <a:ext cx="11679640" cy="3071812"/>
                <a:chOff x="775038" y="1059656"/>
                <a:chExt cx="11309805" cy="3071812"/>
              </a:xfrm>
            </xdr:grpSpPr>
            <xdr:sp macro="" textlink="">
              <xdr:nvSpPr>
                <xdr:cNvPr id="6" name="Retângulo: Cantos Arredondados 5">
                  <a:extLst>
                    <a:ext uri="{FF2B5EF4-FFF2-40B4-BE49-F238E27FC236}">
                      <a16:creationId xmlns:a16="http://schemas.microsoft.com/office/drawing/2014/main" id="{EDFE54CC-76FE-48B3-B298-282264AAEC4A}"/>
                    </a:ext>
                  </a:extLst>
                </xdr:cNvPr>
                <xdr:cNvSpPr/>
              </xdr:nvSpPr>
              <xdr:spPr>
                <a:xfrm>
                  <a:off x="775038" y="1095374"/>
                  <a:ext cx="11275219" cy="3036094"/>
                </a:xfrm>
                <a:prstGeom prst="roundRect">
                  <a:avLst/>
                </a:prstGeom>
                <a:solidFill>
                  <a:schemeClr val="bg1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  <xdr:sp macro="" textlink="">
              <xdr:nvSpPr>
                <xdr:cNvPr id="14" name="Retângulo: Cantos Superiores Arredondados 13">
                  <a:extLst>
                    <a:ext uri="{FF2B5EF4-FFF2-40B4-BE49-F238E27FC236}">
                      <a16:creationId xmlns:a16="http://schemas.microsoft.com/office/drawing/2014/main" id="{C554E614-FFCA-4BA9-BF9B-3675CE9BB866}"/>
                    </a:ext>
                  </a:extLst>
                </xdr:cNvPr>
                <xdr:cNvSpPr/>
              </xdr:nvSpPr>
              <xdr:spPr>
                <a:xfrm>
                  <a:off x="797719" y="1059656"/>
                  <a:ext cx="11287124" cy="709734"/>
                </a:xfrm>
                <a:prstGeom prst="round2SameRect">
                  <a:avLst>
                    <a:gd name="adj1" fmla="val 50000"/>
                    <a:gd name="adj2" fmla="val 4167"/>
                  </a:avLst>
                </a:prstGeom>
                <a:solidFill>
                  <a:srgbClr val="FB6F54"/>
                </a:solidFill>
                <a:ln>
                  <a:noFill/>
                </a:ln>
              </xdr:spPr>
              <xdr:style>
                <a:lnRef idx="2">
                  <a:schemeClr val="accent1">
                    <a:shade val="15000"/>
                  </a:schemeClr>
                </a:lnRef>
                <a:fillRef idx="1">
                  <a:schemeClr val="accent1"/>
                </a:fillRef>
                <a:effectRef idx="0">
                  <a:schemeClr val="accent1"/>
                </a:effectRef>
                <a:fontRef idx="minor">
                  <a:schemeClr val="lt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pt-BR" sz="1100" kern="1200"/>
                </a:p>
              </xdr:txBody>
            </xdr:sp>
          </xdr:grpSp>
          <xdr:graphicFrame macro="">
            <xdr:nvGraphicFramePr>
              <xdr:cNvPr id="2" name="Gráfico 1">
                <a:extLst>
                  <a:ext uri="{FF2B5EF4-FFF2-40B4-BE49-F238E27FC236}">
                    <a16:creationId xmlns:a16="http://schemas.microsoft.com/office/drawing/2014/main" id="{99ACAB1F-79FA-4325-8EAA-229401DA8D7E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1047751" y="5131594"/>
              <a:ext cx="11394280" cy="1969292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9"/>
              </a:graphicData>
            </a:graphic>
          </xdr:graphicFrame>
        </xdr:grpSp>
        <xdr:sp macro="" textlink="">
          <xdr:nvSpPr>
            <xdr:cNvPr id="25" name="CaixaDeTexto 24">
              <a:extLst>
                <a:ext uri="{FF2B5EF4-FFF2-40B4-BE49-F238E27FC236}">
                  <a16:creationId xmlns:a16="http://schemas.microsoft.com/office/drawing/2014/main" id="{DAB3E2B7-60A5-BB1C-4B62-6C1396AFB8AC}"/>
                </a:ext>
              </a:extLst>
            </xdr:cNvPr>
            <xdr:cNvSpPr txBox="1"/>
          </xdr:nvSpPr>
          <xdr:spPr>
            <a:xfrm>
              <a:off x="1321594" y="4512469"/>
              <a:ext cx="4345781" cy="48815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cs typeface="Segoe UI" panose="020B0502040204020203" pitchFamily="34" charset="0"/>
                </a:rPr>
                <a:t>Gastos</a:t>
              </a:r>
            </a:p>
          </xdr:txBody>
        </xdr:sp>
      </xdr:grpSp>
      <xdr:pic>
        <xdr:nvPicPr>
          <xdr:cNvPr id="41" name="Gráfico 40" descr="Dinheiro voador estrutura de tópicos">
            <a:extLst>
              <a:ext uri="{FF2B5EF4-FFF2-40B4-BE49-F238E27FC236}">
                <a16:creationId xmlns:a16="http://schemas.microsoft.com/office/drawing/2014/main" id="{C0F8CA09-946D-C61B-2C5B-82DDEDD7D2A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1619250" y="3690937"/>
            <a:ext cx="333375" cy="523876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1226344</xdr:colOff>
      <xdr:row>8</xdr:row>
      <xdr:rowOff>128587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4" name="Mês">
              <a:extLst>
                <a:ext uri="{FF2B5EF4-FFF2-40B4-BE49-F238E27FC236}">
                  <a16:creationId xmlns:a16="http://schemas.microsoft.com/office/drawing/2014/main" id="{A345A103-77AB-44D5-901B-1EDC99162F5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619250"/>
              <a:ext cx="1226344" cy="146208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1238250</xdr:colOff>
      <xdr:row>25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5" name="Categoria">
              <a:extLst>
                <a:ext uri="{FF2B5EF4-FFF2-40B4-BE49-F238E27FC236}">
                  <a16:creationId xmlns:a16="http://schemas.microsoft.com/office/drawing/2014/main" id="{CAE63547-EA0C-4EA4-B58B-4321EE1DE23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ia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524250"/>
              <a:ext cx="1238250" cy="2667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3</xdr:col>
      <xdr:colOff>450058</xdr:colOff>
      <xdr:row>0</xdr:row>
      <xdr:rowOff>428625</xdr:rowOff>
    </xdr:from>
    <xdr:to>
      <xdr:col>8</xdr:col>
      <xdr:colOff>488157</xdr:colOff>
      <xdr:row>0</xdr:row>
      <xdr:rowOff>1095375</xdr:rowOff>
    </xdr:to>
    <xdr:sp macro="" textlink="">
      <xdr:nvSpPr>
        <xdr:cNvPr id="48" name="CaixaDeTexto 47">
          <a:extLst>
            <a:ext uri="{FF2B5EF4-FFF2-40B4-BE49-F238E27FC236}">
              <a16:creationId xmlns:a16="http://schemas.microsoft.com/office/drawing/2014/main" id="{4C07A45E-0359-C4CE-BA8E-96700F434985}"/>
            </a:ext>
          </a:extLst>
        </xdr:cNvPr>
        <xdr:cNvSpPr txBox="1"/>
      </xdr:nvSpPr>
      <xdr:spPr>
        <a:xfrm>
          <a:off x="2902746" y="428625"/>
          <a:ext cx="3074192" cy="66675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 b="1" kern="1200">
              <a:latin typeface="Segoe UI" panose="020B0502040204020203" pitchFamily="34" charset="0"/>
              <a:cs typeface="Segoe UI" panose="020B0502040204020203" pitchFamily="34" charset="0"/>
            </a:rPr>
            <a:t>Hello,</a:t>
          </a:r>
          <a:r>
            <a:rPr lang="pt-BR" sz="2000" b="1" kern="1200" baseline="0">
              <a:latin typeface="Segoe UI" panose="020B0502040204020203" pitchFamily="34" charset="0"/>
              <a:cs typeface="Segoe UI" panose="020B0502040204020203" pitchFamily="34" charset="0"/>
            </a:rPr>
            <a:t> Ana</a:t>
          </a:r>
          <a:endParaRPr lang="pt-BR" sz="2000" b="1" kern="1200">
            <a:latin typeface="Segoe UI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3</xdr:col>
      <xdr:colOff>450057</xdr:colOff>
      <xdr:row>0</xdr:row>
      <xdr:rowOff>854868</xdr:rowOff>
    </xdr:from>
    <xdr:to>
      <xdr:col>8</xdr:col>
      <xdr:colOff>238126</xdr:colOff>
      <xdr:row>0</xdr:row>
      <xdr:rowOff>1285874</xdr:rowOff>
    </xdr:to>
    <xdr:sp macro="" textlink="">
      <xdr:nvSpPr>
        <xdr:cNvPr id="50" name="CaixaDeTexto 49">
          <a:extLst>
            <a:ext uri="{FF2B5EF4-FFF2-40B4-BE49-F238E27FC236}">
              <a16:creationId xmlns:a16="http://schemas.microsoft.com/office/drawing/2014/main" id="{BDA3B521-87F6-44C9-952E-0DCE36195263}"/>
            </a:ext>
          </a:extLst>
        </xdr:cNvPr>
        <xdr:cNvSpPr txBox="1"/>
      </xdr:nvSpPr>
      <xdr:spPr>
        <a:xfrm>
          <a:off x="2902745" y="854868"/>
          <a:ext cx="2824162" cy="43100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400" b="1" kern="1200">
              <a:solidFill>
                <a:schemeClr val="bg1">
                  <a:lumMod val="65000"/>
                </a:schemeClr>
              </a:solidFill>
              <a:latin typeface="Segoe UI" panose="020B0502040204020203" pitchFamily="34" charset="0"/>
              <a:cs typeface="Segoe UI" panose="020B0502040204020203" pitchFamily="34" charset="0"/>
            </a:rPr>
            <a:t>Acompanhamento Financeiro</a:t>
          </a:r>
        </a:p>
      </xdr:txBody>
    </xdr:sp>
    <xdr:clientData/>
  </xdr:twoCellAnchor>
  <xdr:twoCellAnchor>
    <xdr:from>
      <xdr:col>0</xdr:col>
      <xdr:colOff>142875</xdr:colOff>
      <xdr:row>0</xdr:row>
      <xdr:rowOff>142874</xdr:rowOff>
    </xdr:from>
    <xdr:to>
      <xdr:col>0</xdr:col>
      <xdr:colOff>1250156</xdr:colOff>
      <xdr:row>0</xdr:row>
      <xdr:rowOff>1035843</xdr:rowOff>
    </xdr:to>
    <xdr:sp macro="" textlink="">
      <xdr:nvSpPr>
        <xdr:cNvPr id="62" name="Retângulo: Cantos Arredondados 61">
          <a:extLst>
            <a:ext uri="{FF2B5EF4-FFF2-40B4-BE49-F238E27FC236}">
              <a16:creationId xmlns:a16="http://schemas.microsoft.com/office/drawing/2014/main" id="{40BF2A41-9A61-D0B0-6365-98AC0822E204}"/>
            </a:ext>
          </a:extLst>
        </xdr:cNvPr>
        <xdr:cNvSpPr/>
      </xdr:nvSpPr>
      <xdr:spPr>
        <a:xfrm>
          <a:off x="142875" y="142874"/>
          <a:ext cx="1107281" cy="892969"/>
        </a:xfrm>
        <a:prstGeom prst="roundRect">
          <a:avLst/>
        </a:prstGeom>
        <a:solidFill>
          <a:schemeClr val="tx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 kern="1200"/>
            <a:t>Money App</a:t>
          </a:r>
        </a:p>
      </xdr:txBody>
    </xdr:sp>
    <xdr:clientData/>
  </xdr:twoCellAnchor>
  <xdr:twoCellAnchor editAs="oneCell">
    <xdr:from>
      <xdr:col>0</xdr:col>
      <xdr:colOff>571501</xdr:colOff>
      <xdr:row>0</xdr:row>
      <xdr:rowOff>452436</xdr:rowOff>
    </xdr:from>
    <xdr:to>
      <xdr:col>0</xdr:col>
      <xdr:colOff>1119188</xdr:colOff>
      <xdr:row>0</xdr:row>
      <xdr:rowOff>1092993</xdr:rowOff>
    </xdr:to>
    <xdr:pic>
      <xdr:nvPicPr>
        <xdr:cNvPr id="64" name="Gráfico 63" descr="Moedas estrutura de tópicos">
          <a:extLst>
            <a:ext uri="{FF2B5EF4-FFF2-40B4-BE49-F238E27FC236}">
              <a16:creationId xmlns:a16="http://schemas.microsoft.com/office/drawing/2014/main" id="{A5CC10EC-5641-3585-D857-B07797116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571501" y="452436"/>
          <a:ext cx="547687" cy="640557"/>
        </a:xfrm>
        <a:prstGeom prst="rect">
          <a:avLst/>
        </a:prstGeom>
      </xdr:spPr>
    </xdr:pic>
    <xdr:clientData/>
  </xdr:twoCellAnchor>
  <xdr:twoCellAnchor>
    <xdr:from>
      <xdr:col>10</xdr:col>
      <xdr:colOff>583406</xdr:colOff>
      <xdr:row>1</xdr:row>
      <xdr:rowOff>47625</xdr:rowOff>
    </xdr:from>
    <xdr:to>
      <xdr:col>18</xdr:col>
      <xdr:colOff>476250</xdr:colOff>
      <xdr:row>17</xdr:row>
      <xdr:rowOff>35720</xdr:rowOff>
    </xdr:to>
    <xdr:grpSp>
      <xdr:nvGrpSpPr>
        <xdr:cNvPr id="65" name="Agrupar 64">
          <a:extLst>
            <a:ext uri="{FF2B5EF4-FFF2-40B4-BE49-F238E27FC236}">
              <a16:creationId xmlns:a16="http://schemas.microsoft.com/office/drawing/2014/main" id="{52E53B64-0BA6-4A5C-8689-AA88C7F2FD15}"/>
            </a:ext>
          </a:extLst>
        </xdr:cNvPr>
        <xdr:cNvGrpSpPr/>
      </xdr:nvGrpSpPr>
      <xdr:grpSpPr>
        <a:xfrm>
          <a:off x="7381875" y="1666875"/>
          <a:ext cx="4750594" cy="3036095"/>
          <a:chOff x="1535905" y="261938"/>
          <a:chExt cx="4750594" cy="3036095"/>
        </a:xfrm>
      </xdr:grpSpPr>
      <xdr:grpSp>
        <xdr:nvGrpSpPr>
          <xdr:cNvPr id="66" name="Agrupar 65">
            <a:extLst>
              <a:ext uri="{FF2B5EF4-FFF2-40B4-BE49-F238E27FC236}">
                <a16:creationId xmlns:a16="http://schemas.microsoft.com/office/drawing/2014/main" id="{09540F52-A995-BFAD-3418-D6DD205149C5}"/>
              </a:ext>
            </a:extLst>
          </xdr:cNvPr>
          <xdr:cNvGrpSpPr/>
        </xdr:nvGrpSpPr>
        <xdr:grpSpPr>
          <a:xfrm>
            <a:off x="1535905" y="261938"/>
            <a:ext cx="4750594" cy="3036095"/>
            <a:chOff x="928687" y="583406"/>
            <a:chExt cx="4750594" cy="3036095"/>
          </a:xfrm>
        </xdr:grpSpPr>
        <xdr:grpSp>
          <xdr:nvGrpSpPr>
            <xdr:cNvPr id="68" name="Agrupar 67">
              <a:extLst>
                <a:ext uri="{FF2B5EF4-FFF2-40B4-BE49-F238E27FC236}">
                  <a16:creationId xmlns:a16="http://schemas.microsoft.com/office/drawing/2014/main" id="{22110D3B-4082-D9A0-0920-C476C48329C4}"/>
                </a:ext>
              </a:extLst>
            </xdr:cNvPr>
            <xdr:cNvGrpSpPr/>
          </xdr:nvGrpSpPr>
          <xdr:grpSpPr>
            <a:xfrm>
              <a:off x="928687" y="583406"/>
              <a:ext cx="4524376" cy="3036095"/>
              <a:chOff x="6572249" y="642937"/>
              <a:chExt cx="4524376" cy="3036095"/>
            </a:xfrm>
          </xdr:grpSpPr>
          <xdr:sp macro="" textlink="">
            <xdr:nvSpPr>
              <xdr:cNvPr id="71" name="Retângulo: Cantos Arredondados 70">
                <a:extLst>
                  <a:ext uri="{FF2B5EF4-FFF2-40B4-BE49-F238E27FC236}">
                    <a16:creationId xmlns:a16="http://schemas.microsoft.com/office/drawing/2014/main" id="{2D69BEAB-B94B-4638-6E7C-31B580B559AD}"/>
                  </a:ext>
                </a:extLst>
              </xdr:cNvPr>
              <xdr:cNvSpPr/>
            </xdr:nvSpPr>
            <xdr:spPr>
              <a:xfrm>
                <a:off x="6572249" y="642938"/>
                <a:ext cx="4524375" cy="3036094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72" name="Retângulo: Cantos Superiores Arredondados 71">
                <a:extLst>
                  <a:ext uri="{FF2B5EF4-FFF2-40B4-BE49-F238E27FC236}">
                    <a16:creationId xmlns:a16="http://schemas.microsoft.com/office/drawing/2014/main" id="{1C4895F2-904F-A074-B879-1D241F49CFD6}"/>
                  </a:ext>
                </a:extLst>
              </xdr:cNvPr>
              <xdr:cNvSpPr/>
            </xdr:nvSpPr>
            <xdr:spPr>
              <a:xfrm>
                <a:off x="6584155" y="642937"/>
                <a:ext cx="4512470" cy="440532"/>
              </a:xfrm>
              <a:prstGeom prst="round2SameRect">
                <a:avLst>
                  <a:gd name="adj1" fmla="val 50000"/>
                  <a:gd name="adj2" fmla="val 4167"/>
                </a:avLst>
              </a:prstGeom>
              <a:solidFill>
                <a:srgbClr val="FB6F54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sp macro="" textlink="">
          <xdr:nvSpPr>
            <xdr:cNvPr id="70" name="CaixaDeTexto 69">
              <a:extLst>
                <a:ext uri="{FF2B5EF4-FFF2-40B4-BE49-F238E27FC236}">
                  <a16:creationId xmlns:a16="http://schemas.microsoft.com/office/drawing/2014/main" id="{DEF6BBF4-E649-DDA5-C119-6E50A2CEDB43}"/>
                </a:ext>
              </a:extLst>
            </xdr:cNvPr>
            <xdr:cNvSpPr txBox="1"/>
          </xdr:nvSpPr>
          <xdr:spPr>
            <a:xfrm>
              <a:off x="1381125" y="619125"/>
              <a:ext cx="4298156" cy="392906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2000" kern="1200">
                  <a:solidFill>
                    <a:schemeClr val="bg1"/>
                  </a:solidFill>
                  <a:latin typeface="Segoe UI" panose="020B0502040204020203" pitchFamily="34" charset="0"/>
                  <a:ea typeface="Calibri" panose="020F0502020204030204" pitchFamily="34" charset="0"/>
                  <a:cs typeface="Segoe UI" panose="020B0502040204020203" pitchFamily="34" charset="0"/>
                </a:rPr>
                <a:t>Economias</a:t>
              </a:r>
            </a:p>
          </xdr:txBody>
        </xdr:sp>
      </xdr:grpSp>
      <xdr:pic>
        <xdr:nvPicPr>
          <xdr:cNvPr id="67" name="Gráfico 66" descr="Cofrinho estrutura de tópicos">
            <a:extLst>
              <a:ext uri="{FF2B5EF4-FFF2-40B4-BE49-F238E27FC236}">
                <a16:creationId xmlns:a16="http://schemas.microsoft.com/office/drawing/2014/main" id="{662DE768-39BD-2006-76C9-032A9E752C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96DAC541-7B7A-43D3-8B79-37D633B846F1}">
                <asvg:svgBlip xmlns:asvg="http://schemas.microsoft.com/office/drawing/2016/SVG/main" r:embed="rId15"/>
              </a:ext>
            </a:extLst>
          </a:blip>
          <a:srcRect/>
          <a:stretch/>
        </xdr:blipFill>
        <xdr:spPr>
          <a:xfrm>
            <a:off x="1613296" y="309561"/>
            <a:ext cx="404813" cy="404813"/>
          </a:xfrm>
          <a:prstGeom prst="rect">
            <a:avLst/>
          </a:prstGeom>
        </xdr:spPr>
      </xdr:pic>
    </xdr:grpSp>
    <xdr:clientData/>
  </xdr:twoCellAnchor>
  <xdr:twoCellAnchor>
    <xdr:from>
      <xdr:col>11</xdr:col>
      <xdr:colOff>381000</xdr:colOff>
      <xdr:row>4</xdr:row>
      <xdr:rowOff>47626</xdr:rowOff>
    </xdr:from>
    <xdr:to>
      <xdr:col>17</xdr:col>
      <xdr:colOff>71438</xdr:colOff>
      <xdr:row>17</xdr:row>
      <xdr:rowOff>40482</xdr:rowOff>
    </xdr:to>
    <xdr:graphicFrame macro="">
      <xdr:nvGraphicFramePr>
        <xdr:cNvPr id="75" name="Gráfico 74">
          <a:extLst>
            <a:ext uri="{FF2B5EF4-FFF2-40B4-BE49-F238E27FC236}">
              <a16:creationId xmlns:a16="http://schemas.microsoft.com/office/drawing/2014/main" id="{6716D73B-52A2-46B0-B9C2-4406B86D19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Lacerda" refreshedDate="45684.929503240739" createdVersion="8" refreshedVersion="8" minRefreshableVersion="3" recordCount="45" xr:uid="{0BD049CE-21F2-4AD9-A89B-1AE6154C7170}">
  <cacheSource type="worksheet">
    <worksheetSource ref="A1:H1048576" sheet="Data"/>
  </cacheSource>
  <cacheFields count="8">
    <cacheField name="Data" numFmtId="0">
      <sharedItems containsNonDate="0" containsDate="1" containsString="0" containsBlank="1" minDate="2024-08-01T00:00:00" maxDate="2024-11-01T00:00:00"/>
    </cacheField>
    <cacheField name="Mês" numFmtId="0">
      <sharedItems containsString="0" containsBlank="1" containsNumber="1" containsInteger="1" minValue="8" maxValue="10"/>
    </cacheField>
    <cacheField name="Tipo" numFmtId="0">
      <sharedItems containsBlank="1" count="3">
        <s v="ENTRADA"/>
        <s v="SAÍDA"/>
        <m/>
      </sharedItems>
    </cacheField>
    <cacheField name="Categoria" numFmtId="0">
      <sharedItems containsBlank="1" count="20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  <m/>
      </sharedItems>
    </cacheField>
    <cacheField name="Descrição" numFmtId="0">
      <sharedItems containsBlank="1"/>
    </cacheField>
    <cacheField name="Valor" numFmtId="0">
      <sharedItems containsString="0" containsBlank="1" containsNumber="1" containsInteger="1" minValue="80" maxValue="5000"/>
    </cacheField>
    <cacheField name="Operação Bancária" numFmtId="0">
      <sharedItems containsBlank="1"/>
    </cacheField>
    <cacheField name="Status" numFmtId="0">
      <sharedItems containsBlank="1"/>
    </cacheField>
  </cacheFields>
  <extLst>
    <ext xmlns:x14="http://schemas.microsoft.com/office/spreadsheetml/2009/9/main" uri="{725AE2AE-9491-48be-B2B4-4EB974FC3084}">
      <x14:pivotCacheDefinition pivotCacheId="1806588817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Lacerda" refreshedDate="45684.929503703701" createdVersion="8" refreshedVersion="8" minRefreshableVersion="3" recordCount="44" xr:uid="{E0DF109C-CBBA-41CF-BB35-7CEC49DA34BE}">
  <cacheSource type="worksheet">
    <worksheetSource name="tbl_operation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8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107372623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d v="2024-08-01T00:00:00"/>
    <n v="8"/>
    <x v="0"/>
    <x v="0"/>
    <s v="Salário mensal"/>
    <n v="5000"/>
    <s v="Transferência"/>
    <s v="Recebido"/>
  </r>
  <r>
    <d v="2024-08-01T00:00:00"/>
    <n v="8"/>
    <x v="1"/>
    <x v="1"/>
    <s v="Compras no supermercado"/>
    <n v="550"/>
    <s v="Débito Automático"/>
    <s v="Pendente"/>
  </r>
  <r>
    <d v="2024-08-03T00:00:00"/>
    <n v="8"/>
    <x v="1"/>
    <x v="2"/>
    <s v="Gasolina"/>
    <n v="300"/>
    <s v="Cartão de Crédito"/>
    <s v="Pago"/>
  </r>
  <r>
    <d v="2024-08-05T00:00:00"/>
    <n v="8"/>
    <x v="1"/>
    <x v="3"/>
    <s v="Cinema"/>
    <n v="120"/>
    <s v="Cartão de Crédito"/>
    <s v="Pago"/>
  </r>
  <r>
    <d v="2024-08-07T00:00:00"/>
    <n v="8"/>
    <x v="1"/>
    <x v="4"/>
    <s v="Consulta odontológica"/>
    <n v="250"/>
    <s v="Transferência"/>
    <s v="Pago"/>
  </r>
  <r>
    <d v="2024-08-10T00:00:00"/>
    <n v="8"/>
    <x v="1"/>
    <x v="5"/>
    <s v="Material escolar"/>
    <n v="400"/>
    <s v="Débito Automático"/>
    <s v="Pendente"/>
  </r>
  <r>
    <d v="2024-08-12T00:00:00"/>
    <n v="8"/>
    <x v="1"/>
    <x v="6"/>
    <s v="Compra de roupas de inverno"/>
    <n v="600"/>
    <s v="Cartão de Crédito"/>
    <s v="Pendente"/>
  </r>
  <r>
    <d v="2024-08-15T00:00:00"/>
    <n v="8"/>
    <x v="0"/>
    <x v="7"/>
    <s v="Dividendos de ações"/>
    <n v="800"/>
    <s v="Transferência"/>
    <s v="Recebido"/>
  </r>
  <r>
    <d v="2024-08-15T00:00:00"/>
    <n v="8"/>
    <x v="1"/>
    <x v="8"/>
    <s v="Limpeza do apartamento"/>
    <n v="150"/>
    <s v="Transferência"/>
    <s v="Pago"/>
  </r>
  <r>
    <d v="2024-08-18T00:00:00"/>
    <n v="8"/>
    <x v="1"/>
    <x v="9"/>
    <s v="Compra de novo celular"/>
    <n v="1200"/>
    <s v="Cartão de Crédito"/>
    <s v="Pendente"/>
  </r>
  <r>
    <d v="2024-08-20T00:00:00"/>
    <n v="8"/>
    <x v="1"/>
    <x v="10"/>
    <s v="Reparos domésticos"/>
    <n v="450"/>
    <s v="Débito Automático"/>
    <s v="Pago"/>
  </r>
  <r>
    <d v="2024-08-22T00:00:00"/>
    <n v="8"/>
    <x v="1"/>
    <x v="11"/>
    <s v="Presente de aniversário"/>
    <n v="180"/>
    <s v="Transferência"/>
    <s v="Pendente"/>
  </r>
  <r>
    <d v="2024-08-24T00:00:00"/>
    <n v="8"/>
    <x v="1"/>
    <x v="12"/>
    <s v="Corte de cabelo e barba"/>
    <n v="80"/>
    <s v="Débito Automático"/>
    <s v="Pago"/>
  </r>
  <r>
    <d v="2024-08-28T00:00:00"/>
    <n v="8"/>
    <x v="1"/>
    <x v="13"/>
    <s v="Ração e petiscos para o cachorro"/>
    <n v="200"/>
    <s v="Débito Automático"/>
    <s v="Pago"/>
  </r>
  <r>
    <d v="2024-08-30T00:00:00"/>
    <n v="8"/>
    <x v="1"/>
    <x v="14"/>
    <s v="Reserva de pousada"/>
    <n v="750"/>
    <s v="Transferência"/>
    <s v="Pendente"/>
  </r>
  <r>
    <d v="2024-08-31T00:00:00"/>
    <n v="8"/>
    <x v="1"/>
    <x v="15"/>
    <s v="Jantar em restaurante francês"/>
    <n v="350"/>
    <s v="Cartão de Crédito"/>
    <s v="Pago"/>
  </r>
  <r>
    <d v="2024-09-01T00:00:00"/>
    <n v="9"/>
    <x v="0"/>
    <x v="0"/>
    <s v="Salário mensal"/>
    <n v="5000"/>
    <s v="Transferência"/>
    <s v="Recebido"/>
  </r>
  <r>
    <d v="2024-09-02T00:00:00"/>
    <n v="9"/>
    <x v="1"/>
    <x v="1"/>
    <s v="Compras no supermercado"/>
    <n v="450"/>
    <s v="Débito Automático"/>
    <s v="Pendente"/>
  </r>
  <r>
    <d v="2024-09-05T00:00:00"/>
    <n v="9"/>
    <x v="1"/>
    <x v="2"/>
    <s v="Gasolina"/>
    <n v="300"/>
    <s v="Débito Automático"/>
    <s v="Pago"/>
  </r>
  <r>
    <d v="2024-09-08T00:00:00"/>
    <n v="9"/>
    <x v="1"/>
    <x v="3"/>
    <s v="Cinema e jantar"/>
    <n v="200"/>
    <s v="Transferência"/>
    <s v="Pago"/>
  </r>
  <r>
    <d v="2024-09-11T00:00:00"/>
    <n v="9"/>
    <x v="1"/>
    <x v="4"/>
    <s v="Plano de saúde"/>
    <n v="600"/>
    <s v="Débito Automático"/>
    <s v="Pendente"/>
  </r>
  <r>
    <d v="2024-09-14T00:00:00"/>
    <n v="9"/>
    <x v="1"/>
    <x v="5"/>
    <s v="Material escolar"/>
    <n v="350"/>
    <s v="Transferência"/>
    <s v="Pago"/>
  </r>
  <r>
    <d v="2024-09-17T00:00:00"/>
    <n v="9"/>
    <x v="1"/>
    <x v="6"/>
    <s v="Compra de roupas"/>
    <n v="500"/>
    <s v="Cartão de Crédito"/>
    <s v="Pendente"/>
  </r>
  <r>
    <d v="2024-09-20T00:00:00"/>
    <n v="9"/>
    <x v="0"/>
    <x v="16"/>
    <s v="Pagamento por projeto freelancer"/>
    <n v="1200"/>
    <s v="Transferência"/>
    <s v="Recebido"/>
  </r>
  <r>
    <d v="2024-09-20T00:00:00"/>
    <n v="9"/>
    <x v="1"/>
    <x v="8"/>
    <s v="Manutenção do veículo"/>
    <n v="800"/>
    <s v="Transferência"/>
    <s v="Pago"/>
  </r>
  <r>
    <d v="2024-09-23T00:00:00"/>
    <n v="9"/>
    <x v="1"/>
    <x v="9"/>
    <s v="Compra de novo smartphone"/>
    <n v="1500"/>
    <s v="Cartão de Crédito"/>
    <s v="Pendente"/>
  </r>
  <r>
    <d v="2024-09-26T00:00:00"/>
    <n v="9"/>
    <x v="1"/>
    <x v="17"/>
    <s v="Conta de energia elétrica"/>
    <n v="250"/>
    <s v="Débito Automático"/>
    <s v="Pago"/>
  </r>
  <r>
    <d v="2024-09-29T00:00:00"/>
    <n v="9"/>
    <x v="1"/>
    <x v="11"/>
    <s v="Aniversário da mãe"/>
    <n v="400"/>
    <s v="Cartão de Crédito"/>
    <s v="Pendente"/>
  </r>
  <r>
    <d v="2024-10-01T00:00:00"/>
    <n v="10"/>
    <x v="0"/>
    <x v="0"/>
    <s v="Salário mensal"/>
    <n v="5000"/>
    <s v="Transferência"/>
    <s v="Recebido"/>
  </r>
  <r>
    <d v="2024-10-01T00:00:00"/>
    <n v="10"/>
    <x v="1"/>
    <x v="1"/>
    <s v="Compras no supermercado"/>
    <n v="600"/>
    <s v="Débito Automático"/>
    <s v="Pendente"/>
  </r>
  <r>
    <d v="2024-10-03T00:00:00"/>
    <n v="10"/>
    <x v="1"/>
    <x v="2"/>
    <s v="Recarga de cartão de transporte"/>
    <n v="200"/>
    <s v="Cartão de Crédito"/>
    <s v="Pago"/>
  </r>
  <r>
    <d v="2024-10-05T00:00:00"/>
    <n v="10"/>
    <x v="1"/>
    <x v="3"/>
    <s v="Ingressos para teatro"/>
    <n v="180"/>
    <s v="Transferência"/>
    <s v="Pago"/>
  </r>
  <r>
    <d v="2024-10-08T00:00:00"/>
    <n v="10"/>
    <x v="1"/>
    <x v="4"/>
    <s v="Remédios de farmácia"/>
    <n v="120"/>
    <s v="Débito Automático"/>
    <s v="Pendente"/>
  </r>
  <r>
    <d v="2024-10-10T00:00:00"/>
    <n v="10"/>
    <x v="1"/>
    <x v="5"/>
    <s v="Cursos online"/>
    <n v="350"/>
    <s v="Cartão de Crédito"/>
    <s v="Pendente"/>
  </r>
  <r>
    <d v="2024-10-13T00:00:00"/>
    <n v="10"/>
    <x v="1"/>
    <x v="6"/>
    <s v="Roupas de primavera"/>
    <n v="400"/>
    <s v="Transferência"/>
    <s v="Pago"/>
  </r>
  <r>
    <d v="2024-10-15T00:00:00"/>
    <n v="10"/>
    <x v="1"/>
    <x v="8"/>
    <s v="Manutenção da casa"/>
    <n v="450"/>
    <s v="Débito Automático"/>
    <s v="Pago"/>
  </r>
  <r>
    <d v="2024-10-18T00:00:00"/>
    <n v="10"/>
    <x v="0"/>
    <x v="18"/>
    <s v="Venda de equipamentos eletrônicos"/>
    <n v="1500"/>
    <s v="Transferência"/>
    <s v="Recebido"/>
  </r>
  <r>
    <d v="2024-10-18T00:00:00"/>
    <n v="10"/>
    <x v="1"/>
    <x v="9"/>
    <s v="Manutenção do computador"/>
    <n v="300"/>
    <s v="Cartão de Crédito"/>
    <s v="Pendente"/>
  </r>
  <r>
    <d v="2024-10-20T00:00:00"/>
    <n v="10"/>
    <x v="1"/>
    <x v="10"/>
    <s v="Troca de móveis da cozinha"/>
    <n v="800"/>
    <s v="Transferência"/>
    <s v="Pago"/>
  </r>
  <r>
    <d v="2024-10-22T00:00:00"/>
    <n v="10"/>
    <x v="1"/>
    <x v="11"/>
    <s v="Presentes para casamento"/>
    <n v="250"/>
    <s v="Cartão de Crédito"/>
    <s v="Pendente"/>
  </r>
  <r>
    <d v="2024-10-24T00:00:00"/>
    <n v="10"/>
    <x v="1"/>
    <x v="13"/>
    <s v="Veterinário para o pet"/>
    <n v="150"/>
    <s v="Débito Automático"/>
    <s v="Pago"/>
  </r>
  <r>
    <d v="2024-10-26T00:00:00"/>
    <n v="10"/>
    <x v="1"/>
    <x v="12"/>
    <s v="Salão de beleza"/>
    <n v="250"/>
    <s v="Transferência"/>
    <s v="Pendente"/>
  </r>
  <r>
    <d v="2024-10-30T00:00:00"/>
    <n v="10"/>
    <x v="1"/>
    <x v="15"/>
    <s v="Jantar em restaurante italiano"/>
    <n v="220"/>
    <s v="Transferência"/>
    <s v="Pendente"/>
  </r>
  <r>
    <d v="2024-10-31T00:00:00"/>
    <n v="10"/>
    <x v="1"/>
    <x v="14"/>
    <s v="Reserva de hotel para fim de semana"/>
    <n v="500"/>
    <s v="Cartão de Crédito"/>
    <s v="Pendente"/>
  </r>
  <r>
    <m/>
    <m/>
    <x v="2"/>
    <x v="19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s v="Recebido"/>
  </r>
  <r>
    <d v="2024-08-01T00:00:00"/>
    <x v="0"/>
    <x v="1"/>
    <x v="1"/>
    <s v="Compras no supermercado"/>
    <n v="550"/>
    <s v="Débito Automático"/>
    <s v="Pendente"/>
  </r>
  <r>
    <d v="2024-08-03T00:00:00"/>
    <x v="0"/>
    <x v="1"/>
    <x v="2"/>
    <s v="Gasolina"/>
    <n v="300"/>
    <s v="Cartão de Crédito"/>
    <s v="Pago"/>
  </r>
  <r>
    <d v="2024-08-05T00:00:00"/>
    <x v="0"/>
    <x v="1"/>
    <x v="3"/>
    <s v="Cinema"/>
    <n v="120"/>
    <s v="Cartão de Crédito"/>
    <s v="Pago"/>
  </r>
  <r>
    <d v="2024-08-07T00:00:00"/>
    <x v="0"/>
    <x v="1"/>
    <x v="4"/>
    <s v="Consulta odontológica"/>
    <n v="250"/>
    <s v="Transferência"/>
    <s v="Pago"/>
  </r>
  <r>
    <d v="2024-08-10T00:00:00"/>
    <x v="0"/>
    <x v="1"/>
    <x v="5"/>
    <s v="Material escolar"/>
    <n v="400"/>
    <s v="Débito Automático"/>
    <s v="Pendente"/>
  </r>
  <r>
    <d v="2024-08-12T00:00:00"/>
    <x v="0"/>
    <x v="1"/>
    <x v="6"/>
    <s v="Compra de roupas de inverno"/>
    <n v="600"/>
    <s v="Cartão de Crédito"/>
    <s v="Pendente"/>
  </r>
  <r>
    <d v="2024-08-15T00:00:00"/>
    <x v="0"/>
    <x v="0"/>
    <x v="7"/>
    <s v="Dividendos de ações"/>
    <n v="800"/>
    <s v="Transferência"/>
    <s v="Recebido"/>
  </r>
  <r>
    <d v="2024-08-15T00:00:00"/>
    <x v="0"/>
    <x v="1"/>
    <x v="8"/>
    <s v="Limpeza do apartamento"/>
    <n v="150"/>
    <s v="Transferência"/>
    <s v="Pago"/>
  </r>
  <r>
    <d v="2024-08-18T00:00:00"/>
    <x v="0"/>
    <x v="1"/>
    <x v="9"/>
    <s v="Compra de novo celular"/>
    <n v="1200"/>
    <s v="Cartão de Crédito"/>
    <s v="Pendente"/>
  </r>
  <r>
    <d v="2024-08-20T00:00:00"/>
    <x v="0"/>
    <x v="1"/>
    <x v="10"/>
    <s v="Reparos domésticos"/>
    <n v="450"/>
    <s v="Débito Automático"/>
    <s v="Pago"/>
  </r>
  <r>
    <d v="2024-08-22T00:00:00"/>
    <x v="0"/>
    <x v="1"/>
    <x v="11"/>
    <s v="Presente de aniversário"/>
    <n v="180"/>
    <s v="Transferência"/>
    <s v="Pendente"/>
  </r>
  <r>
    <d v="2024-08-24T00:00:00"/>
    <x v="0"/>
    <x v="1"/>
    <x v="12"/>
    <s v="Corte de cabelo e barba"/>
    <n v="80"/>
    <s v="Débito Automático"/>
    <s v="Pago"/>
  </r>
  <r>
    <d v="2024-08-28T00:00:00"/>
    <x v="0"/>
    <x v="1"/>
    <x v="13"/>
    <s v="Ração e petiscos para o cachorro"/>
    <n v="200"/>
    <s v="Débito Automático"/>
    <s v="Pago"/>
  </r>
  <r>
    <d v="2024-08-30T00:00:00"/>
    <x v="0"/>
    <x v="1"/>
    <x v="14"/>
    <s v="Reserva de pousada"/>
    <n v="750"/>
    <s v="Transferência"/>
    <s v="Pendente"/>
  </r>
  <r>
    <d v="2024-08-31T00:00:00"/>
    <x v="0"/>
    <x v="1"/>
    <x v="15"/>
    <s v="Jantar em restaurante francês"/>
    <n v="350"/>
    <s v="Cartão de Crédito"/>
    <s v="Pago"/>
  </r>
  <r>
    <d v="2024-09-01T00:00:00"/>
    <x v="1"/>
    <x v="0"/>
    <x v="0"/>
    <s v="Salário mensal"/>
    <n v="5000"/>
    <s v="Transferência"/>
    <s v="Recebido"/>
  </r>
  <r>
    <d v="2024-09-02T00:00:00"/>
    <x v="1"/>
    <x v="1"/>
    <x v="1"/>
    <s v="Compras no supermercado"/>
    <n v="450"/>
    <s v="Débito Automático"/>
    <s v="Pendente"/>
  </r>
  <r>
    <d v="2024-09-05T00:00:00"/>
    <x v="1"/>
    <x v="1"/>
    <x v="2"/>
    <s v="Gasolina"/>
    <n v="300"/>
    <s v="Débito Automático"/>
    <s v="Pago"/>
  </r>
  <r>
    <d v="2024-09-08T00:00:00"/>
    <x v="1"/>
    <x v="1"/>
    <x v="3"/>
    <s v="Cinema e jantar"/>
    <n v="200"/>
    <s v="Transferência"/>
    <s v="Pago"/>
  </r>
  <r>
    <d v="2024-09-11T00:00:00"/>
    <x v="1"/>
    <x v="1"/>
    <x v="4"/>
    <s v="Plano de saúde"/>
    <n v="600"/>
    <s v="Débito Automático"/>
    <s v="Pendente"/>
  </r>
  <r>
    <d v="2024-09-14T00:00:00"/>
    <x v="1"/>
    <x v="1"/>
    <x v="5"/>
    <s v="Material escolar"/>
    <n v="350"/>
    <s v="Transferência"/>
    <s v="Pago"/>
  </r>
  <r>
    <d v="2024-09-17T00:00:00"/>
    <x v="1"/>
    <x v="1"/>
    <x v="6"/>
    <s v="Compra de roupas"/>
    <n v="500"/>
    <s v="Cartão de Crédito"/>
    <s v="Pendente"/>
  </r>
  <r>
    <d v="2024-09-20T00:00:00"/>
    <x v="1"/>
    <x v="0"/>
    <x v="16"/>
    <s v="Pagamento por projeto freelancer"/>
    <n v="1200"/>
    <s v="Transferência"/>
    <s v="Recebido"/>
  </r>
  <r>
    <d v="2024-09-20T00:00:00"/>
    <x v="1"/>
    <x v="1"/>
    <x v="8"/>
    <s v="Manutenção do veículo"/>
    <n v="800"/>
    <s v="Transferência"/>
    <s v="Pago"/>
  </r>
  <r>
    <d v="2024-09-23T00:00:00"/>
    <x v="1"/>
    <x v="1"/>
    <x v="9"/>
    <s v="Compra de novo smartphone"/>
    <n v="1500"/>
    <s v="Cartão de Crédito"/>
    <s v="Pendente"/>
  </r>
  <r>
    <d v="2024-09-26T00:00:00"/>
    <x v="1"/>
    <x v="1"/>
    <x v="17"/>
    <s v="Conta de energia elétrica"/>
    <n v="250"/>
    <s v="Débito Automático"/>
    <s v="Pago"/>
  </r>
  <r>
    <d v="2024-09-29T00:00:00"/>
    <x v="1"/>
    <x v="1"/>
    <x v="11"/>
    <s v="Aniversário da mãe"/>
    <n v="400"/>
    <s v="Cartão de Crédito"/>
    <s v="Pendente"/>
  </r>
  <r>
    <d v="2024-10-01T00:00:00"/>
    <x v="2"/>
    <x v="0"/>
    <x v="0"/>
    <s v="Salário mensal"/>
    <n v="5000"/>
    <s v="Transferência"/>
    <s v="Recebido"/>
  </r>
  <r>
    <d v="2024-10-01T00:00:00"/>
    <x v="2"/>
    <x v="1"/>
    <x v="1"/>
    <s v="Compras no supermercado"/>
    <n v="600"/>
    <s v="Débito Automático"/>
    <s v="Pendente"/>
  </r>
  <r>
    <d v="2024-10-03T00:00:00"/>
    <x v="2"/>
    <x v="1"/>
    <x v="2"/>
    <s v="Recarga de cartão de transporte"/>
    <n v="200"/>
    <s v="Cartão de Crédito"/>
    <s v="Pago"/>
  </r>
  <r>
    <d v="2024-10-05T00:00:00"/>
    <x v="2"/>
    <x v="1"/>
    <x v="3"/>
    <s v="Ingressos para teatro"/>
    <n v="180"/>
    <s v="Transferência"/>
    <s v="Pago"/>
  </r>
  <r>
    <d v="2024-10-08T00:00:00"/>
    <x v="2"/>
    <x v="1"/>
    <x v="4"/>
    <s v="Remédios de farmácia"/>
    <n v="120"/>
    <s v="Débito Automático"/>
    <s v="Pendente"/>
  </r>
  <r>
    <d v="2024-10-10T00:00:00"/>
    <x v="2"/>
    <x v="1"/>
    <x v="5"/>
    <s v="Cursos online"/>
    <n v="350"/>
    <s v="Cartão de Crédito"/>
    <s v="Pendente"/>
  </r>
  <r>
    <d v="2024-10-13T00:00:00"/>
    <x v="2"/>
    <x v="1"/>
    <x v="6"/>
    <s v="Roupas de primavera"/>
    <n v="400"/>
    <s v="Transferência"/>
    <s v="Pago"/>
  </r>
  <r>
    <d v="2024-10-15T00:00:00"/>
    <x v="2"/>
    <x v="1"/>
    <x v="8"/>
    <s v="Manutenção da casa"/>
    <n v="450"/>
    <s v="Débito Automático"/>
    <s v="Pago"/>
  </r>
  <r>
    <d v="2024-10-18T00:00:00"/>
    <x v="2"/>
    <x v="0"/>
    <x v="18"/>
    <s v="Venda de equipamentos eletrônicos"/>
    <n v="1500"/>
    <s v="Transferência"/>
    <s v="Recebido"/>
  </r>
  <r>
    <d v="2024-10-18T00:00:00"/>
    <x v="2"/>
    <x v="1"/>
    <x v="9"/>
    <s v="Manutenção do computador"/>
    <n v="300"/>
    <s v="Cartão de Crédito"/>
    <s v="Pendente"/>
  </r>
  <r>
    <d v="2024-10-20T00:00:00"/>
    <x v="2"/>
    <x v="1"/>
    <x v="10"/>
    <s v="Troca de móveis da cozinha"/>
    <n v="800"/>
    <s v="Transferência"/>
    <s v="Pago"/>
  </r>
  <r>
    <d v="2024-10-22T00:00:00"/>
    <x v="2"/>
    <x v="1"/>
    <x v="11"/>
    <s v="Presentes para casamento"/>
    <n v="250"/>
    <s v="Cartão de Crédito"/>
    <s v="Pendente"/>
  </r>
  <r>
    <d v="2024-10-24T00:00:00"/>
    <x v="2"/>
    <x v="1"/>
    <x v="13"/>
    <s v="Veterinário para o pet"/>
    <n v="150"/>
    <s v="Débito Automático"/>
    <s v="Pago"/>
  </r>
  <r>
    <d v="2024-10-26T00:00:00"/>
    <x v="2"/>
    <x v="1"/>
    <x v="12"/>
    <s v="Salão de beleza"/>
    <n v="250"/>
    <s v="Transferência"/>
    <s v="Pendente"/>
  </r>
  <r>
    <d v="2024-10-30T00:00:00"/>
    <x v="2"/>
    <x v="1"/>
    <x v="15"/>
    <s v="Jantar em restaurante italiano"/>
    <n v="220"/>
    <s v="Transferência"/>
    <s v="Pendente"/>
  </r>
  <r>
    <d v="2024-10-31T00:00:00"/>
    <x v="2"/>
    <x v="1"/>
    <x v="14"/>
    <s v="Reserva de hotel para fim de semana"/>
    <n v="500"/>
    <s v="Cartão de Crédito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A4A68F-C50F-42BA-9FC6-DB63277A0BA5}" name="Tabela dinâmica2" cacheId="4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7">
  <location ref="F5:G10" firstHeaderRow="1" firstDataRow="1" firstDataCol="1" rowPageCount="1" colPageCount="1"/>
  <pivotFields count="8"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Row" showAll="0">
      <items count="21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x="19"/>
        <item t="default"/>
      </items>
    </pivotField>
    <pivotField showAll="0"/>
    <pivotField dataField="1" showAll="0"/>
    <pivotField showAll="0"/>
    <pivotField showAll="0"/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0" numFmtId="168"/>
  </dataField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6E7F8A-DAF0-42BD-9DBA-9A462B32CF50}" name="Tabela dinâmica1" cacheId="4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C5:D21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0" baseItem="0" numFmtId="8"/>
  </dataFields>
  <chartFormats count="1"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DDE5E4BE-FBFC-454F-BF5B-E83B70A870A4}" sourceName="Mês">
  <pivotTables>
    <pivotTable tabId="2" name="Tabela dinâmica1"/>
  </pivotTables>
  <data>
    <tabular pivotCacheId="1107372623">
      <items count="3">
        <i x="0" s="1"/>
        <i x="1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ategoria" xr10:uid="{10B26EC0-09C8-47AA-A18D-D549C5AD0AB6}" sourceName="Categoria">
  <pivotTables>
    <pivotTable tabId="2" name="Tabela dinâmica2"/>
  </pivotTables>
  <data>
    <tabular pivotCacheId="1806588817">
      <items count="20">
        <i x="16" s="1"/>
        <i x="7" s="1"/>
        <i x="0" s="1"/>
        <i x="18" s="1"/>
        <i x="1" s="1" nd="1"/>
        <i x="12" s="1" nd="1"/>
        <i x="5" s="1" nd="1"/>
        <i x="9" s="1" nd="1"/>
        <i x="15" s="1" nd="1"/>
        <i x="3" s="1" nd="1"/>
        <i x="13" s="1" nd="1"/>
        <i x="11" s="1" nd="1"/>
        <i x="4" s="1" nd="1"/>
        <i x="8" s="1" nd="1"/>
        <i x="2" s="1" nd="1"/>
        <i x="17" s="1" nd="1"/>
        <i x="10" s="1" nd="1"/>
        <i x="6" s="1" nd="1"/>
        <i x="14" s="1" nd="1"/>
        <i x="19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7F4546CB-D74D-49C7-B243-DEF05E747145}" cache="SegmentaçãodeDados_Mês" caption="Mês" style="MY STYLE" rowHeight="257175"/>
  <slicer name="Categoria" xr10:uid="{F6E769A0-7178-4C3A-A5EF-5BA5D51DCEC4}" cache="SegmentaçãodeDados_Categoria" caption="Categoria" style="MY STYLE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EA9E1D-4480-4F3A-9A7D-38C40C87E1D1}" name="tbl_operations" displayName="tbl_operations" ref="A1:H45" totalsRowShown="0">
  <autoFilter ref="A1:H45" xr:uid="{DAEA9E1D-4480-4F3A-9A7D-38C40C87E1D1}"/>
  <tableColumns count="8">
    <tableColumn id="1" xr3:uid="{1D0D649E-2C41-4B44-8353-E8DEF14DA27E}" name="Data"/>
    <tableColumn id="8" xr3:uid="{85198B25-C653-4490-8CA9-A3D5B9DA7469}" name="Mês" dataDxfId="11">
      <calculatedColumnFormula>MONTH(tbl_operations[[#This Row],[Data]])</calculatedColumnFormula>
    </tableColumn>
    <tableColumn id="2" xr3:uid="{1AB87896-9DC1-4EFD-A169-B4697F863B22}" name="Tipo"/>
    <tableColumn id="3" xr3:uid="{06538EEA-B051-41E1-8D34-C0CD63FC0A34}" name="Categoria"/>
    <tableColumn id="4" xr3:uid="{56A84D62-60FF-4B5B-9FCD-044882AE6917}" name="Descrição"/>
    <tableColumn id="5" xr3:uid="{13D38248-C9BE-4BBB-87F3-F2E123E48991}" name="Valor"/>
    <tableColumn id="6" xr3:uid="{3ECEE377-E224-4EBD-99C6-6B01564E0A67}" name="Operação Bancária"/>
    <tableColumn id="7" xr3:uid="{45EA7086-62A2-422D-B85B-F79B6AF7EC1A}" name="Status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D2C00A1-2921-424A-9DA4-5E56CC1E991E}" name="Tabela4" displayName="Tabela4" ref="C6:D16" totalsRowShown="0" headerRowDxfId="0" dataDxfId="8" headerRowBorderDxfId="4" tableBorderDxfId="5" totalsRowBorderDxfId="3">
  <autoFilter ref="C6:D16" xr:uid="{5D2C00A1-2921-424A-9DA4-5E56CC1E991E}"/>
  <tableColumns count="2">
    <tableColumn id="1" xr3:uid="{C56CCB90-E7C8-44D4-906F-D949072EA908}" name="Data de Lançamento" dataDxfId="2" totalsRowDxfId="7"/>
    <tableColumn id="2" xr3:uid="{50152EC2-CEDD-4194-AF5F-431E2BEA897F}" name="Depósito reservado" dataDxfId="1" totalsRowDxfId="6" dataCellStyle="Moed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A85-23F6-42FD-82F6-07BB92B1F580}">
  <sheetPr>
    <tabColor rgb="FF00B0F0"/>
  </sheetPr>
  <dimension ref="A1:H45"/>
  <sheetViews>
    <sheetView workbookViewId="0"/>
  </sheetViews>
  <sheetFormatPr defaultRowHeight="15" x14ac:dyDescent="0.25"/>
  <cols>
    <col min="1" max="8" width="21.42578125" customWidth="1"/>
  </cols>
  <sheetData>
    <row r="1" spans="1:8" x14ac:dyDescent="0.25">
      <c r="A1" t="s">
        <v>0</v>
      </c>
      <c r="B1" t="s">
        <v>76</v>
      </c>
      <c r="C1" t="s">
        <v>1</v>
      </c>
      <c r="D1" t="s">
        <v>4</v>
      </c>
      <c r="E1" t="s">
        <v>2</v>
      </c>
      <c r="F1" t="s">
        <v>3</v>
      </c>
      <c r="G1" t="s">
        <v>5</v>
      </c>
      <c r="H1" t="s">
        <v>6</v>
      </c>
    </row>
    <row r="2" spans="1:8" ht="15" customHeight="1" x14ac:dyDescent="0.25">
      <c r="A2" s="1">
        <v>45505</v>
      </c>
      <c r="B2" s="10">
        <f>MONTH(tbl_operations[[#This Row],[Data]])</f>
        <v>8</v>
      </c>
      <c r="C2" s="2" t="s">
        <v>7</v>
      </c>
      <c r="D2" s="2" t="s">
        <v>8</v>
      </c>
      <c r="E2" s="2" t="s">
        <v>9</v>
      </c>
      <c r="F2" s="4">
        <v>5000</v>
      </c>
      <c r="G2" s="2" t="s">
        <v>10</v>
      </c>
      <c r="H2" s="2" t="s">
        <v>11</v>
      </c>
    </row>
    <row r="3" spans="1:8" ht="15" customHeight="1" x14ac:dyDescent="0.25">
      <c r="A3" s="1">
        <v>45505</v>
      </c>
      <c r="B3" s="10">
        <f>MONTH(tbl_operations[[#This Row],[Data]])</f>
        <v>8</v>
      </c>
      <c r="C3" s="2" t="s">
        <v>12</v>
      </c>
      <c r="D3" s="2" t="s">
        <v>13</v>
      </c>
      <c r="E3" s="2" t="s">
        <v>14</v>
      </c>
      <c r="F3" s="4">
        <v>550</v>
      </c>
      <c r="G3" s="2" t="s">
        <v>15</v>
      </c>
      <c r="H3" s="2" t="s">
        <v>16</v>
      </c>
    </row>
    <row r="4" spans="1:8" ht="15" customHeight="1" x14ac:dyDescent="0.25">
      <c r="A4" s="1">
        <v>45507</v>
      </c>
      <c r="B4" s="10">
        <f>MONTH(tbl_operations[[#This Row],[Data]])</f>
        <v>8</v>
      </c>
      <c r="C4" s="2" t="s">
        <v>12</v>
      </c>
      <c r="D4" s="2" t="s">
        <v>17</v>
      </c>
      <c r="E4" s="2" t="s">
        <v>18</v>
      </c>
      <c r="F4" s="4">
        <v>300</v>
      </c>
      <c r="G4" s="2" t="s">
        <v>19</v>
      </c>
      <c r="H4" s="2" t="s">
        <v>20</v>
      </c>
    </row>
    <row r="5" spans="1:8" ht="15" customHeight="1" x14ac:dyDescent="0.25">
      <c r="A5" s="1">
        <v>45509</v>
      </c>
      <c r="B5" s="10">
        <f>MONTH(tbl_operations[[#This Row],[Data]])</f>
        <v>8</v>
      </c>
      <c r="C5" s="2" t="s">
        <v>12</v>
      </c>
      <c r="D5" s="2" t="s">
        <v>21</v>
      </c>
      <c r="E5" s="2" t="s">
        <v>22</v>
      </c>
      <c r="F5" s="4">
        <v>120</v>
      </c>
      <c r="G5" s="2" t="s">
        <v>19</v>
      </c>
      <c r="H5" s="2" t="s">
        <v>20</v>
      </c>
    </row>
    <row r="6" spans="1:8" ht="15" customHeight="1" x14ac:dyDescent="0.25">
      <c r="A6" s="1">
        <v>45511</v>
      </c>
      <c r="B6" s="10">
        <f>MONTH(tbl_operations[[#This Row],[Data]])</f>
        <v>8</v>
      </c>
      <c r="C6" s="2" t="s">
        <v>12</v>
      </c>
      <c r="D6" s="2" t="s">
        <v>23</v>
      </c>
      <c r="E6" s="2" t="s">
        <v>24</v>
      </c>
      <c r="F6" s="4">
        <v>250</v>
      </c>
      <c r="G6" s="2" t="s">
        <v>10</v>
      </c>
      <c r="H6" s="2" t="s">
        <v>20</v>
      </c>
    </row>
    <row r="7" spans="1:8" ht="15" customHeight="1" x14ac:dyDescent="0.25">
      <c r="A7" s="1">
        <v>45514</v>
      </c>
      <c r="B7" s="10">
        <f>MONTH(tbl_operations[[#This Row],[Data]])</f>
        <v>8</v>
      </c>
      <c r="C7" s="2" t="s">
        <v>12</v>
      </c>
      <c r="D7" s="2" t="s">
        <v>25</v>
      </c>
      <c r="E7" s="2" t="s">
        <v>26</v>
      </c>
      <c r="F7" s="4">
        <v>400</v>
      </c>
      <c r="G7" s="2" t="s">
        <v>15</v>
      </c>
      <c r="H7" s="2" t="s">
        <v>16</v>
      </c>
    </row>
    <row r="8" spans="1:8" ht="15" customHeight="1" x14ac:dyDescent="0.25">
      <c r="A8" s="1">
        <v>45516</v>
      </c>
      <c r="B8" s="10">
        <f>MONTH(tbl_operations[[#This Row],[Data]])</f>
        <v>8</v>
      </c>
      <c r="C8" s="2" t="s">
        <v>12</v>
      </c>
      <c r="D8" s="2" t="s">
        <v>27</v>
      </c>
      <c r="E8" s="2" t="s">
        <v>28</v>
      </c>
      <c r="F8" s="4">
        <v>600</v>
      </c>
      <c r="G8" s="2" t="s">
        <v>19</v>
      </c>
      <c r="H8" s="2" t="s">
        <v>16</v>
      </c>
    </row>
    <row r="9" spans="1:8" ht="15" customHeight="1" x14ac:dyDescent="0.25">
      <c r="A9" s="1">
        <v>45519</v>
      </c>
      <c r="B9" s="10">
        <f>MONTH(tbl_operations[[#This Row],[Data]])</f>
        <v>8</v>
      </c>
      <c r="C9" s="2" t="s">
        <v>7</v>
      </c>
      <c r="D9" s="2" t="s">
        <v>29</v>
      </c>
      <c r="E9" s="2" t="s">
        <v>30</v>
      </c>
      <c r="F9" s="4">
        <v>800</v>
      </c>
      <c r="G9" s="2" t="s">
        <v>10</v>
      </c>
      <c r="H9" s="2" t="s">
        <v>11</v>
      </c>
    </row>
    <row r="10" spans="1:8" ht="15" customHeight="1" x14ac:dyDescent="0.25">
      <c r="A10" s="1">
        <v>45519</v>
      </c>
      <c r="B10" s="10">
        <f>MONTH(tbl_operations[[#This Row],[Data]])</f>
        <v>8</v>
      </c>
      <c r="C10" s="2" t="s">
        <v>12</v>
      </c>
      <c r="D10" s="2" t="s">
        <v>31</v>
      </c>
      <c r="E10" s="2" t="s">
        <v>32</v>
      </c>
      <c r="F10" s="4">
        <v>150</v>
      </c>
      <c r="G10" s="2" t="s">
        <v>10</v>
      </c>
      <c r="H10" s="2" t="s">
        <v>20</v>
      </c>
    </row>
    <row r="11" spans="1:8" ht="15" customHeight="1" x14ac:dyDescent="0.25">
      <c r="A11" s="1">
        <v>45522</v>
      </c>
      <c r="B11" s="10">
        <f>MONTH(tbl_operations[[#This Row],[Data]])</f>
        <v>8</v>
      </c>
      <c r="C11" s="2" t="s">
        <v>12</v>
      </c>
      <c r="D11" s="2" t="s">
        <v>33</v>
      </c>
      <c r="E11" s="2" t="s">
        <v>34</v>
      </c>
      <c r="F11" s="4">
        <v>1200</v>
      </c>
      <c r="G11" s="2" t="s">
        <v>19</v>
      </c>
      <c r="H11" s="2" t="s">
        <v>16</v>
      </c>
    </row>
    <row r="12" spans="1:8" ht="15" customHeight="1" x14ac:dyDescent="0.25">
      <c r="A12" s="1">
        <v>45524</v>
      </c>
      <c r="B12" s="10">
        <f>MONTH(tbl_operations[[#This Row],[Data]])</f>
        <v>8</v>
      </c>
      <c r="C12" s="2" t="s">
        <v>12</v>
      </c>
      <c r="D12" s="2" t="s">
        <v>35</v>
      </c>
      <c r="E12" s="2" t="s">
        <v>36</v>
      </c>
      <c r="F12" s="4">
        <v>450</v>
      </c>
      <c r="G12" s="2" t="s">
        <v>15</v>
      </c>
      <c r="H12" s="2" t="s">
        <v>20</v>
      </c>
    </row>
    <row r="13" spans="1:8" ht="15" customHeight="1" x14ac:dyDescent="0.25">
      <c r="A13" s="1">
        <v>45526</v>
      </c>
      <c r="B13" s="10">
        <f>MONTH(tbl_operations[[#This Row],[Data]])</f>
        <v>8</v>
      </c>
      <c r="C13" s="2" t="s">
        <v>12</v>
      </c>
      <c r="D13" s="2" t="s">
        <v>37</v>
      </c>
      <c r="E13" s="2" t="s">
        <v>38</v>
      </c>
      <c r="F13" s="4">
        <v>180</v>
      </c>
      <c r="G13" s="2" t="s">
        <v>10</v>
      </c>
      <c r="H13" s="2" t="s">
        <v>16</v>
      </c>
    </row>
    <row r="14" spans="1:8" ht="15" customHeight="1" x14ac:dyDescent="0.25">
      <c r="A14" s="1">
        <v>45528</v>
      </c>
      <c r="B14" s="10">
        <f>MONTH(tbl_operations[[#This Row],[Data]])</f>
        <v>8</v>
      </c>
      <c r="C14" s="2" t="s">
        <v>12</v>
      </c>
      <c r="D14" s="2" t="s">
        <v>39</v>
      </c>
      <c r="E14" s="2" t="s">
        <v>40</v>
      </c>
      <c r="F14" s="4">
        <v>80</v>
      </c>
      <c r="G14" s="2" t="s">
        <v>15</v>
      </c>
      <c r="H14" s="2" t="s">
        <v>20</v>
      </c>
    </row>
    <row r="15" spans="1:8" ht="15" customHeight="1" x14ac:dyDescent="0.25">
      <c r="A15" s="1">
        <v>45532</v>
      </c>
      <c r="B15" s="10">
        <f>MONTH(tbl_operations[[#This Row],[Data]])</f>
        <v>8</v>
      </c>
      <c r="C15" s="2" t="s">
        <v>12</v>
      </c>
      <c r="D15" s="2" t="s">
        <v>41</v>
      </c>
      <c r="E15" s="2" t="s">
        <v>42</v>
      </c>
      <c r="F15" s="4">
        <v>200</v>
      </c>
      <c r="G15" s="2" t="s">
        <v>15</v>
      </c>
      <c r="H15" s="2" t="s">
        <v>20</v>
      </c>
    </row>
    <row r="16" spans="1:8" ht="15" customHeight="1" x14ac:dyDescent="0.25">
      <c r="A16" s="1">
        <v>45534</v>
      </c>
      <c r="B16" s="10">
        <f>MONTH(tbl_operations[[#This Row],[Data]])</f>
        <v>8</v>
      </c>
      <c r="C16" s="2" t="s">
        <v>12</v>
      </c>
      <c r="D16" s="2" t="s">
        <v>43</v>
      </c>
      <c r="E16" s="2" t="s">
        <v>44</v>
      </c>
      <c r="F16" s="4">
        <v>750</v>
      </c>
      <c r="G16" s="2" t="s">
        <v>10</v>
      </c>
      <c r="H16" s="2" t="s">
        <v>16</v>
      </c>
    </row>
    <row r="17" spans="1:8" ht="15" customHeight="1" x14ac:dyDescent="0.25">
      <c r="A17" s="1">
        <v>45535</v>
      </c>
      <c r="B17" s="10">
        <f>MONTH(tbl_operations[[#This Row],[Data]])</f>
        <v>8</v>
      </c>
      <c r="C17" s="2" t="s">
        <v>12</v>
      </c>
      <c r="D17" s="2" t="s">
        <v>45</v>
      </c>
      <c r="E17" s="2" t="s">
        <v>46</v>
      </c>
      <c r="F17" s="4">
        <v>350</v>
      </c>
      <c r="G17" s="2" t="s">
        <v>19</v>
      </c>
      <c r="H17" s="2" t="s">
        <v>20</v>
      </c>
    </row>
    <row r="18" spans="1:8" ht="15" customHeight="1" x14ac:dyDescent="0.25">
      <c r="A18" s="1">
        <v>45536</v>
      </c>
      <c r="B18" s="10">
        <f>MONTH(tbl_operations[[#This Row],[Data]])</f>
        <v>9</v>
      </c>
      <c r="C18" s="2" t="s">
        <v>7</v>
      </c>
      <c r="D18" s="2" t="s">
        <v>8</v>
      </c>
      <c r="E18" s="2" t="s">
        <v>9</v>
      </c>
      <c r="F18" s="4">
        <v>5000</v>
      </c>
      <c r="G18" s="2" t="s">
        <v>10</v>
      </c>
      <c r="H18" s="2" t="s">
        <v>11</v>
      </c>
    </row>
    <row r="19" spans="1:8" ht="15" customHeight="1" x14ac:dyDescent="0.25">
      <c r="A19" s="1">
        <v>45537</v>
      </c>
      <c r="B19" s="10">
        <f>MONTH(tbl_operations[[#This Row],[Data]])</f>
        <v>9</v>
      </c>
      <c r="C19" s="2" t="s">
        <v>12</v>
      </c>
      <c r="D19" s="2" t="s">
        <v>13</v>
      </c>
      <c r="E19" s="2" t="s">
        <v>14</v>
      </c>
      <c r="F19" s="4">
        <v>450</v>
      </c>
      <c r="G19" s="2" t="s">
        <v>15</v>
      </c>
      <c r="H19" s="2" t="s">
        <v>16</v>
      </c>
    </row>
    <row r="20" spans="1:8" ht="15" customHeight="1" x14ac:dyDescent="0.25">
      <c r="A20" s="1">
        <v>45540</v>
      </c>
      <c r="B20" s="10">
        <f>MONTH(tbl_operations[[#This Row],[Data]])</f>
        <v>9</v>
      </c>
      <c r="C20" s="2" t="s">
        <v>12</v>
      </c>
      <c r="D20" s="2" t="s">
        <v>17</v>
      </c>
      <c r="E20" s="2" t="s">
        <v>18</v>
      </c>
      <c r="F20" s="4">
        <v>300</v>
      </c>
      <c r="G20" s="2" t="s">
        <v>15</v>
      </c>
      <c r="H20" s="2" t="s">
        <v>20</v>
      </c>
    </row>
    <row r="21" spans="1:8" ht="15" customHeight="1" x14ac:dyDescent="0.25">
      <c r="A21" s="1">
        <v>45543</v>
      </c>
      <c r="B21" s="10">
        <f>MONTH(tbl_operations[[#This Row],[Data]])</f>
        <v>9</v>
      </c>
      <c r="C21" s="2" t="s">
        <v>12</v>
      </c>
      <c r="D21" s="2" t="s">
        <v>21</v>
      </c>
      <c r="E21" s="2" t="s">
        <v>47</v>
      </c>
      <c r="F21" s="4">
        <v>200</v>
      </c>
      <c r="G21" s="2" t="s">
        <v>10</v>
      </c>
      <c r="H21" s="2" t="s">
        <v>20</v>
      </c>
    </row>
    <row r="22" spans="1:8" ht="15" customHeight="1" x14ac:dyDescent="0.25">
      <c r="A22" s="1">
        <v>45546</v>
      </c>
      <c r="B22" s="10">
        <f>MONTH(tbl_operations[[#This Row],[Data]])</f>
        <v>9</v>
      </c>
      <c r="C22" s="2" t="s">
        <v>12</v>
      </c>
      <c r="D22" s="2" t="s">
        <v>23</v>
      </c>
      <c r="E22" s="2" t="s">
        <v>48</v>
      </c>
      <c r="F22" s="4">
        <v>600</v>
      </c>
      <c r="G22" s="2" t="s">
        <v>15</v>
      </c>
      <c r="H22" s="2" t="s">
        <v>16</v>
      </c>
    </row>
    <row r="23" spans="1:8" ht="15" customHeight="1" x14ac:dyDescent="0.25">
      <c r="A23" s="1">
        <v>45549</v>
      </c>
      <c r="B23" s="10">
        <f>MONTH(tbl_operations[[#This Row],[Data]])</f>
        <v>9</v>
      </c>
      <c r="C23" s="2" t="s">
        <v>12</v>
      </c>
      <c r="D23" s="2" t="s">
        <v>25</v>
      </c>
      <c r="E23" s="2" t="s">
        <v>26</v>
      </c>
      <c r="F23" s="4">
        <v>350</v>
      </c>
      <c r="G23" s="2" t="s">
        <v>10</v>
      </c>
      <c r="H23" s="2" t="s">
        <v>20</v>
      </c>
    </row>
    <row r="24" spans="1:8" ht="15" customHeight="1" x14ac:dyDescent="0.25">
      <c r="A24" s="1">
        <v>45552</v>
      </c>
      <c r="B24" s="10">
        <f>MONTH(tbl_operations[[#This Row],[Data]])</f>
        <v>9</v>
      </c>
      <c r="C24" s="2" t="s">
        <v>12</v>
      </c>
      <c r="D24" s="2" t="s">
        <v>27</v>
      </c>
      <c r="E24" s="2" t="s">
        <v>49</v>
      </c>
      <c r="F24" s="4">
        <v>500</v>
      </c>
      <c r="G24" s="2" t="s">
        <v>19</v>
      </c>
      <c r="H24" s="2" t="s">
        <v>16</v>
      </c>
    </row>
    <row r="25" spans="1:8" ht="15" customHeight="1" x14ac:dyDescent="0.25">
      <c r="A25" s="1">
        <v>45555</v>
      </c>
      <c r="B25" s="10">
        <f>MONTH(tbl_operations[[#This Row],[Data]])</f>
        <v>9</v>
      </c>
      <c r="C25" s="2" t="s">
        <v>7</v>
      </c>
      <c r="D25" s="2" t="s">
        <v>50</v>
      </c>
      <c r="E25" s="2" t="s">
        <v>51</v>
      </c>
      <c r="F25" s="4">
        <v>1200</v>
      </c>
      <c r="G25" s="2" t="s">
        <v>10</v>
      </c>
      <c r="H25" s="2" t="s">
        <v>11</v>
      </c>
    </row>
    <row r="26" spans="1:8" ht="15" customHeight="1" x14ac:dyDescent="0.25">
      <c r="A26" s="1">
        <v>45555</v>
      </c>
      <c r="B26" s="10">
        <f>MONTH(tbl_operations[[#This Row],[Data]])</f>
        <v>9</v>
      </c>
      <c r="C26" s="2" t="s">
        <v>12</v>
      </c>
      <c r="D26" s="2" t="s">
        <v>31</v>
      </c>
      <c r="E26" s="2" t="s">
        <v>52</v>
      </c>
      <c r="F26" s="4">
        <v>800</v>
      </c>
      <c r="G26" s="2" t="s">
        <v>10</v>
      </c>
      <c r="H26" s="2" t="s">
        <v>20</v>
      </c>
    </row>
    <row r="27" spans="1:8" ht="15" customHeight="1" x14ac:dyDescent="0.25">
      <c r="A27" s="1">
        <v>45558</v>
      </c>
      <c r="B27" s="10">
        <f>MONTH(tbl_operations[[#This Row],[Data]])</f>
        <v>9</v>
      </c>
      <c r="C27" s="2" t="s">
        <v>12</v>
      </c>
      <c r="D27" s="2" t="s">
        <v>33</v>
      </c>
      <c r="E27" s="2" t="s">
        <v>53</v>
      </c>
      <c r="F27" s="4">
        <v>1500</v>
      </c>
      <c r="G27" s="2" t="s">
        <v>19</v>
      </c>
      <c r="H27" s="2" t="s">
        <v>16</v>
      </c>
    </row>
    <row r="28" spans="1:8" ht="15" customHeight="1" x14ac:dyDescent="0.25">
      <c r="A28" s="1">
        <v>45561</v>
      </c>
      <c r="B28" s="10">
        <f>MONTH(tbl_operations[[#This Row],[Data]])</f>
        <v>9</v>
      </c>
      <c r="C28" s="2" t="s">
        <v>12</v>
      </c>
      <c r="D28" s="2" t="s">
        <v>54</v>
      </c>
      <c r="E28" s="2" t="s">
        <v>55</v>
      </c>
      <c r="F28" s="4">
        <v>250</v>
      </c>
      <c r="G28" s="2" t="s">
        <v>15</v>
      </c>
      <c r="H28" s="2" t="s">
        <v>20</v>
      </c>
    </row>
    <row r="29" spans="1:8" ht="15" customHeight="1" x14ac:dyDescent="0.25">
      <c r="A29" s="1">
        <v>45564</v>
      </c>
      <c r="B29" s="10">
        <f>MONTH(tbl_operations[[#This Row],[Data]])</f>
        <v>9</v>
      </c>
      <c r="C29" s="2" t="s">
        <v>12</v>
      </c>
      <c r="D29" s="2" t="s">
        <v>37</v>
      </c>
      <c r="E29" s="2" t="s">
        <v>56</v>
      </c>
      <c r="F29" s="4">
        <v>400</v>
      </c>
      <c r="G29" s="2" t="s">
        <v>19</v>
      </c>
      <c r="H29" s="2" t="s">
        <v>16</v>
      </c>
    </row>
    <row r="30" spans="1:8" ht="15" customHeight="1" x14ac:dyDescent="0.25">
      <c r="A30" s="1">
        <v>45566</v>
      </c>
      <c r="B30" s="10">
        <f>MONTH(tbl_operations[[#This Row],[Data]])</f>
        <v>10</v>
      </c>
      <c r="C30" s="2" t="s">
        <v>7</v>
      </c>
      <c r="D30" s="2" t="s">
        <v>8</v>
      </c>
      <c r="E30" s="2" t="s">
        <v>9</v>
      </c>
      <c r="F30" s="4">
        <v>5000</v>
      </c>
      <c r="G30" s="2" t="s">
        <v>10</v>
      </c>
      <c r="H30" s="2" t="s">
        <v>11</v>
      </c>
    </row>
    <row r="31" spans="1:8" ht="15" customHeight="1" x14ac:dyDescent="0.25">
      <c r="A31" s="1">
        <v>45566</v>
      </c>
      <c r="B31" s="10">
        <f>MONTH(tbl_operations[[#This Row],[Data]])</f>
        <v>10</v>
      </c>
      <c r="C31" s="2" t="s">
        <v>12</v>
      </c>
      <c r="D31" s="2" t="s">
        <v>13</v>
      </c>
      <c r="E31" s="2" t="s">
        <v>14</v>
      </c>
      <c r="F31" s="4">
        <v>600</v>
      </c>
      <c r="G31" s="2" t="s">
        <v>15</v>
      </c>
      <c r="H31" s="2" t="s">
        <v>16</v>
      </c>
    </row>
    <row r="32" spans="1:8" ht="15" customHeight="1" x14ac:dyDescent="0.25">
      <c r="A32" s="1">
        <v>45568</v>
      </c>
      <c r="B32" s="10">
        <f>MONTH(tbl_operations[[#This Row],[Data]])</f>
        <v>10</v>
      </c>
      <c r="C32" s="2" t="s">
        <v>12</v>
      </c>
      <c r="D32" s="2" t="s">
        <v>17</v>
      </c>
      <c r="E32" s="2" t="s">
        <v>57</v>
      </c>
      <c r="F32" s="4">
        <v>200</v>
      </c>
      <c r="G32" s="2" t="s">
        <v>19</v>
      </c>
      <c r="H32" s="2" t="s">
        <v>20</v>
      </c>
    </row>
    <row r="33" spans="1:8" ht="15" customHeight="1" x14ac:dyDescent="0.25">
      <c r="A33" s="1">
        <v>45570</v>
      </c>
      <c r="B33" s="10">
        <f>MONTH(tbl_operations[[#This Row],[Data]])</f>
        <v>10</v>
      </c>
      <c r="C33" s="2" t="s">
        <v>12</v>
      </c>
      <c r="D33" s="2" t="s">
        <v>21</v>
      </c>
      <c r="E33" s="2" t="s">
        <v>58</v>
      </c>
      <c r="F33" s="4">
        <v>180</v>
      </c>
      <c r="G33" s="2" t="s">
        <v>10</v>
      </c>
      <c r="H33" s="2" t="s">
        <v>20</v>
      </c>
    </row>
    <row r="34" spans="1:8" ht="15" customHeight="1" x14ac:dyDescent="0.25">
      <c r="A34" s="1">
        <v>45573</v>
      </c>
      <c r="B34" s="10">
        <f>MONTH(tbl_operations[[#This Row],[Data]])</f>
        <v>10</v>
      </c>
      <c r="C34" s="2" t="s">
        <v>12</v>
      </c>
      <c r="D34" s="2" t="s">
        <v>23</v>
      </c>
      <c r="E34" s="2" t="s">
        <v>59</v>
      </c>
      <c r="F34" s="4">
        <v>120</v>
      </c>
      <c r="G34" s="2" t="s">
        <v>15</v>
      </c>
      <c r="H34" s="2" t="s">
        <v>16</v>
      </c>
    </row>
    <row r="35" spans="1:8" ht="15" customHeight="1" x14ac:dyDescent="0.25">
      <c r="A35" s="1">
        <v>45575</v>
      </c>
      <c r="B35" s="10">
        <f>MONTH(tbl_operations[[#This Row],[Data]])</f>
        <v>10</v>
      </c>
      <c r="C35" s="2" t="s">
        <v>12</v>
      </c>
      <c r="D35" s="2" t="s">
        <v>25</v>
      </c>
      <c r="E35" s="2" t="s">
        <v>60</v>
      </c>
      <c r="F35" s="4">
        <v>350</v>
      </c>
      <c r="G35" s="2" t="s">
        <v>19</v>
      </c>
      <c r="H35" s="2" t="s">
        <v>16</v>
      </c>
    </row>
    <row r="36" spans="1:8" ht="15" customHeight="1" x14ac:dyDescent="0.25">
      <c r="A36" s="1">
        <v>45578</v>
      </c>
      <c r="B36" s="10">
        <f>MONTH(tbl_operations[[#This Row],[Data]])</f>
        <v>10</v>
      </c>
      <c r="C36" s="2" t="s">
        <v>12</v>
      </c>
      <c r="D36" s="2" t="s">
        <v>27</v>
      </c>
      <c r="E36" s="2" t="s">
        <v>61</v>
      </c>
      <c r="F36" s="4">
        <v>400</v>
      </c>
      <c r="G36" s="2" t="s">
        <v>10</v>
      </c>
      <c r="H36" s="2" t="s">
        <v>20</v>
      </c>
    </row>
    <row r="37" spans="1:8" ht="15" customHeight="1" x14ac:dyDescent="0.25">
      <c r="A37" s="1">
        <v>45580</v>
      </c>
      <c r="B37" s="10">
        <f>MONTH(tbl_operations[[#This Row],[Data]])</f>
        <v>10</v>
      </c>
      <c r="C37" s="2" t="s">
        <v>12</v>
      </c>
      <c r="D37" s="2" t="s">
        <v>31</v>
      </c>
      <c r="E37" s="2" t="s">
        <v>62</v>
      </c>
      <c r="F37" s="4">
        <v>450</v>
      </c>
      <c r="G37" s="2" t="s">
        <v>15</v>
      </c>
      <c r="H37" s="2" t="s">
        <v>20</v>
      </c>
    </row>
    <row r="38" spans="1:8" ht="15" customHeight="1" x14ac:dyDescent="0.25">
      <c r="A38" s="1">
        <v>45583</v>
      </c>
      <c r="B38" s="10">
        <f>MONTH(tbl_operations[[#This Row],[Data]])</f>
        <v>10</v>
      </c>
      <c r="C38" s="2" t="s">
        <v>7</v>
      </c>
      <c r="D38" s="2" t="s">
        <v>63</v>
      </c>
      <c r="E38" s="2" t="s">
        <v>64</v>
      </c>
      <c r="F38" s="4">
        <v>1500</v>
      </c>
      <c r="G38" s="2" t="s">
        <v>10</v>
      </c>
      <c r="H38" s="2" t="s">
        <v>11</v>
      </c>
    </row>
    <row r="39" spans="1:8" ht="15" customHeight="1" x14ac:dyDescent="0.25">
      <c r="A39" s="1">
        <v>45583</v>
      </c>
      <c r="B39" s="10">
        <f>MONTH(tbl_operations[[#This Row],[Data]])</f>
        <v>10</v>
      </c>
      <c r="C39" s="2" t="s">
        <v>12</v>
      </c>
      <c r="D39" s="2" t="s">
        <v>33</v>
      </c>
      <c r="E39" s="2" t="s">
        <v>65</v>
      </c>
      <c r="F39" s="4">
        <v>300</v>
      </c>
      <c r="G39" s="2" t="s">
        <v>19</v>
      </c>
      <c r="H39" s="2" t="s">
        <v>16</v>
      </c>
    </row>
    <row r="40" spans="1:8" ht="15" customHeight="1" x14ac:dyDescent="0.25">
      <c r="A40" s="1">
        <v>45585</v>
      </c>
      <c r="B40" s="10">
        <f>MONTH(tbl_operations[[#This Row],[Data]])</f>
        <v>10</v>
      </c>
      <c r="C40" s="2" t="s">
        <v>12</v>
      </c>
      <c r="D40" s="2" t="s">
        <v>35</v>
      </c>
      <c r="E40" s="2" t="s">
        <v>66</v>
      </c>
      <c r="F40" s="4">
        <v>800</v>
      </c>
      <c r="G40" s="2" t="s">
        <v>10</v>
      </c>
      <c r="H40" s="2" t="s">
        <v>20</v>
      </c>
    </row>
    <row r="41" spans="1:8" ht="15" customHeight="1" x14ac:dyDescent="0.25">
      <c r="A41" s="1">
        <v>45587</v>
      </c>
      <c r="B41" s="10">
        <f>MONTH(tbl_operations[[#This Row],[Data]])</f>
        <v>10</v>
      </c>
      <c r="C41" s="2" t="s">
        <v>12</v>
      </c>
      <c r="D41" s="2" t="s">
        <v>37</v>
      </c>
      <c r="E41" s="2" t="s">
        <v>67</v>
      </c>
      <c r="F41" s="4">
        <v>250</v>
      </c>
      <c r="G41" s="2" t="s">
        <v>19</v>
      </c>
      <c r="H41" s="2" t="s">
        <v>16</v>
      </c>
    </row>
    <row r="42" spans="1:8" ht="15" customHeight="1" x14ac:dyDescent="0.25">
      <c r="A42" s="1">
        <v>45589</v>
      </c>
      <c r="B42" s="10">
        <f>MONTH(tbl_operations[[#This Row],[Data]])</f>
        <v>10</v>
      </c>
      <c r="C42" s="2" t="s">
        <v>12</v>
      </c>
      <c r="D42" s="2" t="s">
        <v>41</v>
      </c>
      <c r="E42" s="2" t="s">
        <v>68</v>
      </c>
      <c r="F42" s="4">
        <v>150</v>
      </c>
      <c r="G42" s="2" t="s">
        <v>15</v>
      </c>
      <c r="H42" s="2" t="s">
        <v>20</v>
      </c>
    </row>
    <row r="43" spans="1:8" ht="15" customHeight="1" x14ac:dyDescent="0.25">
      <c r="A43" s="1">
        <v>45591</v>
      </c>
      <c r="B43" s="10">
        <f>MONTH(tbl_operations[[#This Row],[Data]])</f>
        <v>10</v>
      </c>
      <c r="C43" s="2" t="s">
        <v>12</v>
      </c>
      <c r="D43" s="2" t="s">
        <v>39</v>
      </c>
      <c r="E43" s="2" t="s">
        <v>69</v>
      </c>
      <c r="F43" s="4">
        <v>250</v>
      </c>
      <c r="G43" s="2" t="s">
        <v>10</v>
      </c>
      <c r="H43" s="2" t="s">
        <v>16</v>
      </c>
    </row>
    <row r="44" spans="1:8" ht="15" customHeight="1" x14ac:dyDescent="0.25">
      <c r="A44" s="1">
        <v>45595</v>
      </c>
      <c r="B44" s="10">
        <f>MONTH(tbl_operations[[#This Row],[Data]])</f>
        <v>10</v>
      </c>
      <c r="C44" s="2" t="s">
        <v>12</v>
      </c>
      <c r="D44" s="2" t="s">
        <v>45</v>
      </c>
      <c r="E44" s="2" t="s">
        <v>70</v>
      </c>
      <c r="F44" s="4">
        <v>220</v>
      </c>
      <c r="G44" s="2" t="s">
        <v>10</v>
      </c>
      <c r="H44" s="2" t="s">
        <v>16</v>
      </c>
    </row>
    <row r="45" spans="1:8" ht="15" customHeight="1" x14ac:dyDescent="0.25">
      <c r="A45" s="1">
        <v>45596</v>
      </c>
      <c r="B45" s="10">
        <f>MONTH(tbl_operations[[#This Row],[Data]])</f>
        <v>10</v>
      </c>
      <c r="C45" s="2" t="s">
        <v>12</v>
      </c>
      <c r="D45" s="2" t="s">
        <v>43</v>
      </c>
      <c r="E45" s="2" t="s">
        <v>71</v>
      </c>
      <c r="F45" s="4">
        <v>500</v>
      </c>
      <c r="G45" s="2" t="s">
        <v>19</v>
      </c>
      <c r="H45" s="2" t="s">
        <v>16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92EC4E-0D5A-4540-9C2B-3C2F934AE22C}">
  <sheetPr>
    <tabColor rgb="FF00B0F0"/>
  </sheetPr>
  <dimension ref="C1:G21"/>
  <sheetViews>
    <sheetView zoomScale="80" zoomScaleNormal="80" workbookViewId="0"/>
  </sheetViews>
  <sheetFormatPr defaultRowHeight="15" x14ac:dyDescent="0.25"/>
  <cols>
    <col min="3" max="3" width="21.140625" bestFit="1" customWidth="1"/>
    <col min="4" max="5" width="13.85546875" bestFit="1" customWidth="1"/>
    <col min="6" max="6" width="18.7109375" bestFit="1" customWidth="1"/>
    <col min="7" max="7" width="13.85546875" bestFit="1" customWidth="1"/>
  </cols>
  <sheetData>
    <row r="1" spans="3:7" x14ac:dyDescent="0.25">
      <c r="C1" t="s">
        <v>75</v>
      </c>
    </row>
    <row r="3" spans="3:7" x14ac:dyDescent="0.25">
      <c r="C3" s="5" t="s">
        <v>1</v>
      </c>
      <c r="D3" t="s">
        <v>12</v>
      </c>
      <c r="F3" s="5" t="s">
        <v>1</v>
      </c>
      <c r="G3" t="s">
        <v>7</v>
      </c>
    </row>
    <row r="5" spans="3:7" x14ac:dyDescent="0.25">
      <c r="C5" s="5" t="s">
        <v>72</v>
      </c>
      <c r="D5" t="s">
        <v>74</v>
      </c>
      <c r="F5" s="5" t="s">
        <v>72</v>
      </c>
      <c r="G5" t="s">
        <v>74</v>
      </c>
    </row>
    <row r="6" spans="3:7" x14ac:dyDescent="0.25">
      <c r="C6" s="6" t="s">
        <v>13</v>
      </c>
      <c r="D6" s="3">
        <v>1600</v>
      </c>
      <c r="F6" s="6" t="s">
        <v>50</v>
      </c>
      <c r="G6" s="9">
        <v>1200</v>
      </c>
    </row>
    <row r="7" spans="3:7" x14ac:dyDescent="0.25">
      <c r="C7" s="6" t="s">
        <v>39</v>
      </c>
      <c r="D7" s="3">
        <v>330</v>
      </c>
      <c r="F7" s="6" t="s">
        <v>29</v>
      </c>
      <c r="G7" s="9">
        <v>800</v>
      </c>
    </row>
    <row r="8" spans="3:7" x14ac:dyDescent="0.25">
      <c r="C8" s="6" t="s">
        <v>25</v>
      </c>
      <c r="D8" s="3">
        <v>1100</v>
      </c>
      <c r="F8" s="6" t="s">
        <v>8</v>
      </c>
      <c r="G8" s="9">
        <v>15000</v>
      </c>
    </row>
    <row r="9" spans="3:7" x14ac:dyDescent="0.25">
      <c r="C9" s="6" t="s">
        <v>33</v>
      </c>
      <c r="D9" s="3">
        <v>3000</v>
      </c>
      <c r="F9" s="6" t="s">
        <v>63</v>
      </c>
      <c r="G9" s="9">
        <v>1500</v>
      </c>
    </row>
    <row r="10" spans="3:7" x14ac:dyDescent="0.25">
      <c r="C10" s="6" t="s">
        <v>45</v>
      </c>
      <c r="D10" s="3">
        <v>570</v>
      </c>
      <c r="F10" s="6" t="s">
        <v>73</v>
      </c>
      <c r="G10" s="9">
        <v>18500</v>
      </c>
    </row>
    <row r="11" spans="3:7" x14ac:dyDescent="0.25">
      <c r="C11" s="6" t="s">
        <v>21</v>
      </c>
      <c r="D11" s="3">
        <v>500</v>
      </c>
    </row>
    <row r="12" spans="3:7" x14ac:dyDescent="0.25">
      <c r="C12" s="6" t="s">
        <v>41</v>
      </c>
      <c r="D12" s="3">
        <v>350</v>
      </c>
    </row>
    <row r="13" spans="3:7" x14ac:dyDescent="0.25">
      <c r="C13" s="6" t="s">
        <v>37</v>
      </c>
      <c r="D13" s="3">
        <v>830</v>
      </c>
    </row>
    <row r="14" spans="3:7" x14ac:dyDescent="0.25">
      <c r="C14" s="6" t="s">
        <v>23</v>
      </c>
      <c r="D14" s="3">
        <v>970</v>
      </c>
    </row>
    <row r="15" spans="3:7" x14ac:dyDescent="0.25">
      <c r="C15" s="6" t="s">
        <v>31</v>
      </c>
      <c r="D15" s="3">
        <v>1400</v>
      </c>
    </row>
    <row r="16" spans="3:7" x14ac:dyDescent="0.25">
      <c r="C16" s="6" t="s">
        <v>17</v>
      </c>
      <c r="D16" s="3">
        <v>800</v>
      </c>
    </row>
    <row r="17" spans="3:4" x14ac:dyDescent="0.25">
      <c r="C17" s="6" t="s">
        <v>54</v>
      </c>
      <c r="D17" s="3">
        <v>250</v>
      </c>
    </row>
    <row r="18" spans="3:4" x14ac:dyDescent="0.25">
      <c r="C18" s="6" t="s">
        <v>35</v>
      </c>
      <c r="D18" s="3">
        <v>1250</v>
      </c>
    </row>
    <row r="19" spans="3:4" x14ac:dyDescent="0.25">
      <c r="C19" s="6" t="s">
        <v>27</v>
      </c>
      <c r="D19" s="3">
        <v>1500</v>
      </c>
    </row>
    <row r="20" spans="3:4" x14ac:dyDescent="0.25">
      <c r="C20" s="6" t="s">
        <v>43</v>
      </c>
      <c r="D20" s="3">
        <v>1250</v>
      </c>
    </row>
    <row r="21" spans="3:4" x14ac:dyDescent="0.25">
      <c r="C21" s="6" t="s">
        <v>73</v>
      </c>
      <c r="D21" s="3">
        <v>15700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88E10-FF6E-4985-9E72-F1F9BAF7B99C}">
  <sheetPr>
    <tabColor rgb="FF00B0F0"/>
  </sheetPr>
  <dimension ref="C3:D26"/>
  <sheetViews>
    <sheetView workbookViewId="0"/>
  </sheetViews>
  <sheetFormatPr defaultRowHeight="15" x14ac:dyDescent="0.25"/>
  <cols>
    <col min="3" max="3" width="21.42578125" customWidth="1"/>
    <col min="4" max="4" width="20.85546875" customWidth="1"/>
  </cols>
  <sheetData>
    <row r="3" spans="3:4" x14ac:dyDescent="0.25">
      <c r="C3" s="14" t="s">
        <v>79</v>
      </c>
      <c r="D3" s="13">
        <f ca="1">SUM(Tabela4[Depósito reservado])</f>
        <v>1522</v>
      </c>
    </row>
    <row r="4" spans="3:4" x14ac:dyDescent="0.25">
      <c r="C4" s="14" t="s">
        <v>80</v>
      </c>
      <c r="D4" s="12">
        <v>20000</v>
      </c>
    </row>
    <row r="6" spans="3:4" x14ac:dyDescent="0.25">
      <c r="C6" s="15" t="s">
        <v>77</v>
      </c>
      <c r="D6" s="16" t="s">
        <v>78</v>
      </c>
    </row>
    <row r="7" spans="3:4" x14ac:dyDescent="0.25">
      <c r="C7" s="17">
        <v>45603</v>
      </c>
      <c r="D7" s="18">
        <v>50</v>
      </c>
    </row>
    <row r="8" spans="3:4" x14ac:dyDescent="0.25">
      <c r="C8" s="17">
        <v>45604</v>
      </c>
      <c r="D8" s="18">
        <f ca="1">RANDBETWEEN(10,500)</f>
        <v>173</v>
      </c>
    </row>
    <row r="9" spans="3:4" x14ac:dyDescent="0.25">
      <c r="C9" s="17">
        <v>45605</v>
      </c>
      <c r="D9" s="18">
        <f t="shared" ref="D9:D16" ca="1" si="0">RANDBETWEEN(10,500)</f>
        <v>49</v>
      </c>
    </row>
    <row r="10" spans="3:4" x14ac:dyDescent="0.25">
      <c r="C10" s="17">
        <v>45606</v>
      </c>
      <c r="D10" s="18">
        <f t="shared" ca="1" si="0"/>
        <v>228</v>
      </c>
    </row>
    <row r="11" spans="3:4" x14ac:dyDescent="0.25">
      <c r="C11" s="17">
        <v>45607</v>
      </c>
      <c r="D11" s="18">
        <f t="shared" ca="1" si="0"/>
        <v>13</v>
      </c>
    </row>
    <row r="12" spans="3:4" x14ac:dyDescent="0.25">
      <c r="C12" s="17">
        <v>45608</v>
      </c>
      <c r="D12" s="18">
        <f t="shared" ca="1" si="0"/>
        <v>53</v>
      </c>
    </row>
    <row r="13" spans="3:4" x14ac:dyDescent="0.25">
      <c r="C13" s="17">
        <v>45609</v>
      </c>
      <c r="D13" s="18">
        <f t="shared" ca="1" si="0"/>
        <v>87</v>
      </c>
    </row>
    <row r="14" spans="3:4" x14ac:dyDescent="0.25">
      <c r="C14" s="17">
        <v>45610</v>
      </c>
      <c r="D14" s="18">
        <f t="shared" ca="1" si="0"/>
        <v>429</v>
      </c>
    </row>
    <row r="15" spans="3:4" x14ac:dyDescent="0.25">
      <c r="C15" s="17">
        <v>45611</v>
      </c>
      <c r="D15" s="18">
        <f t="shared" ca="1" si="0"/>
        <v>10</v>
      </c>
    </row>
    <row r="16" spans="3:4" x14ac:dyDescent="0.25">
      <c r="C16" s="19">
        <v>45612</v>
      </c>
      <c r="D16" s="20">
        <f t="shared" ca="1" si="0"/>
        <v>430</v>
      </c>
    </row>
    <row r="17" spans="4:4" x14ac:dyDescent="0.25">
      <c r="D17" s="11"/>
    </row>
    <row r="18" spans="4:4" x14ac:dyDescent="0.25">
      <c r="D18" s="11"/>
    </row>
    <row r="19" spans="4:4" x14ac:dyDescent="0.25">
      <c r="D19" s="11"/>
    </row>
    <row r="20" spans="4:4" x14ac:dyDescent="0.25">
      <c r="D20" s="11"/>
    </row>
    <row r="21" spans="4:4" x14ac:dyDescent="0.25">
      <c r="D21" s="11"/>
    </row>
    <row r="22" spans="4:4" x14ac:dyDescent="0.25">
      <c r="D22" s="11"/>
    </row>
    <row r="23" spans="4:4" x14ac:dyDescent="0.25">
      <c r="D23" s="11"/>
    </row>
    <row r="24" spans="4:4" x14ac:dyDescent="0.25">
      <c r="D24" s="11"/>
    </row>
    <row r="25" spans="4:4" x14ac:dyDescent="0.25">
      <c r="D25" s="11"/>
    </row>
    <row r="26" spans="4:4" x14ac:dyDescent="0.25">
      <c r="D26" s="11"/>
    </row>
  </sheetData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F7D69-8DDF-4E7C-8E70-1A8BA6011A12}">
  <dimension ref="A1:U1"/>
  <sheetViews>
    <sheetView tabSelected="1" zoomScale="80" zoomScaleNormal="80" workbookViewId="0">
      <selection activeCell="T4" sqref="T4"/>
    </sheetView>
  </sheetViews>
  <sheetFormatPr defaultColWidth="0" defaultRowHeight="15" x14ac:dyDescent="0.25"/>
  <cols>
    <col min="1" max="1" width="20" style="7" customWidth="1"/>
    <col min="2" max="21" width="9.140625" style="8" customWidth="1"/>
    <col min="22" max="16384" width="9.140625" hidden="1"/>
  </cols>
  <sheetData>
    <row r="1" ht="127.5" customHeight="1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Data</vt:lpstr>
      <vt:lpstr>Controller</vt:lpstr>
      <vt:lpstr>Caixinha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Claudia Lacerda</dc:creator>
  <cp:lastModifiedBy>Ana Claudia Lacerda</cp:lastModifiedBy>
  <dcterms:created xsi:type="dcterms:W3CDTF">2025-01-27T20:49:15Z</dcterms:created>
  <dcterms:modified xsi:type="dcterms:W3CDTF">2025-01-28T03:36:54Z</dcterms:modified>
</cp:coreProperties>
</file>