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ORS-model/"/>
    </mc:Choice>
  </mc:AlternateContent>
  <xr:revisionPtr revIDLastSave="0" documentId="13_ncr:1_{B8D1AD9F-80D5-9144-B596-98075505F1FE}" xr6:coauthVersionLast="45" xr6:coauthVersionMax="45" xr10:uidLastSave="{00000000-0000-0000-0000-000000000000}"/>
  <bookViews>
    <workbookView xWindow="-32800" yWindow="-2500" windowWidth="27600" windowHeight="14880" xr2:uid="{00000000-000D-0000-FFFF-FFFF00000000}"/>
  </bookViews>
  <sheets>
    <sheet name="Tilmodelbrug" sheetId="1" r:id="rId1"/>
    <sheet name="Output" sheetId="3" r:id="rId2"/>
    <sheet name="forb20168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33" i="1"/>
  <c r="N25" i="1"/>
  <c r="N17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D61" i="1"/>
  <c r="E61" i="1"/>
  <c r="F61" i="1"/>
  <c r="G61" i="1"/>
  <c r="C61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C54" i="1"/>
  <c r="C55" i="1"/>
  <c r="C56" i="1"/>
  <c r="C57" i="1"/>
  <c r="C58" i="1"/>
  <c r="C59" i="1"/>
  <c r="C60" i="1"/>
  <c r="C53" i="1"/>
  <c r="L3" i="1"/>
  <c r="L4" i="1"/>
  <c r="L5" i="1"/>
  <c r="L6" i="1"/>
  <c r="L7" i="1"/>
  <c r="L8" i="1"/>
  <c r="L9" i="1"/>
  <c r="L10" i="1"/>
  <c r="L2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D45" i="1"/>
  <c r="E45" i="1"/>
  <c r="F45" i="1"/>
  <c r="G45" i="1"/>
  <c r="C45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C37" i="1" s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D2" i="1"/>
  <c r="E2" i="1"/>
  <c r="F2" i="1"/>
  <c r="G2" i="1"/>
  <c r="H2" i="1"/>
  <c r="C2" i="1"/>
  <c r="G34" i="1" l="1"/>
  <c r="F34" i="1"/>
  <c r="E34" i="1"/>
  <c r="D34" i="1"/>
  <c r="C34" i="1"/>
  <c r="I18" i="1"/>
  <c r="I33" i="1"/>
  <c r="F44" i="1"/>
  <c r="D43" i="1"/>
  <c r="F42" i="1"/>
  <c r="D41" i="1"/>
  <c r="F40" i="1"/>
  <c r="D39" i="1"/>
  <c r="F38" i="1"/>
  <c r="D37" i="1"/>
  <c r="I32" i="1"/>
  <c r="I30" i="1"/>
  <c r="I28" i="1"/>
  <c r="I24" i="1"/>
  <c r="I22" i="1"/>
  <c r="I20" i="1"/>
  <c r="E44" i="1"/>
  <c r="G43" i="1"/>
  <c r="C43" i="1"/>
  <c r="E42" i="1"/>
  <c r="G41" i="1"/>
  <c r="C41" i="1"/>
  <c r="E40" i="1"/>
  <c r="G39" i="1"/>
  <c r="C39" i="1"/>
  <c r="E38" i="1"/>
  <c r="G37" i="1"/>
  <c r="D44" i="1"/>
  <c r="F43" i="1"/>
  <c r="D42" i="1"/>
  <c r="F41" i="1"/>
  <c r="D40" i="1"/>
  <c r="F39" i="1"/>
  <c r="D38" i="1"/>
  <c r="F37" i="1"/>
  <c r="I31" i="1"/>
  <c r="I29" i="1"/>
  <c r="I27" i="1"/>
  <c r="I25" i="1"/>
  <c r="I23" i="1"/>
  <c r="I21" i="1"/>
  <c r="I19" i="1"/>
  <c r="G44" i="1"/>
  <c r="C44" i="1"/>
  <c r="E43" i="1"/>
  <c r="G42" i="1"/>
  <c r="C42" i="1"/>
  <c r="E41" i="1"/>
  <c r="G40" i="1"/>
  <c r="C40" i="1"/>
  <c r="E39" i="1"/>
  <c r="G38" i="1"/>
  <c r="C38" i="1"/>
  <c r="E37" i="1"/>
  <c r="I26" i="1"/>
  <c r="I34" i="1" l="1"/>
  <c r="D35" i="1" s="1"/>
  <c r="E35" i="1" l="1"/>
  <c r="F35" i="1"/>
  <c r="G35" i="1"/>
  <c r="C35" i="1"/>
</calcChain>
</file>

<file path=xl/sharedStrings.xml><?xml version="1.0" encoding="utf-8"?>
<sst xmlns="http://schemas.openxmlformats.org/spreadsheetml/2006/main" count="163" uniqueCount="61">
  <si>
    <t>X1</t>
  </si>
  <si>
    <t>X2</t>
  </si>
  <si>
    <t>X3</t>
  </si>
  <si>
    <t>X4</t>
  </si>
  <si>
    <t>X5</t>
  </si>
  <si>
    <t>Avg.</t>
  </si>
  <si>
    <t>Meat.and.dairy</t>
  </si>
  <si>
    <t>Other.foods</t>
  </si>
  <si>
    <t>Housing</t>
  </si>
  <si>
    <t>Energy.for.housing</t>
  </si>
  <si>
    <t>Energy.for.transport</t>
  </si>
  <si>
    <t>Transport</t>
  </si>
  <si>
    <t>Other.goods</t>
  </si>
  <si>
    <t>Other.services</t>
  </si>
  <si>
    <t>Meat.and.dairy.1</t>
  </si>
  <si>
    <t>Other.foods.1</t>
  </si>
  <si>
    <t>Housing.1</t>
  </si>
  <si>
    <t>Energy.for.housing.1</t>
  </si>
  <si>
    <t>Energy.for.transport.1</t>
  </si>
  <si>
    <t>Transport.1</t>
  </si>
  <si>
    <t>Other.goods.1</t>
  </si>
  <si>
    <t>Other.services.1</t>
  </si>
  <si>
    <t>Meat.and.dairy.2</t>
  </si>
  <si>
    <t>Other.foods.2</t>
  </si>
  <si>
    <t>Housing.2</t>
  </si>
  <si>
    <t>Energy.for.housing.2</t>
  </si>
  <si>
    <t>Energy.for.transport.2</t>
  </si>
  <si>
    <t>Transport.2</t>
  </si>
  <si>
    <t>Other.goods.2</t>
  </si>
  <si>
    <t>Other.services.2</t>
  </si>
  <si>
    <t>Meat.and.dairy.3</t>
  </si>
  <si>
    <t>Other.foods.3</t>
  </si>
  <si>
    <t>Housing.3</t>
  </si>
  <si>
    <t>Energy.for.housing.3</t>
  </si>
  <si>
    <t>Energy.for.transport.3</t>
  </si>
  <si>
    <t>Transport.3</t>
  </si>
  <si>
    <t>Other.goods.3</t>
  </si>
  <si>
    <t>Other.services.3</t>
  </si>
  <si>
    <t>x</t>
  </si>
  <si>
    <t>Meat and dairy</t>
  </si>
  <si>
    <t>Other foods</t>
  </si>
  <si>
    <t>Energy for housing</t>
  </si>
  <si>
    <t>Energy for transport</t>
  </si>
  <si>
    <t>Other goods</t>
  </si>
  <si>
    <t>Other services</t>
  </si>
  <si>
    <t>I alt</t>
  </si>
  <si>
    <t>alpha</t>
  </si>
  <si>
    <t>bmin</t>
  </si>
  <si>
    <t>PREDICTED CONS</t>
  </si>
  <si>
    <t>ACTUAL CONS</t>
  </si>
  <si>
    <t>I ALT</t>
  </si>
  <si>
    <t>B as share of predicted cons</t>
  </si>
  <si>
    <t>NR consumption 2016 mio DKK</t>
  </si>
  <si>
    <t>Share of total consumption</t>
  </si>
  <si>
    <t>Total</t>
  </si>
  <si>
    <t>Share of consumption of each good (predicted)</t>
  </si>
  <si>
    <t>Calibrated consumption of each good in mio DKK</t>
  </si>
  <si>
    <t>Calibrated B - b as a share of calibrated consumption</t>
  </si>
  <si>
    <t>Calibrated B - b as a share of calibrated consumption in mio DKK</t>
  </si>
  <si>
    <t>Decil</t>
  </si>
  <si>
    <t>Til modelbrug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</si>
</sst>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15" workbookViewId="0">
      <selection activeCell="C35" sqref="C35"/>
    </sheetView>
  </sheetViews>
  <sheetFormatPr baseColWidth="10" defaultColWidth="8.83203125" defaultRowHeight="15" x14ac:dyDescent="0.2"/>
  <cols>
    <col min="1" max="1" width="14.83203125" customWidth="1"/>
    <col min="2" max="2" width="21.6640625" customWidth="1"/>
    <col min="3" max="6" width="11.6640625" bestFit="1" customWidth="1"/>
    <col min="7" max="7" width="12.6640625" bestFit="1" customWidth="1"/>
    <col min="9" max="9" width="11.6640625" bestFit="1" customWidth="1"/>
    <col min="13" max="13" width="16.33203125" bestFit="1" customWidth="1"/>
  </cols>
  <sheetData>
    <row r="1" spans="1:18" x14ac:dyDescent="0.2">
      <c r="C1">
        <v>1</v>
      </c>
      <c r="D1">
        <v>2</v>
      </c>
      <c r="E1">
        <v>3</v>
      </c>
      <c r="F1">
        <v>4</v>
      </c>
      <c r="G1">
        <v>5</v>
      </c>
      <c r="H1" t="s">
        <v>5</v>
      </c>
      <c r="I1" t="s">
        <v>50</v>
      </c>
      <c r="L1" t="s">
        <v>52</v>
      </c>
    </row>
    <row r="2" spans="1:18" x14ac:dyDescent="0.2">
      <c r="A2" s="4" t="s">
        <v>46</v>
      </c>
      <c r="B2" t="s">
        <v>39</v>
      </c>
      <c r="C2" s="1">
        <f>Output!B2</f>
        <v>8.3553056018873736E-3</v>
      </c>
      <c r="D2" s="1">
        <f>Output!C2</f>
        <v>3.8821574978429259E-2</v>
      </c>
      <c r="E2" s="1">
        <f>Output!D2</f>
        <v>3.3518998893345704E-2</v>
      </c>
      <c r="F2" s="1">
        <f>Output!E2</f>
        <v>3.4356547581910792E-2</v>
      </c>
      <c r="G2" s="1">
        <f>Output!F2</f>
        <v>2.9190105539385568E-2</v>
      </c>
      <c r="H2" s="1">
        <f>Output!G2</f>
        <v>2.7854244910127016E-2</v>
      </c>
      <c r="K2" t="s">
        <v>39</v>
      </c>
      <c r="L2">
        <f>forb20168!B2</f>
        <v>42050</v>
      </c>
    </row>
    <row r="3" spans="1:18" x14ac:dyDescent="0.2">
      <c r="A3" s="4"/>
      <c r="B3" t="s">
        <v>40</v>
      </c>
      <c r="C3" s="1">
        <f>Output!B3</f>
        <v>3.157576676710918E-2</v>
      </c>
      <c r="D3" s="1">
        <f>Output!C3</f>
        <v>8.1042154832895494E-2</v>
      </c>
      <c r="E3" s="1">
        <f>Output!D3</f>
        <v>6.7036075591370994E-2</v>
      </c>
      <c r="F3" s="1">
        <f>Output!E3</f>
        <v>7.8387469223099568E-2</v>
      </c>
      <c r="G3" s="1">
        <f>Output!F3</f>
        <v>3.7269105903106267E-2</v>
      </c>
      <c r="H3" s="1">
        <f>Output!G3</f>
        <v>3.6335667879598042E-2</v>
      </c>
      <c r="K3" t="s">
        <v>40</v>
      </c>
      <c r="L3">
        <f>forb20168!B3</f>
        <v>102213</v>
      </c>
    </row>
    <row r="4" spans="1:18" x14ac:dyDescent="0.2">
      <c r="A4" s="4"/>
      <c r="B4" t="s">
        <v>8</v>
      </c>
      <c r="C4" s="1">
        <f>Output!B4</f>
        <v>0.13082291773155102</v>
      </c>
      <c r="D4" s="1">
        <f>Output!C4</f>
        <v>0.10394913541507261</v>
      </c>
      <c r="E4" s="1">
        <f>Output!D4</f>
        <v>0.12245617214997517</v>
      </c>
      <c r="F4" s="1">
        <f>Output!E4</f>
        <v>0.13798570549924044</v>
      </c>
      <c r="G4" s="1">
        <f>Output!F4</f>
        <v>0.10986279846098572</v>
      </c>
      <c r="H4" s="1">
        <f>Output!G4</f>
        <v>7.1560878805298433E-2</v>
      </c>
      <c r="K4" t="s">
        <v>8</v>
      </c>
      <c r="L4">
        <f>forb20168!B4</f>
        <v>220163</v>
      </c>
    </row>
    <row r="5" spans="1:18" x14ac:dyDescent="0.2">
      <c r="A5" s="4"/>
      <c r="B5" t="s">
        <v>41</v>
      </c>
      <c r="C5" s="1">
        <f>Output!B5</f>
        <v>0.10464858485310255</v>
      </c>
      <c r="D5" s="1">
        <f>Output!C5</f>
        <v>2.8635856069269518E-2</v>
      </c>
      <c r="E5" s="1">
        <f>Output!D5</f>
        <v>0.12201360683964402</v>
      </c>
      <c r="F5" s="1">
        <f>Output!E5</f>
        <v>7.7163305863975171E-2</v>
      </c>
      <c r="G5" s="1">
        <f>Output!F5</f>
        <v>6.8270648708415246E-2</v>
      </c>
      <c r="H5" s="1">
        <f>Output!G5</f>
        <v>0.11221415567750466</v>
      </c>
      <c r="K5" t="s">
        <v>41</v>
      </c>
      <c r="L5">
        <f>forb20168!B5</f>
        <v>52156</v>
      </c>
    </row>
    <row r="6" spans="1:18" x14ac:dyDescent="0.2">
      <c r="A6" s="4"/>
      <c r="B6" t="s">
        <v>42</v>
      </c>
      <c r="C6" s="1">
        <f>Output!B6</f>
        <v>3.0044348284514386E-2</v>
      </c>
      <c r="D6" s="1">
        <f>Output!C6</f>
        <v>2.5399857610868541E-2</v>
      </c>
      <c r="E6" s="1">
        <f>Output!D6</f>
        <v>2.546607169801178E-2</v>
      </c>
      <c r="F6" s="1">
        <f>Output!E6</f>
        <v>2.4909168650595226E-2</v>
      </c>
      <c r="G6" s="1">
        <f>Output!F6</f>
        <v>1.8218769364786981E-2</v>
      </c>
      <c r="H6" s="1">
        <f>Output!G6</f>
        <v>2.9898049916865659E-2</v>
      </c>
      <c r="K6" t="s">
        <v>42</v>
      </c>
      <c r="L6">
        <f>forb20168!B6</f>
        <v>23732</v>
      </c>
    </row>
    <row r="7" spans="1:18" x14ac:dyDescent="0.2">
      <c r="A7" s="4"/>
      <c r="B7" t="s">
        <v>11</v>
      </c>
      <c r="C7" s="1">
        <f>Output!B7</f>
        <v>0.23118624260370732</v>
      </c>
      <c r="D7" s="1">
        <f>Output!C7</f>
        <v>0.27649475693045139</v>
      </c>
      <c r="E7" s="1">
        <f>Output!D7</f>
        <v>0.24383898075124658</v>
      </c>
      <c r="F7" s="1">
        <f>Output!E7</f>
        <v>0.26537891489502086</v>
      </c>
      <c r="G7" s="1">
        <f>Output!F7</f>
        <v>0.20664052242638783</v>
      </c>
      <c r="H7" s="1">
        <f>Output!G7</f>
        <v>0.2411900233445825</v>
      </c>
      <c r="K7" t="s">
        <v>11</v>
      </c>
      <c r="L7">
        <f>forb20168!B7</f>
        <v>87843</v>
      </c>
    </row>
    <row r="8" spans="1:18" x14ac:dyDescent="0.2">
      <c r="A8" s="4"/>
      <c r="B8" t="s">
        <v>43</v>
      </c>
      <c r="C8" s="1">
        <f>Output!B8</f>
        <v>0.29113074851271464</v>
      </c>
      <c r="D8" s="1">
        <f>Output!C8</f>
        <v>0.24357704318910089</v>
      </c>
      <c r="E8" s="1">
        <f>Output!D8</f>
        <v>0.16867097682265528</v>
      </c>
      <c r="F8" s="1">
        <f>Output!E8</f>
        <v>0.19864719981996065</v>
      </c>
      <c r="G8" s="1">
        <f>Output!F8</f>
        <v>0.2864605459530018</v>
      </c>
      <c r="H8" s="1">
        <f>Output!G8</f>
        <v>0.29321144098207375</v>
      </c>
      <c r="K8" t="s">
        <v>43</v>
      </c>
      <c r="L8">
        <f>forb20168!B8</f>
        <v>216735</v>
      </c>
    </row>
    <row r="9" spans="1:18" x14ac:dyDescent="0.2">
      <c r="A9" s="4"/>
      <c r="B9" t="s">
        <v>44</v>
      </c>
      <c r="C9" s="1">
        <f>Output!B9</f>
        <v>0.17223608564541354</v>
      </c>
      <c r="D9" s="1">
        <f>Output!C9</f>
        <v>0.20207962097391222</v>
      </c>
      <c r="E9" s="1">
        <f>Output!D9</f>
        <v>0.21699911725375043</v>
      </c>
      <c r="F9" s="1">
        <f>Output!E9</f>
        <v>0.18317168846619722</v>
      </c>
      <c r="G9" s="1">
        <f>Output!F9</f>
        <v>0.24408750364393059</v>
      </c>
      <c r="H9" s="1">
        <f>Output!G9</f>
        <v>0.18773553848395</v>
      </c>
      <c r="K9" t="s">
        <v>44</v>
      </c>
      <c r="L9">
        <f>forb20168!B9</f>
        <v>218138</v>
      </c>
    </row>
    <row r="10" spans="1:18" x14ac:dyDescent="0.2">
      <c r="A10" s="4" t="s">
        <v>47</v>
      </c>
      <c r="B10" t="s">
        <v>39</v>
      </c>
      <c r="C10" s="3">
        <f>Output!B10</f>
        <v>10908.713256119905</v>
      </c>
      <c r="D10" s="3">
        <f>Output!C10</f>
        <v>12183.43594729611</v>
      </c>
      <c r="E10" s="3">
        <f>Output!D10</f>
        <v>13788.628029847756</v>
      </c>
      <c r="F10" s="3">
        <f>Output!E10</f>
        <v>15834.778137519907</v>
      </c>
      <c r="G10" s="3">
        <f>Output!F10</f>
        <v>14663.771070980649</v>
      </c>
      <c r="H10" s="3">
        <f>Output!G10</f>
        <v>13482.775483216319</v>
      </c>
      <c r="K10" t="s">
        <v>45</v>
      </c>
      <c r="L10">
        <f>forb20168!B10</f>
        <v>963031</v>
      </c>
    </row>
    <row r="11" spans="1:18" x14ac:dyDescent="0.2">
      <c r="A11" s="4"/>
      <c r="B11" t="s">
        <v>40</v>
      </c>
      <c r="C11" s="3">
        <f>Output!B11</f>
        <v>21550.384206646198</v>
      </c>
      <c r="D11" s="3">
        <f>Output!C11</f>
        <v>24503.526819463023</v>
      </c>
      <c r="E11" s="3">
        <f>Output!D11</f>
        <v>27974.707235954251</v>
      </c>
      <c r="F11" s="3">
        <f>Output!E11</f>
        <v>30456.386500727363</v>
      </c>
      <c r="G11" s="3">
        <f>Output!F11</f>
        <v>32488.919568872105</v>
      </c>
      <c r="H11" s="3">
        <f>Output!G11</f>
        <v>28284.146725420105</v>
      </c>
    </row>
    <row r="12" spans="1:18" x14ac:dyDescent="0.2">
      <c r="A12" s="4"/>
      <c r="B12" t="s">
        <v>8</v>
      </c>
      <c r="C12" s="3">
        <f>Output!B12</f>
        <v>48713.399133763087</v>
      </c>
      <c r="D12" s="3">
        <f>Output!C12</f>
        <v>61209.188551022948</v>
      </c>
      <c r="E12" s="3">
        <f>Output!D12</f>
        <v>71355.218611427699</v>
      </c>
      <c r="F12" s="3">
        <f>Output!E12</f>
        <v>78808.368667527073</v>
      </c>
      <c r="G12" s="3">
        <f>Output!F12</f>
        <v>102284.02447956905</v>
      </c>
      <c r="H12" s="3">
        <f>Output!G12</f>
        <v>75823.709038169414</v>
      </c>
    </row>
    <row r="13" spans="1:18" x14ac:dyDescent="0.2">
      <c r="A13" s="4"/>
      <c r="B13" t="s">
        <v>41</v>
      </c>
      <c r="C13" s="3">
        <f>Output!B13</f>
        <v>13844.087907231216</v>
      </c>
      <c r="D13" s="3">
        <f>Output!C13</f>
        <v>20266.274259733043</v>
      </c>
      <c r="E13" s="3">
        <f>Output!D13</f>
        <v>17931.462642665032</v>
      </c>
      <c r="F13" s="3">
        <f>Output!E13</f>
        <v>20646.525803412409</v>
      </c>
      <c r="G13" s="3">
        <f>Output!F13</f>
        <v>18965.799750730166</v>
      </c>
      <c r="H13" s="3">
        <f>Output!G13</f>
        <v>17369.566867538637</v>
      </c>
    </row>
    <row r="14" spans="1:18" x14ac:dyDescent="0.2">
      <c r="A14" s="4"/>
      <c r="B14" t="s">
        <v>42</v>
      </c>
      <c r="C14" s="3">
        <f>Output!B14</f>
        <v>2477.445583099854</v>
      </c>
      <c r="D14" s="3">
        <f>Output!C14</f>
        <v>5260.8595196890737</v>
      </c>
      <c r="E14" s="3">
        <f>Output!D14</f>
        <v>6886.9292152870839</v>
      </c>
      <c r="F14" s="3">
        <f>Output!E14</f>
        <v>9135.9382847393317</v>
      </c>
      <c r="G14" s="3">
        <f>Output!F14</f>
        <v>9091.7246030951774</v>
      </c>
      <c r="H14" s="3">
        <f>Output!G14</f>
        <v>6106.9715728307228</v>
      </c>
    </row>
    <row r="15" spans="1:18" x14ac:dyDescent="0.2">
      <c r="A15" s="4"/>
      <c r="B15" t="s">
        <v>11</v>
      </c>
      <c r="C15" s="3">
        <f>Output!B15</f>
        <v>7484.7425835251888</v>
      </c>
      <c r="D15" s="3">
        <f>Output!C15</f>
        <v>15140.115979082149</v>
      </c>
      <c r="E15" s="3">
        <f>Output!D15</f>
        <v>20248.380381670686</v>
      </c>
      <c r="F15" s="3">
        <f>Output!E15</f>
        <v>32362.658744020391</v>
      </c>
      <c r="G15" s="3">
        <f>Output!F15</f>
        <v>34011.31494899674</v>
      </c>
      <c r="H15" s="3">
        <f>Output!G15</f>
        <v>21163.796526082082</v>
      </c>
      <c r="L15" s="10" t="s">
        <v>60</v>
      </c>
      <c r="M15" s="10"/>
      <c r="N15" s="10"/>
      <c r="O15" s="10"/>
      <c r="P15" s="10"/>
      <c r="Q15" s="10"/>
      <c r="R15" s="10"/>
    </row>
    <row r="16" spans="1:18" x14ac:dyDescent="0.2">
      <c r="A16" s="4"/>
      <c r="B16" t="s">
        <v>43</v>
      </c>
      <c r="C16" s="3">
        <f>Output!B16</f>
        <v>18870.04982037974</v>
      </c>
      <c r="D16" s="3">
        <f>Output!C16</f>
        <v>34092.577653040324</v>
      </c>
      <c r="E16" s="3">
        <f>Output!D16</f>
        <v>39000.775328428383</v>
      </c>
      <c r="F16" s="3">
        <f>Output!E16</f>
        <v>46509.706026969019</v>
      </c>
      <c r="G16" s="3">
        <f>Output!F16</f>
        <v>48830.757136096203</v>
      </c>
      <c r="H16" s="3">
        <f>Output!G16</f>
        <v>36217.319210470268</v>
      </c>
      <c r="L16" s="8"/>
      <c r="M16" s="9" t="s">
        <v>59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</row>
    <row r="17" spans="1:18" x14ac:dyDescent="0.2">
      <c r="A17" s="4"/>
      <c r="B17" t="s">
        <v>44</v>
      </c>
      <c r="C17" s="3">
        <f>Output!B17</f>
        <v>40248.715652743485</v>
      </c>
      <c r="D17" s="3">
        <f>Output!C17</f>
        <v>56516.004306283663</v>
      </c>
      <c r="E17" s="3">
        <f>Output!D17</f>
        <v>66892.037780263679</v>
      </c>
      <c r="F17" s="3">
        <f>Output!E17</f>
        <v>82813.751496976212</v>
      </c>
      <c r="G17" s="3">
        <f>Output!F17</f>
        <v>80181.180536497632</v>
      </c>
      <c r="H17" s="3">
        <f>Output!G17</f>
        <v>67034.559395746197</v>
      </c>
      <c r="L17" s="4" t="s">
        <v>46</v>
      </c>
      <c r="M17" t="s">
        <v>39</v>
      </c>
      <c r="N17" s="1">
        <f>C2</f>
        <v>8.3553056018873736E-3</v>
      </c>
      <c r="O17" s="1">
        <f t="shared" ref="O17:R24" si="0">D2</f>
        <v>3.8821574978429259E-2</v>
      </c>
      <c r="P17" s="1">
        <f t="shared" si="0"/>
        <v>3.3518998893345704E-2</v>
      </c>
      <c r="Q17" s="1">
        <f t="shared" si="0"/>
        <v>3.4356547581910792E-2</v>
      </c>
      <c r="R17" s="1">
        <f t="shared" si="0"/>
        <v>2.9190105539385568E-2</v>
      </c>
    </row>
    <row r="18" spans="1:18" ht="15" customHeight="1" x14ac:dyDescent="0.2">
      <c r="A18" s="4" t="s">
        <v>49</v>
      </c>
      <c r="B18" t="s">
        <v>39</v>
      </c>
      <c r="C18" s="3">
        <f>Output!B18</f>
        <v>10666.615</v>
      </c>
      <c r="D18" s="3">
        <f>Output!C18</f>
        <v>12453.055</v>
      </c>
      <c r="E18" s="3">
        <f>Output!D18</f>
        <v>15771.675000000001</v>
      </c>
      <c r="F18" s="3">
        <f>Output!E18</f>
        <v>16708.46</v>
      </c>
      <c r="G18" s="3">
        <f>Output!F18</f>
        <v>18432.034999999996</v>
      </c>
      <c r="H18" s="3">
        <f>Output!G18</f>
        <v>14574.380000000001</v>
      </c>
      <c r="I18" s="3">
        <f>SUM(C18:G18)</f>
        <v>74031.839999999997</v>
      </c>
      <c r="L18" s="4"/>
      <c r="M18" t="s">
        <v>40</v>
      </c>
      <c r="N18" s="1">
        <f t="shared" ref="N18:N24" si="1">C3</f>
        <v>3.157576676710918E-2</v>
      </c>
      <c r="O18" s="1">
        <f t="shared" si="0"/>
        <v>8.1042154832895494E-2</v>
      </c>
      <c r="P18" s="1">
        <f t="shared" si="0"/>
        <v>6.7036075591370994E-2</v>
      </c>
      <c r="Q18" s="1">
        <f t="shared" si="0"/>
        <v>7.8387469223099568E-2</v>
      </c>
      <c r="R18" s="1">
        <f t="shared" si="0"/>
        <v>3.7269105903106267E-2</v>
      </c>
    </row>
    <row r="19" spans="1:18" x14ac:dyDescent="0.2">
      <c r="A19" s="4"/>
      <c r="B19" t="s">
        <v>40</v>
      </c>
      <c r="C19" s="3">
        <f>Output!B19</f>
        <v>22291.025000000001</v>
      </c>
      <c r="D19" s="3">
        <f>Output!C19</f>
        <v>25743.999999999996</v>
      </c>
      <c r="E19" s="3">
        <f>Output!D19</f>
        <v>32198.52</v>
      </c>
      <c r="F19" s="3">
        <f>Output!E19</f>
        <v>34914.200000000004</v>
      </c>
      <c r="G19" s="3">
        <f>Output!F19</f>
        <v>38838.51</v>
      </c>
      <c r="H19" s="3">
        <f>Output!G19</f>
        <v>30324.469999999998</v>
      </c>
      <c r="I19" s="3">
        <f>SUM(C19:G19)</f>
        <v>153986.255</v>
      </c>
      <c r="L19" s="4"/>
      <c r="M19" t="s">
        <v>8</v>
      </c>
      <c r="N19" s="1">
        <f t="shared" si="1"/>
        <v>0.13082291773155102</v>
      </c>
      <c r="O19" s="1">
        <f t="shared" si="0"/>
        <v>0.10394913541507261</v>
      </c>
      <c r="P19" s="1">
        <f t="shared" si="0"/>
        <v>0.12245617214997517</v>
      </c>
      <c r="Q19" s="1">
        <f t="shared" si="0"/>
        <v>0.13798570549924044</v>
      </c>
      <c r="R19" s="1">
        <f t="shared" si="0"/>
        <v>0.10986279846098572</v>
      </c>
    </row>
    <row r="20" spans="1:18" x14ac:dyDescent="0.2">
      <c r="A20" s="4"/>
      <c r="B20" t="s">
        <v>8</v>
      </c>
      <c r="C20" s="3">
        <f>Output!B20</f>
        <v>56974.765000000007</v>
      </c>
      <c r="D20" s="3">
        <f>Output!C20</f>
        <v>64493.505000000005</v>
      </c>
      <c r="E20" s="3">
        <f>Output!D20</f>
        <v>81687.945000000007</v>
      </c>
      <c r="F20" s="3">
        <f>Output!E20</f>
        <v>87152.815000000017</v>
      </c>
      <c r="G20" s="3">
        <f>Output!F20</f>
        <v>122931.21</v>
      </c>
      <c r="H20" s="3">
        <f>Output!G20</f>
        <v>81498.59</v>
      </c>
      <c r="I20" s="3">
        <f>SUM(C20:G20)</f>
        <v>413240.24000000005</v>
      </c>
      <c r="L20" s="4"/>
      <c r="M20" t="s">
        <v>41</v>
      </c>
      <c r="N20" s="1">
        <f t="shared" si="1"/>
        <v>0.10464858485310255</v>
      </c>
      <c r="O20" s="1">
        <f t="shared" si="0"/>
        <v>2.8635856069269518E-2</v>
      </c>
      <c r="P20" s="1">
        <f t="shared" si="0"/>
        <v>0.12201360683964402</v>
      </c>
      <c r="Q20" s="1">
        <f t="shared" si="0"/>
        <v>7.7163305863975171E-2</v>
      </c>
      <c r="R20" s="1">
        <f t="shared" si="0"/>
        <v>6.8270648708415246E-2</v>
      </c>
    </row>
    <row r="21" spans="1:18" x14ac:dyDescent="0.2">
      <c r="A21" s="4"/>
      <c r="B21" t="s">
        <v>41</v>
      </c>
      <c r="C21" s="3">
        <f>Output!B21</f>
        <v>20423.485000000001</v>
      </c>
      <c r="D21" s="3">
        <f>Output!C21</f>
        <v>21524.18</v>
      </c>
      <c r="E21" s="3">
        <f>Output!D21</f>
        <v>25532.954999999998</v>
      </c>
      <c r="F21" s="3">
        <f>Output!E21</f>
        <v>25259.08</v>
      </c>
      <c r="G21" s="3">
        <f>Output!F21</f>
        <v>26200.029999999995</v>
      </c>
      <c r="H21" s="3">
        <f>Output!G21</f>
        <v>23580.470000000005</v>
      </c>
      <c r="I21" s="3">
        <f>SUM(C21:G21)</f>
        <v>118939.73</v>
      </c>
      <c r="L21" s="4"/>
      <c r="M21" t="s">
        <v>42</v>
      </c>
      <c r="N21" s="1">
        <f t="shared" si="1"/>
        <v>3.0044348284514386E-2</v>
      </c>
      <c r="O21" s="1">
        <f t="shared" si="0"/>
        <v>2.5399857610868541E-2</v>
      </c>
      <c r="P21" s="1">
        <f t="shared" si="0"/>
        <v>2.546607169801178E-2</v>
      </c>
      <c r="Q21" s="1">
        <f t="shared" si="0"/>
        <v>2.4909168650595226E-2</v>
      </c>
      <c r="R21" s="1">
        <f t="shared" si="0"/>
        <v>1.8218769364786981E-2</v>
      </c>
    </row>
    <row r="22" spans="1:18" x14ac:dyDescent="0.2">
      <c r="A22" s="4"/>
      <c r="B22" t="s">
        <v>42</v>
      </c>
      <c r="C22" s="3">
        <f>Output!B22</f>
        <v>4491.01</v>
      </c>
      <c r="D22" s="3">
        <f>Output!C22</f>
        <v>5517.9099999999989</v>
      </c>
      <c r="E22" s="3">
        <f>Output!D22</f>
        <v>8723.58</v>
      </c>
      <c r="F22" s="3">
        <f>Output!E22</f>
        <v>10695.844999999999</v>
      </c>
      <c r="G22" s="3">
        <f>Output!F22</f>
        <v>10866.854999999998</v>
      </c>
      <c r="H22" s="3">
        <f>Output!G22</f>
        <v>7838.89</v>
      </c>
      <c r="I22" s="3">
        <f>SUM(C22:G22)</f>
        <v>40295.199999999997</v>
      </c>
      <c r="L22" s="4"/>
      <c r="M22" t="s">
        <v>11</v>
      </c>
      <c r="N22" s="1">
        <f t="shared" si="1"/>
        <v>0.23118624260370732</v>
      </c>
      <c r="O22" s="1">
        <f t="shared" si="0"/>
        <v>0.27649475693045139</v>
      </c>
      <c r="P22" s="1">
        <f t="shared" si="0"/>
        <v>0.24383898075124658</v>
      </c>
      <c r="Q22" s="1">
        <f t="shared" si="0"/>
        <v>0.26537891489502086</v>
      </c>
      <c r="R22" s="1">
        <f t="shared" si="0"/>
        <v>0.20664052242638783</v>
      </c>
    </row>
    <row r="23" spans="1:18" x14ac:dyDescent="0.2">
      <c r="A23" s="4"/>
      <c r="B23" t="s">
        <v>11</v>
      </c>
      <c r="C23" s="3">
        <f>Output!B23</f>
        <v>19275.855000000003</v>
      </c>
      <c r="D23" s="3">
        <f>Output!C23</f>
        <v>26121.699999999997</v>
      </c>
      <c r="E23" s="3">
        <f>Output!D23</f>
        <v>37420.934999999998</v>
      </c>
      <c r="F23" s="3">
        <f>Output!E23</f>
        <v>44405.185000000005</v>
      </c>
      <c r="G23" s="3">
        <f>Output!F23</f>
        <v>62861.069999999992</v>
      </c>
      <c r="H23" s="3">
        <f>Output!G23</f>
        <v>37178.68</v>
      </c>
      <c r="I23" s="3">
        <f>SUM(C23:G23)</f>
        <v>190084.745</v>
      </c>
      <c r="L23" s="4"/>
      <c r="M23" t="s">
        <v>43</v>
      </c>
      <c r="N23" s="1">
        <f t="shared" si="1"/>
        <v>0.29113074851271464</v>
      </c>
      <c r="O23" s="1">
        <f t="shared" si="0"/>
        <v>0.24357704318910089</v>
      </c>
      <c r="P23" s="1">
        <f t="shared" si="0"/>
        <v>0.16867097682265528</v>
      </c>
      <c r="Q23" s="1">
        <f t="shared" si="0"/>
        <v>0.19864719981996065</v>
      </c>
      <c r="R23" s="1">
        <f t="shared" si="0"/>
        <v>0.2864605459530018</v>
      </c>
    </row>
    <row r="24" spans="1:18" x14ac:dyDescent="0.2">
      <c r="A24" s="4"/>
      <c r="B24" t="s">
        <v>43</v>
      </c>
      <c r="C24" s="3">
        <f>Output!B24</f>
        <v>30386.560000000001</v>
      </c>
      <c r="D24" s="3">
        <f>Output!C24</f>
        <v>37975.22</v>
      </c>
      <c r="E24" s="3">
        <f>Output!D24</f>
        <v>49555.650000000009</v>
      </c>
      <c r="F24" s="3">
        <f>Output!E24</f>
        <v>58047.82</v>
      </c>
      <c r="G24" s="3">
        <f>Output!F24</f>
        <v>81313.059999999983</v>
      </c>
      <c r="H24" s="3">
        <f>Output!G24</f>
        <v>50450.850000000006</v>
      </c>
      <c r="I24" s="3">
        <f>SUM(C24:G24)</f>
        <v>257278.31</v>
      </c>
      <c r="L24" s="4"/>
      <c r="M24" t="s">
        <v>44</v>
      </c>
      <c r="N24" s="1">
        <f t="shared" si="1"/>
        <v>0.17223608564541354</v>
      </c>
      <c r="O24" s="1">
        <f t="shared" si="0"/>
        <v>0.20207962097391222</v>
      </c>
      <c r="P24" s="1">
        <f t="shared" si="0"/>
        <v>0.21699911725375043</v>
      </c>
      <c r="Q24" s="1">
        <f t="shared" si="0"/>
        <v>0.18317168846619722</v>
      </c>
      <c r="R24" s="1">
        <f t="shared" si="0"/>
        <v>0.24408750364393059</v>
      </c>
    </row>
    <row r="25" spans="1:18" x14ac:dyDescent="0.2">
      <c r="A25" s="4"/>
      <c r="B25" t="s">
        <v>44</v>
      </c>
      <c r="C25" s="3">
        <f>Output!B25</f>
        <v>44373.3</v>
      </c>
      <c r="D25" s="3">
        <f>Output!C25</f>
        <v>60604.429999999986</v>
      </c>
      <c r="E25" s="3">
        <f>Output!D25</f>
        <v>84922.74</v>
      </c>
      <c r="F25" s="3">
        <f>Output!E25</f>
        <v>93181.744999999995</v>
      </c>
      <c r="G25" s="3">
        <f>Output!F25</f>
        <v>114946.62</v>
      </c>
      <c r="H25" s="3">
        <f>Output!G25</f>
        <v>77808</v>
      </c>
      <c r="I25" s="3">
        <f>SUM(C25:G25)</f>
        <v>398028.83499999996</v>
      </c>
      <c r="L25" s="4" t="s">
        <v>56</v>
      </c>
      <c r="M25" t="s">
        <v>39</v>
      </c>
      <c r="N25" s="3">
        <f>C53</f>
        <v>6165.3911128364161</v>
      </c>
      <c r="O25" s="3">
        <f t="shared" ref="O25:R32" si="2">D53</f>
        <v>7193.3697303238459</v>
      </c>
      <c r="P25" s="3">
        <f t="shared" si="2"/>
        <v>8848.5229894617732</v>
      </c>
      <c r="Q25" s="3">
        <f t="shared" si="2"/>
        <v>9662.6675507784348</v>
      </c>
      <c r="R25" s="3">
        <f t="shared" si="2"/>
        <v>10180.04861659953</v>
      </c>
    </row>
    <row r="26" spans="1:18" ht="15" customHeight="1" x14ac:dyDescent="0.2">
      <c r="A26" s="4" t="s">
        <v>48</v>
      </c>
      <c r="B26" t="s">
        <v>39</v>
      </c>
      <c r="C26" s="3">
        <f>Output!B26</f>
        <v>11282.906259659903</v>
      </c>
      <c r="D26" s="3">
        <f>Output!C26</f>
        <v>13164.147232985515</v>
      </c>
      <c r="E26" s="3">
        <f>Output!D26</f>
        <v>16193.142267759929</v>
      </c>
      <c r="F26" s="3">
        <f>Output!E26</f>
        <v>17683.058576235908</v>
      </c>
      <c r="G26" s="3">
        <f>Output!F26</f>
        <v>18629.886110668958</v>
      </c>
      <c r="H26" s="3">
        <f>Output!G26</f>
        <v>15091.956580256472</v>
      </c>
      <c r="I26" s="3">
        <f>SUM(C26:G26)</f>
        <v>76953.140447310216</v>
      </c>
      <c r="L26" s="4"/>
      <c r="M26" t="s">
        <v>40</v>
      </c>
      <c r="N26" s="3">
        <f t="shared" ref="N26:N32" si="3">C54</f>
        <v>15190.229522223346</v>
      </c>
      <c r="O26" s="3">
        <f t="shared" si="2"/>
        <v>17562.448408078562</v>
      </c>
      <c r="P26" s="3">
        <f t="shared" si="2"/>
        <v>21685.219191644363</v>
      </c>
      <c r="Q26" s="3">
        <f t="shared" si="2"/>
        <v>22935.258170458121</v>
      </c>
      <c r="R26" s="3">
        <f t="shared" si="2"/>
        <v>24839.84470759561</v>
      </c>
    </row>
    <row r="27" spans="1:18" x14ac:dyDescent="0.2">
      <c r="A27" s="4"/>
      <c r="B27" t="s">
        <v>40</v>
      </c>
      <c r="C27" s="3">
        <f>Output!B27</f>
        <v>22964.507348113828</v>
      </c>
      <c r="D27" s="3">
        <f>Output!C27</f>
        <v>26550.815109682324</v>
      </c>
      <c r="E27" s="3">
        <f>Output!D27</f>
        <v>32783.597821442709</v>
      </c>
      <c r="F27" s="3">
        <f>Output!E27</f>
        <v>34673.400030974793</v>
      </c>
      <c r="G27" s="3">
        <f>Output!F27</f>
        <v>37552.743721155639</v>
      </c>
      <c r="H27" s="3">
        <f>Output!G27</f>
        <v>30383.312223850829</v>
      </c>
      <c r="I27" s="3">
        <f>SUM(C27:G27)</f>
        <v>154525.06403136929</v>
      </c>
      <c r="L27" s="4"/>
      <c r="M27" t="s">
        <v>8</v>
      </c>
      <c r="N27" s="3">
        <f t="shared" si="3"/>
        <v>29888.311353100897</v>
      </c>
      <c r="O27" s="3">
        <f t="shared" si="2"/>
        <v>34961.408356512897</v>
      </c>
      <c r="P27" s="3">
        <f t="shared" si="2"/>
        <v>43891.135871143044</v>
      </c>
      <c r="Q27" s="3">
        <f t="shared" si="2"/>
        <v>47227.549331304028</v>
      </c>
      <c r="R27" s="3">
        <f t="shared" si="2"/>
        <v>64194.595087939168</v>
      </c>
    </row>
    <row r="28" spans="1:18" x14ac:dyDescent="0.2">
      <c r="A28" s="4"/>
      <c r="B28" t="s">
        <v>8</v>
      </c>
      <c r="C28" s="3">
        <f>Output!B28</f>
        <v>54572.313558961039</v>
      </c>
      <c r="D28" s="3">
        <f>Output!C28</f>
        <v>63835.153373312154</v>
      </c>
      <c r="E28" s="3">
        <f>Output!D28</f>
        <v>80139.717527751069</v>
      </c>
      <c r="F28" s="3">
        <f>Output!E28</f>
        <v>86231.590680409223</v>
      </c>
      <c r="G28" s="3">
        <f>Output!F28</f>
        <v>117211.29141563553</v>
      </c>
      <c r="H28" s="3">
        <f>Output!G28</f>
        <v>79957.887287575155</v>
      </c>
      <c r="I28" s="3">
        <f>SUM(C28:G28)</f>
        <v>401990.06655606895</v>
      </c>
      <c r="L28" s="4"/>
      <c r="M28" t="s">
        <v>41</v>
      </c>
      <c r="N28" s="3">
        <f t="shared" si="3"/>
        <v>8105.1437472175739</v>
      </c>
      <c r="O28" s="3">
        <f t="shared" si="2"/>
        <v>9180.6333552782016</v>
      </c>
      <c r="P28" s="3">
        <f t="shared" si="2"/>
        <v>11671.35734836409</v>
      </c>
      <c r="Q28" s="3">
        <f t="shared" si="2"/>
        <v>10846.21124836411</v>
      </c>
      <c r="R28" s="3">
        <f t="shared" si="2"/>
        <v>12352.654300776023</v>
      </c>
    </row>
    <row r="29" spans="1:18" x14ac:dyDescent="0.2">
      <c r="A29" s="4"/>
      <c r="B29" t="s">
        <v>41</v>
      </c>
      <c r="C29" s="3">
        <f>Output!B29</f>
        <v>18530.782822800469</v>
      </c>
      <c r="D29" s="3">
        <f>Output!C29</f>
        <v>20989.67374154475</v>
      </c>
      <c r="E29" s="3">
        <f>Output!D29</f>
        <v>26684.213755502875</v>
      </c>
      <c r="F29" s="3">
        <f>Output!E29</f>
        <v>24797.682972945247</v>
      </c>
      <c r="G29" s="3">
        <f>Output!F29</f>
        <v>28241.862361959164</v>
      </c>
      <c r="H29" s="3">
        <f>Output!G29</f>
        <v>23852.345299306864</v>
      </c>
      <c r="I29" s="3">
        <f>SUM(C29:G29)</f>
        <v>119244.21565475251</v>
      </c>
      <c r="L29" s="4"/>
      <c r="M29" t="s">
        <v>42</v>
      </c>
      <c r="N29" s="3">
        <f t="shared" si="3"/>
        <v>2241.1495021317119</v>
      </c>
      <c r="O29" s="3">
        <f t="shared" si="2"/>
        <v>3460.2315439617928</v>
      </c>
      <c r="P29" s="3">
        <f t="shared" si="2"/>
        <v>5108.2709891338855</v>
      </c>
      <c r="Q29" s="3">
        <f t="shared" si="2"/>
        <v>6141.3367416382252</v>
      </c>
      <c r="R29" s="3">
        <f t="shared" si="2"/>
        <v>6781.0112231343874</v>
      </c>
    </row>
    <row r="30" spans="1:18" x14ac:dyDescent="0.2">
      <c r="A30" s="4"/>
      <c r="B30" t="s">
        <v>42</v>
      </c>
      <c r="C30" s="3">
        <f>Output!B30</f>
        <v>3822.9840301250242</v>
      </c>
      <c r="D30" s="3">
        <f>Output!C30</f>
        <v>5902.5111535479173</v>
      </c>
      <c r="E30" s="3">
        <f>Output!D30</f>
        <v>8713.759789087957</v>
      </c>
      <c r="F30" s="3">
        <f>Output!E30</f>
        <v>10475.977735787472</v>
      </c>
      <c r="G30" s="3">
        <f>Output!F30</f>
        <v>11567.143374185212</v>
      </c>
      <c r="H30" s="3">
        <f>Output!G30</f>
        <v>7834.2263205295621</v>
      </c>
      <c r="I30" s="3">
        <f>SUM(C30:G30)</f>
        <v>40482.376082733579</v>
      </c>
      <c r="L30" s="4"/>
      <c r="M30" t="s">
        <v>11</v>
      </c>
      <c r="N30" s="3">
        <f t="shared" si="3"/>
        <v>8405.1584309407062</v>
      </c>
      <c r="O30" s="3">
        <f t="shared" si="2"/>
        <v>10424.879726449606</v>
      </c>
      <c r="P30" s="3">
        <f t="shared" si="2"/>
        <v>17782.605234152023</v>
      </c>
      <c r="Q30" s="3">
        <f t="shared" si="2"/>
        <v>21975.600693572451</v>
      </c>
      <c r="R30" s="3">
        <f t="shared" si="2"/>
        <v>29254.755914885212</v>
      </c>
    </row>
    <row r="31" spans="1:18" x14ac:dyDescent="0.2">
      <c r="A31" s="4"/>
      <c r="B31" t="s">
        <v>11</v>
      </c>
      <c r="C31" s="3">
        <f>Output!B31</f>
        <v>17838.436226695674</v>
      </c>
      <c r="D31" s="3">
        <f>Output!C31</f>
        <v>22124.931219224014</v>
      </c>
      <c r="E31" s="3">
        <f>Output!D31</f>
        <v>37740.379556227228</v>
      </c>
      <c r="F31" s="3">
        <f>Output!E31</f>
        <v>46639.257871995578</v>
      </c>
      <c r="G31" s="3">
        <f>Output!F31</f>
        <v>62087.954915184309</v>
      </c>
      <c r="H31" s="3">
        <f>Output!G31</f>
        <v>35097.702385424418</v>
      </c>
      <c r="I31" s="3">
        <f>SUM(C31:G31)</f>
        <v>186430.95978932682</v>
      </c>
      <c r="L31" s="4"/>
      <c r="M31" t="s">
        <v>43</v>
      </c>
      <c r="N31" s="3">
        <f t="shared" si="3"/>
        <v>25785.094111670925</v>
      </c>
      <c r="O31" s="3">
        <f t="shared" si="2"/>
        <v>32522.583313759518</v>
      </c>
      <c r="P31" s="3">
        <f t="shared" si="2"/>
        <v>41294.254523230346</v>
      </c>
      <c r="Q31" s="3">
        <f t="shared" si="2"/>
        <v>46220.263139224553</v>
      </c>
      <c r="R31" s="3">
        <f t="shared" si="2"/>
        <v>70912.804912114647</v>
      </c>
    </row>
    <row r="32" spans="1:18" x14ac:dyDescent="0.2">
      <c r="A32" s="4"/>
      <c r="B32" t="s">
        <v>43</v>
      </c>
      <c r="C32" s="3">
        <f>Output!B32</f>
        <v>31908.362767809514</v>
      </c>
      <c r="D32" s="3">
        <f>Output!C32</f>
        <v>40245.825050219268</v>
      </c>
      <c r="E32" s="3">
        <f>Output!D32</f>
        <v>51100.533038469781</v>
      </c>
      <c r="F32" s="3">
        <f>Output!E32</f>
        <v>57196.3366541469</v>
      </c>
      <c r="G32" s="3">
        <f>Output!F32</f>
        <v>87752.695189679507</v>
      </c>
      <c r="H32" s="3">
        <f>Output!G32</f>
        <v>53156.579627926898</v>
      </c>
      <c r="I32" s="3">
        <f>SUM(C32:G32)</f>
        <v>268203.75270032499</v>
      </c>
      <c r="L32" s="4"/>
      <c r="M32" t="s">
        <v>44</v>
      </c>
      <c r="N32" s="3">
        <f t="shared" si="3"/>
        <v>26283.779265773235</v>
      </c>
      <c r="O32" s="3">
        <f t="shared" si="2"/>
        <v>33768.825195319732</v>
      </c>
      <c r="P32" s="3">
        <f t="shared" si="2"/>
        <v>45188.077422592898</v>
      </c>
      <c r="Q32" s="3">
        <f t="shared" si="2"/>
        <v>50782.803974438139</v>
      </c>
      <c r="R32" s="3">
        <f t="shared" si="2"/>
        <v>62114.514141875974</v>
      </c>
    </row>
    <row r="33" spans="1:18" x14ac:dyDescent="0.2">
      <c r="A33" s="4"/>
      <c r="B33" t="s">
        <v>44</v>
      </c>
      <c r="C33" s="3">
        <f>Output!B33</f>
        <v>47962.321985834555</v>
      </c>
      <c r="D33" s="3">
        <f>Output!C33</f>
        <v>61620.943119484073</v>
      </c>
      <c r="E33" s="3">
        <f>Output!D33</f>
        <v>82458.656243758451</v>
      </c>
      <c r="F33" s="3">
        <f>Output!E33</f>
        <v>92667.845477504874</v>
      </c>
      <c r="G33" s="3">
        <f>Output!F33</f>
        <v>113345.8129115317</v>
      </c>
      <c r="H33" s="3">
        <f>Output!G33</f>
        <v>77880.320275129838</v>
      </c>
      <c r="I33" s="3">
        <f>SUM(C33:G33)</f>
        <v>398055.57973811368</v>
      </c>
      <c r="L33" s="4" t="s">
        <v>58</v>
      </c>
      <c r="M33" t="s">
        <v>39</v>
      </c>
      <c r="N33" s="3">
        <f>C61</f>
        <v>5960.9184206578493</v>
      </c>
      <c r="O33" s="3">
        <f t="shared" ref="O33:R40" si="4">D61</f>
        <v>6657.4733481420717</v>
      </c>
      <c r="P33" s="3">
        <f t="shared" si="4"/>
        <v>7534.6087928938405</v>
      </c>
      <c r="Q33" s="3">
        <f t="shared" si="4"/>
        <v>8652.6997704352416</v>
      </c>
      <c r="R33" s="3">
        <f t="shared" si="4"/>
        <v>8012.8188394979143</v>
      </c>
    </row>
    <row r="34" spans="1:18" ht="16" customHeight="1" x14ac:dyDescent="0.2">
      <c r="B34" s="6" t="s">
        <v>54</v>
      </c>
      <c r="C34" s="3">
        <f>SUM(C26:C33)</f>
        <v>208882.61499999999</v>
      </c>
      <c r="D34" s="3">
        <f t="shared" ref="D34:G34" si="5">SUM(D26:D33)</f>
        <v>254434</v>
      </c>
      <c r="E34" s="3">
        <f t="shared" si="5"/>
        <v>335814</v>
      </c>
      <c r="F34" s="3">
        <f t="shared" si="5"/>
        <v>370365.15</v>
      </c>
      <c r="G34" s="3">
        <f t="shared" si="5"/>
        <v>476389.39</v>
      </c>
      <c r="H34" s="3"/>
      <c r="I34" s="3">
        <f>SUM(C34:G34)</f>
        <v>1645885.1550000003</v>
      </c>
      <c r="L34" s="4"/>
      <c r="M34" t="s">
        <v>40</v>
      </c>
      <c r="N34" s="3">
        <f t="shared" ref="N34:N40" si="6">C62</f>
        <v>14254.835839878791</v>
      </c>
      <c r="O34" s="3">
        <f t="shared" si="4"/>
        <v>16208.237818877935</v>
      </c>
      <c r="P34" s="3">
        <f t="shared" si="4"/>
        <v>18504.303936920711</v>
      </c>
      <c r="Q34" s="3">
        <f t="shared" si="4"/>
        <v>20145.849172836355</v>
      </c>
      <c r="R34" s="3">
        <f t="shared" si="4"/>
        <v>21490.299691569704</v>
      </c>
    </row>
    <row r="35" spans="1:18" ht="16" customHeight="1" x14ac:dyDescent="0.2">
      <c r="A35" s="5"/>
      <c r="B35" s="7" t="s">
        <v>53</v>
      </c>
      <c r="C35" s="2">
        <f>C34/$I$34</f>
        <v>0.12691202321464523</v>
      </c>
      <c r="D35" s="2">
        <f t="shared" ref="D35:G35" si="7">D34/$I$34</f>
        <v>0.15458794268060577</v>
      </c>
      <c r="E35" s="2">
        <f t="shared" si="7"/>
        <v>0.20403246179105367</v>
      </c>
      <c r="F35" s="2">
        <f t="shared" si="7"/>
        <v>0.22502490460824404</v>
      </c>
      <c r="G35" s="2">
        <f t="shared" si="7"/>
        <v>0.28944266770545113</v>
      </c>
      <c r="H35" s="3"/>
      <c r="I35" s="3"/>
      <c r="L35" s="4"/>
      <c r="M35" t="s">
        <v>8</v>
      </c>
      <c r="N35" s="3">
        <f t="shared" si="6"/>
        <v>26679.485354872057</v>
      </c>
      <c r="O35" s="3">
        <f t="shared" si="4"/>
        <v>33523.212885359331</v>
      </c>
      <c r="P35" s="3">
        <f t="shared" si="4"/>
        <v>39080.017896304358</v>
      </c>
      <c r="Q35" s="3">
        <f t="shared" si="4"/>
        <v>43161.979149374616</v>
      </c>
      <c r="R35" s="3">
        <f t="shared" si="4"/>
        <v>56019.189415354427</v>
      </c>
    </row>
    <row r="36" spans="1:18" ht="16" customHeight="1" x14ac:dyDescent="0.2">
      <c r="A36" s="5"/>
      <c r="B36" s="5"/>
      <c r="C36" s="2"/>
      <c r="D36" s="2"/>
      <c r="E36" s="2"/>
      <c r="F36" s="2"/>
      <c r="G36" s="2"/>
      <c r="H36" s="3"/>
      <c r="I36" s="3"/>
      <c r="L36" s="4"/>
      <c r="M36" t="s">
        <v>41</v>
      </c>
      <c r="N36" s="3">
        <f t="shared" si="6"/>
        <v>6055.2391990241904</v>
      </c>
      <c r="O36" s="3">
        <f t="shared" si="4"/>
        <v>8864.2270359762242</v>
      </c>
      <c r="P36" s="3">
        <f t="shared" si="4"/>
        <v>7843.0082369665324</v>
      </c>
      <c r="Q36" s="3">
        <f t="shared" si="4"/>
        <v>9030.5445332505733</v>
      </c>
      <c r="R36" s="3">
        <f t="shared" si="4"/>
        <v>8295.4149714318537</v>
      </c>
    </row>
    <row r="37" spans="1:18" x14ac:dyDescent="0.2">
      <c r="A37" s="4" t="s">
        <v>51</v>
      </c>
      <c r="B37" t="s">
        <v>39</v>
      </c>
      <c r="C37" s="2">
        <f>C10/C26</f>
        <v>0.96683540615081942</v>
      </c>
      <c r="D37" s="2">
        <f t="shared" ref="D37:G37" si="8">D10/D26</f>
        <v>0.92550134328245515</v>
      </c>
      <c r="E37" s="2">
        <f t="shared" si="8"/>
        <v>0.85151033702090728</v>
      </c>
      <c r="F37" s="2">
        <f t="shared" si="8"/>
        <v>0.8954773332482262</v>
      </c>
      <c r="G37" s="2">
        <f t="shared" si="8"/>
        <v>0.78711007592166671</v>
      </c>
      <c r="L37" s="4"/>
      <c r="M37" t="s">
        <v>42</v>
      </c>
      <c r="N37" s="3">
        <f t="shared" si="6"/>
        <v>1452.3539442933711</v>
      </c>
      <c r="O37" s="3">
        <f t="shared" si="4"/>
        <v>3084.0758424383107</v>
      </c>
      <c r="P37" s="3">
        <f t="shared" si="4"/>
        <v>4037.3273496390266</v>
      </c>
      <c r="Q37" s="3">
        <f t="shared" si="4"/>
        <v>5355.7648624757649</v>
      </c>
      <c r="R37" s="3">
        <f t="shared" si="4"/>
        <v>5329.8454576800923</v>
      </c>
    </row>
    <row r="38" spans="1:18" x14ac:dyDescent="0.2">
      <c r="A38" s="4"/>
      <c r="B38" t="s">
        <v>40</v>
      </c>
      <c r="C38" s="2">
        <f t="shared" ref="C38:G38" si="9">C11/C27</f>
        <v>0.93842135953402994</v>
      </c>
      <c r="D38" s="2">
        <f t="shared" si="9"/>
        <v>0.92289169723182196</v>
      </c>
      <c r="E38" s="2">
        <f t="shared" si="9"/>
        <v>0.85331412947168617</v>
      </c>
      <c r="F38" s="2">
        <f t="shared" si="9"/>
        <v>0.87837900158391602</v>
      </c>
      <c r="G38" s="2">
        <f t="shared" si="9"/>
        <v>0.86515434957603943</v>
      </c>
      <c r="L38" s="4"/>
      <c r="M38" t="s">
        <v>11</v>
      </c>
      <c r="N38" s="3">
        <f t="shared" si="6"/>
        <v>3526.6794930819428</v>
      </c>
      <c r="O38" s="3">
        <f t="shared" si="4"/>
        <v>7133.7572335271161</v>
      </c>
      <c r="P38" s="3">
        <f t="shared" si="4"/>
        <v>9540.6818689184674</v>
      </c>
      <c r="Q38" s="3">
        <f t="shared" si="4"/>
        <v>15248.717462289951</v>
      </c>
      <c r="R38" s="3">
        <f t="shared" si="4"/>
        <v>16025.53536408798</v>
      </c>
    </row>
    <row r="39" spans="1:18" x14ac:dyDescent="0.2">
      <c r="A39" s="4"/>
      <c r="B39" t="s">
        <v>8</v>
      </c>
      <c r="C39" s="2">
        <f t="shared" ref="C39:G39" si="10">C12/C28</f>
        <v>0.89263943485064345</v>
      </c>
      <c r="D39" s="2">
        <f t="shared" si="10"/>
        <v>0.95886334278963203</v>
      </c>
      <c r="E39" s="2">
        <f t="shared" si="10"/>
        <v>0.8903852024025235</v>
      </c>
      <c r="F39" s="2">
        <f t="shared" si="10"/>
        <v>0.91391528378046472</v>
      </c>
      <c r="G39" s="2">
        <f t="shared" si="10"/>
        <v>0.87264651079447764</v>
      </c>
      <c r="L39" s="4"/>
      <c r="M39" t="s">
        <v>43</v>
      </c>
      <c r="N39" s="3">
        <f t="shared" si="6"/>
        <v>15248.855419221905</v>
      </c>
      <c r="O39" s="3">
        <f t="shared" si="4"/>
        <v>27550.154474862207</v>
      </c>
      <c r="P39" s="3">
        <f t="shared" si="4"/>
        <v>31516.460734431341</v>
      </c>
      <c r="Q39" s="3">
        <f t="shared" si="4"/>
        <v>37584.414961628972</v>
      </c>
      <c r="R39" s="3">
        <f t="shared" si="4"/>
        <v>39460.052446458503</v>
      </c>
    </row>
    <row r="40" spans="1:18" x14ac:dyDescent="0.2">
      <c r="A40" s="4"/>
      <c r="B40" t="s">
        <v>41</v>
      </c>
      <c r="C40" s="2">
        <f t="shared" ref="C40:G40" si="11">C13/C29</f>
        <v>0.74708597254711262</v>
      </c>
      <c r="D40" s="2">
        <f t="shared" si="11"/>
        <v>0.9655354584964374</v>
      </c>
      <c r="E40" s="2">
        <f t="shared" si="11"/>
        <v>0.67198767057422359</v>
      </c>
      <c r="F40" s="2">
        <f t="shared" si="11"/>
        <v>0.83259899023381212</v>
      </c>
      <c r="G40" s="2">
        <f t="shared" si="11"/>
        <v>0.67154918849390255</v>
      </c>
      <c r="L40" s="4"/>
      <c r="M40" t="s">
        <v>44</v>
      </c>
      <c r="N40" s="3">
        <f t="shared" si="6"/>
        <v>22056.654351722678</v>
      </c>
      <c r="O40" s="3">
        <f t="shared" si="4"/>
        <v>30971.273296746796</v>
      </c>
      <c r="P40" s="3">
        <f t="shared" si="4"/>
        <v>36657.431976989843</v>
      </c>
      <c r="Q40" s="3">
        <f t="shared" si="4"/>
        <v>45382.672781355046</v>
      </c>
      <c r="R40" s="3">
        <f t="shared" si="4"/>
        <v>43940.000467718113</v>
      </c>
    </row>
    <row r="41" spans="1:18" x14ac:dyDescent="0.2">
      <c r="A41" s="4"/>
      <c r="B41" t="s">
        <v>42</v>
      </c>
      <c r="C41" s="2">
        <f t="shared" ref="C41:G41" si="12">C14/C30</f>
        <v>0.64803974162006461</v>
      </c>
      <c r="D41" s="2">
        <f t="shared" si="12"/>
        <v>0.89129175410822292</v>
      </c>
      <c r="E41" s="2">
        <f t="shared" si="12"/>
        <v>0.79035105189741728</v>
      </c>
      <c r="F41" s="2">
        <f t="shared" si="12"/>
        <v>0.8720845457249905</v>
      </c>
      <c r="G41" s="2">
        <f t="shared" si="12"/>
        <v>0.78599566971612789</v>
      </c>
    </row>
    <row r="42" spans="1:18" x14ac:dyDescent="0.2">
      <c r="A42" s="4"/>
      <c r="B42" t="s">
        <v>11</v>
      </c>
      <c r="C42" s="2">
        <f t="shared" ref="C42:G42" si="13">C15/C31</f>
        <v>0.41958513001964159</v>
      </c>
      <c r="D42" s="2">
        <f t="shared" si="13"/>
        <v>0.68430115461453433</v>
      </c>
      <c r="E42" s="2">
        <f t="shared" si="13"/>
        <v>0.53651766674746304</v>
      </c>
      <c r="F42" s="2">
        <f t="shared" si="13"/>
        <v>0.69389308965510932</v>
      </c>
      <c r="G42" s="2">
        <f t="shared" si="13"/>
        <v>0.54779248238177825</v>
      </c>
    </row>
    <row r="43" spans="1:18" x14ac:dyDescent="0.2">
      <c r="A43" s="4"/>
      <c r="B43" t="s">
        <v>43</v>
      </c>
      <c r="C43" s="2">
        <f t="shared" ref="C43:G43" si="14">C16/C32</f>
        <v>0.59138257759237434</v>
      </c>
      <c r="D43" s="2">
        <f t="shared" si="14"/>
        <v>0.84710842952030818</v>
      </c>
      <c r="E43" s="2">
        <f t="shared" si="14"/>
        <v>0.76321660478703046</v>
      </c>
      <c r="F43" s="2">
        <f t="shared" si="14"/>
        <v>0.81315882708017684</v>
      </c>
      <c r="G43" s="2">
        <f t="shared" si="14"/>
        <v>0.55645877349461892</v>
      </c>
    </row>
    <row r="44" spans="1:18" x14ac:dyDescent="0.2">
      <c r="A44" s="4"/>
      <c r="B44" t="s">
        <v>44</v>
      </c>
      <c r="C44" s="2">
        <f t="shared" ref="C44:G44" si="15">C17/C33</f>
        <v>0.83917362601065804</v>
      </c>
      <c r="D44" s="2">
        <f t="shared" si="15"/>
        <v>0.91715578251858554</v>
      </c>
      <c r="E44" s="2">
        <f t="shared" si="15"/>
        <v>0.81121911061128826</v>
      </c>
      <c r="F44" s="2">
        <f t="shared" si="15"/>
        <v>0.89366220904617077</v>
      </c>
      <c r="G44" s="2">
        <f t="shared" si="15"/>
        <v>0.70740310980062737</v>
      </c>
    </row>
    <row r="45" spans="1:18" x14ac:dyDescent="0.2">
      <c r="A45" s="4" t="s">
        <v>55</v>
      </c>
      <c r="B45" t="s">
        <v>39</v>
      </c>
      <c r="C45" s="2">
        <f>C26/$I26</f>
        <v>0.14662047830764366</v>
      </c>
      <c r="D45" s="2">
        <f t="shared" ref="D45:G45" si="16">D26/$I26</f>
        <v>0.17106705660698801</v>
      </c>
      <c r="E45" s="2">
        <f t="shared" si="16"/>
        <v>0.21042860854843692</v>
      </c>
      <c r="F45" s="2">
        <f t="shared" si="16"/>
        <v>0.22978995364514709</v>
      </c>
      <c r="G45" s="2">
        <f t="shared" si="16"/>
        <v>0.24209390289178431</v>
      </c>
    </row>
    <row r="46" spans="1:18" x14ac:dyDescent="0.2">
      <c r="A46" s="4"/>
      <c r="B46" t="s">
        <v>40</v>
      </c>
      <c r="C46" s="2">
        <f t="shared" ref="C46:G46" si="17">C27/$I27</f>
        <v>0.14861347893343652</v>
      </c>
      <c r="D46" s="2">
        <f t="shared" si="17"/>
        <v>0.17182206185200083</v>
      </c>
      <c r="E46" s="2">
        <f t="shared" si="17"/>
        <v>0.21215715409629268</v>
      </c>
      <c r="F46" s="2">
        <f t="shared" si="17"/>
        <v>0.22438689961607741</v>
      </c>
      <c r="G46" s="2">
        <f t="shared" si="17"/>
        <v>0.24302040550219259</v>
      </c>
    </row>
    <row r="47" spans="1:18" x14ac:dyDescent="0.2">
      <c r="A47" s="4"/>
      <c r="B47" t="s">
        <v>8</v>
      </c>
      <c r="C47" s="2">
        <f t="shared" ref="C47:G47" si="18">C28/$I28</f>
        <v>0.13575537830198942</v>
      </c>
      <c r="D47" s="2">
        <f t="shared" si="18"/>
        <v>0.15879783776798506</v>
      </c>
      <c r="E47" s="2">
        <f t="shared" si="18"/>
        <v>0.19935745729819745</v>
      </c>
      <c r="F47" s="2">
        <f t="shared" si="18"/>
        <v>0.21451174507662063</v>
      </c>
      <c r="G47" s="2">
        <f t="shared" si="18"/>
        <v>0.29157758155520758</v>
      </c>
    </row>
    <row r="48" spans="1:18" x14ac:dyDescent="0.2">
      <c r="A48" s="4"/>
      <c r="B48" t="s">
        <v>41</v>
      </c>
      <c r="C48" s="2">
        <f t="shared" ref="C48:G48" si="19">C29/$I29</f>
        <v>0.15540194315548689</v>
      </c>
      <c r="D48" s="2">
        <f t="shared" si="19"/>
        <v>0.17602257372647828</v>
      </c>
      <c r="E48" s="2">
        <f t="shared" si="19"/>
        <v>0.22377784623751995</v>
      </c>
      <c r="F48" s="2">
        <f t="shared" si="19"/>
        <v>0.20795711420285509</v>
      </c>
      <c r="G48" s="2">
        <f t="shared" si="19"/>
        <v>0.23684052267765976</v>
      </c>
    </row>
    <row r="49" spans="1:7" x14ac:dyDescent="0.2">
      <c r="A49" s="4"/>
      <c r="B49" t="s">
        <v>42</v>
      </c>
      <c r="C49" s="2">
        <f t="shared" ref="C49:G49" si="20">C30/$I30</f>
        <v>9.4435761930377199E-2</v>
      </c>
      <c r="D49" s="2">
        <f t="shared" si="20"/>
        <v>0.14580446418177115</v>
      </c>
      <c r="E49" s="2">
        <f t="shared" si="20"/>
        <v>0.21524822977978617</v>
      </c>
      <c r="F49" s="2">
        <f t="shared" si="20"/>
        <v>0.25877872668288493</v>
      </c>
      <c r="G49" s="2">
        <f t="shared" si="20"/>
        <v>0.28573281742518064</v>
      </c>
    </row>
    <row r="50" spans="1:7" x14ac:dyDescent="0.2">
      <c r="A50" s="4"/>
      <c r="B50" t="s">
        <v>11</v>
      </c>
      <c r="C50" s="2">
        <f t="shared" ref="C50:G50" si="21">C31/$I31</f>
        <v>9.5683872715420767E-2</v>
      </c>
      <c r="D50" s="2">
        <f t="shared" si="21"/>
        <v>0.11867627160331053</v>
      </c>
      <c r="E50" s="2">
        <f t="shared" si="21"/>
        <v>0.20243622410609863</v>
      </c>
      <c r="F50" s="2">
        <f t="shared" si="21"/>
        <v>0.25016905949902041</v>
      </c>
      <c r="G50" s="2">
        <f t="shared" si="21"/>
        <v>0.33303457207614962</v>
      </c>
    </row>
    <row r="51" spans="1:7" x14ac:dyDescent="0.2">
      <c r="A51" s="4"/>
      <c r="B51" t="s">
        <v>43</v>
      </c>
      <c r="C51" s="2">
        <f t="shared" ref="C51:G51" si="22">C32/$I32</f>
        <v>0.11897060517069659</v>
      </c>
      <c r="D51" s="2">
        <f t="shared" si="22"/>
        <v>0.15005690503960836</v>
      </c>
      <c r="E51" s="2">
        <f t="shared" si="22"/>
        <v>0.19052877718518166</v>
      </c>
      <c r="F51" s="2">
        <f t="shared" si="22"/>
        <v>0.21325703342434102</v>
      </c>
      <c r="G51" s="2">
        <f t="shared" si="22"/>
        <v>0.3271866791801723</v>
      </c>
    </row>
    <row r="52" spans="1:7" x14ac:dyDescent="0.2">
      <c r="A52" s="4"/>
      <c r="B52" t="s">
        <v>44</v>
      </c>
      <c r="C52" s="2">
        <f t="shared" ref="C52:G52" si="23">C33/$I33</f>
        <v>0.12049152034846398</v>
      </c>
      <c r="D52" s="2">
        <f t="shared" si="23"/>
        <v>0.15480487212370028</v>
      </c>
      <c r="E52" s="2">
        <f t="shared" si="23"/>
        <v>0.20715362487321282</v>
      </c>
      <c r="F52" s="2">
        <f t="shared" si="23"/>
        <v>0.23280127247172955</v>
      </c>
      <c r="G52" s="2">
        <f t="shared" si="23"/>
        <v>0.28474871018289327</v>
      </c>
    </row>
    <row r="53" spans="1:7" x14ac:dyDescent="0.2">
      <c r="A53" s="4" t="s">
        <v>56</v>
      </c>
      <c r="B53" t="s">
        <v>39</v>
      </c>
      <c r="C53" s="3">
        <f>C45*$L2</f>
        <v>6165.3911128364161</v>
      </c>
      <c r="D53" s="3">
        <f t="shared" ref="D53:G53" si="24">D45*$L2</f>
        <v>7193.3697303238459</v>
      </c>
      <c r="E53" s="3">
        <f t="shared" si="24"/>
        <v>8848.5229894617732</v>
      </c>
      <c r="F53" s="3">
        <f t="shared" si="24"/>
        <v>9662.6675507784348</v>
      </c>
      <c r="G53" s="3">
        <f t="shared" si="24"/>
        <v>10180.04861659953</v>
      </c>
    </row>
    <row r="54" spans="1:7" x14ac:dyDescent="0.2">
      <c r="A54" s="4"/>
      <c r="B54" t="s">
        <v>40</v>
      </c>
      <c r="C54" s="3">
        <f t="shared" ref="C54:G60" si="25">C46*$L3</f>
        <v>15190.229522223346</v>
      </c>
      <c r="D54" s="3">
        <f t="shared" si="25"/>
        <v>17562.448408078562</v>
      </c>
      <c r="E54" s="3">
        <f t="shared" si="25"/>
        <v>21685.219191644363</v>
      </c>
      <c r="F54" s="3">
        <f t="shared" si="25"/>
        <v>22935.258170458121</v>
      </c>
      <c r="G54" s="3">
        <f t="shared" si="25"/>
        <v>24839.84470759561</v>
      </c>
    </row>
    <row r="55" spans="1:7" x14ac:dyDescent="0.2">
      <c r="A55" s="4"/>
      <c r="B55" t="s">
        <v>8</v>
      </c>
      <c r="C55" s="3">
        <f t="shared" si="25"/>
        <v>29888.311353100897</v>
      </c>
      <c r="D55" s="3">
        <f t="shared" si="25"/>
        <v>34961.408356512897</v>
      </c>
      <c r="E55" s="3">
        <f t="shared" si="25"/>
        <v>43891.135871143044</v>
      </c>
      <c r="F55" s="3">
        <f t="shared" si="25"/>
        <v>47227.549331304028</v>
      </c>
      <c r="G55" s="3">
        <f t="shared" si="25"/>
        <v>64194.595087939168</v>
      </c>
    </row>
    <row r="56" spans="1:7" x14ac:dyDescent="0.2">
      <c r="A56" s="4"/>
      <c r="B56" t="s">
        <v>41</v>
      </c>
      <c r="C56" s="3">
        <f t="shared" si="25"/>
        <v>8105.1437472175739</v>
      </c>
      <c r="D56" s="3">
        <f t="shared" si="25"/>
        <v>9180.6333552782016</v>
      </c>
      <c r="E56" s="3">
        <f t="shared" si="25"/>
        <v>11671.35734836409</v>
      </c>
      <c r="F56" s="3">
        <f t="shared" si="25"/>
        <v>10846.21124836411</v>
      </c>
      <c r="G56" s="3">
        <f t="shared" si="25"/>
        <v>12352.654300776023</v>
      </c>
    </row>
    <row r="57" spans="1:7" x14ac:dyDescent="0.2">
      <c r="A57" s="4"/>
      <c r="B57" t="s">
        <v>42</v>
      </c>
      <c r="C57" s="3">
        <f t="shared" si="25"/>
        <v>2241.1495021317119</v>
      </c>
      <c r="D57" s="3">
        <f t="shared" si="25"/>
        <v>3460.2315439617928</v>
      </c>
      <c r="E57" s="3">
        <f t="shared" si="25"/>
        <v>5108.2709891338855</v>
      </c>
      <c r="F57" s="3">
        <f t="shared" si="25"/>
        <v>6141.3367416382252</v>
      </c>
      <c r="G57" s="3">
        <f t="shared" si="25"/>
        <v>6781.0112231343874</v>
      </c>
    </row>
    <row r="58" spans="1:7" x14ac:dyDescent="0.2">
      <c r="A58" s="4"/>
      <c r="B58" t="s">
        <v>11</v>
      </c>
      <c r="C58" s="3">
        <f t="shared" si="25"/>
        <v>8405.1584309407062</v>
      </c>
      <c r="D58" s="3">
        <f t="shared" si="25"/>
        <v>10424.879726449606</v>
      </c>
      <c r="E58" s="3">
        <f t="shared" si="25"/>
        <v>17782.605234152023</v>
      </c>
      <c r="F58" s="3">
        <f t="shared" si="25"/>
        <v>21975.600693572451</v>
      </c>
      <c r="G58" s="3">
        <f t="shared" si="25"/>
        <v>29254.755914885212</v>
      </c>
    </row>
    <row r="59" spans="1:7" x14ac:dyDescent="0.2">
      <c r="A59" s="4"/>
      <c r="B59" t="s">
        <v>43</v>
      </c>
      <c r="C59" s="3">
        <f t="shared" si="25"/>
        <v>25785.094111670925</v>
      </c>
      <c r="D59" s="3">
        <f t="shared" si="25"/>
        <v>32522.583313759518</v>
      </c>
      <c r="E59" s="3">
        <f t="shared" si="25"/>
        <v>41294.254523230346</v>
      </c>
      <c r="F59" s="3">
        <f t="shared" si="25"/>
        <v>46220.263139224553</v>
      </c>
      <c r="G59" s="3">
        <f t="shared" si="25"/>
        <v>70912.804912114647</v>
      </c>
    </row>
    <row r="60" spans="1:7" x14ac:dyDescent="0.2">
      <c r="A60" s="4"/>
      <c r="B60" t="s">
        <v>44</v>
      </c>
      <c r="C60" s="3">
        <f t="shared" si="25"/>
        <v>26283.779265773235</v>
      </c>
      <c r="D60" s="3">
        <f t="shared" si="25"/>
        <v>33768.825195319732</v>
      </c>
      <c r="E60" s="3">
        <f t="shared" si="25"/>
        <v>45188.077422592898</v>
      </c>
      <c r="F60" s="3">
        <f t="shared" si="25"/>
        <v>50782.803974438139</v>
      </c>
      <c r="G60" s="3">
        <f t="shared" si="25"/>
        <v>62114.514141875974</v>
      </c>
    </row>
    <row r="61" spans="1:7" x14ac:dyDescent="0.2">
      <c r="A61" s="4" t="s">
        <v>57</v>
      </c>
      <c r="B61" t="s">
        <v>39</v>
      </c>
      <c r="C61" s="3">
        <f>C53*C37</f>
        <v>5960.9184206578493</v>
      </c>
      <c r="D61" s="3">
        <f t="shared" ref="D61:G61" si="26">D53*D37</f>
        <v>6657.4733481420717</v>
      </c>
      <c r="E61" s="3">
        <f t="shared" si="26"/>
        <v>7534.6087928938405</v>
      </c>
      <c r="F61" s="3">
        <f t="shared" si="26"/>
        <v>8652.6997704352416</v>
      </c>
      <c r="G61" s="3">
        <f t="shared" si="26"/>
        <v>8012.8188394979143</v>
      </c>
    </row>
    <row r="62" spans="1:7" x14ac:dyDescent="0.2">
      <c r="A62" s="4"/>
      <c r="B62" t="s">
        <v>40</v>
      </c>
      <c r="C62" s="3">
        <f t="shared" ref="C62:G62" si="27">C54*C38</f>
        <v>14254.835839878791</v>
      </c>
      <c r="D62" s="3">
        <f t="shared" si="27"/>
        <v>16208.237818877935</v>
      </c>
      <c r="E62" s="3">
        <f t="shared" si="27"/>
        <v>18504.303936920711</v>
      </c>
      <c r="F62" s="3">
        <f t="shared" si="27"/>
        <v>20145.849172836355</v>
      </c>
      <c r="G62" s="3">
        <f t="shared" si="27"/>
        <v>21490.299691569704</v>
      </c>
    </row>
    <row r="63" spans="1:7" x14ac:dyDescent="0.2">
      <c r="A63" s="4"/>
      <c r="B63" t="s">
        <v>8</v>
      </c>
      <c r="C63" s="3">
        <f t="shared" ref="C63:G63" si="28">C55*C39</f>
        <v>26679.485354872057</v>
      </c>
      <c r="D63" s="3">
        <f t="shared" si="28"/>
        <v>33523.212885359331</v>
      </c>
      <c r="E63" s="3">
        <f t="shared" si="28"/>
        <v>39080.017896304358</v>
      </c>
      <c r="F63" s="3">
        <f t="shared" si="28"/>
        <v>43161.979149374616</v>
      </c>
      <c r="G63" s="3">
        <f t="shared" si="28"/>
        <v>56019.189415354427</v>
      </c>
    </row>
    <row r="64" spans="1:7" x14ac:dyDescent="0.2">
      <c r="A64" s="4"/>
      <c r="B64" t="s">
        <v>41</v>
      </c>
      <c r="C64" s="3">
        <f t="shared" ref="C64:G64" si="29">C56*C40</f>
        <v>6055.2391990241904</v>
      </c>
      <c r="D64" s="3">
        <f t="shared" si="29"/>
        <v>8864.2270359762242</v>
      </c>
      <c r="E64" s="3">
        <f t="shared" si="29"/>
        <v>7843.0082369665324</v>
      </c>
      <c r="F64" s="3">
        <f t="shared" si="29"/>
        <v>9030.5445332505733</v>
      </c>
      <c r="G64" s="3">
        <f t="shared" si="29"/>
        <v>8295.4149714318537</v>
      </c>
    </row>
    <row r="65" spans="1:7" x14ac:dyDescent="0.2">
      <c r="A65" s="4"/>
      <c r="B65" t="s">
        <v>42</v>
      </c>
      <c r="C65" s="3">
        <f t="shared" ref="C65:G65" si="30">C57*C41</f>
        <v>1452.3539442933711</v>
      </c>
      <c r="D65" s="3">
        <f t="shared" si="30"/>
        <v>3084.0758424383107</v>
      </c>
      <c r="E65" s="3">
        <f t="shared" si="30"/>
        <v>4037.3273496390266</v>
      </c>
      <c r="F65" s="3">
        <f t="shared" si="30"/>
        <v>5355.7648624757649</v>
      </c>
      <c r="G65" s="3">
        <f t="shared" si="30"/>
        <v>5329.8454576800923</v>
      </c>
    </row>
    <row r="66" spans="1:7" x14ac:dyDescent="0.2">
      <c r="A66" s="4"/>
      <c r="B66" t="s">
        <v>11</v>
      </c>
      <c r="C66" s="3">
        <f t="shared" ref="C66:G66" si="31">C58*C42</f>
        <v>3526.6794930819428</v>
      </c>
      <c r="D66" s="3">
        <f t="shared" si="31"/>
        <v>7133.7572335271161</v>
      </c>
      <c r="E66" s="3">
        <f t="shared" si="31"/>
        <v>9540.6818689184674</v>
      </c>
      <c r="F66" s="3">
        <f t="shared" si="31"/>
        <v>15248.717462289951</v>
      </c>
      <c r="G66" s="3">
        <f t="shared" si="31"/>
        <v>16025.53536408798</v>
      </c>
    </row>
    <row r="67" spans="1:7" x14ac:dyDescent="0.2">
      <c r="A67" s="4"/>
      <c r="B67" t="s">
        <v>43</v>
      </c>
      <c r="C67" s="3">
        <f t="shared" ref="C67:G67" si="32">C59*C43</f>
        <v>15248.855419221905</v>
      </c>
      <c r="D67" s="3">
        <f t="shared" si="32"/>
        <v>27550.154474862207</v>
      </c>
      <c r="E67" s="3">
        <f t="shared" si="32"/>
        <v>31516.460734431341</v>
      </c>
      <c r="F67" s="3">
        <f t="shared" si="32"/>
        <v>37584.414961628972</v>
      </c>
      <c r="G67" s="3">
        <f t="shared" si="32"/>
        <v>39460.052446458503</v>
      </c>
    </row>
    <row r="68" spans="1:7" x14ac:dyDescent="0.2">
      <c r="A68" s="4"/>
      <c r="B68" t="s">
        <v>44</v>
      </c>
      <c r="C68" s="3">
        <f t="shared" ref="C68:G68" si="33">C60*C44</f>
        <v>22056.654351722678</v>
      </c>
      <c r="D68" s="3">
        <f t="shared" si="33"/>
        <v>30971.273296746796</v>
      </c>
      <c r="E68" s="3">
        <f t="shared" si="33"/>
        <v>36657.431976989843</v>
      </c>
      <c r="F68" s="3">
        <f t="shared" si="33"/>
        <v>45382.672781355046</v>
      </c>
      <c r="G68" s="3">
        <f t="shared" si="33"/>
        <v>43940.000467718113</v>
      </c>
    </row>
  </sheetData>
  <mergeCells count="12">
    <mergeCell ref="L15:R15"/>
    <mergeCell ref="A53:A60"/>
    <mergeCell ref="A61:A68"/>
    <mergeCell ref="L17:L24"/>
    <mergeCell ref="L25:L32"/>
    <mergeCell ref="L33:L40"/>
    <mergeCell ref="A2:A9"/>
    <mergeCell ref="A10:A17"/>
    <mergeCell ref="A18:A25"/>
    <mergeCell ref="A26:A33"/>
    <mergeCell ref="A37:A44"/>
    <mergeCell ref="A45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4C0A-FFC7-3B43-9101-10DA0DFE1626}">
  <dimension ref="A1:G33"/>
  <sheetViews>
    <sheetView workbookViewId="0"/>
  </sheetViews>
  <sheetFormatPr baseColWidth="10" defaultColWidth="8.83203125" defaultRowHeight="1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8.3553056018873736E-3</v>
      </c>
      <c r="C2">
        <v>3.8821574978429259E-2</v>
      </c>
      <c r="D2">
        <v>3.3518998893345704E-2</v>
      </c>
      <c r="E2">
        <v>3.4356547581910792E-2</v>
      </c>
      <c r="F2">
        <v>2.9190105539385568E-2</v>
      </c>
      <c r="G2">
        <v>2.7854244910127016E-2</v>
      </c>
    </row>
    <row r="3" spans="1:7" x14ac:dyDescent="0.2">
      <c r="A3" t="s">
        <v>7</v>
      </c>
      <c r="B3">
        <v>3.157576676710918E-2</v>
      </c>
      <c r="C3">
        <v>8.1042154832895494E-2</v>
      </c>
      <c r="D3">
        <v>6.7036075591370994E-2</v>
      </c>
      <c r="E3">
        <v>7.8387469223099568E-2</v>
      </c>
      <c r="F3">
        <v>3.7269105903106267E-2</v>
      </c>
      <c r="G3">
        <v>3.6335667879598042E-2</v>
      </c>
    </row>
    <row r="4" spans="1:7" x14ac:dyDescent="0.2">
      <c r="A4" t="s">
        <v>8</v>
      </c>
      <c r="B4">
        <v>0.13082291773155102</v>
      </c>
      <c r="C4">
        <v>0.10394913541507261</v>
      </c>
      <c r="D4">
        <v>0.12245617214997517</v>
      </c>
      <c r="E4">
        <v>0.13798570549924044</v>
      </c>
      <c r="F4">
        <v>0.10986279846098572</v>
      </c>
      <c r="G4">
        <v>7.1560878805298433E-2</v>
      </c>
    </row>
    <row r="5" spans="1:7" x14ac:dyDescent="0.2">
      <c r="A5" t="s">
        <v>9</v>
      </c>
      <c r="B5">
        <v>0.10464858485310255</v>
      </c>
      <c r="C5">
        <v>2.8635856069269518E-2</v>
      </c>
      <c r="D5">
        <v>0.12201360683964402</v>
      </c>
      <c r="E5">
        <v>7.7163305863975171E-2</v>
      </c>
      <c r="F5">
        <v>6.8270648708415246E-2</v>
      </c>
      <c r="G5">
        <v>0.11221415567750466</v>
      </c>
    </row>
    <row r="6" spans="1:7" x14ac:dyDescent="0.2">
      <c r="A6" t="s">
        <v>10</v>
      </c>
      <c r="B6">
        <v>3.0044348284514386E-2</v>
      </c>
      <c r="C6">
        <v>2.5399857610868541E-2</v>
      </c>
      <c r="D6">
        <v>2.546607169801178E-2</v>
      </c>
      <c r="E6">
        <v>2.4909168650595226E-2</v>
      </c>
      <c r="F6">
        <v>1.8218769364786981E-2</v>
      </c>
      <c r="G6">
        <v>2.9898049916865659E-2</v>
      </c>
    </row>
    <row r="7" spans="1:7" x14ac:dyDescent="0.2">
      <c r="A7" t="s">
        <v>11</v>
      </c>
      <c r="B7">
        <v>0.23118624260370732</v>
      </c>
      <c r="C7">
        <v>0.27649475693045139</v>
      </c>
      <c r="D7">
        <v>0.24383898075124658</v>
      </c>
      <c r="E7">
        <v>0.26537891489502086</v>
      </c>
      <c r="F7">
        <v>0.20664052242638783</v>
      </c>
      <c r="G7">
        <v>0.2411900233445825</v>
      </c>
    </row>
    <row r="8" spans="1:7" x14ac:dyDescent="0.2">
      <c r="A8" t="s">
        <v>12</v>
      </c>
      <c r="B8">
        <v>0.29113074851271464</v>
      </c>
      <c r="C8">
        <v>0.24357704318910089</v>
      </c>
      <c r="D8">
        <v>0.16867097682265528</v>
      </c>
      <c r="E8">
        <v>0.19864719981996065</v>
      </c>
      <c r="F8">
        <v>0.2864605459530018</v>
      </c>
      <c r="G8">
        <v>0.29321144098207375</v>
      </c>
    </row>
    <row r="9" spans="1:7" x14ac:dyDescent="0.2">
      <c r="A9" t="s">
        <v>13</v>
      </c>
      <c r="B9">
        <v>0.17223608564541354</v>
      </c>
      <c r="C9">
        <v>0.20207962097391222</v>
      </c>
      <c r="D9">
        <v>0.21699911725375043</v>
      </c>
      <c r="E9">
        <v>0.18317168846619722</v>
      </c>
      <c r="F9">
        <v>0.24408750364393059</v>
      </c>
      <c r="G9">
        <v>0.18773553848395</v>
      </c>
    </row>
    <row r="10" spans="1:7" x14ac:dyDescent="0.2">
      <c r="A10" t="s">
        <v>14</v>
      </c>
      <c r="B10">
        <v>10908.713256119905</v>
      </c>
      <c r="C10">
        <v>12183.43594729611</v>
      </c>
      <c r="D10">
        <v>13788.628029847756</v>
      </c>
      <c r="E10">
        <v>15834.778137519907</v>
      </c>
      <c r="F10">
        <v>14663.771070980649</v>
      </c>
      <c r="G10">
        <v>13482.775483216319</v>
      </c>
    </row>
    <row r="11" spans="1:7" x14ac:dyDescent="0.2">
      <c r="A11" t="s">
        <v>15</v>
      </c>
      <c r="B11">
        <v>21550.384206646198</v>
      </c>
      <c r="C11">
        <v>24503.526819463023</v>
      </c>
      <c r="D11">
        <v>27974.707235954251</v>
      </c>
      <c r="E11">
        <v>30456.386500727363</v>
      </c>
      <c r="F11">
        <v>32488.919568872105</v>
      </c>
      <c r="G11">
        <v>28284.146725420105</v>
      </c>
    </row>
    <row r="12" spans="1:7" x14ac:dyDescent="0.2">
      <c r="A12" t="s">
        <v>16</v>
      </c>
      <c r="B12">
        <v>48713.399133763087</v>
      </c>
      <c r="C12">
        <v>61209.188551022948</v>
      </c>
      <c r="D12">
        <v>71355.218611427699</v>
      </c>
      <c r="E12">
        <v>78808.368667527073</v>
      </c>
      <c r="F12">
        <v>102284.02447956905</v>
      </c>
      <c r="G12">
        <v>75823.709038169414</v>
      </c>
    </row>
    <row r="13" spans="1:7" x14ac:dyDescent="0.2">
      <c r="A13" t="s">
        <v>17</v>
      </c>
      <c r="B13">
        <v>13844.087907231216</v>
      </c>
      <c r="C13">
        <v>20266.274259733043</v>
      </c>
      <c r="D13">
        <v>17931.462642665032</v>
      </c>
      <c r="E13">
        <v>20646.525803412409</v>
      </c>
      <c r="F13">
        <v>18965.799750730166</v>
      </c>
      <c r="G13">
        <v>17369.566867538637</v>
      </c>
    </row>
    <row r="14" spans="1:7" x14ac:dyDescent="0.2">
      <c r="A14" t="s">
        <v>18</v>
      </c>
      <c r="B14">
        <v>2477.445583099854</v>
      </c>
      <c r="C14">
        <v>5260.8595196890737</v>
      </c>
      <c r="D14">
        <v>6886.9292152870839</v>
      </c>
      <c r="E14">
        <v>9135.9382847393317</v>
      </c>
      <c r="F14">
        <v>9091.7246030951774</v>
      </c>
      <c r="G14">
        <v>6106.9715728307228</v>
      </c>
    </row>
    <row r="15" spans="1:7" x14ac:dyDescent="0.2">
      <c r="A15" t="s">
        <v>19</v>
      </c>
      <c r="B15">
        <v>7484.7425835251888</v>
      </c>
      <c r="C15">
        <v>15140.115979082149</v>
      </c>
      <c r="D15">
        <v>20248.380381670686</v>
      </c>
      <c r="E15">
        <v>32362.658744020391</v>
      </c>
      <c r="F15">
        <v>34011.31494899674</v>
      </c>
      <c r="G15">
        <v>21163.796526082082</v>
      </c>
    </row>
    <row r="16" spans="1:7" x14ac:dyDescent="0.2">
      <c r="A16" t="s">
        <v>20</v>
      </c>
      <c r="B16">
        <v>18870.04982037974</v>
      </c>
      <c r="C16">
        <v>34092.577653040324</v>
      </c>
      <c r="D16">
        <v>39000.775328428383</v>
      </c>
      <c r="E16">
        <v>46509.706026969019</v>
      </c>
      <c r="F16">
        <v>48830.757136096203</v>
      </c>
      <c r="G16">
        <v>36217.319210470268</v>
      </c>
    </row>
    <row r="17" spans="1:7" x14ac:dyDescent="0.2">
      <c r="A17" t="s">
        <v>21</v>
      </c>
      <c r="B17">
        <v>40248.715652743485</v>
      </c>
      <c r="C17">
        <v>56516.004306283663</v>
      </c>
      <c r="D17">
        <v>66892.037780263679</v>
      </c>
      <c r="E17">
        <v>82813.751496976212</v>
      </c>
      <c r="F17">
        <v>80181.180536497632</v>
      </c>
      <c r="G17">
        <v>67034.559395746197</v>
      </c>
    </row>
    <row r="18" spans="1:7" x14ac:dyDescent="0.2">
      <c r="A18" t="s">
        <v>22</v>
      </c>
      <c r="B18">
        <v>10666.615</v>
      </c>
      <c r="C18">
        <v>12453.055</v>
      </c>
      <c r="D18">
        <v>15771.675000000001</v>
      </c>
      <c r="E18">
        <v>16708.46</v>
      </c>
      <c r="F18">
        <v>18432.034999999996</v>
      </c>
      <c r="G18">
        <v>14574.380000000001</v>
      </c>
    </row>
    <row r="19" spans="1:7" x14ac:dyDescent="0.2">
      <c r="A19" t="s">
        <v>23</v>
      </c>
      <c r="B19">
        <v>22291.025000000001</v>
      </c>
      <c r="C19">
        <v>25743.999999999996</v>
      </c>
      <c r="D19">
        <v>32198.52</v>
      </c>
      <c r="E19">
        <v>34914.200000000004</v>
      </c>
      <c r="F19">
        <v>38838.51</v>
      </c>
      <c r="G19">
        <v>30324.469999999998</v>
      </c>
    </row>
    <row r="20" spans="1:7" x14ac:dyDescent="0.2">
      <c r="A20" t="s">
        <v>24</v>
      </c>
      <c r="B20">
        <v>56974.765000000007</v>
      </c>
      <c r="C20">
        <v>64493.505000000005</v>
      </c>
      <c r="D20">
        <v>81687.945000000007</v>
      </c>
      <c r="E20">
        <v>87152.815000000017</v>
      </c>
      <c r="F20">
        <v>122931.21</v>
      </c>
      <c r="G20">
        <v>81498.59</v>
      </c>
    </row>
    <row r="21" spans="1:7" x14ac:dyDescent="0.2">
      <c r="A21" t="s">
        <v>25</v>
      </c>
      <c r="B21">
        <v>20423.485000000001</v>
      </c>
      <c r="C21">
        <v>21524.18</v>
      </c>
      <c r="D21">
        <v>25532.954999999998</v>
      </c>
      <c r="E21">
        <v>25259.08</v>
      </c>
      <c r="F21">
        <v>26200.029999999995</v>
      </c>
      <c r="G21">
        <v>23580.470000000005</v>
      </c>
    </row>
    <row r="22" spans="1:7" x14ac:dyDescent="0.2">
      <c r="A22" t="s">
        <v>26</v>
      </c>
      <c r="B22">
        <v>4491.01</v>
      </c>
      <c r="C22">
        <v>5517.9099999999989</v>
      </c>
      <c r="D22">
        <v>8723.58</v>
      </c>
      <c r="E22">
        <v>10695.844999999999</v>
      </c>
      <c r="F22">
        <v>10866.854999999998</v>
      </c>
      <c r="G22">
        <v>7838.89</v>
      </c>
    </row>
    <row r="23" spans="1:7" x14ac:dyDescent="0.2">
      <c r="A23" t="s">
        <v>27</v>
      </c>
      <c r="B23">
        <v>19275.855000000003</v>
      </c>
      <c r="C23">
        <v>26121.699999999997</v>
      </c>
      <c r="D23">
        <v>37420.934999999998</v>
      </c>
      <c r="E23">
        <v>44405.185000000005</v>
      </c>
      <c r="F23">
        <v>62861.069999999992</v>
      </c>
      <c r="G23">
        <v>37178.68</v>
      </c>
    </row>
    <row r="24" spans="1:7" x14ac:dyDescent="0.2">
      <c r="A24" t="s">
        <v>28</v>
      </c>
      <c r="B24">
        <v>30386.560000000001</v>
      </c>
      <c r="C24">
        <v>37975.22</v>
      </c>
      <c r="D24">
        <v>49555.650000000009</v>
      </c>
      <c r="E24">
        <v>58047.82</v>
      </c>
      <c r="F24">
        <v>81313.059999999983</v>
      </c>
      <c r="G24">
        <v>50450.850000000006</v>
      </c>
    </row>
    <row r="25" spans="1:7" x14ac:dyDescent="0.2">
      <c r="A25" t="s">
        <v>29</v>
      </c>
      <c r="B25">
        <v>44373.3</v>
      </c>
      <c r="C25">
        <v>60604.429999999986</v>
      </c>
      <c r="D25">
        <v>84922.74</v>
      </c>
      <c r="E25">
        <v>93181.744999999995</v>
      </c>
      <c r="F25">
        <v>114946.62</v>
      </c>
      <c r="G25">
        <v>77808</v>
      </c>
    </row>
    <row r="26" spans="1:7" x14ac:dyDescent="0.2">
      <c r="A26" t="s">
        <v>30</v>
      </c>
      <c r="B26">
        <v>11282.906259659903</v>
      </c>
      <c r="C26">
        <v>13164.147232985515</v>
      </c>
      <c r="D26">
        <v>16193.142267759929</v>
      </c>
      <c r="E26">
        <v>17683.058576235908</v>
      </c>
      <c r="F26">
        <v>18629.886110668958</v>
      </c>
      <c r="G26">
        <v>15091.956580256472</v>
      </c>
    </row>
    <row r="27" spans="1:7" x14ac:dyDescent="0.2">
      <c r="A27" t="s">
        <v>31</v>
      </c>
      <c r="B27">
        <v>22964.507348113828</v>
      </c>
      <c r="C27">
        <v>26550.815109682324</v>
      </c>
      <c r="D27">
        <v>32783.597821442709</v>
      </c>
      <c r="E27">
        <v>34673.400030974793</v>
      </c>
      <c r="F27">
        <v>37552.743721155639</v>
      </c>
      <c r="G27">
        <v>30383.312223850829</v>
      </c>
    </row>
    <row r="28" spans="1:7" x14ac:dyDescent="0.2">
      <c r="A28" t="s">
        <v>32</v>
      </c>
      <c r="B28">
        <v>54572.313558961039</v>
      </c>
      <c r="C28">
        <v>63835.153373312154</v>
      </c>
      <c r="D28">
        <v>80139.717527751069</v>
      </c>
      <c r="E28">
        <v>86231.590680409223</v>
      </c>
      <c r="F28">
        <v>117211.29141563553</v>
      </c>
      <c r="G28">
        <v>79957.887287575155</v>
      </c>
    </row>
    <row r="29" spans="1:7" x14ac:dyDescent="0.2">
      <c r="A29" t="s">
        <v>33</v>
      </c>
      <c r="B29">
        <v>18530.782822800469</v>
      </c>
      <c r="C29">
        <v>20989.67374154475</v>
      </c>
      <c r="D29">
        <v>26684.213755502875</v>
      </c>
      <c r="E29">
        <v>24797.682972945247</v>
      </c>
      <c r="F29">
        <v>28241.862361959164</v>
      </c>
      <c r="G29">
        <v>23852.345299306864</v>
      </c>
    </row>
    <row r="30" spans="1:7" x14ac:dyDescent="0.2">
      <c r="A30" t="s">
        <v>34</v>
      </c>
      <c r="B30">
        <v>3822.9840301250242</v>
      </c>
      <c r="C30">
        <v>5902.5111535479173</v>
      </c>
      <c r="D30">
        <v>8713.759789087957</v>
      </c>
      <c r="E30">
        <v>10475.977735787472</v>
      </c>
      <c r="F30">
        <v>11567.143374185212</v>
      </c>
      <c r="G30">
        <v>7834.2263205295621</v>
      </c>
    </row>
    <row r="31" spans="1:7" x14ac:dyDescent="0.2">
      <c r="A31" t="s">
        <v>35</v>
      </c>
      <c r="B31">
        <v>17838.436226695674</v>
      </c>
      <c r="C31">
        <v>22124.931219224014</v>
      </c>
      <c r="D31">
        <v>37740.379556227228</v>
      </c>
      <c r="E31">
        <v>46639.257871995578</v>
      </c>
      <c r="F31">
        <v>62087.954915184309</v>
      </c>
      <c r="G31">
        <v>35097.702385424418</v>
      </c>
    </row>
    <row r="32" spans="1:7" x14ac:dyDescent="0.2">
      <c r="A32" t="s">
        <v>36</v>
      </c>
      <c r="B32">
        <v>31908.362767809514</v>
      </c>
      <c r="C32">
        <v>40245.825050219268</v>
      </c>
      <c r="D32">
        <v>51100.533038469781</v>
      </c>
      <c r="E32">
        <v>57196.3366541469</v>
      </c>
      <c r="F32">
        <v>87752.695189679507</v>
      </c>
      <c r="G32">
        <v>53156.579627926898</v>
      </c>
    </row>
    <row r="33" spans="1:7" x14ac:dyDescent="0.2">
      <c r="A33" t="s">
        <v>37</v>
      </c>
      <c r="B33">
        <v>47962.321985834555</v>
      </c>
      <c r="C33">
        <v>61620.943119484073</v>
      </c>
      <c r="D33">
        <v>82458.656243758451</v>
      </c>
      <c r="E33">
        <v>92667.845477504874</v>
      </c>
      <c r="F33">
        <v>113345.8129115317</v>
      </c>
      <c r="G33">
        <v>77880.320275129838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7ED1-0D84-394B-981D-D38A4C409D84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38</v>
      </c>
    </row>
    <row r="2" spans="1:2" x14ac:dyDescent="0.2">
      <c r="A2" t="s">
        <v>39</v>
      </c>
      <c r="B2">
        <v>42050</v>
      </c>
    </row>
    <row r="3" spans="1:2" x14ac:dyDescent="0.2">
      <c r="A3" t="s">
        <v>40</v>
      </c>
      <c r="B3">
        <v>102213</v>
      </c>
    </row>
    <row r="4" spans="1:2" x14ac:dyDescent="0.2">
      <c r="A4" t="s">
        <v>8</v>
      </c>
      <c r="B4">
        <v>220163</v>
      </c>
    </row>
    <row r="5" spans="1:2" x14ac:dyDescent="0.2">
      <c r="A5" t="s">
        <v>41</v>
      </c>
      <c r="B5">
        <v>52156</v>
      </c>
    </row>
    <row r="6" spans="1:2" x14ac:dyDescent="0.2">
      <c r="A6" t="s">
        <v>42</v>
      </c>
      <c r="B6">
        <v>23732</v>
      </c>
    </row>
    <row r="7" spans="1:2" x14ac:dyDescent="0.2">
      <c r="A7" t="s">
        <v>11</v>
      </c>
      <c r="B7">
        <v>87843</v>
      </c>
    </row>
    <row r="8" spans="1:2" x14ac:dyDescent="0.2">
      <c r="A8" t="s">
        <v>43</v>
      </c>
      <c r="B8">
        <v>216735</v>
      </c>
    </row>
    <row r="9" spans="1:2" x14ac:dyDescent="0.2">
      <c r="A9" t="s">
        <v>44</v>
      </c>
      <c r="B9">
        <v>218138</v>
      </c>
    </row>
    <row r="10" spans="1:2" x14ac:dyDescent="0.2">
      <c r="A10" t="s">
        <v>45</v>
      </c>
      <c r="B10">
        <v>963031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Tilmodelbrug</vt:lpstr>
      <vt:lpstr>Output</vt:lpstr>
      <vt:lpstr>forb20168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Rasmus LK</cp:lastModifiedBy>
  <dcterms:created xsi:type="dcterms:W3CDTF">2021-05-31T15:26:35Z</dcterms:created>
  <dcterms:modified xsi:type="dcterms:W3CDTF">2021-06-03T08:39:49Z</dcterms:modified>
</cp:coreProperties>
</file>