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
    </mc:Choice>
  </mc:AlternateContent>
  <xr:revisionPtr revIDLastSave="159" documentId="8_{659CEC5A-6D6E-744D-8361-7ED4AA522A1D}" xr6:coauthVersionLast="45" xr6:coauthVersionMax="45" xr10:uidLastSave="{A05AAA00-98C9-B34B-A7FA-1E3CE89634D7}"/>
  <bookViews>
    <workbookView xWindow="0" yWindow="540" windowWidth="22780" windowHeight="14660" firstSheet="5" activeTab="9" xr2:uid="{00000000-000D-0000-FFFF-FFFF00000000}"/>
  </bookViews>
  <sheets>
    <sheet name="Skatteberegninger" sheetId="17" r:id="rId1"/>
    <sheet name="T" sheetId="1" r:id="rId2"/>
    <sheet name="I" sheetId="2" r:id="rId3"/>
    <sheet name="A" sheetId="6" r:id="rId4"/>
    <sheet name="I - A" sheetId="8" r:id="rId5"/>
    <sheet name="forkert c" sheetId="3" r:id="rId6"/>
    <sheet name="C" sheetId="9" r:id="rId7"/>
    <sheet name="C_i fra sune" sheetId="10" r:id="rId8"/>
    <sheet name="C_i 5 kvintiler" sheetId="11" r:id="rId9"/>
    <sheet name="Substitution i kvintiler" sheetId="13" r:id="rId10"/>
    <sheet name="C_i plus substitution" sheetId="14" r:id="rId11"/>
    <sheet name="direkte_skat_kvintiler" sheetId="16" r:id="rId12"/>
    <sheet name="resultater_kvintiler" sheetId="12" r:id="rId13"/>
    <sheet name="c_i" sheetId="5" r:id="rId14"/>
    <sheet name="resultater" sheetId="7" r:id="rId15"/>
  </sheets>
  <externalReferences>
    <externalReference r:id="rId16"/>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P66" i="12" l="1"/>
  <c r="P65" i="12"/>
  <c r="O66" i="12"/>
  <c r="O65" i="12"/>
  <c r="M66" i="12"/>
  <c r="M65" i="12"/>
  <c r="L66" i="12"/>
  <c r="L65" i="12"/>
  <c r="J66" i="12"/>
  <c r="J65" i="12"/>
  <c r="I66" i="12"/>
  <c r="I65" i="12"/>
  <c r="G66" i="12"/>
  <c r="G65" i="12"/>
  <c r="F66" i="12"/>
  <c r="F65" i="12"/>
  <c r="D66" i="12"/>
  <c r="D65" i="12"/>
  <c r="C66" i="12"/>
  <c r="C65" i="12"/>
  <c r="G42" i="12"/>
  <c r="F42" i="12"/>
  <c r="E42" i="12"/>
  <c r="D42" i="12"/>
  <c r="C42" i="12"/>
  <c r="G41" i="12"/>
  <c r="F41" i="12"/>
  <c r="E41" i="12"/>
  <c r="D41" i="12"/>
  <c r="C41" i="12"/>
  <c r="D31" i="16"/>
  <c r="C31" i="16"/>
  <c r="C29" i="12"/>
  <c r="B31" i="16"/>
  <c r="D124" i="17"/>
  <c r="K123" i="17"/>
  <c r="I123" i="17"/>
  <c r="J123" i="17" s="1"/>
  <c r="G123" i="17"/>
  <c r="F123" i="17"/>
  <c r="D123" i="17"/>
  <c r="K122" i="17"/>
  <c r="I122" i="17"/>
  <c r="J122" i="17" s="1"/>
  <c r="G122" i="17"/>
  <c r="F122" i="17"/>
  <c r="D122" i="17"/>
  <c r="K121" i="17"/>
  <c r="I121" i="17"/>
  <c r="J121" i="17" s="1"/>
  <c r="G121" i="17"/>
  <c r="F121" i="17"/>
  <c r="D121" i="17"/>
  <c r="K120" i="17"/>
  <c r="J120" i="17"/>
  <c r="I120" i="17"/>
  <c r="G120" i="17"/>
  <c r="F120" i="17"/>
  <c r="D120" i="17"/>
  <c r="K119" i="17"/>
  <c r="I119" i="17"/>
  <c r="J119" i="17" s="1"/>
  <c r="G119" i="17"/>
  <c r="F119" i="17"/>
  <c r="D119" i="17"/>
  <c r="K118" i="17"/>
  <c r="J118" i="17"/>
  <c r="I118" i="17"/>
  <c r="G118" i="17"/>
  <c r="F118" i="17"/>
  <c r="D118" i="17"/>
  <c r="K117" i="17"/>
  <c r="I117" i="17"/>
  <c r="J117" i="17" s="1"/>
  <c r="G117" i="17"/>
  <c r="D117" i="17"/>
  <c r="F117" i="17" s="1"/>
  <c r="K116" i="17"/>
  <c r="J116" i="17"/>
  <c r="I116" i="17"/>
  <c r="G116" i="17"/>
  <c r="F116" i="17"/>
  <c r="D116" i="17"/>
  <c r="K115" i="17"/>
  <c r="I115" i="17"/>
  <c r="J115" i="17" s="1"/>
  <c r="G115" i="17"/>
  <c r="F115" i="17"/>
  <c r="D115" i="17"/>
  <c r="K114" i="17"/>
  <c r="J114" i="17"/>
  <c r="I114" i="17"/>
  <c r="G114" i="17"/>
  <c r="F114" i="17"/>
  <c r="D114" i="17"/>
  <c r="K113" i="17"/>
  <c r="I113" i="17"/>
  <c r="J113" i="17" s="1"/>
  <c r="G113" i="17"/>
  <c r="F113" i="17"/>
  <c r="D113" i="17"/>
  <c r="K112" i="17"/>
  <c r="J112" i="17"/>
  <c r="I112" i="17"/>
  <c r="G112" i="17"/>
  <c r="F112" i="17"/>
  <c r="D112" i="17"/>
  <c r="K111" i="17"/>
  <c r="I111" i="17"/>
  <c r="J111" i="17" s="1"/>
  <c r="G111" i="17"/>
  <c r="F111" i="17"/>
  <c r="D111" i="17"/>
  <c r="K110" i="17"/>
  <c r="J110" i="17"/>
  <c r="I110" i="17"/>
  <c r="G110" i="17"/>
  <c r="F110" i="17"/>
  <c r="D110" i="17"/>
  <c r="K109" i="17"/>
  <c r="I109" i="17"/>
  <c r="J109" i="17" s="1"/>
  <c r="G109" i="17"/>
  <c r="D109" i="17"/>
  <c r="F109" i="17" s="1"/>
  <c r="K108" i="17"/>
  <c r="J108" i="17"/>
  <c r="I108" i="17"/>
  <c r="G108" i="17"/>
  <c r="F108" i="17"/>
  <c r="D108" i="17"/>
  <c r="K107" i="17"/>
  <c r="I107" i="17"/>
  <c r="J107" i="17" s="1"/>
  <c r="G107" i="17"/>
  <c r="D107" i="17"/>
  <c r="F107" i="17" s="1"/>
  <c r="K106" i="17"/>
  <c r="J106" i="17"/>
  <c r="I106" i="17"/>
  <c r="G106" i="17"/>
  <c r="F106" i="17"/>
  <c r="D106" i="17"/>
  <c r="K105" i="17"/>
  <c r="I105" i="17"/>
  <c r="J105" i="17" s="1"/>
  <c r="G105" i="17"/>
  <c r="D105" i="17"/>
  <c r="F105" i="17" s="1"/>
  <c r="K104" i="17"/>
  <c r="J104" i="17"/>
  <c r="I104" i="17"/>
  <c r="G104" i="17"/>
  <c r="F104" i="17"/>
  <c r="D104" i="17"/>
  <c r="K103" i="17"/>
  <c r="I103" i="17"/>
  <c r="J103" i="17" s="1"/>
  <c r="G103" i="17"/>
  <c r="D103" i="17"/>
  <c r="F103" i="17" s="1"/>
  <c r="K102" i="17"/>
  <c r="J102" i="17"/>
  <c r="I102" i="17"/>
  <c r="G102" i="17"/>
  <c r="F102" i="17"/>
  <c r="D102" i="17"/>
  <c r="K101" i="17"/>
  <c r="I101" i="17"/>
  <c r="J101" i="17" s="1"/>
  <c r="G101" i="17"/>
  <c r="D101" i="17"/>
  <c r="F101" i="17" s="1"/>
  <c r="K100" i="17"/>
  <c r="J100" i="17"/>
  <c r="I100" i="17"/>
  <c r="G100" i="17"/>
  <c r="F100" i="17"/>
  <c r="D100" i="17"/>
  <c r="K99" i="17"/>
  <c r="I99" i="17"/>
  <c r="J99" i="17" s="1"/>
  <c r="G99" i="17"/>
  <c r="D99" i="17"/>
  <c r="F99" i="17" s="1"/>
  <c r="K98" i="17"/>
  <c r="J98" i="17"/>
  <c r="I98" i="17"/>
  <c r="G98" i="17"/>
  <c r="F98" i="17"/>
  <c r="D98" i="17"/>
  <c r="K97" i="17"/>
  <c r="I97" i="17"/>
  <c r="J97" i="17" s="1"/>
  <c r="G97" i="17"/>
  <c r="D97" i="17"/>
  <c r="F97" i="17" s="1"/>
  <c r="K96" i="17"/>
  <c r="J96" i="17"/>
  <c r="I96" i="17"/>
  <c r="G96" i="17"/>
  <c r="F96" i="17"/>
  <c r="D96" i="17"/>
  <c r="K95" i="17"/>
  <c r="I95" i="17"/>
  <c r="J95" i="17" s="1"/>
  <c r="G95" i="17"/>
  <c r="D95" i="17"/>
  <c r="F95" i="17" s="1"/>
  <c r="K94" i="17"/>
  <c r="J94" i="17"/>
  <c r="I94" i="17"/>
  <c r="G94" i="17"/>
  <c r="F94" i="17"/>
  <c r="D94" i="17"/>
  <c r="K93" i="17"/>
  <c r="I93" i="17"/>
  <c r="J93" i="17" s="1"/>
  <c r="G93" i="17"/>
  <c r="D93" i="17"/>
  <c r="F93" i="17" s="1"/>
  <c r="K92" i="17"/>
  <c r="J92" i="17"/>
  <c r="I92" i="17"/>
  <c r="G92" i="17"/>
  <c r="F92" i="17"/>
  <c r="D92" i="17"/>
  <c r="K91" i="17"/>
  <c r="I91" i="17"/>
  <c r="J91" i="17" s="1"/>
  <c r="G91" i="17"/>
  <c r="D91" i="17"/>
  <c r="F91" i="17" s="1"/>
  <c r="K90" i="17"/>
  <c r="J90" i="17"/>
  <c r="I90" i="17"/>
  <c r="G90" i="17"/>
  <c r="F90" i="17"/>
  <c r="D90" i="17"/>
  <c r="K89" i="17"/>
  <c r="I89" i="17"/>
  <c r="J89" i="17" s="1"/>
  <c r="G89" i="17"/>
  <c r="D89" i="17"/>
  <c r="F89" i="17" s="1"/>
  <c r="K88" i="17"/>
  <c r="J88" i="17"/>
  <c r="I88" i="17"/>
  <c r="G88" i="17"/>
  <c r="F88" i="17"/>
  <c r="D88" i="17"/>
  <c r="K87" i="17"/>
  <c r="I87" i="17"/>
  <c r="J87" i="17" s="1"/>
  <c r="G87" i="17"/>
  <c r="D87" i="17"/>
  <c r="F87" i="17" s="1"/>
  <c r="K86" i="17"/>
  <c r="J86" i="17"/>
  <c r="I86" i="17"/>
  <c r="G86" i="17"/>
  <c r="F86" i="17"/>
  <c r="D86" i="17"/>
  <c r="K85" i="17"/>
  <c r="I85" i="17"/>
  <c r="J85" i="17" s="1"/>
  <c r="G85" i="17"/>
  <c r="D85" i="17"/>
  <c r="F85" i="17" s="1"/>
  <c r="K84" i="17"/>
  <c r="J84" i="17"/>
  <c r="I84" i="17"/>
  <c r="G84" i="17"/>
  <c r="F84" i="17"/>
  <c r="D84" i="17"/>
  <c r="K83" i="17"/>
  <c r="I83" i="17"/>
  <c r="J83" i="17" s="1"/>
  <c r="G83" i="17"/>
  <c r="D83" i="17"/>
  <c r="F83" i="17" s="1"/>
  <c r="K82" i="17"/>
  <c r="J82" i="17"/>
  <c r="I82" i="17"/>
  <c r="G82" i="17"/>
  <c r="F82" i="17"/>
  <c r="D82" i="17"/>
  <c r="K81" i="17"/>
  <c r="I81" i="17"/>
  <c r="J81" i="17" s="1"/>
  <c r="G81" i="17"/>
  <c r="D81" i="17"/>
  <c r="F81" i="17" s="1"/>
  <c r="K80" i="17"/>
  <c r="J80" i="17"/>
  <c r="I80" i="17"/>
  <c r="G80" i="17"/>
  <c r="F80" i="17"/>
  <c r="D80" i="17"/>
  <c r="K79" i="17"/>
  <c r="I79" i="17"/>
  <c r="J79" i="17" s="1"/>
  <c r="G79" i="17"/>
  <c r="D79" i="17"/>
  <c r="F79" i="17" s="1"/>
  <c r="K78" i="17"/>
  <c r="J78" i="17"/>
  <c r="I78" i="17"/>
  <c r="G78" i="17"/>
  <c r="F78" i="17"/>
  <c r="D78" i="17"/>
  <c r="K77" i="17"/>
  <c r="I77" i="17"/>
  <c r="J77" i="17" s="1"/>
  <c r="G77" i="17"/>
  <c r="D77" i="17"/>
  <c r="F77" i="17" s="1"/>
  <c r="K76" i="17"/>
  <c r="J76" i="17"/>
  <c r="I76" i="17"/>
  <c r="G76" i="17"/>
  <c r="F76" i="17"/>
  <c r="D76" i="17"/>
  <c r="K75" i="17"/>
  <c r="I75" i="17"/>
  <c r="J75" i="17" s="1"/>
  <c r="G75" i="17"/>
  <c r="D75" i="17"/>
  <c r="F75" i="17" s="1"/>
  <c r="K74" i="17"/>
  <c r="J74" i="17"/>
  <c r="I74" i="17"/>
  <c r="G74" i="17"/>
  <c r="F74" i="17"/>
  <c r="D74" i="17"/>
  <c r="K73" i="17"/>
  <c r="I73" i="17"/>
  <c r="J73" i="17" s="1"/>
  <c r="G73" i="17"/>
  <c r="D73" i="17"/>
  <c r="F73" i="17" s="1"/>
  <c r="K72" i="17"/>
  <c r="J72" i="17"/>
  <c r="I72" i="17"/>
  <c r="G72" i="17"/>
  <c r="F72" i="17"/>
  <c r="D72" i="17"/>
  <c r="K71" i="17"/>
  <c r="I71" i="17"/>
  <c r="J71" i="17" s="1"/>
  <c r="G71" i="17"/>
  <c r="D71" i="17"/>
  <c r="F71" i="17" s="1"/>
  <c r="K70" i="17"/>
  <c r="J70" i="17"/>
  <c r="I70" i="17"/>
  <c r="G70" i="17"/>
  <c r="F70" i="17"/>
  <c r="D70" i="17"/>
  <c r="K69" i="17"/>
  <c r="I69" i="17"/>
  <c r="J69" i="17" s="1"/>
  <c r="G69" i="17"/>
  <c r="D69" i="17"/>
  <c r="F69" i="17" s="1"/>
  <c r="K68" i="17"/>
  <c r="J68" i="17"/>
  <c r="I68" i="17"/>
  <c r="G68" i="17"/>
  <c r="F68" i="17"/>
  <c r="D68" i="17"/>
  <c r="K67" i="17"/>
  <c r="I67" i="17"/>
  <c r="J67" i="17" s="1"/>
  <c r="G67" i="17"/>
  <c r="D67" i="17"/>
  <c r="F67" i="17" s="1"/>
  <c r="K66" i="17"/>
  <c r="J66" i="17"/>
  <c r="I66" i="17"/>
  <c r="G66" i="17"/>
  <c r="F66" i="17"/>
  <c r="D66" i="17"/>
  <c r="K65" i="17"/>
  <c r="I65" i="17"/>
  <c r="J65" i="17" s="1"/>
  <c r="G65" i="17"/>
  <c r="D65" i="17"/>
  <c r="F65" i="17" s="1"/>
  <c r="K64" i="17"/>
  <c r="J64" i="17"/>
  <c r="I64" i="17"/>
  <c r="G64" i="17"/>
  <c r="F64" i="17"/>
  <c r="D64" i="17"/>
  <c r="K63" i="17"/>
  <c r="I63" i="17"/>
  <c r="J63" i="17" s="1"/>
  <c r="G63" i="17"/>
  <c r="D63" i="17"/>
  <c r="F63" i="17" s="1"/>
  <c r="K62" i="17"/>
  <c r="J62" i="17"/>
  <c r="I62" i="17"/>
  <c r="G62" i="17"/>
  <c r="F62" i="17"/>
  <c r="D62" i="17"/>
  <c r="K61" i="17"/>
  <c r="I61" i="17"/>
  <c r="J61" i="17" s="1"/>
  <c r="G61" i="17"/>
  <c r="D61" i="17"/>
  <c r="F61" i="17" s="1"/>
  <c r="K60" i="17"/>
  <c r="J60" i="17"/>
  <c r="I60" i="17"/>
  <c r="G60" i="17"/>
  <c r="F60" i="17"/>
  <c r="D60" i="17"/>
  <c r="K59" i="17"/>
  <c r="I59" i="17"/>
  <c r="J59" i="17" s="1"/>
  <c r="G59" i="17"/>
  <c r="D59" i="17"/>
  <c r="F59" i="17" s="1"/>
  <c r="K58" i="17"/>
  <c r="J58" i="17"/>
  <c r="I58" i="17"/>
  <c r="G58" i="17"/>
  <c r="F58" i="17"/>
  <c r="D58" i="17"/>
  <c r="K57" i="17"/>
  <c r="I57" i="17"/>
  <c r="J57" i="17" s="1"/>
  <c r="G57" i="17"/>
  <c r="D57" i="17"/>
  <c r="F57" i="17" s="1"/>
  <c r="K56" i="17"/>
  <c r="J56" i="17"/>
  <c r="I56" i="17"/>
  <c r="G56" i="17"/>
  <c r="F56" i="17"/>
  <c r="D56" i="17"/>
  <c r="K55" i="17"/>
  <c r="I55" i="17"/>
  <c r="J55" i="17" s="1"/>
  <c r="G55" i="17"/>
  <c r="D55" i="17"/>
  <c r="F55" i="17" s="1"/>
  <c r="K54" i="17"/>
  <c r="J54" i="17"/>
  <c r="I54" i="17"/>
  <c r="G54" i="17"/>
  <c r="F54" i="17"/>
  <c r="D54" i="17"/>
  <c r="K53" i="17"/>
  <c r="I53" i="17"/>
  <c r="J53" i="17" s="1"/>
  <c r="D53" i="17"/>
  <c r="F53" i="17" s="1"/>
  <c r="K52" i="17"/>
  <c r="I52" i="17"/>
  <c r="J52" i="17" s="1"/>
  <c r="D52" i="17"/>
  <c r="F52" i="17" s="1"/>
  <c r="K51" i="17"/>
  <c r="J51" i="17"/>
  <c r="I51" i="17"/>
  <c r="F51" i="17"/>
  <c r="D51" i="17"/>
  <c r="K50" i="17"/>
  <c r="J50" i="17"/>
  <c r="I50" i="17"/>
  <c r="F50" i="17"/>
  <c r="D50" i="17"/>
  <c r="K49" i="17"/>
  <c r="I49" i="17"/>
  <c r="J49" i="17" s="1"/>
  <c r="D49" i="17"/>
  <c r="F49" i="17" s="1"/>
  <c r="K48" i="17"/>
  <c r="I48" i="17"/>
  <c r="J48" i="17" s="1"/>
  <c r="H48" i="17"/>
  <c r="H53" i="17" s="1"/>
  <c r="G53" i="17" s="1"/>
  <c r="D48" i="17"/>
  <c r="F48" i="17" s="1"/>
  <c r="K47" i="17"/>
  <c r="J47" i="17"/>
  <c r="I47" i="17"/>
  <c r="F47" i="17"/>
  <c r="D47" i="17"/>
  <c r="K46" i="17"/>
  <c r="J46" i="17"/>
  <c r="I46" i="17"/>
  <c r="F46" i="17"/>
  <c r="D46" i="17"/>
  <c r="K45" i="17"/>
  <c r="I45" i="17"/>
  <c r="J45" i="17" s="1"/>
  <c r="D45" i="17"/>
  <c r="F45" i="17" s="1"/>
  <c r="K44" i="17"/>
  <c r="I44" i="17"/>
  <c r="J44" i="17" s="1"/>
  <c r="H44" i="17"/>
  <c r="G44" i="17" s="1"/>
  <c r="D44" i="17"/>
  <c r="F44" i="17" s="1"/>
  <c r="K43" i="17"/>
  <c r="J43" i="17"/>
  <c r="I43" i="17"/>
  <c r="F43" i="17"/>
  <c r="D43" i="17"/>
  <c r="K42" i="17"/>
  <c r="J42" i="17"/>
  <c r="I42" i="17"/>
  <c r="F42" i="17"/>
  <c r="D42" i="17"/>
  <c r="K41" i="17"/>
  <c r="I41" i="17"/>
  <c r="J41" i="17" s="1"/>
  <c r="D41" i="17"/>
  <c r="F41" i="17" s="1"/>
  <c r="K40" i="17"/>
  <c r="I40" i="17"/>
  <c r="J40" i="17" s="1"/>
  <c r="H40" i="17"/>
  <c r="G40" i="17" s="1"/>
  <c r="D40" i="17"/>
  <c r="F40" i="17" s="1"/>
  <c r="K39" i="17"/>
  <c r="J39" i="17"/>
  <c r="I39" i="17"/>
  <c r="F39" i="17"/>
  <c r="D39" i="17"/>
  <c r="K38" i="17"/>
  <c r="J38" i="17"/>
  <c r="I38" i="17"/>
  <c r="F38" i="17"/>
  <c r="D38" i="17"/>
  <c r="K37" i="17"/>
  <c r="I37" i="17"/>
  <c r="J37" i="17" s="1"/>
  <c r="D37" i="17"/>
  <c r="F37" i="17" s="1"/>
  <c r="K36" i="17"/>
  <c r="I36" i="17"/>
  <c r="J36" i="17" s="1"/>
  <c r="H36" i="17"/>
  <c r="G36" i="17" s="1"/>
  <c r="D36" i="17"/>
  <c r="F36" i="17" s="1"/>
  <c r="K35" i="17"/>
  <c r="J35" i="17"/>
  <c r="I35" i="17"/>
  <c r="F35" i="17"/>
  <c r="D35" i="17"/>
  <c r="K34" i="17"/>
  <c r="J34" i="17"/>
  <c r="I34" i="17"/>
  <c r="F34" i="17"/>
  <c r="D34" i="17"/>
  <c r="K33" i="17"/>
  <c r="I33" i="17"/>
  <c r="J33" i="17" s="1"/>
  <c r="D33" i="17"/>
  <c r="F33" i="17" s="1"/>
  <c r="K32" i="17"/>
  <c r="I32" i="17"/>
  <c r="J32" i="17" s="1"/>
  <c r="H32" i="17"/>
  <c r="G32" i="17" s="1"/>
  <c r="D32" i="17"/>
  <c r="F32" i="17" s="1"/>
  <c r="K31" i="17"/>
  <c r="J31" i="17"/>
  <c r="I31" i="17"/>
  <c r="F31" i="17"/>
  <c r="D31" i="17"/>
  <c r="K30" i="17"/>
  <c r="J30" i="17"/>
  <c r="I30" i="17"/>
  <c r="F30" i="17"/>
  <c r="D30" i="17"/>
  <c r="K29" i="17"/>
  <c r="I29" i="17"/>
  <c r="J29" i="17" s="1"/>
  <c r="D29" i="17"/>
  <c r="F29" i="17" s="1"/>
  <c r="K28" i="17"/>
  <c r="I28" i="17"/>
  <c r="J28" i="17" s="1"/>
  <c r="H28" i="17"/>
  <c r="G28" i="17" s="1"/>
  <c r="D28" i="17"/>
  <c r="F28" i="17" s="1"/>
  <c r="K27" i="17"/>
  <c r="J27" i="17"/>
  <c r="I27" i="17"/>
  <c r="F27" i="17"/>
  <c r="D27" i="17"/>
  <c r="K26" i="17"/>
  <c r="J26" i="17"/>
  <c r="I26" i="17"/>
  <c r="F26" i="17"/>
  <c r="D26" i="17"/>
  <c r="K25" i="17"/>
  <c r="I25" i="17"/>
  <c r="J25" i="17" s="1"/>
  <c r="D25" i="17"/>
  <c r="F25" i="17" s="1"/>
  <c r="K24" i="17"/>
  <c r="I24" i="17"/>
  <c r="J24" i="17" s="1"/>
  <c r="H24" i="17"/>
  <c r="G24" i="17" s="1"/>
  <c r="D24" i="17"/>
  <c r="F24" i="17" s="1"/>
  <c r="K23" i="17"/>
  <c r="J23" i="17"/>
  <c r="I23" i="17"/>
  <c r="F23" i="17"/>
  <c r="D23" i="17"/>
  <c r="K22" i="17"/>
  <c r="J22" i="17"/>
  <c r="I22" i="17"/>
  <c r="F22" i="17"/>
  <c r="D22" i="17"/>
  <c r="K21" i="17"/>
  <c r="I21" i="17"/>
  <c r="J21" i="17" s="1"/>
  <c r="D21" i="17"/>
  <c r="F21" i="17" s="1"/>
  <c r="K20" i="17"/>
  <c r="I20" i="17"/>
  <c r="J20" i="17" s="1"/>
  <c r="H20" i="17"/>
  <c r="G20" i="17" s="1"/>
  <c r="D20" i="17"/>
  <c r="F20" i="17" s="1"/>
  <c r="K19" i="17"/>
  <c r="J19" i="17"/>
  <c r="I19" i="17"/>
  <c r="F19" i="17"/>
  <c r="D19" i="17"/>
  <c r="K18" i="17"/>
  <c r="J18" i="17"/>
  <c r="I18" i="17"/>
  <c r="F18" i="17"/>
  <c r="D18" i="17"/>
  <c r="K17" i="17"/>
  <c r="I17" i="17"/>
  <c r="J17" i="17" s="1"/>
  <c r="D17" i="17"/>
  <c r="F17" i="17" s="1"/>
  <c r="K16" i="17"/>
  <c r="J16" i="17"/>
  <c r="I16" i="17"/>
  <c r="H16" i="17"/>
  <c r="G16" i="17" s="1"/>
  <c r="F16" i="17"/>
  <c r="D16" i="17"/>
  <c r="K15" i="17"/>
  <c r="I15" i="17"/>
  <c r="J15" i="17" s="1"/>
  <c r="D15" i="17"/>
  <c r="F15" i="17" s="1"/>
  <c r="K14" i="17"/>
  <c r="J14" i="17"/>
  <c r="I14" i="17"/>
  <c r="H14" i="17"/>
  <c r="G14" i="17" s="1"/>
  <c r="F14" i="17"/>
  <c r="D14" i="17"/>
  <c r="K13" i="17"/>
  <c r="I13" i="17"/>
  <c r="J13" i="17" s="1"/>
  <c r="H13" i="17"/>
  <c r="H45" i="17" s="1"/>
  <c r="G45" i="17" s="1"/>
  <c r="G13" i="17"/>
  <c r="D13" i="17"/>
  <c r="F13" i="17" s="1"/>
  <c r="K12" i="17"/>
  <c r="J12" i="17"/>
  <c r="I12" i="17"/>
  <c r="G12" i="17"/>
  <c r="D12" i="17"/>
  <c r="F12" i="17" s="1"/>
  <c r="K11" i="17"/>
  <c r="J11" i="17"/>
  <c r="I11" i="17"/>
  <c r="H11" i="17"/>
  <c r="G11" i="17" s="1"/>
  <c r="F11" i="17"/>
  <c r="D11" i="17"/>
  <c r="K10" i="17"/>
  <c r="I10" i="17"/>
  <c r="J10" i="17" s="1"/>
  <c r="H10" i="17"/>
  <c r="G10" i="17"/>
  <c r="D10" i="17"/>
  <c r="F10" i="17" s="1"/>
  <c r="K9" i="17"/>
  <c r="J9" i="17"/>
  <c r="I9" i="17"/>
  <c r="G9" i="17"/>
  <c r="D9" i="17"/>
  <c r="F9" i="17" s="1"/>
  <c r="K8" i="17"/>
  <c r="J8" i="17"/>
  <c r="I8" i="17"/>
  <c r="G8" i="17"/>
  <c r="D8" i="17"/>
  <c r="F8" i="17" s="1"/>
  <c r="K7" i="17"/>
  <c r="J7" i="17"/>
  <c r="I7" i="17"/>
  <c r="H7" i="17"/>
  <c r="G7" i="17" s="1"/>
  <c r="F7" i="17"/>
  <c r="D7" i="17"/>
  <c r="D6" i="17"/>
  <c r="V5" i="17"/>
  <c r="D5" i="17"/>
  <c r="H52" i="17" l="1"/>
  <c r="G52" i="17" s="1"/>
  <c r="H15" i="17"/>
  <c r="G15" i="17" s="1"/>
  <c r="H19" i="17"/>
  <c r="G19" i="17" s="1"/>
  <c r="H23" i="17"/>
  <c r="G23" i="17" s="1"/>
  <c r="H27" i="17"/>
  <c r="G27" i="17" s="1"/>
  <c r="H31" i="17"/>
  <c r="G31" i="17" s="1"/>
  <c r="H35" i="17"/>
  <c r="G35" i="17" s="1"/>
  <c r="H39" i="17"/>
  <c r="G39" i="17" s="1"/>
  <c r="H43" i="17"/>
  <c r="G43" i="17" s="1"/>
  <c r="H47" i="17"/>
  <c r="G47" i="17" s="1"/>
  <c r="H51" i="17"/>
  <c r="G51" i="17" s="1"/>
  <c r="H18" i="17"/>
  <c r="G18" i="17" s="1"/>
  <c r="H22" i="17"/>
  <c r="G22" i="17" s="1"/>
  <c r="H26" i="17"/>
  <c r="G26" i="17" s="1"/>
  <c r="H30" i="17"/>
  <c r="G30" i="17" s="1"/>
  <c r="H34" i="17"/>
  <c r="G34" i="17" s="1"/>
  <c r="H38" i="17"/>
  <c r="G38" i="17" s="1"/>
  <c r="H42" i="17"/>
  <c r="G42" i="17" s="1"/>
  <c r="H46" i="17"/>
  <c r="G46" i="17" s="1"/>
  <c r="H50" i="17"/>
  <c r="G50" i="17" s="1"/>
  <c r="H17" i="17"/>
  <c r="G17" i="17" s="1"/>
  <c r="H21" i="17"/>
  <c r="G21" i="17" s="1"/>
  <c r="H25" i="17"/>
  <c r="G25" i="17" s="1"/>
  <c r="H29" i="17"/>
  <c r="G29" i="17" s="1"/>
  <c r="H33" i="17"/>
  <c r="G33" i="17" s="1"/>
  <c r="H37" i="17"/>
  <c r="G37" i="17" s="1"/>
  <c r="H41" i="17"/>
  <c r="G41" i="17" s="1"/>
  <c r="G48" i="17"/>
  <c r="H49" i="17"/>
  <c r="G49" i="17" s="1"/>
  <c r="D18" i="16" l="1"/>
  <c r="E8" i="16"/>
  <c r="H8" i="16" s="1"/>
  <c r="C27" i="16" s="1"/>
  <c r="D8" i="16"/>
  <c r="C18" i="16" s="1"/>
  <c r="C8" i="16"/>
  <c r="G8" i="16" s="1"/>
  <c r="D27" i="16" s="1"/>
  <c r="D7" i="16"/>
  <c r="H7" i="16" s="1"/>
  <c r="B7" i="16"/>
  <c r="D17" i="16" s="1"/>
  <c r="D6" i="16"/>
  <c r="C16" i="16" s="1"/>
  <c r="B6" i="16"/>
  <c r="D16" i="16" s="1"/>
  <c r="D5" i="16"/>
  <c r="H5" i="16" s="1"/>
  <c r="B5" i="16"/>
  <c r="G5" i="16" s="1"/>
  <c r="D24" i="16" s="1"/>
  <c r="D4" i="16"/>
  <c r="C14" i="16" s="1"/>
  <c r="B4" i="16"/>
  <c r="D14" i="16" s="1"/>
  <c r="D3" i="16"/>
  <c r="H3" i="16" s="1"/>
  <c r="B3" i="16"/>
  <c r="D13" i="16" s="1"/>
  <c r="G4" i="16" l="1"/>
  <c r="D23" i="16" s="1"/>
  <c r="H4" i="16"/>
  <c r="C23" i="16" s="1"/>
  <c r="G6" i="16"/>
  <c r="D25" i="16" s="1"/>
  <c r="D15" i="16"/>
  <c r="C34" i="16"/>
  <c r="C35" i="16" s="1"/>
  <c r="C22" i="16"/>
  <c r="H6" i="16"/>
  <c r="C25" i="16" s="1"/>
  <c r="B32" i="16"/>
  <c r="C26" i="16"/>
  <c r="D34" i="16"/>
  <c r="D35" i="16" s="1"/>
  <c r="D32" i="16"/>
  <c r="F18" i="16" s="1"/>
  <c r="C24" i="16"/>
  <c r="C15" i="16"/>
  <c r="C32" i="16"/>
  <c r="E14" i="16" s="1"/>
  <c r="C13" i="16"/>
  <c r="C17" i="16"/>
  <c r="G3" i="16"/>
  <c r="D22" i="16" s="1"/>
  <c r="G7" i="16"/>
  <c r="D26" i="16" s="1"/>
  <c r="F25" i="16" l="1"/>
  <c r="F26" i="16"/>
  <c r="F27" i="16"/>
  <c r="F23" i="16"/>
  <c r="B35" i="16"/>
  <c r="F15" i="16"/>
  <c r="F24" i="16"/>
  <c r="F16" i="16"/>
  <c r="F14" i="16"/>
  <c r="G14" i="16" s="1"/>
  <c r="H14" i="16" s="1"/>
  <c r="F13" i="16"/>
  <c r="F17" i="16"/>
  <c r="E16" i="16"/>
  <c r="G16" i="16" s="1"/>
  <c r="H16" i="16" s="1"/>
  <c r="E18" i="16"/>
  <c r="G18" i="16" s="1"/>
  <c r="H18" i="16" s="1"/>
  <c r="E15" i="16"/>
  <c r="G15" i="16" s="1"/>
  <c r="H15" i="16" s="1"/>
  <c r="E24" i="16"/>
  <c r="E25" i="16"/>
  <c r="G25" i="16" s="1"/>
  <c r="H25" i="16" s="1"/>
  <c r="E23" i="16"/>
  <c r="F22" i="16"/>
  <c r="E17" i="16"/>
  <c r="G17" i="16" s="1"/>
  <c r="H17" i="16" s="1"/>
  <c r="E27" i="16"/>
  <c r="G27" i="16" s="1"/>
  <c r="H27" i="16" s="1"/>
  <c r="E13" i="16"/>
  <c r="B34" i="16"/>
  <c r="E26" i="16"/>
  <c r="E22" i="16"/>
  <c r="G13" i="16" l="1"/>
  <c r="H13" i="16" s="1"/>
  <c r="G26" i="16"/>
  <c r="H26" i="16" s="1"/>
  <c r="G23" i="16"/>
  <c r="H23" i="16" s="1"/>
  <c r="G24" i="16"/>
  <c r="H24" i="16" s="1"/>
  <c r="G22" i="16"/>
  <c r="H22" i="16" s="1"/>
  <c r="G31" i="12" l="1"/>
  <c r="F31" i="12"/>
  <c r="E31" i="12"/>
  <c r="D31" i="12"/>
  <c r="C31" i="12"/>
  <c r="D43" i="12" l="1"/>
  <c r="D51" i="12" s="1"/>
  <c r="D44" i="12"/>
  <c r="D54" i="12" s="1"/>
  <c r="E43" i="12"/>
  <c r="E51" i="12" s="1"/>
  <c r="E44" i="12"/>
  <c r="E54" i="12" s="1"/>
  <c r="F44" i="12"/>
  <c r="F54" i="12" s="1"/>
  <c r="F43" i="12"/>
  <c r="F51" i="12" s="1"/>
  <c r="C43" i="12"/>
  <c r="C51" i="12" s="1"/>
  <c r="C70" i="12" s="1"/>
  <c r="C44" i="12"/>
  <c r="C54" i="12" s="1"/>
  <c r="G44" i="12"/>
  <c r="G54" i="12" s="1"/>
  <c r="G43" i="12"/>
  <c r="G51" i="12" s="1"/>
  <c r="L29" i="12"/>
  <c r="K29" i="12"/>
  <c r="J29" i="12"/>
  <c r="I29" i="12"/>
  <c r="H29" i="12"/>
  <c r="G29" i="12"/>
  <c r="F29" i="12"/>
  <c r="E29" i="12"/>
  <c r="D29" i="12"/>
  <c r="C23" i="12" a="1"/>
  <c r="C23" i="12" s="1"/>
  <c r="H10" i="12"/>
  <c r="F10" i="12"/>
  <c r="D10" i="12"/>
  <c r="B4" i="11"/>
  <c r="B3" i="14" s="1"/>
  <c r="C4" i="11"/>
  <c r="C3" i="14" s="1"/>
  <c r="D4" i="11"/>
  <c r="D3" i="14" s="1"/>
  <c r="E4" i="11"/>
  <c r="E3" i="14" s="1"/>
  <c r="F4" i="11"/>
  <c r="F3" i="14" s="1"/>
  <c r="B5" i="11"/>
  <c r="B4" i="14" s="1"/>
  <c r="C5" i="11"/>
  <c r="C4" i="14" s="1"/>
  <c r="D5" i="11"/>
  <c r="D4" i="14" s="1"/>
  <c r="E5" i="11"/>
  <c r="E4" i="14" s="1"/>
  <c r="F5" i="11"/>
  <c r="F4" i="14" s="1"/>
  <c r="B6" i="11"/>
  <c r="B5" i="14" s="1"/>
  <c r="C6" i="11"/>
  <c r="C5" i="14" s="1"/>
  <c r="D6" i="11"/>
  <c r="D5" i="14" s="1"/>
  <c r="E6" i="11"/>
  <c r="E5" i="14" s="1"/>
  <c r="F6" i="11"/>
  <c r="F5" i="14" s="1"/>
  <c r="B7" i="11"/>
  <c r="B6" i="14" s="1"/>
  <c r="C7" i="11"/>
  <c r="C6" i="14" s="1"/>
  <c r="D7" i="11"/>
  <c r="D6" i="14" s="1"/>
  <c r="E7" i="11"/>
  <c r="E6" i="14" s="1"/>
  <c r="F7" i="11"/>
  <c r="F6" i="14" s="1"/>
  <c r="B8" i="11"/>
  <c r="B7" i="14" s="1"/>
  <c r="C8" i="11"/>
  <c r="C7" i="14" s="1"/>
  <c r="D8" i="11"/>
  <c r="D7" i="14" s="1"/>
  <c r="E8" i="11"/>
  <c r="E7" i="14" s="1"/>
  <c r="F8" i="11"/>
  <c r="F7" i="14" s="1"/>
  <c r="B9" i="11"/>
  <c r="B8" i="14" s="1"/>
  <c r="C9" i="11"/>
  <c r="C8" i="14" s="1"/>
  <c r="D9" i="11"/>
  <c r="D8" i="14" s="1"/>
  <c r="E9" i="11"/>
  <c r="E8" i="14" s="1"/>
  <c r="F9" i="11"/>
  <c r="F8" i="14" s="1"/>
  <c r="B10" i="11"/>
  <c r="B9" i="14" s="1"/>
  <c r="C10" i="11"/>
  <c r="C9" i="14" s="1"/>
  <c r="D10" i="11"/>
  <c r="D9" i="14" s="1"/>
  <c r="E10" i="11"/>
  <c r="E9" i="14" s="1"/>
  <c r="F10" i="11"/>
  <c r="F9" i="14" s="1"/>
  <c r="B11" i="11"/>
  <c r="B10" i="14" s="1"/>
  <c r="C11" i="11"/>
  <c r="C10" i="14" s="1"/>
  <c r="D11" i="11"/>
  <c r="D10" i="14" s="1"/>
  <c r="E11" i="11"/>
  <c r="E10" i="14" s="1"/>
  <c r="F11" i="11"/>
  <c r="F10" i="14" s="1"/>
  <c r="B12" i="11"/>
  <c r="B11" i="14" s="1"/>
  <c r="C12" i="11"/>
  <c r="C11" i="14" s="1"/>
  <c r="D12" i="11"/>
  <c r="D11" i="14" s="1"/>
  <c r="E12" i="11"/>
  <c r="E11" i="14" s="1"/>
  <c r="F12" i="11"/>
  <c r="F11" i="14" s="1"/>
  <c r="B13" i="11"/>
  <c r="B12" i="14" s="1"/>
  <c r="C13" i="11"/>
  <c r="C12" i="14" s="1"/>
  <c r="D13" i="11"/>
  <c r="D12" i="14" s="1"/>
  <c r="E13" i="11"/>
  <c r="E12" i="14" s="1"/>
  <c r="F13" i="11"/>
  <c r="F12" i="14" s="1"/>
  <c r="B14" i="11"/>
  <c r="B13" i="14" s="1"/>
  <c r="C14" i="11"/>
  <c r="C13" i="14" s="1"/>
  <c r="D14" i="11"/>
  <c r="D13" i="14" s="1"/>
  <c r="E14" i="11"/>
  <c r="E13" i="14" s="1"/>
  <c r="F14" i="11"/>
  <c r="F13" i="14" s="1"/>
  <c r="B15" i="11"/>
  <c r="B14" i="14" s="1"/>
  <c r="C15" i="11"/>
  <c r="C14" i="14" s="1"/>
  <c r="D15" i="11"/>
  <c r="D14" i="14" s="1"/>
  <c r="E15" i="11"/>
  <c r="E14" i="14" s="1"/>
  <c r="F15" i="11"/>
  <c r="F14" i="14" s="1"/>
  <c r="B16" i="11"/>
  <c r="B15" i="14" s="1"/>
  <c r="C16" i="11"/>
  <c r="C15" i="14" s="1"/>
  <c r="D16" i="11"/>
  <c r="D15" i="14" s="1"/>
  <c r="E16" i="11"/>
  <c r="E15" i="14" s="1"/>
  <c r="F16" i="11"/>
  <c r="F15" i="14" s="1"/>
  <c r="B17" i="11"/>
  <c r="B16" i="14" s="1"/>
  <c r="C17" i="11"/>
  <c r="C16" i="14" s="1"/>
  <c r="D17" i="11"/>
  <c r="D16" i="14" s="1"/>
  <c r="E17" i="11"/>
  <c r="E16" i="14" s="1"/>
  <c r="F17" i="11"/>
  <c r="F16" i="14" s="1"/>
  <c r="B18" i="11"/>
  <c r="B17" i="14" s="1"/>
  <c r="C18" i="11"/>
  <c r="C17" i="14" s="1"/>
  <c r="D18" i="11"/>
  <c r="D17" i="14" s="1"/>
  <c r="E18" i="11"/>
  <c r="E17" i="14" s="1"/>
  <c r="F18" i="11"/>
  <c r="F17" i="14" s="1"/>
  <c r="B19" i="11"/>
  <c r="B18" i="14" s="1"/>
  <c r="C19" i="11"/>
  <c r="C18" i="14" s="1"/>
  <c r="D19" i="11"/>
  <c r="D18" i="14" s="1"/>
  <c r="E19" i="11"/>
  <c r="E18" i="14" s="1"/>
  <c r="F19" i="11"/>
  <c r="F18" i="14" s="1"/>
  <c r="B20" i="11"/>
  <c r="B19" i="14" s="1"/>
  <c r="C20" i="11"/>
  <c r="C19" i="14" s="1"/>
  <c r="D20" i="11"/>
  <c r="D19" i="14" s="1"/>
  <c r="E20" i="11"/>
  <c r="E19" i="14" s="1"/>
  <c r="F20" i="11"/>
  <c r="F19" i="14" s="1"/>
  <c r="B21" i="11"/>
  <c r="B20" i="14" s="1"/>
  <c r="C21" i="11"/>
  <c r="C20" i="14" s="1"/>
  <c r="D21" i="11"/>
  <c r="D20" i="14" s="1"/>
  <c r="E21" i="11"/>
  <c r="E20" i="14" s="1"/>
  <c r="F21" i="11"/>
  <c r="F20" i="14" s="1"/>
  <c r="B22" i="11"/>
  <c r="B21" i="14" s="1"/>
  <c r="C22" i="11"/>
  <c r="C21" i="14" s="1"/>
  <c r="D22" i="11"/>
  <c r="D21" i="14" s="1"/>
  <c r="E22" i="11"/>
  <c r="E21" i="14" s="1"/>
  <c r="F22" i="11"/>
  <c r="F21" i="14" s="1"/>
  <c r="B23" i="11"/>
  <c r="B22" i="14" s="1"/>
  <c r="C23" i="11"/>
  <c r="C22" i="14" s="1"/>
  <c r="D23" i="11"/>
  <c r="D22" i="14" s="1"/>
  <c r="E23" i="11"/>
  <c r="E22" i="14" s="1"/>
  <c r="F23" i="11"/>
  <c r="F22" i="14" s="1"/>
  <c r="B24" i="11"/>
  <c r="B23" i="14" s="1"/>
  <c r="C24" i="11"/>
  <c r="C23" i="14" s="1"/>
  <c r="D24" i="11"/>
  <c r="D23" i="14" s="1"/>
  <c r="E24" i="11"/>
  <c r="E23" i="14" s="1"/>
  <c r="F24" i="11"/>
  <c r="F23" i="14" s="1"/>
  <c r="B25" i="11"/>
  <c r="B24" i="14" s="1"/>
  <c r="C25" i="11"/>
  <c r="C24" i="14" s="1"/>
  <c r="D25" i="11"/>
  <c r="D24" i="14" s="1"/>
  <c r="E25" i="11"/>
  <c r="E24" i="14" s="1"/>
  <c r="F25" i="11"/>
  <c r="F24" i="14" s="1"/>
  <c r="B26" i="11"/>
  <c r="C26" i="11"/>
  <c r="C25" i="14" s="1"/>
  <c r="D26" i="11"/>
  <c r="D25" i="14" s="1"/>
  <c r="E26" i="11"/>
  <c r="E25" i="14" s="1"/>
  <c r="F26" i="11"/>
  <c r="B27" i="11"/>
  <c r="B26" i="14" s="1"/>
  <c r="C27" i="11"/>
  <c r="C26" i="14" s="1"/>
  <c r="D27" i="11"/>
  <c r="D26" i="14" s="1"/>
  <c r="E27" i="11"/>
  <c r="E26" i="14" s="1"/>
  <c r="F27" i="11"/>
  <c r="F26" i="14" s="1"/>
  <c r="B28" i="11"/>
  <c r="B27" i="14" s="1"/>
  <c r="C28" i="11"/>
  <c r="C27" i="14" s="1"/>
  <c r="D28" i="11"/>
  <c r="E28" i="11"/>
  <c r="E27" i="14" s="1"/>
  <c r="F28" i="11"/>
  <c r="F27" i="14" s="1"/>
  <c r="B29" i="11"/>
  <c r="B28" i="14" s="1"/>
  <c r="C29" i="11"/>
  <c r="C28" i="14" s="1"/>
  <c r="D29" i="11"/>
  <c r="D28" i="14" s="1"/>
  <c r="E29" i="11"/>
  <c r="E28" i="14" s="1"/>
  <c r="F29" i="11"/>
  <c r="F28" i="14" s="1"/>
  <c r="B30" i="11"/>
  <c r="B29" i="14" s="1"/>
  <c r="C30" i="11"/>
  <c r="C29" i="14" s="1"/>
  <c r="D30" i="11"/>
  <c r="D29" i="14" s="1"/>
  <c r="E30" i="11"/>
  <c r="E29" i="14" s="1"/>
  <c r="F30" i="11"/>
  <c r="F29" i="14" s="1"/>
  <c r="B31" i="11"/>
  <c r="B30" i="14" s="1"/>
  <c r="C31" i="11"/>
  <c r="C30" i="14" s="1"/>
  <c r="D31" i="11"/>
  <c r="D30" i="14" s="1"/>
  <c r="E31" i="11"/>
  <c r="E30" i="14" s="1"/>
  <c r="F31" i="11"/>
  <c r="F30" i="14" s="1"/>
  <c r="B32" i="11"/>
  <c r="B31" i="14" s="1"/>
  <c r="C32" i="11"/>
  <c r="C31" i="14" s="1"/>
  <c r="D32" i="11"/>
  <c r="D31" i="14" s="1"/>
  <c r="E32" i="11"/>
  <c r="E31" i="14" s="1"/>
  <c r="F32" i="11"/>
  <c r="F31" i="14" s="1"/>
  <c r="B33" i="11"/>
  <c r="B32" i="14" s="1"/>
  <c r="C33" i="11"/>
  <c r="C32" i="14" s="1"/>
  <c r="D33" i="11"/>
  <c r="D32" i="14" s="1"/>
  <c r="E33" i="11"/>
  <c r="E32" i="14" s="1"/>
  <c r="F33" i="11"/>
  <c r="F32" i="14" s="1"/>
  <c r="B34" i="11"/>
  <c r="B33" i="14" s="1"/>
  <c r="C34" i="11"/>
  <c r="C33" i="14" s="1"/>
  <c r="D34" i="11"/>
  <c r="D33" i="14" s="1"/>
  <c r="E34" i="11"/>
  <c r="E33" i="14" s="1"/>
  <c r="F34" i="11"/>
  <c r="F33" i="14" s="1"/>
  <c r="B35" i="11"/>
  <c r="B34" i="14" s="1"/>
  <c r="C35" i="11"/>
  <c r="C34" i="14" s="1"/>
  <c r="D35" i="11"/>
  <c r="D34" i="14" s="1"/>
  <c r="E35" i="11"/>
  <c r="F35" i="11"/>
  <c r="F34" i="14" s="1"/>
  <c r="B37" i="11"/>
  <c r="B36" i="14" s="1"/>
  <c r="C37" i="11"/>
  <c r="C36" i="14" s="1"/>
  <c r="D37" i="11"/>
  <c r="D36" i="14" s="1"/>
  <c r="E37" i="11"/>
  <c r="E36" i="14" s="1"/>
  <c r="F37" i="11"/>
  <c r="F36" i="14" s="1"/>
  <c r="B38" i="11"/>
  <c r="B37" i="14" s="1"/>
  <c r="C38" i="11"/>
  <c r="C37" i="14" s="1"/>
  <c r="D38" i="11"/>
  <c r="D37" i="14" s="1"/>
  <c r="E38" i="11"/>
  <c r="E37" i="14" s="1"/>
  <c r="F38" i="11"/>
  <c r="F37" i="14" s="1"/>
  <c r="B39" i="11"/>
  <c r="B38" i="14" s="1"/>
  <c r="C39" i="11"/>
  <c r="C38" i="14" s="1"/>
  <c r="D39" i="11"/>
  <c r="D38" i="14" s="1"/>
  <c r="E39" i="11"/>
  <c r="E38" i="14" s="1"/>
  <c r="F39" i="11"/>
  <c r="F38" i="14" s="1"/>
  <c r="B40" i="11"/>
  <c r="B39" i="14" s="1"/>
  <c r="C40" i="11"/>
  <c r="C39" i="14" s="1"/>
  <c r="D40" i="11"/>
  <c r="D39" i="14" s="1"/>
  <c r="E40" i="11"/>
  <c r="E39" i="14" s="1"/>
  <c r="F40" i="11"/>
  <c r="F39" i="14" s="1"/>
  <c r="B41" i="11"/>
  <c r="B40" i="14" s="1"/>
  <c r="C41" i="11"/>
  <c r="C40" i="14" s="1"/>
  <c r="D41" i="11"/>
  <c r="D40" i="14" s="1"/>
  <c r="E41" i="11"/>
  <c r="E40" i="14" s="1"/>
  <c r="F41" i="11"/>
  <c r="F40" i="14" s="1"/>
  <c r="B42" i="11"/>
  <c r="B41" i="14" s="1"/>
  <c r="C42" i="11"/>
  <c r="C41" i="14" s="1"/>
  <c r="D42" i="11"/>
  <c r="D41" i="14" s="1"/>
  <c r="E42" i="11"/>
  <c r="E41" i="14" s="1"/>
  <c r="F42" i="11"/>
  <c r="F41" i="14" s="1"/>
  <c r="B43" i="11"/>
  <c r="B42" i="14" s="1"/>
  <c r="C43" i="11"/>
  <c r="C42" i="14" s="1"/>
  <c r="D43" i="11"/>
  <c r="D42" i="14" s="1"/>
  <c r="E43" i="11"/>
  <c r="E42" i="14" s="1"/>
  <c r="F43" i="11"/>
  <c r="F42" i="14" s="1"/>
  <c r="B44" i="11"/>
  <c r="B43" i="14" s="1"/>
  <c r="C44" i="11"/>
  <c r="C43" i="14" s="1"/>
  <c r="D44" i="11"/>
  <c r="D43" i="14" s="1"/>
  <c r="E44" i="11"/>
  <c r="E43" i="14" s="1"/>
  <c r="F44" i="11"/>
  <c r="F43" i="14" s="1"/>
  <c r="B45" i="11"/>
  <c r="B44" i="14" s="1"/>
  <c r="C45" i="11"/>
  <c r="C44" i="14" s="1"/>
  <c r="D45" i="11"/>
  <c r="D44" i="14" s="1"/>
  <c r="E45" i="11"/>
  <c r="E44" i="14" s="1"/>
  <c r="F45" i="11"/>
  <c r="F44" i="14" s="1"/>
  <c r="F3" i="11"/>
  <c r="E3" i="11"/>
  <c r="D3" i="11"/>
  <c r="C3" i="11"/>
  <c r="B3" i="11"/>
  <c r="F72" i="11"/>
  <c r="D72" i="11"/>
  <c r="B72" i="11"/>
  <c r="F71" i="11"/>
  <c r="E71" i="11"/>
  <c r="C71" i="11"/>
  <c r="B71" i="11"/>
  <c r="E70" i="11"/>
  <c r="C70" i="11"/>
  <c r="G52" i="11"/>
  <c r="F52" i="11"/>
  <c r="E52" i="11"/>
  <c r="D52" i="11"/>
  <c r="C52" i="11"/>
  <c r="B52" i="11"/>
  <c r="G36" i="11"/>
  <c r="G2" i="11" s="1"/>
  <c r="D69" i="11" l="1"/>
  <c r="D2" i="14"/>
  <c r="E69" i="11"/>
  <c r="E2" i="14"/>
  <c r="F69" i="11"/>
  <c r="F2" i="14"/>
  <c r="E72" i="11"/>
  <c r="E34" i="14"/>
  <c r="D27" i="14"/>
  <c r="F70" i="11"/>
  <c r="F25" i="14"/>
  <c r="B70" i="11"/>
  <c r="B25" i="14"/>
  <c r="B69" i="11"/>
  <c r="B2" i="14"/>
  <c r="D70" i="11"/>
  <c r="D71" i="11"/>
  <c r="C72" i="11"/>
  <c r="C69" i="11"/>
  <c r="C2" i="14"/>
  <c r="G63" i="11"/>
  <c r="G62" i="11"/>
  <c r="G60" i="11"/>
  <c r="G61" i="11"/>
  <c r="H134" i="1" l="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J15" i="7" l="1"/>
  <c r="J15" i="12"/>
  <c r="I61" i="10"/>
  <c r="I63" i="10"/>
  <c r="I60" i="10"/>
  <c r="I62" i="10"/>
  <c r="I15" i="7"/>
  <c r="I15" i="12"/>
  <c r="H60" i="10"/>
  <c r="H62" i="10"/>
  <c r="H61" i="10"/>
  <c r="H63" i="10"/>
  <c r="F15" i="7"/>
  <c r="F15" i="12"/>
  <c r="E61" i="10"/>
  <c r="E63" i="10"/>
  <c r="E60" i="10"/>
  <c r="E62" i="10"/>
  <c r="L15" i="7"/>
  <c r="L15" i="12"/>
  <c r="K62" i="10"/>
  <c r="K61" i="10"/>
  <c r="K60" i="10"/>
  <c r="K63" i="10"/>
  <c r="M15" i="12"/>
  <c r="L60" i="10"/>
  <c r="L62" i="10"/>
  <c r="L61" i="10"/>
  <c r="L63" i="10"/>
  <c r="M15" i="7"/>
  <c r="AL118" i="9"/>
  <c r="V118" i="9"/>
  <c r="AP117" i="9"/>
  <c r="Y117" i="9"/>
  <c r="I117" i="9"/>
  <c r="Z116" i="9"/>
  <c r="J116" i="9"/>
  <c r="AH112" i="9"/>
  <c r="R112" i="9"/>
  <c r="J110" i="9"/>
  <c r="H15" i="7"/>
  <c r="H15" i="12"/>
  <c r="G62" i="10"/>
  <c r="G63" i="10"/>
  <c r="G61" i="10"/>
  <c r="G60" i="10"/>
  <c r="B2"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35" i="14"/>
  <c r="D2" i="11"/>
  <c r="D15" i="7"/>
  <c r="D15" i="12"/>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2"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C13" i="12" s="1" a="1"/>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32" i="12" l="1"/>
  <c r="F45" i="12" s="1"/>
  <c r="F59" i="12" s="1"/>
  <c r="K13" i="12"/>
  <c r="E13" i="12"/>
  <c r="D13" i="12"/>
  <c r="I13" i="12"/>
  <c r="J13" i="12"/>
  <c r="H13" i="12"/>
  <c r="M13" i="12"/>
  <c r="M16" i="12" s="1"/>
  <c r="C13" i="12"/>
  <c r="L13" i="12"/>
  <c r="G13" i="12"/>
  <c r="F13" i="12"/>
  <c r="C35" i="12" a="1"/>
  <c r="D13" i="7"/>
  <c r="E13" i="7"/>
  <c r="J13" i="7"/>
  <c r="L13" i="7"/>
  <c r="K13" i="7"/>
  <c r="F13" i="7"/>
  <c r="H13" i="7"/>
  <c r="G13" i="7"/>
  <c r="M13" i="7"/>
  <c r="C13" i="7"/>
  <c r="I13" i="7"/>
  <c r="C34" i="12" a="1"/>
  <c r="F35" i="14"/>
  <c r="F2" i="11"/>
  <c r="B35" i="14"/>
  <c r="B2" i="11"/>
  <c r="C35" i="14"/>
  <c r="C2" i="11"/>
  <c r="K15" i="7"/>
  <c r="K15" i="12"/>
  <c r="G32" i="12" s="1"/>
  <c r="J61" i="10"/>
  <c r="J63" i="10"/>
  <c r="J62" i="10"/>
  <c r="J60" i="10"/>
  <c r="C15" i="12"/>
  <c r="B63" i="10"/>
  <c r="B62" i="10"/>
  <c r="B60" i="10"/>
  <c r="B61" i="10"/>
  <c r="C15" i="7"/>
  <c r="C6" i="12" a="1"/>
  <c r="E15" i="7"/>
  <c r="E15" i="12"/>
  <c r="D32" i="12" s="1"/>
  <c r="D60" i="10"/>
  <c r="D62" i="10"/>
  <c r="D61" i="10"/>
  <c r="D63" i="10"/>
  <c r="D61" i="11"/>
  <c r="D63" i="11"/>
  <c r="D60" i="11"/>
  <c r="D62" i="11"/>
  <c r="E35" i="14"/>
  <c r="E2" i="11"/>
  <c r="G15" i="7"/>
  <c r="G15" i="12"/>
  <c r="E32" i="12" s="1"/>
  <c r="F61" i="10"/>
  <c r="F63" i="10"/>
  <c r="F60" i="10"/>
  <c r="F62" i="10"/>
  <c r="M16" i="7"/>
  <c r="H6" i="7"/>
  <c r="E6" i="7"/>
  <c r="F6" i="7"/>
  <c r="G6" i="7"/>
  <c r="C6" i="7"/>
  <c r="C7" i="7" s="1"/>
  <c r="D6" i="7"/>
  <c r="F46" i="12" l="1"/>
  <c r="D35" i="12"/>
  <c r="D37" i="12" s="1"/>
  <c r="D53" i="12" s="1"/>
  <c r="C35" i="12"/>
  <c r="E35" i="12"/>
  <c r="G35" i="12"/>
  <c r="F35" i="12"/>
  <c r="C28" i="12"/>
  <c r="C16" i="12"/>
  <c r="C21" i="12"/>
  <c r="I16" i="12"/>
  <c r="I21" i="12"/>
  <c r="I28" i="12"/>
  <c r="C34" i="12"/>
  <c r="C36" i="12" s="1"/>
  <c r="C50" i="12" s="1"/>
  <c r="G34" i="12"/>
  <c r="F34" i="12"/>
  <c r="E34" i="12"/>
  <c r="D34" i="12"/>
  <c r="G46" i="12"/>
  <c r="G45" i="12"/>
  <c r="G59" i="12" s="1"/>
  <c r="F16" i="12"/>
  <c r="F28" i="12"/>
  <c r="F21" i="12"/>
  <c r="D28" i="12"/>
  <c r="D21" i="12"/>
  <c r="D16" i="12"/>
  <c r="E45" i="12"/>
  <c r="E59" i="12" s="1"/>
  <c r="E46" i="12"/>
  <c r="D39" i="12"/>
  <c r="D45" i="12"/>
  <c r="D59" i="12" s="1"/>
  <c r="D46" i="12"/>
  <c r="C32" i="12"/>
  <c r="C26" i="12" a="1"/>
  <c r="C26" i="12" s="1"/>
  <c r="B62" i="11"/>
  <c r="B63" i="11"/>
  <c r="B60" i="11"/>
  <c r="B61" i="11"/>
  <c r="E62" i="11"/>
  <c r="E61" i="11"/>
  <c r="E63" i="11"/>
  <c r="E60" i="11"/>
  <c r="F62" i="11"/>
  <c r="F63" i="11"/>
  <c r="F60" i="11"/>
  <c r="F61" i="11"/>
  <c r="G28" i="12"/>
  <c r="G21" i="12"/>
  <c r="G16" i="12"/>
  <c r="H16" i="12"/>
  <c r="H28" i="12"/>
  <c r="H21" i="12"/>
  <c r="E16" i="12"/>
  <c r="E21" i="12"/>
  <c r="E28" i="12"/>
  <c r="D6" i="12"/>
  <c r="C6" i="12"/>
  <c r="C7" i="12" s="1"/>
  <c r="E6" i="12"/>
  <c r="F6" i="12"/>
  <c r="H6" i="12"/>
  <c r="G6" i="12"/>
  <c r="C26" i="7" a="1"/>
  <c r="C26" i="7" s="1"/>
  <c r="C62" i="11"/>
  <c r="C63" i="11"/>
  <c r="C60" i="11"/>
  <c r="C61" i="11"/>
  <c r="L21" i="12"/>
  <c r="L16" i="12"/>
  <c r="L28" i="12"/>
  <c r="J28" i="12"/>
  <c r="J21" i="12"/>
  <c r="J16" i="12"/>
  <c r="K21" i="12"/>
  <c r="K16" i="12"/>
  <c r="K2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F8" i="12" l="1"/>
  <c r="F7" i="12"/>
  <c r="D38" i="12"/>
  <c r="D58" i="12" s="1"/>
  <c r="D71" i="12" s="1"/>
  <c r="D36" i="12"/>
  <c r="D50" i="12" s="1"/>
  <c r="D70" i="12" s="1"/>
  <c r="C24" i="12" a="1"/>
  <c r="C24" i="12" s="1"/>
  <c r="G37" i="12"/>
  <c r="G53" i="12" s="1"/>
  <c r="G39" i="12"/>
  <c r="E8" i="12"/>
  <c r="E7" i="12"/>
  <c r="E38" i="12"/>
  <c r="E58" i="12" s="1"/>
  <c r="E71" i="12" s="1"/>
  <c r="E36" i="12"/>
  <c r="E50" i="12" s="1"/>
  <c r="E70" i="12" s="1"/>
  <c r="E37" i="12"/>
  <c r="E53" i="12" s="1"/>
  <c r="E39" i="12"/>
  <c r="G8" i="12"/>
  <c r="G7" i="12"/>
  <c r="C38" i="12"/>
  <c r="C58" i="12" s="1"/>
  <c r="C46" i="12"/>
  <c r="C45" i="12"/>
  <c r="C59" i="12" s="1"/>
  <c r="F36" i="12"/>
  <c r="F50" i="12" s="1"/>
  <c r="F70" i="12" s="1"/>
  <c r="F38" i="12"/>
  <c r="F58" i="12" s="1"/>
  <c r="F71" i="12" s="1"/>
  <c r="C37" i="12"/>
  <c r="C53" i="12" s="1"/>
  <c r="C39" i="12"/>
  <c r="C24" i="7" a="1"/>
  <c r="C24" i="7" s="1"/>
  <c r="H7" i="12"/>
  <c r="H8" i="12"/>
  <c r="D8" i="12"/>
  <c r="D7" i="12"/>
  <c r="G36" i="12"/>
  <c r="G50" i="12" s="1"/>
  <c r="G70" i="12" s="1"/>
  <c r="G38" i="12"/>
  <c r="G58" i="12" s="1"/>
  <c r="G71" i="12" s="1"/>
  <c r="F37" i="12"/>
  <c r="F53" i="12" s="1"/>
  <c r="F39" i="12"/>
  <c r="C71"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<sst xmlns="http://schemas.openxmlformats.org/spreadsheetml/2006/main" count="1878" uniqueCount="556">
  <si>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</si>
  <si>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</si>
  <si>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</si>
  <si>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</si>
  <si>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</si>
  <si>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</si>
  <si>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</si>
  <si>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</si>
  <si>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</si>
  <si>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</si>
  <si>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</si>
  <si>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</si>
  <si>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</si>
  <si>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</si>
  <si>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</si>
  <si>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</si>
  <si>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</si>
  <si>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</si>
  <si>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</si>
  <si>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</si>
  <si>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</si>
  <si>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</si>
  <si>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</si>
  <si>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</si>
  <si>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</si>
  <si>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</si>
  <si>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</si>
  <si>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</si>
  <si>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</si>
  <si>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</si>
  <si>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</si>
  <si>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</si>
  <si>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</si>
  <si>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</si>
  <si>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</si>
  <si>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</si>
  <si>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</si>
  <si>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</si>
  <si>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</si>
  <si>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</si>
  <si>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</si>
  <si>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</si>
  <si>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</si>
  <si>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</si>
  <si>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</si>
  <si>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</si>
  <si>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</si>
  <si>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</si>
  <si>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</si>
  <si>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</si>
  <si>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</si>
  <si>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</si>
  <si>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</si>
  <si>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</si>
  <si>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</si>
  <si>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</si>
  <si>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</si>
  <si>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</si>
  <si>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</si>
  <si>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</si>
  <si>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</si>
  <si>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</si>
  <si>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</si>
  <si>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</si>
  <si>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</si>
  <si>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</si>
  <si>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</si>
  <si>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</si>
  <si>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</si>
  <si>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</si>
  <si>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</si>
  <si>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</si>
  <si>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</si>
  <si>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</si>
  <si>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</si>
  <si>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</si>
  <si>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</si>
  <si>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</si>
  <si>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</si>
  <si>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</si>
  <si>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</si>
  <si>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</si>
  <si>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</si>
  <si>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</si>
  <si>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</si>
  <si>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</si>
  <si>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</si>
  <si>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</si>
  <si>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</si>
  <si>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</si>
  <si>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</si>
  <si>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</si>
  <si>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</si>
  <si>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</si>
  <si>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</si>
  <si>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</si>
  <si>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</si>
  <si>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</si>
  <si>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</si>
  <si>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</si>
  <si>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</si>
  <si>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</si>
  <si>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</si>
  <si>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</si>
  <si>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</si>
  <si>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</si>
  <si>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</si>
  <si>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</si>
  <si>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</si>
  <si>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</si>
  <si>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</si>
  <si>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</si>
  <si>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</si>
  <si>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</si>
  <si>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</si>
  <si>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</si>
  <si>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</si>
  <si>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</si>
  <si>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</si>
  <si>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</si>
  <si>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</si>
  <si>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</si>
  <si>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</si>
  <si>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</si>
  <si>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</si>
  <si>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</si>
  <si>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</si>
  <si>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</si>
  <si>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</si>
  <si>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</si>
  <si>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</si>
  <si>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</si>
  <si>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</si>
  <si>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</si>
  <si>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</si>
  <si>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</si>
  <si>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</si>
  <si>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</si>
  <si>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</si>
  <si>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</si>
  <si>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</si>
  <si>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</si>
  <si>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</si>
  <si>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</si>
  <si>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</si>
  <si>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</si>
  <si>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</si>
  <si>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</si>
  <si>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</si>
  <si>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</si>
  <si>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</si>
  <si>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</si>
  <si>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</si>
  <si>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</si>
  <si>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</si>
  <si>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</si>
  <si>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</si>
  <si>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</si>
  <si>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</si>
  <si>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</si>
  <si>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</si>
  <si>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</si>
  <si>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</si>
  <si>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</si>
  <si>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</si>
  <si>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</si>
  <si>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</si>
  <si>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</si>
  <si>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</si>
  <si>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</si>
  <si>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</si>
  <si>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</si>
  <si>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</si>
  <si>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</si>
  <si>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</si>
  <si>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</si>
  <si>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</si>
  <si>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</si>
  <si>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</si>
  <si>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</si>
  <si>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</si>
  <si>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</si>
  <si>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</si>
  <si>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</si>
  <si>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</si>
  <si>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</si>
  <si>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</si>
  <si>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</si>
  <si>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</si>
  <si>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</si>
  <si>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</si>
  <si>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</si>
  <si>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</si>
  <si>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</si>
  <si>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</si>
  <si>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</si>
  <si>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</si>
  <si>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</si>
  <si>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</si>
  <si>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</si>
  <si>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</si>
  <si>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</si>
  <si>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</si>
  <si>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</si>
  <si>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</si>
  <si>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</si>
  <si>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</si>
  <si>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</si>
  <si>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</si>
  <si>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</si>
  <si>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</si>
  <si>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</si>
  <si>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</si>
  <si>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</si>
  <si>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</si>
  <si>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</si>
  <si>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</si>
  <si>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</si>
  <si>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</si>
  <si>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</si>
  <si>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</si>
  <si>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</si>
  <si>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</si>
  <si>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</si>
  <si>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</si>
  <si>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</si>
  <si>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</si>
  <si>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</si>
  <si>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</si>
  <si>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</si>
  <si>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</si>
  <si>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</si>
  <si>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</si>
  <si>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</si>
  <si>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</si>
  <si>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</si>
  <si>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</si>
  <si>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</si>
  <si>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</si>
  <si>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</si>
  <si>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</si>
  <si>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</si>
  <si>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</si>
  <si>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</si>
  <si>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</si>
  <si>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</si>
  <si>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</si>
  <si>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</si>
  <si>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</si>
  <si>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</si>
  <si>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</si>
  <si>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</si>
  <si>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</si>
  <si>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</si>
  <si>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</si>
  <si>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</si>
  <si>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</si>
  <si>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</si>
  <si>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</si>
  <si>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</si>
  <si>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</si>
  <si>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</si>
  <si>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</si>
  <si>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</si>
  <si>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</si>
  <si>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</si>
  <si>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</si>
  <si>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</si>
  <si>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</si>
  <si>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</si>
  <si>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</si>
  <si>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</si>
  <si>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</si>
  <si>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</si>
  <si>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</si>
  <si>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</si>
  <si>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</si>
  <si>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</si>
  <si>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</si>
  <si>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</si>
  <si>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</si>
  <si>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</si>
  <si>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</si>
  <si>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</si>
  <si>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</si>
  <si>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</si>
  <si>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</si>
  <si>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</si>
  <si>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</si>
  <si>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</si>
  <si>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</si>
  <si>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</si>
  <si>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</si>
  <si>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</si>
  <si>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</si>
  <si>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</si>
  <si>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</si>
  <si>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</si>
  <si>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</si>
  <si>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</si>
  <si>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</si>
  <si>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</si>
  <si>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</si>
  <si>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</si>
  <si>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</si>
  <si>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</si>
  <si>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</si>
  <si>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</si>
  <si>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</si>
  <si>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</si>
  <si>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</si>
  <si>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</si>
  <si>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</si>
  <si>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</si>
  <si>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</si>
  <si>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</si>
  <si>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</si>
  <si>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</si>
  <si>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</si>
  <si>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</si>
  <si>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</si>
  <si>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</si>
  <si>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</si>
  <si>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</si>
  <si>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</si>
  <si>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</si>
  <si>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</si>
  <si>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</si>
  <si>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</si>
  <si>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</si>
  <si>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</si>
  <si>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</si>
  <si>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</si>
  <si>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</si>
  <si>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</si>
  <si>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</si>
  <si>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</si>
  <si>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</si>
  <si>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</si>
  <si>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</si>
  <si>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</si>
  <si>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</si>
  <si>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</si>
  <si>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</si>
  <si>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</si>
  <si>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</si>
  <si>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</si>
  <si>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</si>
  <si>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</si>
  <si>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</si>
  <si>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</si>
  <si>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</si>
  <si>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</si>
  <si>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</si>
  <si>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</si>
  <si>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</si>
  <si>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</si>
  <si>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</si>
  <si>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</si>
  <si>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</si>
  <si>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</si>
  <si>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</si>
  <si>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</si>
  <si>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</si>
  <si>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</si>
  <si>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</si>
  <si>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</si>
  <si>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</si>
  <si>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</si>
  <si>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</si>
  <si>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</si>
  <si>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</si>
  <si>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</si>
  <si>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</si>
  <si>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</si>
  <si>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</si>
  <si>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</si>
  <si>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</si>
  <si>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</si>
  <si>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</si>
  <si>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</si>
  <si>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</si>
  <si>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</si>
  <si>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</si>
  <si>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</si>
  <si>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</si>
  <si>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</si>
  <si>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</si>
  <si>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</si>
  <si>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</si>
  <si>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</si>
  <si>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</si>
  <si>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</si>
  <si>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</si>
  <si>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</si>
  <si>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</si>
  <si>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</si>
  <si>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</si>
  <si>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</si>
  <si>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</si>
  <si>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</si>
  <si>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</si>
  <si>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</si>
  <si>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</si>
  <si>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</si>
  <si>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</si>
  <si>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</si>
  <si>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</si>
  <si>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</si>
  <si>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</si>
  <si>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</si>
  <si>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</si>
  <si>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</si>
  <si>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</si>
  <si>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</si>
  <si>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</si>
  <si>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</si>
  <si>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</si>
  <si>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</si>
  <si>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</si>
  <si>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</si>
  <si>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</si>
  <si>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</si>
  <si>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</si>
  <si>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</si>
  <si>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</si>
  <si>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</si>
  <si>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</si>
  <si>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</si>
  <si>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</si>
  <si>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</si>
  <si>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</si>
  <si>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</si>
  <si>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</si>
  <si>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</si>
  <si>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</si>
  <si>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</si>
  <si>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</si>
  <si>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</si>
  <si>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</si>
  <si>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</si>
  <si>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</si>
  <si>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</si>
  <si>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</si>
  <si>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</si>
  <si>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</si>
  <si>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</si>
  <si>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</si>
  <si>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</si>
  <si>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</si>
  <si>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</si>
  <si>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</si>
  <si>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</si>
  <si>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</si>
  <si>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</si>
  <si>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</si>
  <si>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</si>
  <si>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</si>
  <si>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</si>
  <si>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</si>
  <si>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</si>
  <si>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</si>
  <si>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</si>
  <si>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</si>
  <si>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</si>
  <si>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</si>
  <si>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</si>
  <si>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</si>
  <si>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</si>
  <si>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</si>
  <si>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</si>
  <si>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</si>
  <si>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</si>
  <si>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</si>
  <si>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</si>
  <si>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</si>
  <si>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</si>
  <si>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</si>
  <si>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</si>
  <si>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</si>
  <si>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</si>
  <si>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</si>
  <si>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</si>
  <si>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</si>
  <si>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Skattevektor: Givet ved sektorens drivhusgasintensitet*co2afgift. Afgiften er kalibreret til at give et provenu på 3,5 mia., som det var i 2030. Skibsfart og lufftfart er restrikteret til ikke at have en CO2-afgift, landbruget får 50 pct. rabat</t>
  </si>
  <si>
    <t>landbrug</t>
  </si>
  <si>
    <t>Skat med fradrag pr enhed produktion</t>
  </si>
  <si>
    <t>gammle</t>
  </si>
  <si>
    <t>Direkte afgifter i pct af ækv. Disp. indkomst</t>
  </si>
  <si>
    <t>Indirekte i andel af ækv. Disp. indkomst</t>
  </si>
  <si>
    <t>Gini forbrug</t>
  </si>
  <si>
    <t>3. kvintil</t>
  </si>
  <si>
    <t>2. kvintil</t>
  </si>
  <si>
    <t>1. kvintil</t>
  </si>
  <si>
    <t>4. kvintil</t>
  </si>
  <si>
    <t>5. kvintil</t>
  </si>
  <si>
    <t>CO2 skatetbetaling med adfærdsædnringer</t>
  </si>
  <si>
    <t>CO2 skatetbetaling uden adfærdsædnringer</t>
  </si>
  <si>
    <t>Total</t>
  </si>
  <si>
    <t>CO2 skattebetaling uden adfærdsædnringer</t>
  </si>
  <si>
    <t>CO2 skattebetaling med adfærdsædnringer</t>
  </si>
  <si>
    <t>Disp indkomst på kvintiler</t>
  </si>
  <si>
    <t>Forbrug på kvintiler</t>
  </si>
  <si>
    <t>Antal husstande (FAM55N)</t>
  </si>
  <si>
    <t>CO2skat</t>
  </si>
  <si>
    <t>Gns. betalt</t>
  </si>
  <si>
    <t>Provenu i alt (efter)</t>
  </si>
  <si>
    <t>Provenu i alt (før)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</si>
  <si>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</si>
  <si>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</si>
  <si>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</si>
  <si>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</si>
  <si>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</si>
  <si>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</si>
  <si>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</si>
  <si>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</si>
  <si>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</si>
  <si>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</si>
  <si>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</si>
  <si>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</si>
  <si>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</si>
  <si>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</si>
  <si>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</si>
  <si>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</si>
  <si>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</si>
  <si>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</si>
  <si>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</si>
  <si>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</si>
  <si>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</si>
  <si>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Med adfærd</t>
  </si>
  <si>
    <t>Indirekte</t>
  </si>
  <si>
    <t>Direkte</t>
  </si>
  <si>
    <t xml:space="preserve"> </t>
  </si>
  <si>
    <t>2.kvintil</t>
  </si>
  <si>
    <t>4.kvintil</t>
  </si>
  <si>
    <t>5.kvintil</t>
  </si>
  <si>
    <t>Figur: Andel af forbrug</t>
  </si>
  <si>
    <t>Forbrug og indkomst</t>
  </si>
  <si>
    <t>Dispon_13 fra Sune (den ægte vare)</t>
  </si>
  <si>
    <t>Drivhusgasregnskab (i CO2-ækvivalenter) efter emissionstype, branche og tid</t>
  </si>
  <si>
    <t>Kalibreret til 3,5 mia. kroners provenu:</t>
  </si>
  <si>
    <t>Enhed: ton</t>
  </si>
  <si>
    <t>Co2 udledning</t>
  </si>
  <si>
    <t>Co2 skat</t>
  </si>
  <si>
    <t>Produktion</t>
  </si>
  <si>
    <t>Co2 skat pr enhed produktion</t>
  </si>
  <si>
    <t>Drivhusgasser i alt, ekskl. (CO2) fra afbrænding af biomasse</t>
  </si>
  <si>
    <t>Husholdninger</t>
  </si>
  <si>
    <t>Sum</t>
  </si>
  <si>
    <t>Brancher i alt</t>
  </si>
  <si>
    <t>rabat</t>
  </si>
  <si>
    <t>co2 intensitet, kg pr. kr</t>
  </si>
  <si>
    <t>i dollars</t>
  </si>
  <si>
    <t>i 1000 tons</t>
  </si>
  <si>
    <t xml:space="preserve">Tabellen er baseret på emissionsregnskabet i tabel MRU1. Emissioner af drivhusgasser er omregnet til CO2-ækvivalenter vha. omregningsfaktorer. Faktorerne stammer fra IPCC, og er indhentet fra DCE - Århus Universitet. De anvendte faktorer er 298 for lattergas og 25 for metan. Dvs. at 1 ton lattergas er lig 298 ton CO2-ækvivalenter. For det nyeste år findes endnu ikke tal for de fluorerede gasser. Ved beregning af totalen for nyeste år er de estimeret ved brug af tallet fra året før. </t>
  </si>
  <si>
    <t>Andele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</si>
</sst>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2">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cellStyleXfs>
  <cellXfs count="40">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0" fillId="0" borderId="0" xfId="0" quotePrefix="1"/>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xf numFmtId="0" fontId="0" fillId="0" borderId="0" xfId="0" applyAlignment="1">
      <alignment horizontal="center"/>
    </xf>
    <xf numFmtId="0" fontId="3" fillId="0" borderId="0" xfId="0" applyFont="1" applyAlignment="1">
      <alignment horizontal="right"/>
    </xf>
    <xf numFmtId="0" fontId="9" fillId="0" borderId="0" xfId="0" applyFont="1"/>
    <xf numFmtId="0" fontId="10" fillId="0" borderId="0" xfId="0" applyFont="1"/>
    <xf numFmtId="0" fontId="1" fillId="0" borderId="0" xfId="0" applyFont="1" applyAlignment="1">
      <alignment horizontal="left"/>
    </xf>
    <xf numFmtId="43" fontId="0" fillId="0" borderId="0" xfId="3" applyFont="1" applyFill="1" applyAlignment="1" applyProtection="1">
      <alignment horizontal="right"/>
    </xf>
    <xf numFmtId="166" fontId="0" fillId="0" borderId="0" xfId="0" applyNumberFormat="1"/>
    <xf numFmtId="164" fontId="0" fillId="0" borderId="0" xfId="3" applyNumberFormat="1" applyFont="1" applyFill="1" applyProtection="1"/>
    <xf numFmtId="2" fontId="0" fillId="0" borderId="0" xfId="0" applyNumberFormat="1"/>
    <xf numFmtId="0" fontId="11" fillId="4" borderId="0" xfId="0" applyFont="1" applyFill="1" applyAlignment="1">
      <alignment horizontal="left"/>
    </xf>
    <xf numFmtId="0" fontId="0" fillId="0" borderId="0" xfId="3" applyNumberFormat="1" applyFont="1" applyFill="1" applyAlignment="1" applyProtection="1">
      <alignment horizontal="right"/>
    </xf>
    <xf numFmtId="0" fontId="10" fillId="0" borderId="0" xfId="0" applyFont="1" applyAlignment="1">
      <alignment wrapText="1"/>
    </xf>
  </cellXfs>
  <cellStyles count="4">
    <cellStyle name="Komma" xfId="3" builtinId="3"/>
    <cellStyle name="Komma 2" xfId="2" xr:uid="{5E275040-34D7-42AE-B577-6811D3EF1A66}"/>
    <cellStyle name="Normal" xfId="0" builtinId="0"/>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resultater_kvintiler!$A$50:$B$50</c:f>
              <c:strCache>
                <c:ptCount val="2"/>
                <c:pt idx="0">
                  <c:v>Uden adfærd</c:v>
                </c:pt>
                <c:pt idx="1">
                  <c:v>Indirekte</c:v>
                </c:pt>
              </c:strCache>
            </c:strRef>
          </c:tx>
          <c:spPr>
            <a:solidFill>
              <a:schemeClr val="accent1"/>
            </a:solidFill>
            <a:ln>
              <a:noFill/>
            </a:ln>
            <a:effectLst/>
          </c:spPr>
          <c:invertIfNegative val="0"/>
          <c:val>
            <c:numRef>
              <c:f>resultater_kvintiler!$C$50:$G$50</c:f>
              <c:numCache>
                <c:formatCode>0.00%</c:formatCode>
                <c:ptCount val="5"/>
                <c:pt idx="0">
                  <c:v>4.2362879900641477E-2</c:v>
                </c:pt>
                <c:pt idx="1">
                  <c:v>3.1850371842827803E-2</c:v>
                </c:pt>
                <c:pt idx="2">
                  <c:v>2.769865001090532E-2</c:v>
                </c:pt>
                <c:pt idx="3">
                  <c:v>2.4776599879296611E-2</c:v>
                </c:pt>
                <c:pt idx="4">
                  <c:v>1.9271876526139348E-2</c:v>
                </c:pt>
              </c:numCache>
            </c:numRef>
          </c:val>
          <c:extLst>
            <c:ext xmlns:c16="http://schemas.microsoft.com/office/drawing/2014/chart" uri="{C3380CC4-5D6E-409C-BE32-E72D297353CC}">
              <c16:uniqueId val="{00000000-0E76-D946-9FEB-CDCF1DC54E11}"/>
            </c:ext>
          </c:extLst>
        </c:ser>
        <c:ser>
          <c:idx val="1"/>
          <c:order val="1"/>
          <c:tx>
            <c:strRef>
              <c:f>resultater_kvintiler!$A$51:$B$51</c:f>
              <c:strCache>
                <c:ptCount val="2"/>
                <c:pt idx="0">
                  <c:v>Uden adfærd</c:v>
                </c:pt>
                <c:pt idx="1">
                  <c:v>Direkte</c:v>
                </c:pt>
              </c:strCache>
            </c:strRef>
          </c:tx>
          <c:spPr>
            <a:solidFill>
              <a:schemeClr val="accent2"/>
            </a:solidFill>
            <a:ln>
              <a:noFill/>
            </a:ln>
            <a:effectLst/>
          </c:spPr>
          <c:invertIfNegative val="0"/>
          <c:val>
            <c:numRef>
              <c:f>resultater_kvintiler!$C$51:$G$51</c:f>
              <c:numCache>
                <c:formatCode>0.00%</c:formatCode>
                <c:ptCount val="5"/>
                <c:pt idx="0">
                  <c:v>9.9848688019500888E-3</c:v>
                </c:pt>
                <c:pt idx="1">
                  <c:v>8.587352517538567E-3</c:v>
                </c:pt>
                <c:pt idx="2">
                  <c:v>8.5826269012129891E-3</c:v>
                </c:pt>
                <c:pt idx="3">
                  <c:v>7.9972546610019811E-3</c:v>
                </c:pt>
                <c:pt idx="4">
                  <c:v>6.7630519520491686E-3</c:v>
                </c:pt>
              </c:numCache>
            </c:numRef>
          </c:val>
          <c:extLst>
            <c:ext xmlns:c16="http://schemas.microsoft.com/office/drawing/2014/chart" uri="{C3380CC4-5D6E-409C-BE32-E72D297353CC}">
              <c16:uniqueId val="{00000001-0E76-D946-9FEB-CDCF1DC54E11}"/>
            </c:ext>
          </c:extLst>
        </c:ser>
        <c:dLbls>
          <c:showLegendKey val="0"/>
          <c:showVal val="0"/>
          <c:showCatName val="0"/>
          <c:showSerName val="0"/>
          <c:showPercent val="0"/>
          <c:showBubbleSize val="0"/>
        </c:dLbls>
        <c:gapWidth val="150"/>
        <c:overlap val="100"/>
        <c:axId val="455114975"/>
        <c:axId val="453681583"/>
      </c:barChart>
      <c:catAx>
        <c:axId val="4551149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a:t>
            </a:r>
            <a:r>
              <a:rPr lang="da-DK" baseline="0"/>
              <a:t>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resultater_kvintiler!$B$65</c:f>
              <c:strCache>
                <c:ptCount val="1"/>
                <c:pt idx="0">
                  <c:v>Indirekte</c:v>
                </c:pt>
              </c:strCache>
            </c:strRef>
          </c:tx>
          <c:spPr>
            <a:solidFill>
              <a:schemeClr val="accent1"/>
            </a:solidFill>
            <a:ln>
              <a:noFill/>
            </a:ln>
            <a:effectLst/>
          </c:spPr>
          <c:invertIfNegative val="0"/>
          <c:cat>
            <c:multiLvlStrRef>
              <c:f>resultater_kvintiler!$C$63:$P$64</c:f>
              <c:multiLvlStrCache>
                <c:ptCount val="14"/>
                <c:lvl>
                  <c:pt idx="0">
                    <c:v>Uden adfærd</c:v>
                  </c:pt>
                  <c:pt idx="1">
                    <c:v>Med adfærd</c:v>
                  </c:pt>
                  <c:pt idx="3">
                    <c:v>Uden adfærd</c:v>
                  </c:pt>
                  <c:pt idx="4">
                    <c:v>Med adfærd</c:v>
                  </c:pt>
                  <c:pt idx="6">
                    <c:v>Uden adfærd</c:v>
                  </c:pt>
                  <c:pt idx="7">
                    <c:v>Med adfærd</c:v>
                  </c:pt>
                  <c:pt idx="9">
                    <c:v>Uden adfærd</c:v>
                  </c:pt>
                  <c:pt idx="10">
                    <c:v>Med adfærd</c:v>
                  </c:pt>
                  <c:pt idx="12">
                    <c:v>Uden adfærd</c:v>
                  </c:pt>
                  <c:pt idx="13">
                    <c:v>Med adfærd</c:v>
                  </c:pt>
                </c:lvl>
                <c:lvl>
                  <c:pt idx="0">
                    <c:v>1. kvintil</c:v>
                  </c:pt>
                  <c:pt idx="2">
                    <c:v> </c:v>
                  </c:pt>
                  <c:pt idx="3">
                    <c:v>2.kvintil</c:v>
                  </c:pt>
                  <c:pt idx="5">
                    <c:v> </c:v>
                  </c:pt>
                  <c:pt idx="6">
                    <c:v>3. kvintil</c:v>
                  </c:pt>
                  <c:pt idx="8">
                    <c:v> </c:v>
                  </c:pt>
                  <c:pt idx="9">
                    <c:v>4.kvintil</c:v>
                  </c:pt>
                  <c:pt idx="11">
                    <c:v> </c:v>
                  </c:pt>
                  <c:pt idx="12">
                    <c:v>5.kvintil</c:v>
                  </c:pt>
                </c:lvl>
              </c:multiLvlStrCache>
            </c:multiLvlStrRef>
          </c:cat>
          <c:val>
            <c:numRef>
              <c:f>resultater_kvintiler!$C$65:$P$65</c:f>
              <c:numCache>
                <c:formatCode>0.00%</c:formatCode>
                <c:ptCount val="14"/>
                <c:pt idx="0">
                  <c:v>4.2362879900641477E-2</c:v>
                </c:pt>
                <c:pt idx="1">
                  <c:v>4.0310656121732291E-2</c:v>
                </c:pt>
                <c:pt idx="3">
                  <c:v>3.1850371842827803E-2</c:v>
                </c:pt>
                <c:pt idx="4">
                  <c:v>3.0034510393588849E-2</c:v>
                </c:pt>
                <c:pt idx="6">
                  <c:v>2.769865001090532E-2</c:v>
                </c:pt>
                <c:pt idx="7">
                  <c:v>2.6074092039819054E-2</c:v>
                </c:pt>
                <c:pt idx="9">
                  <c:v>2.4776599879296611E-2</c:v>
                </c:pt>
                <c:pt idx="10">
                  <c:v>2.3271260183515607E-2</c:v>
                </c:pt>
                <c:pt idx="12">
                  <c:v>1.9271876526139348E-2</c:v>
                </c:pt>
                <c:pt idx="13">
                  <c:v>1.805995239742016E-2</c:v>
                </c:pt>
              </c:numCache>
            </c:numRef>
          </c:val>
          <c:extLst>
            <c:ext xmlns:c16="http://schemas.microsoft.com/office/drawing/2014/chart" uri="{C3380CC4-5D6E-409C-BE32-E72D297353CC}">
              <c16:uniqueId val="{00000000-3DCD-8B46-8933-EC3168F5B5F5}"/>
            </c:ext>
          </c:extLst>
        </c:ser>
        <c:ser>
          <c:idx val="1"/>
          <c:order val="1"/>
          <c:tx>
            <c:strRef>
              <c:f>resultater_kvintiler!$B$66</c:f>
              <c:strCache>
                <c:ptCount val="1"/>
                <c:pt idx="0">
                  <c:v>Direkte</c:v>
                </c:pt>
              </c:strCache>
            </c:strRef>
          </c:tx>
          <c:spPr>
            <a:solidFill>
              <a:schemeClr val="accent2"/>
            </a:solidFill>
            <a:ln>
              <a:noFill/>
            </a:ln>
            <a:effectLst/>
          </c:spPr>
          <c:invertIfNegative val="0"/>
          <c:cat>
            <c:multiLvlStrRef>
              <c:f>resultater_kvintiler!$C$63:$P$64</c:f>
              <c:multiLvlStrCache>
                <c:ptCount val="14"/>
                <c:lvl>
                  <c:pt idx="0">
                    <c:v>Uden adfærd</c:v>
                  </c:pt>
                  <c:pt idx="1">
                    <c:v>Med adfærd</c:v>
                  </c:pt>
                  <c:pt idx="3">
                    <c:v>Uden adfærd</c:v>
                  </c:pt>
                  <c:pt idx="4">
                    <c:v>Med adfærd</c:v>
                  </c:pt>
                  <c:pt idx="6">
                    <c:v>Uden adfærd</c:v>
                  </c:pt>
                  <c:pt idx="7">
                    <c:v>Med adfærd</c:v>
                  </c:pt>
                  <c:pt idx="9">
                    <c:v>Uden adfærd</c:v>
                  </c:pt>
                  <c:pt idx="10">
                    <c:v>Med adfærd</c:v>
                  </c:pt>
                  <c:pt idx="12">
                    <c:v>Uden adfærd</c:v>
                  </c:pt>
                  <c:pt idx="13">
                    <c:v>Med adfærd</c:v>
                  </c:pt>
                </c:lvl>
                <c:lvl>
                  <c:pt idx="0">
                    <c:v>1. kvintil</c:v>
                  </c:pt>
                  <c:pt idx="2">
                    <c:v> </c:v>
                  </c:pt>
                  <c:pt idx="3">
                    <c:v>2.kvintil</c:v>
                  </c:pt>
                  <c:pt idx="5">
                    <c:v> </c:v>
                  </c:pt>
                  <c:pt idx="6">
                    <c:v>3. kvintil</c:v>
                  </c:pt>
                  <c:pt idx="8">
                    <c:v> </c:v>
                  </c:pt>
                  <c:pt idx="9">
                    <c:v>4.kvintil</c:v>
                  </c:pt>
                  <c:pt idx="11">
                    <c:v> </c:v>
                  </c:pt>
                  <c:pt idx="12">
                    <c:v>5.kvintil</c:v>
                  </c:pt>
                </c:lvl>
              </c:multiLvlStrCache>
            </c:multiLvlStrRef>
          </c:cat>
          <c:val>
            <c:numRef>
              <c:f>resultater_kvintiler!$C$66:$P$66</c:f>
              <c:numCache>
                <c:formatCode>0.00%</c:formatCode>
                <c:ptCount val="14"/>
                <c:pt idx="0">
                  <c:v>9.9848688019500888E-3</c:v>
                </c:pt>
                <c:pt idx="1">
                  <c:v>9.452845988793342E-3</c:v>
                </c:pt>
                <c:pt idx="3">
                  <c:v>8.587352517538567E-3</c:v>
                </c:pt>
                <c:pt idx="4">
                  <c:v>8.0908966979481266E-3</c:v>
                </c:pt>
                <c:pt idx="6">
                  <c:v>8.5826269012129891E-3</c:v>
                </c:pt>
                <c:pt idx="7">
                  <c:v>8.0929911782683193E-3</c:v>
                </c:pt>
                <c:pt idx="9">
                  <c:v>7.9972546610019811E-3</c:v>
                </c:pt>
                <c:pt idx="10">
                  <c:v>7.5371826494478522E-3</c:v>
                </c:pt>
                <c:pt idx="12">
                  <c:v>6.7630519520491686E-3</c:v>
                </c:pt>
                <c:pt idx="13">
                  <c:v>6.3777935644566087E-3</c:v>
                </c:pt>
              </c:numCache>
            </c:numRef>
          </c:val>
          <c:extLst>
            <c:ext xmlns:c16="http://schemas.microsoft.com/office/drawing/2014/chart" uri="{C3380CC4-5D6E-409C-BE32-E72D297353CC}">
              <c16:uniqueId val="{00000001-3DCD-8B46-8933-EC3168F5B5F5}"/>
            </c:ext>
          </c:extLst>
        </c:ser>
        <c:dLbls>
          <c:showLegendKey val="0"/>
          <c:showVal val="0"/>
          <c:showCatName val="0"/>
          <c:showSerName val="0"/>
          <c:showPercent val="0"/>
          <c:showBubbleSize val="0"/>
        </c:dLbls>
        <c:gapWidth val="6"/>
        <c:overlap val="100"/>
        <c:axId val="444558047"/>
        <c:axId val="418204191"/>
      </c:barChart>
      <c:catAx>
        <c:axId val="44455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18204191"/>
        <c:crosses val="autoZero"/>
        <c:auto val="1"/>
        <c:lblAlgn val="ctr"/>
        <c:lblOffset val="100"/>
        <c:noMultiLvlLbl val="0"/>
      </c:catAx>
      <c:valAx>
        <c:axId val="4182041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444558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3.5430179169892155E-2</c:v>
                </c:pt>
                <c:pt idx="1">
                  <c:v>3.6032678315176009E-2</c:v>
                </c:pt>
                <c:pt idx="2">
                  <c:v>3.5166535340719757E-2</c:v>
                </c:pt>
                <c:pt idx="3">
                  <c:v>3.1963702546199971E-2</c:v>
                </c:pt>
                <c:pt idx="4">
                  <c:v>3.1496952576434922E-2</c:v>
                </c:pt>
                <c:pt idx="5">
                  <c:v>3.0298176148462995E-2</c:v>
                </c:pt>
                <c:pt idx="6">
                  <c:v>3.1119672959779906E-2</c:v>
                </c:pt>
                <c:pt idx="7">
                  <c:v>3.010420640774096E-2</c:v>
                </c:pt>
                <c:pt idx="8">
                  <c:v>3.0009867556654562E-2</c:v>
                </c:pt>
                <c:pt idx="9">
                  <c:v>2.8365051486654039E-2</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8.7967483556708914E-2</c:v>
                </c:pt>
                <c:pt idx="1">
                  <c:v>5.3580517846338042E-2</c:v>
                </c:pt>
                <c:pt idx="2">
                  <c:v>4.4622545941983949E-2</c:v>
                </c:pt>
                <c:pt idx="3">
                  <c:v>4.3792721519954551E-2</c:v>
                </c:pt>
                <c:pt idx="4">
                  <c:v>4.575052660266446E-2</c:v>
                </c:pt>
                <c:pt idx="5">
                  <c:v>4.3041589573781847E-2</c:v>
                </c:pt>
                <c:pt idx="6">
                  <c:v>4.2158527600094128E-2</c:v>
                </c:pt>
                <c:pt idx="7">
                  <c:v>3.8191230978857814E-2</c:v>
                </c:pt>
                <c:pt idx="8">
                  <c:v>3.6753559446825478E-2</c:v>
                </c:pt>
                <c:pt idx="9">
                  <c:v>2.5899720358821664E-2</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67038.932012421486</c:v>
                </c:pt>
                <c:pt idx="1">
                  <c:v>134347.86179655959</c:v>
                </c:pt>
                <c:pt idx="2">
                  <c:v>160979.53961340079</c:v>
                </c:pt>
                <c:pt idx="3">
                  <c:v>183889.35851122567</c:v>
                </c:pt>
                <c:pt idx="4">
                  <c:v>207355.95577926183</c:v>
                </c:pt>
                <c:pt idx="5">
                  <c:v>232758.64312415011</c:v>
                </c:pt>
                <c:pt idx="6">
                  <c:v>261287.90167759318</c:v>
                </c:pt>
                <c:pt idx="7">
                  <c:v>296731.81599737355</c:v>
                </c:pt>
                <c:pt idx="8">
                  <c:v>348363.75660233927</c:v>
                </c:pt>
                <c:pt idx="9">
                  <c:v>591937.92381587788</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0.11619933275649641</c:v>
                </c:pt>
                <c:pt idx="1">
                  <c:v>7.0257011788514886E-2</c:v>
                </c:pt>
                <c:pt idx="2">
                  <c:v>6.0203981427032156E-2</c:v>
                </c:pt>
                <c:pt idx="3">
                  <c:v>6.0076984552344559E-2</c:v>
                </c:pt>
                <c:pt idx="4">
                  <c:v>6.3589392110343715E-2</c:v>
                </c:pt>
                <c:pt idx="5">
                  <c:v>6.1933682386569294E-2</c:v>
                </c:pt>
                <c:pt idx="6">
                  <c:v>5.9354147502139479E-2</c:v>
                </c:pt>
                <c:pt idx="7">
                  <c:v>5.5616787667450054E-2</c:v>
                </c:pt>
                <c:pt idx="8">
                  <c:v>5.3544533128465924E-2</c:v>
                </c:pt>
                <c:pt idx="9">
                  <c:v>3.8365563677795957E-2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4.6800965681035457E-2</c:v>
                </c:pt>
                <c:pt idx="1">
                  <c:v>4.7247552037873855E-2</c:v>
                </c:pt>
                <c:pt idx="2">
                  <c:v>4.7446092458695591E-2</c:v>
                </c:pt>
                <c:pt idx="3">
                  <c:v>4.384936120557837E-2</c:v>
                </c:pt>
                <c:pt idx="4">
                  <c:v>4.3778120524347708E-2</c:v>
                </c:pt>
                <c:pt idx="5">
                  <c:v>4.3596847538694652E-2</c:v>
                </c:pt>
                <c:pt idx="6">
                  <c:v>4.3812764918976774E-2</c:v>
                </c:pt>
                <c:pt idx="7">
                  <c:v>4.3839887135434033E-2</c:v>
                </c:pt>
                <c:pt idx="8">
                  <c:v>4.3719965406152111E-2</c:v>
                </c:pt>
                <c:pt idx="9">
                  <c:v>4.2017487986680993E-2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0</xdr:colOff>
      <xdr:row>87</xdr:row>
      <xdr:rowOff>6350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72</xdr:row>
      <xdr:rowOff>120650</xdr:rowOff>
    </xdr:from>
    <xdr:to>
      <xdr:col>7</xdr:col>
      <xdr:colOff>520700</xdr:colOff>
      <xdr:row>92</xdr:row>
      <xdr:rowOff>25400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41</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oneCellAnchor>
    <xdr:from>
      <xdr:col>5</xdr:col>
      <xdr:colOff>800100</xdr:colOff>
      <xdr:row>28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1295400</xdr:colOff>
      <xdr:row>34</xdr:row>
      <xdr:rowOff>114300</xdr:rowOff>
    </xdr:from>
    <xdr:to>
      <xdr:col>15</xdr:col>
      <xdr:colOff>381000</xdr:colOff>
      <xdr:row>51</xdr:row>
      <xdr:rowOff>38100</xdr:rowOff>
    </xdr:to>
    <xdr:graphicFrame macro="">
      <xdr:nvGraphicFramePr>
        <xdr:cNvPr id="7" name="Diagram 6">
          <a:extLst>
            <a:ext uri="{FF2B5EF4-FFF2-40B4-BE49-F238E27FC236}">
              <a16:creationId xmlns:a16="http://schemas.microsoft.com/office/drawing/2014/main" id="{BB745B28-39D9-F945-9F3C-694E1A569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17151</xdr:colOff>
      <xdr:row>73</xdr:row>
      <xdr:rowOff>128964</xdr:rowOff>
    </xdr:from>
    <xdr:to>
      <xdr:col>11</xdr:col>
      <xdr:colOff>608683</xdr:colOff>
      <xdr:row>94</xdr:row>
      <xdr:rowOff>141664</xdr:rowOff>
    </xdr:to>
    <xdr:graphicFrame macro="">
      <xdr:nvGraphicFramePr>
        <xdr:cNvPr id="19" name="Diagram 18">
          <a:extLst>
            <a:ext uri="{FF2B5EF4-FFF2-40B4-BE49-F238E27FC236}">
              <a16:creationId xmlns:a16="http://schemas.microsoft.com/office/drawing/2014/main" id="{EB5E291E-F7A2-4745-9B16-95124EBDC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row r="51">
          <cell r="H51">
            <v>11126257.843563119</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42730-1C73-5147-A45B-5C13EFE08530}">
  <dimension ref="A1:V125"/>
  <sheetViews>
    <sheetView workbookViewId="0">
      <selection activeCell="C5" sqref="C5"/>
    </sheetView>
  </sheetViews>
  <sheetFormatPr baseColWidth="10" defaultRowHeight="15"/>
  <cols>
    <col min="2" max="2" width="20.83203125" customWidth="1"/>
    <col min="3" max="3" width="16.33203125" customWidth="1"/>
    <col min="4" max="4" width="31.5" bestFit="1" customWidth="1"/>
    <col min="5" max="5" width="19.6640625" bestFit="1" customWidth="1"/>
    <col min="6" max="6" width="13.6640625" bestFit="1" customWidth="1"/>
    <col min="7" max="7" width="18.33203125" customWidth="1"/>
    <col min="21" max="21" width="51.1640625" bestFit="1" customWidth="1"/>
    <col min="22" max="22" width="16" bestFit="1" customWidth="1"/>
  </cols>
  <sheetData>
    <row r="1" spans="1:22" ht="17">
      <c r="A1" s="30" t="s">
        <v>539</v>
      </c>
      <c r="C1">
        <v>2016</v>
      </c>
      <c r="D1" s="7" t="s">
        <v>540</v>
      </c>
      <c r="F1">
        <v>64.149560117302087</v>
      </c>
      <c r="I1" s="2"/>
    </row>
    <row r="2" spans="1:22">
      <c r="A2" s="31" t="s">
        <v>541</v>
      </c>
    </row>
    <row r="3" spans="1:22">
      <c r="C3" s="32" t="s">
        <v>542</v>
      </c>
      <c r="D3" s="7" t="s">
        <v>543</v>
      </c>
      <c r="E3" s="7" t="s">
        <v>544</v>
      </c>
      <c r="F3" s="7" t="s">
        <v>545</v>
      </c>
      <c r="G3" s="7"/>
    </row>
    <row r="4" spans="1:22">
      <c r="A4" s="32" t="s">
        <v>546</v>
      </c>
      <c r="B4" s="32" t="s">
        <v>466</v>
      </c>
      <c r="C4" s="33">
        <v>87713000</v>
      </c>
      <c r="D4" s="9">
        <v>1000</v>
      </c>
    </row>
    <row r="5" spans="1:22">
      <c r="B5" s="32" t="s">
        <v>547</v>
      </c>
      <c r="C5" s="4">
        <v>8306000</v>
      </c>
      <c r="D5" s="2">
        <f>C5*$D$4</f>
        <v>8306000000</v>
      </c>
      <c r="U5" t="s">
        <v>548</v>
      </c>
      <c r="V5" s="34">
        <f>V7+SUM(V9:V125)</f>
        <v>53821000</v>
      </c>
    </row>
    <row r="6" spans="1:22">
      <c r="B6" s="32" t="s">
        <v>549</v>
      </c>
      <c r="C6" s="4">
        <v>79407000</v>
      </c>
      <c r="D6" s="2">
        <f>C6*$D$4</f>
        <v>79407000000</v>
      </c>
      <c r="G6" s="7" t="s">
        <v>486</v>
      </c>
      <c r="H6" t="s">
        <v>550</v>
      </c>
      <c r="I6" t="s">
        <v>551</v>
      </c>
      <c r="J6" t="s">
        <v>552</v>
      </c>
      <c r="K6" t="s">
        <v>553</v>
      </c>
      <c r="U6" s="32" t="s">
        <v>466</v>
      </c>
      <c r="V6" s="33">
        <v>87713000</v>
      </c>
    </row>
    <row r="7" spans="1:22">
      <c r="B7" s="32" t="s">
        <v>332</v>
      </c>
      <c r="C7" s="33">
        <v>11924000</v>
      </c>
      <c r="D7" s="35">
        <f>C7*$D$4</f>
        <v>11924000000</v>
      </c>
      <c r="E7" s="2">
        <v>67852000000</v>
      </c>
      <c r="F7">
        <f>D7/E7</f>
        <v>0.17573542415846255</v>
      </c>
      <c r="G7">
        <f>C7*$D$4/E7*(1-H7)</f>
        <v>6.2024267350045598E-2</v>
      </c>
      <c r="H7">
        <f>4.4/6.8</f>
        <v>0.6470588235294118</v>
      </c>
      <c r="I7" s="36">
        <f>C7*1000/E7</f>
        <v>0.17573542415846255</v>
      </c>
      <c r="J7" s="36">
        <f>I7*6</f>
        <v>1.0544125449507753</v>
      </c>
      <c r="K7">
        <f>C7/1000</f>
        <v>11924</v>
      </c>
      <c r="U7" s="32" t="s">
        <v>547</v>
      </c>
      <c r="V7" s="4">
        <v>8306000</v>
      </c>
    </row>
    <row r="8" spans="1:22">
      <c r="B8" s="32" t="s">
        <v>333</v>
      </c>
      <c r="C8" s="4">
        <v>66000</v>
      </c>
      <c r="D8" s="35">
        <f t="shared" ref="D8:D71" si="0">C8*$D$4</f>
        <v>66000000</v>
      </c>
      <c r="E8" s="2">
        <v>4519000000</v>
      </c>
      <c r="F8">
        <f t="shared" ref="F8:F71" si="1">D8/E8</f>
        <v>1.4605001106439478E-2</v>
      </c>
      <c r="G8">
        <f t="shared" ref="G8:G71" si="2">C8*$D$4/E8*(1-H8)</f>
        <v>1.4605001106439478E-2</v>
      </c>
      <c r="I8" s="36">
        <f t="shared" ref="I8:I71" si="3">C8*1000/E8</f>
        <v>1.4605001106439478E-2</v>
      </c>
      <c r="J8" s="36">
        <f t="shared" ref="J8:J71" si="4">I8*6</f>
        <v>8.7630006638636876E-2</v>
      </c>
      <c r="K8">
        <f t="shared" ref="K8:K71" si="5">C8/1000</f>
        <v>66</v>
      </c>
      <c r="L8" s="7"/>
      <c r="U8" s="32" t="s">
        <v>549</v>
      </c>
      <c r="V8" s="4">
        <v>79407000</v>
      </c>
    </row>
    <row r="9" spans="1:22">
      <c r="B9" s="32" t="s">
        <v>334</v>
      </c>
      <c r="C9" s="4">
        <v>390000</v>
      </c>
      <c r="D9" s="35">
        <f t="shared" si="0"/>
        <v>390000000</v>
      </c>
      <c r="E9" s="2">
        <v>5163000000</v>
      </c>
      <c r="F9">
        <f t="shared" si="1"/>
        <v>7.5537478210342818E-2</v>
      </c>
      <c r="G9">
        <f t="shared" si="2"/>
        <v>7.5537478210342818E-2</v>
      </c>
      <c r="I9" s="36">
        <f t="shared" si="3"/>
        <v>7.5537478210342818E-2</v>
      </c>
      <c r="J9" s="36">
        <f t="shared" si="4"/>
        <v>0.45322486926205691</v>
      </c>
      <c r="K9">
        <f t="shared" si="5"/>
        <v>390</v>
      </c>
      <c r="U9" s="32" t="s">
        <v>332</v>
      </c>
      <c r="V9" s="33">
        <v>11924000</v>
      </c>
    </row>
    <row r="10" spans="1:22">
      <c r="B10" s="32" t="s">
        <v>335</v>
      </c>
      <c r="C10" s="4">
        <v>1661000</v>
      </c>
      <c r="D10" s="35">
        <f t="shared" si="0"/>
        <v>1661000000</v>
      </c>
      <c r="E10" s="2">
        <v>19068000000</v>
      </c>
      <c r="F10">
        <f t="shared" si="1"/>
        <v>8.7109293056429615E-2</v>
      </c>
      <c r="G10">
        <f t="shared" si="2"/>
        <v>3.5868532435000426E-2</v>
      </c>
      <c r="H10">
        <f>1/1.7</f>
        <v>0.58823529411764708</v>
      </c>
      <c r="I10" s="36">
        <f t="shared" si="3"/>
        <v>8.7109293056429615E-2</v>
      </c>
      <c r="J10" s="36">
        <f t="shared" si="4"/>
        <v>0.52265575833857769</v>
      </c>
      <c r="K10">
        <f t="shared" si="5"/>
        <v>1661</v>
      </c>
      <c r="U10" s="32" t="s">
        <v>333</v>
      </c>
      <c r="V10" s="4">
        <v>66000</v>
      </c>
    </row>
    <row r="11" spans="1:22">
      <c r="B11" s="32" t="s">
        <v>336</v>
      </c>
      <c r="C11" s="4">
        <v>111000</v>
      </c>
      <c r="D11" s="35">
        <f t="shared" si="0"/>
        <v>111000000</v>
      </c>
      <c r="E11" s="2">
        <v>2855000000</v>
      </c>
      <c r="F11">
        <f t="shared" si="1"/>
        <v>3.8879159369527148E-2</v>
      </c>
      <c r="G11">
        <f t="shared" si="2"/>
        <v>1.6009065622746472E-2</v>
      </c>
      <c r="H11">
        <f>H10</f>
        <v>0.58823529411764708</v>
      </c>
      <c r="I11" s="36">
        <f t="shared" si="3"/>
        <v>3.8879159369527148E-2</v>
      </c>
      <c r="J11" s="36">
        <f>I11*6</f>
        <v>0.23327495621716288</v>
      </c>
      <c r="K11">
        <f t="shared" si="5"/>
        <v>111</v>
      </c>
      <c r="U11" s="32" t="s">
        <v>334</v>
      </c>
      <c r="V11" s="4">
        <v>390000</v>
      </c>
    </row>
    <row r="12" spans="1:22">
      <c r="B12" s="32" t="s">
        <v>337</v>
      </c>
      <c r="C12" s="4">
        <v>4000</v>
      </c>
      <c r="D12" s="35">
        <f t="shared" si="0"/>
        <v>4000000</v>
      </c>
      <c r="E12" s="2">
        <v>7618000000</v>
      </c>
      <c r="F12">
        <f t="shared" si="1"/>
        <v>5.2507219742714626E-4</v>
      </c>
      <c r="G12">
        <f t="shared" si="2"/>
        <v>5.2507219742714626E-4</v>
      </c>
      <c r="I12" s="36">
        <f t="shared" si="3"/>
        <v>5.2507219742714626E-4</v>
      </c>
      <c r="J12" s="36">
        <f t="shared" si="4"/>
        <v>3.1504331845628774E-3</v>
      </c>
      <c r="K12">
        <f t="shared" si="5"/>
        <v>4</v>
      </c>
      <c r="U12" s="32" t="s">
        <v>335</v>
      </c>
      <c r="V12" s="4">
        <v>1661000</v>
      </c>
    </row>
    <row r="13" spans="1:22">
      <c r="B13" s="32" t="s">
        <v>338</v>
      </c>
      <c r="C13" s="4">
        <v>172000</v>
      </c>
      <c r="D13" s="35">
        <f t="shared" si="0"/>
        <v>172000000</v>
      </c>
      <c r="E13" s="2">
        <v>38562000000</v>
      </c>
      <c r="F13">
        <f t="shared" si="1"/>
        <v>4.4603495669311754E-3</v>
      </c>
      <c r="G13">
        <f t="shared" si="2"/>
        <v>2.2859291530522271E-3</v>
      </c>
      <c r="H13">
        <f>3.9/8</f>
        <v>0.48749999999999999</v>
      </c>
      <c r="I13" s="36">
        <f t="shared" si="3"/>
        <v>4.4603495669311754E-3</v>
      </c>
      <c r="J13" s="36">
        <f t="shared" si="4"/>
        <v>2.6762097401587054E-2</v>
      </c>
      <c r="K13">
        <f t="shared" si="5"/>
        <v>172</v>
      </c>
      <c r="U13" s="32" t="s">
        <v>336</v>
      </c>
      <c r="V13" s="4">
        <v>111000</v>
      </c>
    </row>
    <row r="14" spans="1:22">
      <c r="B14" s="32" t="s">
        <v>339</v>
      </c>
      <c r="C14" s="4">
        <v>138000</v>
      </c>
      <c r="D14" s="35">
        <f t="shared" si="0"/>
        <v>138000000</v>
      </c>
      <c r="E14" s="2">
        <v>13312000000</v>
      </c>
      <c r="F14">
        <f t="shared" si="1"/>
        <v>1.0366586538461538E-2</v>
      </c>
      <c r="G14">
        <f t="shared" si="2"/>
        <v>5.3128756009615374E-3</v>
      </c>
      <c r="H14">
        <f t="shared" ref="H14:H47" si="6">$H$13</f>
        <v>0.48749999999999999</v>
      </c>
      <c r="I14" s="36">
        <f t="shared" si="3"/>
        <v>1.0366586538461538E-2</v>
      </c>
      <c r="J14" s="36">
        <f t="shared" si="4"/>
        <v>6.2199519230769232E-2</v>
      </c>
      <c r="K14">
        <f t="shared" si="5"/>
        <v>138</v>
      </c>
      <c r="U14" s="32" t="s">
        <v>337</v>
      </c>
      <c r="V14" s="4">
        <v>4000</v>
      </c>
    </row>
    <row r="15" spans="1:22">
      <c r="B15" s="32" t="s">
        <v>340</v>
      </c>
      <c r="C15" s="4">
        <v>249000</v>
      </c>
      <c r="D15" s="35">
        <f t="shared" si="0"/>
        <v>249000000</v>
      </c>
      <c r="E15" s="2">
        <v>35041000000</v>
      </c>
      <c r="F15">
        <f t="shared" si="1"/>
        <v>7.105961587854228E-3</v>
      </c>
      <c r="G15">
        <f t="shared" si="2"/>
        <v>3.6418053137752915E-3</v>
      </c>
      <c r="H15">
        <f t="shared" si="6"/>
        <v>0.48749999999999999</v>
      </c>
      <c r="I15" s="36">
        <f t="shared" si="3"/>
        <v>7.105961587854228E-3</v>
      </c>
      <c r="J15" s="36">
        <f t="shared" si="4"/>
        <v>4.2635769527125368E-2</v>
      </c>
      <c r="K15">
        <f t="shared" si="5"/>
        <v>249</v>
      </c>
      <c r="U15" s="32" t="s">
        <v>338</v>
      </c>
      <c r="V15" s="4">
        <v>172000</v>
      </c>
    </row>
    <row r="16" spans="1:22">
      <c r="B16" s="32" t="s">
        <v>341</v>
      </c>
      <c r="C16" s="4">
        <v>107000</v>
      </c>
      <c r="D16" s="35">
        <f t="shared" si="0"/>
        <v>107000000</v>
      </c>
      <c r="E16" s="2">
        <v>13660000000</v>
      </c>
      <c r="F16">
        <f t="shared" si="1"/>
        <v>7.8330893118594442E-3</v>
      </c>
      <c r="G16">
        <f t="shared" si="2"/>
        <v>4.0144582723279651E-3</v>
      </c>
      <c r="H16">
        <f t="shared" si="6"/>
        <v>0.48749999999999999</v>
      </c>
      <c r="I16" s="36">
        <f t="shared" si="3"/>
        <v>7.8330893118594442E-3</v>
      </c>
      <c r="J16" s="36">
        <f t="shared" si="4"/>
        <v>4.6998535871156669E-2</v>
      </c>
      <c r="K16">
        <f t="shared" si="5"/>
        <v>107</v>
      </c>
      <c r="U16" s="32" t="s">
        <v>339</v>
      </c>
      <c r="V16" s="4">
        <v>138000</v>
      </c>
    </row>
    <row r="17" spans="2:22">
      <c r="B17" s="32" t="s">
        <v>342</v>
      </c>
      <c r="C17" s="4">
        <v>391000</v>
      </c>
      <c r="D17" s="35">
        <f t="shared" si="0"/>
        <v>391000000</v>
      </c>
      <c r="E17" s="2">
        <v>34964000000</v>
      </c>
      <c r="F17">
        <f t="shared" si="1"/>
        <v>1.1182931014758037E-2</v>
      </c>
      <c r="G17">
        <f t="shared" si="2"/>
        <v>5.7312521450634934E-3</v>
      </c>
      <c r="H17">
        <f t="shared" si="6"/>
        <v>0.48749999999999999</v>
      </c>
      <c r="I17" s="36">
        <f t="shared" si="3"/>
        <v>1.1182931014758037E-2</v>
      </c>
      <c r="J17" s="36">
        <f t="shared" si="4"/>
        <v>6.7097586088548225E-2</v>
      </c>
      <c r="K17">
        <f>C17/1000</f>
        <v>391</v>
      </c>
      <c r="U17" s="32" t="s">
        <v>340</v>
      </c>
      <c r="V17" s="4">
        <v>249000</v>
      </c>
    </row>
    <row r="18" spans="2:22">
      <c r="B18" s="32" t="s">
        <v>343</v>
      </c>
      <c r="C18" s="4">
        <v>83000</v>
      </c>
      <c r="D18" s="35">
        <f t="shared" si="0"/>
        <v>83000000</v>
      </c>
      <c r="E18" s="2">
        <v>7201000000</v>
      </c>
      <c r="F18">
        <f t="shared" si="1"/>
        <v>1.152617691987224E-2</v>
      </c>
      <c r="G18">
        <f t="shared" si="2"/>
        <v>5.9071656714345224E-3</v>
      </c>
      <c r="H18">
        <f t="shared" si="6"/>
        <v>0.48749999999999999</v>
      </c>
      <c r="I18" s="36">
        <f t="shared" si="3"/>
        <v>1.152617691987224E-2</v>
      </c>
      <c r="J18" s="36">
        <f t="shared" si="4"/>
        <v>6.915706151923344E-2</v>
      </c>
      <c r="K18">
        <f t="shared" si="5"/>
        <v>83</v>
      </c>
      <c r="U18" s="32" t="s">
        <v>341</v>
      </c>
      <c r="V18" s="4">
        <v>107000</v>
      </c>
    </row>
    <row r="19" spans="2:22">
      <c r="B19" s="32" t="s">
        <v>344</v>
      </c>
      <c r="C19" s="4">
        <v>3000</v>
      </c>
      <c r="D19" s="35">
        <f t="shared" si="0"/>
        <v>3000000</v>
      </c>
      <c r="E19" s="2">
        <v>1229000000</v>
      </c>
      <c r="F19">
        <f t="shared" si="1"/>
        <v>2.4410089503661514E-3</v>
      </c>
      <c r="G19">
        <f t="shared" si="2"/>
        <v>1.2510170870626525E-3</v>
      </c>
      <c r="H19">
        <f t="shared" si="6"/>
        <v>0.48749999999999999</v>
      </c>
      <c r="I19" s="36">
        <f t="shared" si="3"/>
        <v>2.4410089503661514E-3</v>
      </c>
      <c r="J19" s="36">
        <f t="shared" si="4"/>
        <v>1.4646053702196907E-2</v>
      </c>
      <c r="K19">
        <f t="shared" si="5"/>
        <v>3</v>
      </c>
      <c r="U19" s="32" t="s">
        <v>342</v>
      </c>
      <c r="V19" s="4">
        <v>391000</v>
      </c>
    </row>
    <row r="20" spans="2:22">
      <c r="B20" s="32" t="s">
        <v>345</v>
      </c>
      <c r="C20" s="4">
        <v>17000</v>
      </c>
      <c r="D20" s="35">
        <f t="shared" si="0"/>
        <v>17000000</v>
      </c>
      <c r="E20" s="2">
        <v>6549000000</v>
      </c>
      <c r="F20">
        <f t="shared" si="1"/>
        <v>2.5958161551381891E-3</v>
      </c>
      <c r="G20">
        <f t="shared" si="2"/>
        <v>1.3303557795083219E-3</v>
      </c>
      <c r="H20">
        <f t="shared" si="6"/>
        <v>0.48749999999999999</v>
      </c>
      <c r="I20" s="36">
        <f t="shared" si="3"/>
        <v>2.5958161551381891E-3</v>
      </c>
      <c r="J20" s="36">
        <f t="shared" si="4"/>
        <v>1.5574896930829134E-2</v>
      </c>
      <c r="K20">
        <f t="shared" si="5"/>
        <v>17</v>
      </c>
      <c r="U20" s="32" t="s">
        <v>343</v>
      </c>
      <c r="V20" s="4">
        <v>83000</v>
      </c>
    </row>
    <row r="21" spans="2:22">
      <c r="B21" s="32" t="s">
        <v>346</v>
      </c>
      <c r="C21" s="4">
        <v>2000</v>
      </c>
      <c r="D21" s="35">
        <f t="shared" si="0"/>
        <v>2000000</v>
      </c>
      <c r="E21" s="2">
        <v>2714000000</v>
      </c>
      <c r="F21">
        <f t="shared" si="1"/>
        <v>7.3691967575534268E-4</v>
      </c>
      <c r="G21">
        <f t="shared" si="2"/>
        <v>3.7767133382461308E-4</v>
      </c>
      <c r="H21">
        <f t="shared" si="6"/>
        <v>0.48749999999999999</v>
      </c>
      <c r="I21" s="36">
        <f t="shared" si="3"/>
        <v>7.3691967575534268E-4</v>
      </c>
      <c r="J21" s="36">
        <f t="shared" si="4"/>
        <v>4.4215180545320561E-3</v>
      </c>
      <c r="K21">
        <f t="shared" si="5"/>
        <v>2</v>
      </c>
      <c r="U21" s="32" t="s">
        <v>344</v>
      </c>
      <c r="V21" s="4">
        <v>3000</v>
      </c>
    </row>
    <row r="22" spans="2:22">
      <c r="B22" s="32" t="s">
        <v>347</v>
      </c>
      <c r="C22" s="4">
        <v>0</v>
      </c>
      <c r="D22" s="35">
        <f t="shared" si="0"/>
        <v>0</v>
      </c>
      <c r="E22" s="2">
        <v>297000000</v>
      </c>
      <c r="F22">
        <f t="shared" si="1"/>
        <v>0</v>
      </c>
      <c r="G22">
        <f t="shared" si="2"/>
        <v>0</v>
      </c>
      <c r="H22">
        <f t="shared" si="6"/>
        <v>0.48749999999999999</v>
      </c>
      <c r="I22" s="36">
        <f t="shared" si="3"/>
        <v>0</v>
      </c>
      <c r="J22" s="36">
        <f t="shared" si="4"/>
        <v>0</v>
      </c>
      <c r="K22">
        <f t="shared" si="5"/>
        <v>0</v>
      </c>
      <c r="U22" s="32" t="s">
        <v>345</v>
      </c>
      <c r="V22" s="4">
        <v>17000</v>
      </c>
    </row>
    <row r="23" spans="2:22">
      <c r="B23" s="32" t="s">
        <v>348</v>
      </c>
      <c r="C23" s="4">
        <v>30000</v>
      </c>
      <c r="D23" s="35">
        <f t="shared" si="0"/>
        <v>30000000</v>
      </c>
      <c r="E23" s="2">
        <v>10615000000</v>
      </c>
      <c r="F23">
        <f t="shared" si="1"/>
        <v>2.8261893546867641E-3</v>
      </c>
      <c r="G23">
        <f t="shared" si="2"/>
        <v>1.4484220442769664E-3</v>
      </c>
      <c r="H23">
        <f t="shared" si="6"/>
        <v>0.48749999999999999</v>
      </c>
      <c r="I23" s="36">
        <f t="shared" si="3"/>
        <v>2.8261893546867641E-3</v>
      </c>
      <c r="J23" s="36">
        <f t="shared" si="4"/>
        <v>1.6957136128120585E-2</v>
      </c>
      <c r="K23">
        <f t="shared" si="5"/>
        <v>30</v>
      </c>
      <c r="U23" s="32" t="s">
        <v>346</v>
      </c>
      <c r="V23" s="4">
        <v>2000</v>
      </c>
    </row>
    <row r="24" spans="2:22">
      <c r="B24" s="32" t="s">
        <v>349</v>
      </c>
      <c r="C24" s="4">
        <v>62000</v>
      </c>
      <c r="D24" s="35">
        <f t="shared" si="0"/>
        <v>62000000</v>
      </c>
      <c r="E24" s="2">
        <v>8901000000</v>
      </c>
      <c r="F24">
        <f t="shared" si="1"/>
        <v>6.9655094933153581E-3</v>
      </c>
      <c r="G24">
        <f t="shared" si="2"/>
        <v>3.5698236153241208E-3</v>
      </c>
      <c r="H24">
        <f t="shared" si="6"/>
        <v>0.48749999999999999</v>
      </c>
      <c r="I24" s="36">
        <f t="shared" si="3"/>
        <v>6.9655094933153581E-3</v>
      </c>
      <c r="J24" s="36">
        <f t="shared" si="4"/>
        <v>4.1793056959892147E-2</v>
      </c>
      <c r="K24">
        <f t="shared" si="5"/>
        <v>62</v>
      </c>
      <c r="U24" s="32" t="s">
        <v>347</v>
      </c>
      <c r="V24" s="4">
        <v>0</v>
      </c>
    </row>
    <row r="25" spans="2:22">
      <c r="B25" s="32" t="s">
        <v>350</v>
      </c>
      <c r="C25" s="4">
        <v>12000</v>
      </c>
      <c r="D25" s="35">
        <f t="shared" si="0"/>
        <v>12000000</v>
      </c>
      <c r="E25" s="2">
        <v>7897000000</v>
      </c>
      <c r="F25">
        <f t="shared" si="1"/>
        <v>1.5195643915410916E-3</v>
      </c>
      <c r="G25">
        <f t="shared" si="2"/>
        <v>7.787767506648094E-4</v>
      </c>
      <c r="H25">
        <f t="shared" si="6"/>
        <v>0.48749999999999999</v>
      </c>
      <c r="I25" s="36">
        <f t="shared" si="3"/>
        <v>1.5195643915410916E-3</v>
      </c>
      <c r="J25" s="36">
        <f t="shared" si="4"/>
        <v>9.11738634924655E-3</v>
      </c>
      <c r="K25">
        <f t="shared" si="5"/>
        <v>12</v>
      </c>
      <c r="U25" s="32" t="s">
        <v>348</v>
      </c>
      <c r="V25" s="4">
        <v>30000</v>
      </c>
    </row>
    <row r="26" spans="2:22">
      <c r="B26" s="32" t="s">
        <v>351</v>
      </c>
      <c r="C26" s="4">
        <v>832000</v>
      </c>
      <c r="D26" s="35">
        <f t="shared" si="0"/>
        <v>832000000</v>
      </c>
      <c r="E26" s="2">
        <v>23038000000</v>
      </c>
      <c r="F26">
        <f t="shared" si="1"/>
        <v>3.6114246028301066E-2</v>
      </c>
      <c r="G26">
        <f t="shared" si="2"/>
        <v>1.8508551089504294E-2</v>
      </c>
      <c r="H26">
        <f t="shared" si="6"/>
        <v>0.48749999999999999</v>
      </c>
      <c r="I26" s="36">
        <f t="shared" si="3"/>
        <v>3.6114246028301066E-2</v>
      </c>
      <c r="J26" s="36">
        <f t="shared" si="4"/>
        <v>0.21668547616980638</v>
      </c>
      <c r="K26">
        <f t="shared" si="5"/>
        <v>832</v>
      </c>
      <c r="U26" s="32" t="s">
        <v>349</v>
      </c>
      <c r="V26" s="4">
        <v>62000</v>
      </c>
    </row>
    <row r="27" spans="2:22">
      <c r="B27" s="32" t="s">
        <v>352</v>
      </c>
      <c r="C27" s="4">
        <v>84000</v>
      </c>
      <c r="D27" s="35">
        <f t="shared" si="0"/>
        <v>84000000</v>
      </c>
      <c r="E27" s="2">
        <v>17183000000</v>
      </c>
      <c r="F27">
        <f t="shared" si="1"/>
        <v>4.8885526392364546E-3</v>
      </c>
      <c r="G27">
        <f t="shared" si="2"/>
        <v>2.5053832276086827E-3</v>
      </c>
      <c r="H27">
        <f t="shared" si="6"/>
        <v>0.48749999999999999</v>
      </c>
      <c r="I27" s="36">
        <f t="shared" si="3"/>
        <v>4.8885526392364546E-3</v>
      </c>
      <c r="J27" s="36">
        <f t="shared" si="4"/>
        <v>2.9331315835418727E-2</v>
      </c>
      <c r="K27">
        <f t="shared" si="5"/>
        <v>84</v>
      </c>
      <c r="U27" s="32" t="s">
        <v>350</v>
      </c>
      <c r="V27" s="4">
        <v>12000</v>
      </c>
    </row>
    <row r="28" spans="2:22">
      <c r="B28" s="32" t="s">
        <v>353</v>
      </c>
      <c r="C28" s="4">
        <v>194000</v>
      </c>
      <c r="D28" s="35">
        <f t="shared" si="0"/>
        <v>194000000</v>
      </c>
      <c r="E28" s="2">
        <v>24797000000</v>
      </c>
      <c r="F28">
        <f t="shared" si="1"/>
        <v>7.8235270395612365E-3</v>
      </c>
      <c r="G28">
        <f t="shared" si="2"/>
        <v>4.0095576077751336E-3</v>
      </c>
      <c r="H28">
        <f t="shared" si="6"/>
        <v>0.48749999999999999</v>
      </c>
      <c r="I28" s="36">
        <f t="shared" si="3"/>
        <v>7.8235270395612365E-3</v>
      </c>
      <c r="J28" s="36">
        <f t="shared" si="4"/>
        <v>4.6941162237367419E-2</v>
      </c>
      <c r="K28">
        <f t="shared" si="5"/>
        <v>194</v>
      </c>
      <c r="U28" s="32" t="s">
        <v>351</v>
      </c>
      <c r="V28" s="4">
        <v>832000</v>
      </c>
    </row>
    <row r="29" spans="2:22">
      <c r="B29" s="32" t="s">
        <v>354</v>
      </c>
      <c r="C29" s="4">
        <v>72000</v>
      </c>
      <c r="D29" s="35">
        <f t="shared" si="0"/>
        <v>72000000</v>
      </c>
      <c r="E29" s="2">
        <v>99045000000</v>
      </c>
      <c r="F29">
        <f t="shared" si="1"/>
        <v>7.2694229895502041E-4</v>
      </c>
      <c r="G29">
        <f t="shared" si="2"/>
        <v>3.7255792821444794E-4</v>
      </c>
      <c r="H29">
        <f t="shared" si="6"/>
        <v>0.48749999999999999</v>
      </c>
      <c r="I29" s="36">
        <f t="shared" si="3"/>
        <v>7.2694229895502041E-4</v>
      </c>
      <c r="J29" s="36">
        <f t="shared" si="4"/>
        <v>4.3616537937301225E-3</v>
      </c>
      <c r="K29">
        <f t="shared" si="5"/>
        <v>72</v>
      </c>
      <c r="U29" s="32" t="s">
        <v>352</v>
      </c>
      <c r="V29" s="4">
        <v>84000</v>
      </c>
    </row>
    <row r="30" spans="2:22">
      <c r="B30" s="32" t="s">
        <v>355</v>
      </c>
      <c r="C30" s="4">
        <v>46000</v>
      </c>
      <c r="D30" s="35">
        <f t="shared" si="0"/>
        <v>46000000</v>
      </c>
      <c r="E30" s="2">
        <v>20988000000</v>
      </c>
      <c r="F30">
        <f t="shared" si="1"/>
        <v>2.1917286068229465E-3</v>
      </c>
      <c r="G30">
        <f t="shared" si="2"/>
        <v>1.1232609109967601E-3</v>
      </c>
      <c r="H30">
        <f t="shared" si="6"/>
        <v>0.48749999999999999</v>
      </c>
      <c r="I30" s="36">
        <f t="shared" si="3"/>
        <v>2.1917286068229465E-3</v>
      </c>
      <c r="J30" s="36">
        <f t="shared" si="4"/>
        <v>1.3150371640937679E-2</v>
      </c>
      <c r="K30">
        <f t="shared" si="5"/>
        <v>46</v>
      </c>
      <c r="U30" s="32" t="s">
        <v>353</v>
      </c>
      <c r="V30" s="4">
        <v>194000</v>
      </c>
    </row>
    <row r="31" spans="2:22">
      <c r="B31" s="32" t="s">
        <v>356</v>
      </c>
      <c r="C31" s="4">
        <v>85000</v>
      </c>
      <c r="D31" s="35">
        <f t="shared" si="0"/>
        <v>85000000</v>
      </c>
      <c r="E31" s="2">
        <v>2307000000</v>
      </c>
      <c r="F31">
        <f t="shared" si="1"/>
        <v>3.6844386649328133E-2</v>
      </c>
      <c r="G31">
        <f t="shared" si="2"/>
        <v>1.8882748157780665E-2</v>
      </c>
      <c r="H31">
        <f t="shared" si="6"/>
        <v>0.48749999999999999</v>
      </c>
      <c r="I31" s="36">
        <f t="shared" si="3"/>
        <v>3.6844386649328133E-2</v>
      </c>
      <c r="J31" s="36">
        <f t="shared" si="4"/>
        <v>0.22106631989596881</v>
      </c>
      <c r="K31">
        <f t="shared" si="5"/>
        <v>85</v>
      </c>
      <c r="U31" s="32" t="s">
        <v>354</v>
      </c>
      <c r="V31" s="4">
        <v>72000</v>
      </c>
    </row>
    <row r="32" spans="2:22">
      <c r="B32" s="32" t="s">
        <v>357</v>
      </c>
      <c r="C32" s="4">
        <v>2681000</v>
      </c>
      <c r="D32" s="35">
        <f t="shared" si="0"/>
        <v>2681000000</v>
      </c>
      <c r="E32" s="2">
        <v>19328000000</v>
      </c>
      <c r="F32">
        <f t="shared" si="1"/>
        <v>0.13871067880794702</v>
      </c>
      <c r="G32">
        <f t="shared" si="2"/>
        <v>7.1089222889072837E-2</v>
      </c>
      <c r="H32">
        <f t="shared" si="6"/>
        <v>0.48749999999999999</v>
      </c>
      <c r="I32" s="36">
        <f t="shared" si="3"/>
        <v>0.13871067880794702</v>
      </c>
      <c r="J32" s="36">
        <f t="shared" si="4"/>
        <v>0.83226407284768211</v>
      </c>
      <c r="K32">
        <f t="shared" si="5"/>
        <v>2681</v>
      </c>
      <c r="U32" s="32" t="s">
        <v>355</v>
      </c>
      <c r="V32" s="4">
        <v>46000</v>
      </c>
    </row>
    <row r="33" spans="2:22">
      <c r="B33" s="32" t="s">
        <v>358</v>
      </c>
      <c r="C33" s="4">
        <v>118000</v>
      </c>
      <c r="D33" s="35">
        <f t="shared" si="0"/>
        <v>118000000</v>
      </c>
      <c r="E33" s="2">
        <v>9200000000</v>
      </c>
      <c r="F33">
        <f t="shared" si="1"/>
        <v>1.2826086956521739E-2</v>
      </c>
      <c r="G33">
        <f t="shared" si="2"/>
        <v>6.573369565217391E-3</v>
      </c>
      <c r="H33">
        <f t="shared" si="6"/>
        <v>0.48749999999999999</v>
      </c>
      <c r="I33" s="36">
        <f t="shared" si="3"/>
        <v>1.2826086956521739E-2</v>
      </c>
      <c r="J33" s="36">
        <f t="shared" si="4"/>
        <v>7.6956521739130437E-2</v>
      </c>
      <c r="K33">
        <f t="shared" si="5"/>
        <v>118</v>
      </c>
      <c r="U33" s="32" t="s">
        <v>356</v>
      </c>
      <c r="V33" s="4">
        <v>85000</v>
      </c>
    </row>
    <row r="34" spans="2:22">
      <c r="B34" s="32" t="s">
        <v>359</v>
      </c>
      <c r="C34" s="4">
        <v>137000</v>
      </c>
      <c r="D34" s="35">
        <f t="shared" si="0"/>
        <v>137000000</v>
      </c>
      <c r="E34" s="2">
        <v>47270000000</v>
      </c>
      <c r="F34">
        <f t="shared" si="1"/>
        <v>2.8982441294690079E-3</v>
      </c>
      <c r="G34">
        <f t="shared" si="2"/>
        <v>1.4853501163528664E-3</v>
      </c>
      <c r="H34">
        <f t="shared" si="6"/>
        <v>0.48749999999999999</v>
      </c>
      <c r="I34" s="36">
        <f t="shared" si="3"/>
        <v>2.8982441294690079E-3</v>
      </c>
      <c r="J34" s="36">
        <f t="shared" si="4"/>
        <v>1.7389464776814047E-2</v>
      </c>
      <c r="K34">
        <f t="shared" si="5"/>
        <v>137</v>
      </c>
      <c r="U34" s="32" t="s">
        <v>357</v>
      </c>
      <c r="V34" s="4">
        <v>2681000</v>
      </c>
    </row>
    <row r="35" spans="2:22">
      <c r="B35" s="32" t="s">
        <v>360</v>
      </c>
      <c r="C35" s="4">
        <v>24000</v>
      </c>
      <c r="D35" s="35">
        <f t="shared" si="0"/>
        <v>24000000</v>
      </c>
      <c r="E35" s="2">
        <v>10292000000</v>
      </c>
      <c r="F35">
        <f t="shared" si="1"/>
        <v>2.3319082782743881E-3</v>
      </c>
      <c r="G35">
        <f t="shared" si="2"/>
        <v>1.1951029926156238E-3</v>
      </c>
      <c r="H35">
        <f t="shared" si="6"/>
        <v>0.48749999999999999</v>
      </c>
      <c r="I35" s="36">
        <f t="shared" si="3"/>
        <v>2.3319082782743881E-3</v>
      </c>
      <c r="J35" s="36">
        <f t="shared" si="4"/>
        <v>1.3991449669646328E-2</v>
      </c>
      <c r="K35">
        <f t="shared" si="5"/>
        <v>24</v>
      </c>
      <c r="U35" s="32" t="s">
        <v>358</v>
      </c>
      <c r="V35" s="4">
        <v>118000</v>
      </c>
    </row>
    <row r="36" spans="2:22">
      <c r="B36" s="32" t="s">
        <v>361</v>
      </c>
      <c r="C36" s="4">
        <v>6000</v>
      </c>
      <c r="D36" s="35">
        <f t="shared" si="0"/>
        <v>6000000</v>
      </c>
      <c r="E36" s="2">
        <v>24792000000</v>
      </c>
      <c r="F36">
        <f t="shared" si="1"/>
        <v>2.4201355275895451E-4</v>
      </c>
      <c r="G36">
        <f t="shared" si="2"/>
        <v>1.2403194578896419E-4</v>
      </c>
      <c r="H36">
        <f t="shared" si="6"/>
        <v>0.48749999999999999</v>
      </c>
      <c r="I36" s="36">
        <f t="shared" si="3"/>
        <v>2.4201355275895451E-4</v>
      </c>
      <c r="J36" s="36">
        <f t="shared" si="4"/>
        <v>1.4520813165537271E-3</v>
      </c>
      <c r="K36">
        <f t="shared" si="5"/>
        <v>6</v>
      </c>
      <c r="U36" s="32" t="s">
        <v>359</v>
      </c>
      <c r="V36" s="4">
        <v>137000</v>
      </c>
    </row>
    <row r="37" spans="2:22">
      <c r="B37" s="32" t="s">
        <v>362</v>
      </c>
      <c r="C37" s="4">
        <v>6000</v>
      </c>
      <c r="D37" s="35">
        <f t="shared" si="0"/>
        <v>6000000</v>
      </c>
      <c r="E37" s="2">
        <v>10129000000</v>
      </c>
      <c r="F37">
        <f t="shared" si="1"/>
        <v>5.9235857439036434E-4</v>
      </c>
      <c r="G37">
        <f t="shared" si="2"/>
        <v>3.0358376937506172E-4</v>
      </c>
      <c r="H37">
        <f t="shared" si="6"/>
        <v>0.48749999999999999</v>
      </c>
      <c r="I37" s="36">
        <f t="shared" si="3"/>
        <v>5.9235857439036434E-4</v>
      </c>
      <c r="J37" s="36">
        <f t="shared" si="4"/>
        <v>3.5541514463421861E-3</v>
      </c>
      <c r="K37">
        <f t="shared" si="5"/>
        <v>6</v>
      </c>
      <c r="U37" s="32" t="s">
        <v>360</v>
      </c>
      <c r="V37" s="4">
        <v>24000</v>
      </c>
    </row>
    <row r="38" spans="2:22">
      <c r="B38" s="32" t="s">
        <v>363</v>
      </c>
      <c r="C38" s="4">
        <v>7000</v>
      </c>
      <c r="D38" s="35">
        <f t="shared" si="0"/>
        <v>7000000</v>
      </c>
      <c r="E38" s="2">
        <v>3116000000</v>
      </c>
      <c r="F38">
        <f t="shared" si="1"/>
        <v>2.2464698331193839E-3</v>
      </c>
      <c r="G38">
        <f t="shared" si="2"/>
        <v>1.1513157894736841E-3</v>
      </c>
      <c r="H38">
        <f t="shared" si="6"/>
        <v>0.48749999999999999</v>
      </c>
      <c r="I38" s="36">
        <f t="shared" si="3"/>
        <v>2.2464698331193839E-3</v>
      </c>
      <c r="J38" s="36">
        <f t="shared" si="4"/>
        <v>1.3478818998716304E-2</v>
      </c>
      <c r="K38">
        <f t="shared" si="5"/>
        <v>7</v>
      </c>
      <c r="U38" s="32" t="s">
        <v>361</v>
      </c>
      <c r="V38" s="4">
        <v>6000</v>
      </c>
    </row>
    <row r="39" spans="2:22">
      <c r="B39" s="32" t="s">
        <v>364</v>
      </c>
      <c r="C39" s="4">
        <v>6000</v>
      </c>
      <c r="D39" s="35">
        <f t="shared" si="0"/>
        <v>6000000</v>
      </c>
      <c r="E39" s="2">
        <v>5067000000</v>
      </c>
      <c r="F39">
        <f t="shared" si="1"/>
        <v>1.1841326228537595E-3</v>
      </c>
      <c r="G39">
        <f t="shared" si="2"/>
        <v>6.0686796921255166E-4</v>
      </c>
      <c r="H39">
        <f t="shared" si="6"/>
        <v>0.48749999999999999</v>
      </c>
      <c r="I39" s="36">
        <f t="shared" si="3"/>
        <v>1.1841326228537595E-3</v>
      </c>
      <c r="J39" s="36">
        <f t="shared" si="4"/>
        <v>7.1047957371225571E-3</v>
      </c>
      <c r="K39">
        <f t="shared" si="5"/>
        <v>6</v>
      </c>
      <c r="U39" s="32" t="s">
        <v>362</v>
      </c>
      <c r="V39" s="4">
        <v>6000</v>
      </c>
    </row>
    <row r="40" spans="2:22">
      <c r="B40" s="32" t="s">
        <v>365</v>
      </c>
      <c r="C40" s="4">
        <v>63000</v>
      </c>
      <c r="D40" s="35">
        <f t="shared" si="0"/>
        <v>63000000</v>
      </c>
      <c r="E40" s="2">
        <v>94225000000</v>
      </c>
      <c r="F40">
        <f t="shared" si="1"/>
        <v>6.686123640222871E-4</v>
      </c>
      <c r="G40">
        <f t="shared" si="2"/>
        <v>3.4266383656142213E-4</v>
      </c>
      <c r="H40">
        <f t="shared" si="6"/>
        <v>0.48749999999999999</v>
      </c>
      <c r="I40" s="36">
        <f t="shared" si="3"/>
        <v>6.686123640222871E-4</v>
      </c>
      <c r="J40" s="36">
        <f t="shared" si="4"/>
        <v>4.0116741841337228E-3</v>
      </c>
      <c r="K40">
        <f t="shared" si="5"/>
        <v>63</v>
      </c>
      <c r="U40" s="32" t="s">
        <v>363</v>
      </c>
      <c r="V40" s="4">
        <v>7000</v>
      </c>
    </row>
    <row r="41" spans="2:22">
      <c r="B41" s="32" t="s">
        <v>366</v>
      </c>
      <c r="C41" s="4">
        <v>87000</v>
      </c>
      <c r="D41" s="35">
        <f t="shared" si="0"/>
        <v>87000000</v>
      </c>
      <c r="E41" s="2">
        <v>46871000000</v>
      </c>
      <c r="F41">
        <f t="shared" si="1"/>
        <v>1.8561583921827996E-3</v>
      </c>
      <c r="G41">
        <f t="shared" si="2"/>
        <v>9.5128117599368469E-4</v>
      </c>
      <c r="H41">
        <f t="shared" si="6"/>
        <v>0.48749999999999999</v>
      </c>
      <c r="I41" s="36">
        <f t="shared" si="3"/>
        <v>1.8561583921827996E-3</v>
      </c>
      <c r="J41" s="36">
        <f t="shared" si="4"/>
        <v>1.1136950353096798E-2</v>
      </c>
      <c r="K41">
        <f t="shared" si="5"/>
        <v>87</v>
      </c>
      <c r="U41" s="32" t="s">
        <v>364</v>
      </c>
      <c r="V41" s="4">
        <v>6000</v>
      </c>
    </row>
    <row r="42" spans="2:22">
      <c r="B42" s="32" t="s">
        <v>367</v>
      </c>
      <c r="C42" s="4">
        <v>16000</v>
      </c>
      <c r="D42" s="35">
        <f t="shared" si="0"/>
        <v>16000000</v>
      </c>
      <c r="E42" s="2">
        <v>7366000000</v>
      </c>
      <c r="F42">
        <f t="shared" si="1"/>
        <v>2.1721422753190334E-3</v>
      </c>
      <c r="G42">
        <f t="shared" si="2"/>
        <v>1.1132229161010046E-3</v>
      </c>
      <c r="H42">
        <f t="shared" si="6"/>
        <v>0.48749999999999999</v>
      </c>
      <c r="I42" s="36">
        <f t="shared" si="3"/>
        <v>2.1721422753190334E-3</v>
      </c>
      <c r="J42" s="36">
        <f t="shared" si="4"/>
        <v>1.30328536519142E-2</v>
      </c>
      <c r="K42">
        <f t="shared" si="5"/>
        <v>16</v>
      </c>
      <c r="U42" s="32" t="s">
        <v>365</v>
      </c>
      <c r="V42" s="4">
        <v>63000</v>
      </c>
    </row>
    <row r="43" spans="2:22">
      <c r="B43" s="32" t="s">
        <v>368</v>
      </c>
      <c r="C43" s="4">
        <v>5000</v>
      </c>
      <c r="D43" s="35">
        <f t="shared" si="0"/>
        <v>5000000</v>
      </c>
      <c r="E43" s="2">
        <v>5012000000</v>
      </c>
      <c r="F43">
        <f t="shared" si="1"/>
        <v>9.9760574620909813E-4</v>
      </c>
      <c r="G43">
        <f t="shared" si="2"/>
        <v>5.112729449321628E-4</v>
      </c>
      <c r="H43">
        <f t="shared" si="6"/>
        <v>0.48749999999999999</v>
      </c>
      <c r="I43" s="36">
        <f t="shared" si="3"/>
        <v>9.9760574620909813E-4</v>
      </c>
      <c r="J43" s="36">
        <f t="shared" si="4"/>
        <v>5.9856344772545884E-3</v>
      </c>
      <c r="K43">
        <f t="shared" si="5"/>
        <v>5</v>
      </c>
      <c r="U43" s="32" t="s">
        <v>366</v>
      </c>
      <c r="V43" s="4">
        <v>87000</v>
      </c>
    </row>
    <row r="44" spans="2:22">
      <c r="B44" s="32" t="s">
        <v>369</v>
      </c>
      <c r="C44" s="4">
        <v>20000</v>
      </c>
      <c r="D44" s="35">
        <f t="shared" si="0"/>
        <v>20000000</v>
      </c>
      <c r="E44" s="2">
        <v>14013000000</v>
      </c>
      <c r="F44">
        <f t="shared" si="1"/>
        <v>1.4272461285948761E-3</v>
      </c>
      <c r="G44">
        <f t="shared" si="2"/>
        <v>7.31463640904874E-4</v>
      </c>
      <c r="H44">
        <f t="shared" si="6"/>
        <v>0.48749999999999999</v>
      </c>
      <c r="I44" s="36">
        <f t="shared" si="3"/>
        <v>1.4272461285948761E-3</v>
      </c>
      <c r="J44" s="36">
        <f t="shared" si="4"/>
        <v>8.5634767715692568E-3</v>
      </c>
      <c r="K44">
        <f t="shared" si="5"/>
        <v>20</v>
      </c>
      <c r="U44" s="32" t="s">
        <v>367</v>
      </c>
      <c r="V44" s="4">
        <v>16000</v>
      </c>
    </row>
    <row r="45" spans="2:22">
      <c r="B45" s="32" t="s">
        <v>370</v>
      </c>
      <c r="C45" s="4">
        <v>4000</v>
      </c>
      <c r="D45" s="35">
        <f t="shared" si="0"/>
        <v>4000000</v>
      </c>
      <c r="E45" s="2">
        <v>6968000000</v>
      </c>
      <c r="F45">
        <f t="shared" si="1"/>
        <v>5.7405281285878302E-4</v>
      </c>
      <c r="G45">
        <f t="shared" si="2"/>
        <v>2.9420206659012629E-4</v>
      </c>
      <c r="H45">
        <f t="shared" si="6"/>
        <v>0.48749999999999999</v>
      </c>
      <c r="I45" s="36">
        <f t="shared" si="3"/>
        <v>5.7405281285878302E-4</v>
      </c>
      <c r="J45" s="36">
        <f t="shared" si="4"/>
        <v>3.4443168771526979E-3</v>
      </c>
      <c r="K45">
        <f t="shared" si="5"/>
        <v>4</v>
      </c>
      <c r="U45" s="32" t="s">
        <v>368</v>
      </c>
      <c r="V45" s="4">
        <v>5000</v>
      </c>
    </row>
    <row r="46" spans="2:22">
      <c r="B46" s="32" t="s">
        <v>371</v>
      </c>
      <c r="C46" s="4">
        <v>8000</v>
      </c>
      <c r="D46" s="35">
        <f t="shared" si="0"/>
        <v>8000000</v>
      </c>
      <c r="E46" s="2">
        <v>24744000000</v>
      </c>
      <c r="F46">
        <f t="shared" si="1"/>
        <v>3.2331070158422246E-4</v>
      </c>
      <c r="G46">
        <f t="shared" si="2"/>
        <v>1.6569673456191399E-4</v>
      </c>
      <c r="H46">
        <f t="shared" si="6"/>
        <v>0.48749999999999999</v>
      </c>
      <c r="I46" s="36">
        <f t="shared" si="3"/>
        <v>3.2331070158422246E-4</v>
      </c>
      <c r="J46" s="36">
        <f t="shared" si="4"/>
        <v>1.9398642095053349E-3</v>
      </c>
      <c r="K46">
        <f t="shared" si="5"/>
        <v>8</v>
      </c>
      <c r="U46" s="32" t="s">
        <v>369</v>
      </c>
      <c r="V46" s="4">
        <v>20000</v>
      </c>
    </row>
    <row r="47" spans="2:22">
      <c r="B47" s="32" t="s">
        <v>372</v>
      </c>
      <c r="C47" s="4">
        <v>49000</v>
      </c>
      <c r="D47" s="35">
        <f t="shared" si="0"/>
        <v>49000000</v>
      </c>
      <c r="E47" s="2">
        <v>15174000000</v>
      </c>
      <c r="F47">
        <f t="shared" si="1"/>
        <v>3.2292078555423752E-3</v>
      </c>
      <c r="G47">
        <f t="shared" si="2"/>
        <v>1.6549690259654672E-3</v>
      </c>
      <c r="H47">
        <f t="shared" si="6"/>
        <v>0.48749999999999999</v>
      </c>
      <c r="I47" s="36">
        <f t="shared" si="3"/>
        <v>3.2292078555423752E-3</v>
      </c>
      <c r="J47" s="36">
        <f t="shared" si="4"/>
        <v>1.9375247133254253E-2</v>
      </c>
      <c r="K47">
        <f t="shared" si="5"/>
        <v>49</v>
      </c>
      <c r="U47" s="32" t="s">
        <v>370</v>
      </c>
      <c r="V47" s="4">
        <v>4000</v>
      </c>
    </row>
    <row r="48" spans="2:22">
      <c r="B48" s="37" t="s">
        <v>373</v>
      </c>
      <c r="C48" s="4">
        <v>10153000</v>
      </c>
      <c r="D48" s="35">
        <f t="shared" si="0"/>
        <v>10153000000</v>
      </c>
      <c r="E48" s="2">
        <v>27412000000</v>
      </c>
      <c r="F48">
        <f t="shared" si="1"/>
        <v>0.3703852327447833</v>
      </c>
      <c r="G48">
        <f t="shared" si="2"/>
        <v>0.2445940216239135</v>
      </c>
      <c r="H48">
        <f>1.8/5.3</f>
        <v>0.339622641509434</v>
      </c>
      <c r="I48" s="36">
        <f t="shared" si="3"/>
        <v>0.3703852327447833</v>
      </c>
      <c r="J48" s="36">
        <f t="shared" si="4"/>
        <v>2.2223113964687</v>
      </c>
      <c r="K48">
        <f t="shared" si="5"/>
        <v>10153</v>
      </c>
      <c r="U48" s="32" t="s">
        <v>371</v>
      </c>
      <c r="V48" s="4">
        <v>8000</v>
      </c>
    </row>
    <row r="49" spans="2:22">
      <c r="B49" s="32" t="s">
        <v>374</v>
      </c>
      <c r="C49" s="4">
        <v>188000</v>
      </c>
      <c r="D49" s="35">
        <f t="shared" si="0"/>
        <v>188000000</v>
      </c>
      <c r="E49" s="2">
        <v>9296000000</v>
      </c>
      <c r="F49">
        <f t="shared" si="1"/>
        <v>2.0223752151462996E-2</v>
      </c>
      <c r="G49">
        <f t="shared" si="2"/>
        <v>1.3355308024551035E-2</v>
      </c>
      <c r="H49">
        <f>$H$48</f>
        <v>0.339622641509434</v>
      </c>
      <c r="I49" s="36">
        <f t="shared" si="3"/>
        <v>2.0223752151462996E-2</v>
      </c>
      <c r="J49" s="36">
        <f t="shared" si="4"/>
        <v>0.12134251290877798</v>
      </c>
      <c r="K49">
        <f t="shared" si="5"/>
        <v>188</v>
      </c>
      <c r="U49" s="32" t="s">
        <v>372</v>
      </c>
      <c r="V49" s="4">
        <v>49000</v>
      </c>
    </row>
    <row r="50" spans="2:22">
      <c r="B50" s="32" t="s">
        <v>375</v>
      </c>
      <c r="C50" s="4">
        <v>756000</v>
      </c>
      <c r="D50" s="35">
        <f t="shared" si="0"/>
        <v>756000000</v>
      </c>
      <c r="E50" s="2">
        <v>12702000000</v>
      </c>
      <c r="F50">
        <f t="shared" si="1"/>
        <v>5.9518186112423238E-2</v>
      </c>
      <c r="G50">
        <f t="shared" si="2"/>
        <v>3.9304462527071947E-2</v>
      </c>
      <c r="H50">
        <f>$H$48</f>
        <v>0.339622641509434</v>
      </c>
      <c r="I50" s="36">
        <f t="shared" si="3"/>
        <v>5.9518186112423238E-2</v>
      </c>
      <c r="J50" s="36">
        <f t="shared" si="4"/>
        <v>0.35710911667453943</v>
      </c>
      <c r="K50">
        <f t="shared" si="5"/>
        <v>756</v>
      </c>
      <c r="U50" s="37" t="s">
        <v>373</v>
      </c>
      <c r="V50" s="4">
        <v>10153000</v>
      </c>
    </row>
    <row r="51" spans="2:22">
      <c r="B51" s="32" t="s">
        <v>376</v>
      </c>
      <c r="C51" s="4">
        <v>10000</v>
      </c>
      <c r="D51" s="35">
        <f t="shared" si="0"/>
        <v>10000000</v>
      </c>
      <c r="E51" s="2">
        <v>5330000000</v>
      </c>
      <c r="F51">
        <f t="shared" si="1"/>
        <v>1.876172607879925E-3</v>
      </c>
      <c r="G51">
        <f t="shared" si="2"/>
        <v>1.2389819108641013E-3</v>
      </c>
      <c r="H51">
        <f>$H$48</f>
        <v>0.339622641509434</v>
      </c>
      <c r="I51" s="36">
        <f t="shared" si="3"/>
        <v>1.876172607879925E-3</v>
      </c>
      <c r="J51" s="36">
        <f t="shared" si="4"/>
        <v>1.125703564727955E-2</v>
      </c>
      <c r="K51">
        <f t="shared" si="5"/>
        <v>10</v>
      </c>
      <c r="U51" s="32" t="s">
        <v>374</v>
      </c>
      <c r="V51" s="4">
        <v>188000</v>
      </c>
    </row>
    <row r="52" spans="2:22">
      <c r="B52" s="32" t="s">
        <v>377</v>
      </c>
      <c r="C52" s="4">
        <v>223000</v>
      </c>
      <c r="D52" s="35">
        <f t="shared" si="0"/>
        <v>223000000</v>
      </c>
      <c r="E52" s="2">
        <v>9965000000</v>
      </c>
      <c r="F52">
        <f t="shared" si="1"/>
        <v>2.2378324134470648E-2</v>
      </c>
      <c r="G52">
        <f t="shared" si="2"/>
        <v>1.4778138579367408E-2</v>
      </c>
      <c r="H52">
        <f>$H$48</f>
        <v>0.339622641509434</v>
      </c>
      <c r="I52" s="36">
        <f t="shared" si="3"/>
        <v>2.2378324134470648E-2</v>
      </c>
      <c r="J52" s="36">
        <f t="shared" si="4"/>
        <v>0.13426994480682389</v>
      </c>
      <c r="K52">
        <f t="shared" si="5"/>
        <v>223</v>
      </c>
      <c r="U52" s="32" t="s">
        <v>375</v>
      </c>
      <c r="V52" s="4">
        <v>756000</v>
      </c>
    </row>
    <row r="53" spans="2:22">
      <c r="B53" s="32" t="s">
        <v>378</v>
      </c>
      <c r="C53" s="4">
        <v>2376000</v>
      </c>
      <c r="D53" s="35">
        <f t="shared" si="0"/>
        <v>2376000000</v>
      </c>
      <c r="E53" s="2">
        <v>22176000000</v>
      </c>
      <c r="F53">
        <f t="shared" si="1"/>
        <v>0.10714285714285714</v>
      </c>
      <c r="G53">
        <f t="shared" si="2"/>
        <v>7.0754716981132074E-2</v>
      </c>
      <c r="H53">
        <f>$H$48</f>
        <v>0.339622641509434</v>
      </c>
      <c r="I53" s="36">
        <f t="shared" si="3"/>
        <v>0.10714285714285714</v>
      </c>
      <c r="J53" s="36">
        <f t="shared" si="4"/>
        <v>0.64285714285714279</v>
      </c>
      <c r="K53">
        <f t="shared" si="5"/>
        <v>2376</v>
      </c>
      <c r="U53" s="32" t="s">
        <v>376</v>
      </c>
      <c r="V53" s="4">
        <v>10000</v>
      </c>
    </row>
    <row r="54" spans="2:22">
      <c r="B54" s="32" t="s">
        <v>379</v>
      </c>
      <c r="C54" s="4">
        <v>485000</v>
      </c>
      <c r="D54" s="35">
        <f t="shared" si="0"/>
        <v>485000000</v>
      </c>
      <c r="E54" s="2">
        <v>69695000000</v>
      </c>
      <c r="F54">
        <f t="shared" si="1"/>
        <v>6.9588923165219887E-3</v>
      </c>
      <c r="G54">
        <f t="shared" si="2"/>
        <v>6.9588923165219887E-3</v>
      </c>
      <c r="I54" s="36">
        <f t="shared" si="3"/>
        <v>6.9588923165219887E-3</v>
      </c>
      <c r="J54" s="36">
        <f t="shared" si="4"/>
        <v>4.1753353899131929E-2</v>
      </c>
      <c r="K54">
        <f t="shared" si="5"/>
        <v>485</v>
      </c>
      <c r="U54" s="32" t="s">
        <v>377</v>
      </c>
      <c r="V54" s="4">
        <v>223000</v>
      </c>
    </row>
    <row r="55" spans="2:22">
      <c r="B55" s="32" t="s">
        <v>380</v>
      </c>
      <c r="C55" s="4">
        <v>324000</v>
      </c>
      <c r="D55" s="35">
        <f t="shared" si="0"/>
        <v>324000000</v>
      </c>
      <c r="E55" s="2">
        <v>84251000000</v>
      </c>
      <c r="F55">
        <f t="shared" si="1"/>
        <v>3.8456516836595411E-3</v>
      </c>
      <c r="G55">
        <f t="shared" si="2"/>
        <v>3.8456516836595411E-3</v>
      </c>
      <c r="I55" s="36">
        <f t="shared" si="3"/>
        <v>3.8456516836595411E-3</v>
      </c>
      <c r="J55" s="36">
        <f t="shared" si="4"/>
        <v>2.3073910101957248E-2</v>
      </c>
      <c r="K55">
        <f t="shared" si="5"/>
        <v>324</v>
      </c>
      <c r="U55" s="32" t="s">
        <v>378</v>
      </c>
      <c r="V55" s="4">
        <v>2376000</v>
      </c>
    </row>
    <row r="56" spans="2:22">
      <c r="B56" s="32" t="s">
        <v>381</v>
      </c>
      <c r="C56" s="4">
        <v>640000</v>
      </c>
      <c r="D56" s="35">
        <f t="shared" si="0"/>
        <v>640000000</v>
      </c>
      <c r="E56" s="2">
        <v>83917000000</v>
      </c>
      <c r="F56">
        <f t="shared" si="1"/>
        <v>7.6265834097977766E-3</v>
      </c>
      <c r="G56">
        <f t="shared" si="2"/>
        <v>7.6265834097977766E-3</v>
      </c>
      <c r="I56" s="36">
        <f t="shared" si="3"/>
        <v>7.6265834097977766E-3</v>
      </c>
      <c r="J56" s="36">
        <f t="shared" si="4"/>
        <v>4.5759500458786656E-2</v>
      </c>
      <c r="K56">
        <f t="shared" si="5"/>
        <v>640</v>
      </c>
      <c r="U56" s="32" t="s">
        <v>379</v>
      </c>
      <c r="V56" s="4">
        <v>485000</v>
      </c>
    </row>
    <row r="57" spans="2:22">
      <c r="B57" s="32" t="s">
        <v>382</v>
      </c>
      <c r="C57" s="4">
        <v>0</v>
      </c>
      <c r="D57" s="35">
        <f t="shared" si="0"/>
        <v>0</v>
      </c>
      <c r="E57" s="2">
        <v>26166000000</v>
      </c>
      <c r="F57">
        <f t="shared" si="1"/>
        <v>0</v>
      </c>
      <c r="G57">
        <f t="shared" si="2"/>
        <v>0</v>
      </c>
      <c r="I57" s="36">
        <f t="shared" si="3"/>
        <v>0</v>
      </c>
      <c r="J57" s="36">
        <f t="shared" si="4"/>
        <v>0</v>
      </c>
      <c r="K57">
        <f t="shared" si="5"/>
        <v>0</v>
      </c>
      <c r="U57" s="32" t="s">
        <v>380</v>
      </c>
      <c r="V57" s="4">
        <v>324000</v>
      </c>
    </row>
    <row r="58" spans="2:22">
      <c r="B58" s="32" t="s">
        <v>383</v>
      </c>
      <c r="C58" s="4">
        <v>183000</v>
      </c>
      <c r="D58" s="35">
        <f t="shared" si="0"/>
        <v>183000000</v>
      </c>
      <c r="E58" s="2">
        <v>24477000000</v>
      </c>
      <c r="F58">
        <f t="shared" si="1"/>
        <v>7.4764064223556805E-3</v>
      </c>
      <c r="G58">
        <f t="shared" si="2"/>
        <v>7.4764064223556805E-3</v>
      </c>
      <c r="I58" s="36">
        <f t="shared" si="3"/>
        <v>7.4764064223556805E-3</v>
      </c>
      <c r="J58" s="36">
        <f t="shared" si="4"/>
        <v>4.4858438534134085E-2</v>
      </c>
      <c r="K58">
        <f t="shared" si="5"/>
        <v>183</v>
      </c>
      <c r="U58" s="32" t="s">
        <v>381</v>
      </c>
      <c r="V58" s="4">
        <v>640000</v>
      </c>
    </row>
    <row r="59" spans="2:22">
      <c r="B59" s="32" t="s">
        <v>384</v>
      </c>
      <c r="C59" s="4">
        <v>103000</v>
      </c>
      <c r="D59" s="35">
        <f t="shared" si="0"/>
        <v>103000000</v>
      </c>
      <c r="E59" s="2">
        <v>19765000000</v>
      </c>
      <c r="F59">
        <f t="shared" si="1"/>
        <v>5.2112319757146473E-3</v>
      </c>
      <c r="G59">
        <f t="shared" si="2"/>
        <v>5.2112319757146473E-3</v>
      </c>
      <c r="I59" s="36">
        <f t="shared" si="3"/>
        <v>5.2112319757146473E-3</v>
      </c>
      <c r="J59" s="36">
        <f t="shared" si="4"/>
        <v>3.1267391854287882E-2</v>
      </c>
      <c r="K59">
        <f t="shared" si="5"/>
        <v>103</v>
      </c>
      <c r="U59" s="32" t="s">
        <v>382</v>
      </c>
      <c r="V59" s="4">
        <v>0</v>
      </c>
    </row>
    <row r="60" spans="2:22">
      <c r="B60" s="32" t="s">
        <v>385</v>
      </c>
      <c r="C60" s="4">
        <v>688000</v>
      </c>
      <c r="D60" s="35">
        <f t="shared" si="0"/>
        <v>688000000</v>
      </c>
      <c r="E60" s="2">
        <v>287819000000</v>
      </c>
      <c r="F60">
        <f t="shared" si="1"/>
        <v>2.3903911833478681E-3</v>
      </c>
      <c r="G60">
        <f t="shared" si="2"/>
        <v>2.3903911833478681E-3</v>
      </c>
      <c r="I60" s="36">
        <f t="shared" si="3"/>
        <v>2.3903911833478681E-3</v>
      </c>
      <c r="J60" s="36">
        <f t="shared" si="4"/>
        <v>1.4342347100087208E-2</v>
      </c>
      <c r="K60">
        <f t="shared" si="5"/>
        <v>688</v>
      </c>
      <c r="U60" s="32" t="s">
        <v>383</v>
      </c>
      <c r="V60" s="4">
        <v>183000</v>
      </c>
    </row>
    <row r="61" spans="2:22">
      <c r="B61" s="32" t="s">
        <v>386</v>
      </c>
      <c r="C61" s="4">
        <v>202000</v>
      </c>
      <c r="D61" s="35">
        <f t="shared" si="0"/>
        <v>202000000</v>
      </c>
      <c r="E61" s="2">
        <v>99842000000</v>
      </c>
      <c r="F61">
        <f t="shared" si="1"/>
        <v>2.023196650708119E-3</v>
      </c>
      <c r="G61">
        <f t="shared" si="2"/>
        <v>2.023196650708119E-3</v>
      </c>
      <c r="I61" s="36">
        <f t="shared" si="3"/>
        <v>2.023196650708119E-3</v>
      </c>
      <c r="J61" s="36">
        <f t="shared" si="4"/>
        <v>1.2139179904248714E-2</v>
      </c>
      <c r="K61">
        <f t="shared" si="5"/>
        <v>202</v>
      </c>
      <c r="U61" s="32" t="s">
        <v>384</v>
      </c>
      <c r="V61" s="4">
        <v>103000</v>
      </c>
    </row>
    <row r="62" spans="2:22">
      <c r="B62" s="32" t="s">
        <v>387</v>
      </c>
      <c r="C62" s="4">
        <v>259000</v>
      </c>
      <c r="D62" s="35">
        <f t="shared" si="0"/>
        <v>259000000</v>
      </c>
      <c r="E62" s="2">
        <v>8476000000</v>
      </c>
      <c r="F62">
        <f t="shared" si="1"/>
        <v>3.0556866446436997E-2</v>
      </c>
      <c r="G62">
        <f t="shared" si="2"/>
        <v>3.0556866446436997E-2</v>
      </c>
      <c r="I62" s="36">
        <f t="shared" si="3"/>
        <v>3.0556866446436997E-2</v>
      </c>
      <c r="J62" s="36">
        <f t="shared" si="4"/>
        <v>0.18334119867862197</v>
      </c>
      <c r="K62">
        <f t="shared" si="5"/>
        <v>259</v>
      </c>
      <c r="U62" s="32" t="s">
        <v>385</v>
      </c>
      <c r="V62" s="4">
        <v>688000</v>
      </c>
    </row>
    <row r="63" spans="2:22">
      <c r="B63" s="32" t="s">
        <v>388</v>
      </c>
      <c r="C63" s="4">
        <v>226000</v>
      </c>
      <c r="D63" s="35">
        <f t="shared" si="0"/>
        <v>226000000</v>
      </c>
      <c r="E63" s="2">
        <v>25973000000</v>
      </c>
      <c r="F63">
        <f t="shared" si="1"/>
        <v>8.7013437030762711E-3</v>
      </c>
      <c r="G63">
        <f t="shared" si="2"/>
        <v>8.7013437030762711E-3</v>
      </c>
      <c r="I63" s="36">
        <f t="shared" si="3"/>
        <v>8.7013437030762711E-3</v>
      </c>
      <c r="J63" s="36">
        <f t="shared" si="4"/>
        <v>5.2208062218457627E-2</v>
      </c>
      <c r="K63">
        <f t="shared" si="5"/>
        <v>226</v>
      </c>
      <c r="U63" s="32" t="s">
        <v>386</v>
      </c>
      <c r="V63" s="4">
        <v>202000</v>
      </c>
    </row>
    <row r="64" spans="2:22">
      <c r="B64" s="32" t="s">
        <v>389</v>
      </c>
      <c r="C64" s="4">
        <v>2698000</v>
      </c>
      <c r="D64" s="35">
        <f t="shared" si="0"/>
        <v>2698000000</v>
      </c>
      <c r="E64" s="2">
        <v>46699000000</v>
      </c>
      <c r="F64">
        <f t="shared" si="1"/>
        <v>5.777425640806013E-2</v>
      </c>
      <c r="G64">
        <f t="shared" si="2"/>
        <v>5.777425640806013E-2</v>
      </c>
      <c r="I64" s="36">
        <f t="shared" si="3"/>
        <v>5.777425640806013E-2</v>
      </c>
      <c r="J64" s="36">
        <f t="shared" si="4"/>
        <v>0.34664553844836077</v>
      </c>
      <c r="K64">
        <f t="shared" si="5"/>
        <v>2698</v>
      </c>
      <c r="U64" s="32" t="s">
        <v>387</v>
      </c>
      <c r="V64" s="4">
        <v>259000</v>
      </c>
    </row>
    <row r="65" spans="2:22">
      <c r="B65" s="32" t="s">
        <v>390</v>
      </c>
      <c r="C65" s="38">
        <v>33891000</v>
      </c>
      <c r="D65" s="35">
        <f t="shared" si="0"/>
        <v>33891000000</v>
      </c>
      <c r="E65" s="2">
        <v>181599000000</v>
      </c>
      <c r="F65">
        <f t="shared" si="1"/>
        <v>0.18662547701253862</v>
      </c>
      <c r="G65">
        <f t="shared" si="2"/>
        <v>0</v>
      </c>
      <c r="H65">
        <v>1</v>
      </c>
      <c r="I65" s="36">
        <f t="shared" si="3"/>
        <v>0.18662547701253862</v>
      </c>
      <c r="J65" s="36">
        <f t="shared" si="4"/>
        <v>1.1197528620752317</v>
      </c>
      <c r="K65">
        <f t="shared" si="5"/>
        <v>33891</v>
      </c>
      <c r="U65" s="32" t="s">
        <v>388</v>
      </c>
      <c r="V65" s="4">
        <v>226000</v>
      </c>
    </row>
    <row r="66" spans="2:22">
      <c r="B66" s="32" t="s">
        <v>391</v>
      </c>
      <c r="C66" s="4">
        <v>3866000</v>
      </c>
      <c r="D66" s="35">
        <f t="shared" si="0"/>
        <v>3866000000</v>
      </c>
      <c r="E66" s="2">
        <v>20731000000</v>
      </c>
      <c r="F66">
        <f t="shared" si="1"/>
        <v>0.18648400945444021</v>
      </c>
      <c r="G66">
        <f t="shared" si="2"/>
        <v>0</v>
      </c>
      <c r="H66">
        <v>1</v>
      </c>
      <c r="I66" s="36">
        <f>C66*1000/E66</f>
        <v>0.18648400945444021</v>
      </c>
      <c r="J66" s="36">
        <f t="shared" si="4"/>
        <v>1.1189040567266413</v>
      </c>
      <c r="K66">
        <f t="shared" si="5"/>
        <v>3866</v>
      </c>
      <c r="U66" s="32" t="s">
        <v>389</v>
      </c>
      <c r="V66" s="4">
        <v>2698000</v>
      </c>
    </row>
    <row r="67" spans="2:22">
      <c r="B67" s="32" t="s">
        <v>392</v>
      </c>
      <c r="C67" s="4">
        <v>456000</v>
      </c>
      <c r="D67" s="35">
        <f t="shared" si="0"/>
        <v>456000000</v>
      </c>
      <c r="E67" s="2">
        <v>52908000000</v>
      </c>
      <c r="F67">
        <f t="shared" si="1"/>
        <v>8.6187344068949876E-3</v>
      </c>
      <c r="G67">
        <f t="shared" si="2"/>
        <v>8.6187344068949876E-3</v>
      </c>
      <c r="I67" s="36">
        <f t="shared" si="3"/>
        <v>8.6187344068949876E-3</v>
      </c>
      <c r="J67" s="36">
        <f t="shared" si="4"/>
        <v>5.1712406441369929E-2</v>
      </c>
      <c r="K67">
        <f t="shared" si="5"/>
        <v>456</v>
      </c>
      <c r="U67" s="32" t="s">
        <v>390</v>
      </c>
      <c r="V67" s="38"/>
    </row>
    <row r="68" spans="2:22">
      <c r="B68" s="32" t="s">
        <v>393</v>
      </c>
      <c r="C68" s="4">
        <v>89000</v>
      </c>
      <c r="D68" s="35">
        <f t="shared" si="0"/>
        <v>89000000</v>
      </c>
      <c r="E68" s="2">
        <v>15065000000</v>
      </c>
      <c r="F68">
        <f t="shared" si="1"/>
        <v>5.9077331563226016E-3</v>
      </c>
      <c r="G68">
        <f t="shared" si="2"/>
        <v>5.9077331563226016E-3</v>
      </c>
      <c r="I68" s="36">
        <f t="shared" si="3"/>
        <v>5.9077331563226016E-3</v>
      </c>
      <c r="J68" s="36">
        <f t="shared" si="4"/>
        <v>3.5446398937935608E-2</v>
      </c>
      <c r="K68">
        <f t="shared" si="5"/>
        <v>89</v>
      </c>
      <c r="U68" s="32" t="s">
        <v>391</v>
      </c>
      <c r="V68" s="4">
        <v>3866000</v>
      </c>
    </row>
    <row r="69" spans="2:22">
      <c r="B69" s="32" t="s">
        <v>394</v>
      </c>
      <c r="C69" s="4">
        <v>26000</v>
      </c>
      <c r="D69" s="35">
        <f t="shared" si="0"/>
        <v>26000000</v>
      </c>
      <c r="E69" s="2">
        <v>17462000000</v>
      </c>
      <c r="F69">
        <f t="shared" si="1"/>
        <v>1.488947428702325E-3</v>
      </c>
      <c r="G69">
        <f t="shared" si="2"/>
        <v>1.488947428702325E-3</v>
      </c>
      <c r="I69" s="36">
        <f t="shared" si="3"/>
        <v>1.488947428702325E-3</v>
      </c>
      <c r="J69" s="36">
        <f t="shared" si="4"/>
        <v>8.9336845722139506E-3</v>
      </c>
      <c r="K69">
        <f t="shared" si="5"/>
        <v>26</v>
      </c>
      <c r="U69" s="32" t="s">
        <v>392</v>
      </c>
      <c r="V69" s="4">
        <v>456000</v>
      </c>
    </row>
    <row r="70" spans="2:22">
      <c r="B70" s="32" t="s">
        <v>395</v>
      </c>
      <c r="C70" s="4">
        <v>116000</v>
      </c>
      <c r="D70" s="35">
        <f t="shared" si="0"/>
        <v>116000000</v>
      </c>
      <c r="E70" s="2">
        <v>50802000000</v>
      </c>
      <c r="F70">
        <f t="shared" si="1"/>
        <v>2.2833746702885715E-3</v>
      </c>
      <c r="G70">
        <f t="shared" si="2"/>
        <v>2.2833746702885715E-3</v>
      </c>
      <c r="I70" s="36">
        <f t="shared" si="3"/>
        <v>2.2833746702885715E-3</v>
      </c>
      <c r="J70" s="36">
        <f t="shared" si="4"/>
        <v>1.3700248021731429E-2</v>
      </c>
      <c r="K70">
        <f t="shared" si="5"/>
        <v>116</v>
      </c>
      <c r="U70" s="32" t="s">
        <v>393</v>
      </c>
      <c r="V70" s="4">
        <v>89000</v>
      </c>
    </row>
    <row r="71" spans="2:22">
      <c r="B71" s="32" t="s">
        <v>396</v>
      </c>
      <c r="C71" s="4">
        <v>7000</v>
      </c>
      <c r="D71" s="35">
        <f t="shared" si="0"/>
        <v>7000000</v>
      </c>
      <c r="E71" s="2">
        <v>14707000000</v>
      </c>
      <c r="F71">
        <f t="shared" si="1"/>
        <v>4.7596382674916705E-4</v>
      </c>
      <c r="G71">
        <f t="shared" si="2"/>
        <v>4.7596382674916705E-4</v>
      </c>
      <c r="I71" s="36">
        <f t="shared" si="3"/>
        <v>4.7596382674916705E-4</v>
      </c>
      <c r="J71" s="36">
        <f t="shared" si="4"/>
        <v>2.8557829604950024E-3</v>
      </c>
      <c r="K71">
        <f t="shared" si="5"/>
        <v>7</v>
      </c>
      <c r="U71" s="32" t="s">
        <v>394</v>
      </c>
      <c r="V71" s="4">
        <v>26000</v>
      </c>
    </row>
    <row r="72" spans="2:22">
      <c r="B72" s="32" t="s">
        <v>397</v>
      </c>
      <c r="C72" s="4">
        <v>2000</v>
      </c>
      <c r="D72" s="35">
        <f t="shared" ref="D72:D124" si="7">C72*$D$4</f>
        <v>2000000</v>
      </c>
      <c r="E72" s="2">
        <v>10518000000</v>
      </c>
      <c r="F72">
        <f t="shared" ref="F72:F123" si="8">D72/E72</f>
        <v>1.9015021867275147E-4</v>
      </c>
      <c r="G72">
        <f t="shared" ref="G72:G123" si="9">C72*$D$4/E72*(1-H72)</f>
        <v>1.9015021867275147E-4</v>
      </c>
      <c r="I72" s="36">
        <f t="shared" ref="I72:I123" si="10">C72*1000/E72</f>
        <v>1.9015021867275147E-4</v>
      </c>
      <c r="J72" s="36">
        <f t="shared" ref="J72:J123" si="11">I72*6</f>
        <v>1.1409013120365088E-3</v>
      </c>
      <c r="K72">
        <f t="shared" ref="K72:K123" si="12">C72/1000</f>
        <v>2</v>
      </c>
      <c r="U72" s="32" t="s">
        <v>395</v>
      </c>
      <c r="V72" s="4">
        <v>116000</v>
      </c>
    </row>
    <row r="73" spans="2:22">
      <c r="B73" s="32" t="s">
        <v>398</v>
      </c>
      <c r="C73" s="4">
        <v>14000</v>
      </c>
      <c r="D73" s="35">
        <f t="shared" si="7"/>
        <v>14000000</v>
      </c>
      <c r="E73" s="2">
        <v>15048000000</v>
      </c>
      <c r="F73">
        <f t="shared" si="8"/>
        <v>9.3035619351408824E-4</v>
      </c>
      <c r="G73">
        <f t="shared" si="9"/>
        <v>9.3035619351408824E-4</v>
      </c>
      <c r="I73" s="36">
        <f t="shared" si="10"/>
        <v>9.3035619351408824E-4</v>
      </c>
      <c r="J73" s="36">
        <f t="shared" si="11"/>
        <v>5.5821371610845294E-3</v>
      </c>
      <c r="K73">
        <f t="shared" si="12"/>
        <v>14</v>
      </c>
      <c r="U73" s="32" t="s">
        <v>396</v>
      </c>
      <c r="V73" s="4">
        <v>7000</v>
      </c>
    </row>
    <row r="74" spans="2:22">
      <c r="B74" s="32" t="s">
        <v>399</v>
      </c>
      <c r="C74" s="4">
        <v>11000</v>
      </c>
      <c r="D74" s="35">
        <f t="shared" si="7"/>
        <v>11000000</v>
      </c>
      <c r="E74" s="2">
        <v>10960000000</v>
      </c>
      <c r="F74">
        <f t="shared" si="8"/>
        <v>1.0036496350364964E-3</v>
      </c>
      <c r="G74">
        <f t="shared" si="9"/>
        <v>1.0036496350364964E-3</v>
      </c>
      <c r="I74" s="36">
        <f t="shared" si="10"/>
        <v>1.0036496350364964E-3</v>
      </c>
      <c r="J74" s="36">
        <f t="shared" si="11"/>
        <v>6.0218978102189787E-3</v>
      </c>
      <c r="K74">
        <f t="shared" si="12"/>
        <v>11</v>
      </c>
      <c r="U74" s="32" t="s">
        <v>397</v>
      </c>
      <c r="V74" s="4">
        <v>2000</v>
      </c>
    </row>
    <row r="75" spans="2:22">
      <c r="B75" s="32" t="s">
        <v>400</v>
      </c>
      <c r="C75" s="4">
        <v>21000</v>
      </c>
      <c r="D75" s="35">
        <f t="shared" si="7"/>
        <v>21000000</v>
      </c>
      <c r="E75" s="2">
        <v>41610000000</v>
      </c>
      <c r="F75">
        <f t="shared" si="8"/>
        <v>5.0468637346791638E-4</v>
      </c>
      <c r="G75">
        <f t="shared" si="9"/>
        <v>5.0468637346791638E-4</v>
      </c>
      <c r="I75" s="36">
        <f t="shared" si="10"/>
        <v>5.0468637346791638E-4</v>
      </c>
      <c r="J75" s="36">
        <f t="shared" si="11"/>
        <v>3.0281182408074983E-3</v>
      </c>
      <c r="K75">
        <f t="shared" si="12"/>
        <v>21</v>
      </c>
      <c r="U75" s="32" t="s">
        <v>398</v>
      </c>
      <c r="V75" s="4">
        <v>14000</v>
      </c>
    </row>
    <row r="76" spans="2:22">
      <c r="B76" s="32" t="s">
        <v>401</v>
      </c>
      <c r="C76" s="4">
        <v>27000</v>
      </c>
      <c r="D76" s="35">
        <f t="shared" si="7"/>
        <v>27000000</v>
      </c>
      <c r="E76" s="2">
        <v>70369000000</v>
      </c>
      <c r="F76">
        <f t="shared" si="8"/>
        <v>3.8369168241697338E-4</v>
      </c>
      <c r="G76">
        <f t="shared" si="9"/>
        <v>3.8369168241697338E-4</v>
      </c>
      <c r="I76" s="36">
        <f t="shared" si="10"/>
        <v>3.8369168241697338E-4</v>
      </c>
      <c r="J76" s="36">
        <f t="shared" si="11"/>
        <v>2.3021500945018402E-3</v>
      </c>
      <c r="K76">
        <f t="shared" si="12"/>
        <v>27</v>
      </c>
      <c r="U76" s="32" t="s">
        <v>399</v>
      </c>
      <c r="V76" s="4">
        <v>11000</v>
      </c>
    </row>
    <row r="77" spans="2:22">
      <c r="B77" s="32" t="s">
        <v>402</v>
      </c>
      <c r="C77" s="4">
        <v>3000</v>
      </c>
      <c r="D77" s="35">
        <f t="shared" si="7"/>
        <v>3000000</v>
      </c>
      <c r="E77" s="2">
        <v>9872000000</v>
      </c>
      <c r="F77">
        <f t="shared" si="8"/>
        <v>3.0388978930307944E-4</v>
      </c>
      <c r="G77">
        <f t="shared" si="9"/>
        <v>3.0388978930307944E-4</v>
      </c>
      <c r="I77" s="36">
        <f t="shared" si="10"/>
        <v>3.0388978930307944E-4</v>
      </c>
      <c r="J77" s="36">
        <f t="shared" si="11"/>
        <v>1.8233387358184768E-3</v>
      </c>
      <c r="K77">
        <f t="shared" si="12"/>
        <v>3</v>
      </c>
      <c r="U77" s="32" t="s">
        <v>400</v>
      </c>
      <c r="V77" s="4">
        <v>21000</v>
      </c>
    </row>
    <row r="78" spans="2:22">
      <c r="B78" s="32" t="s">
        <v>403</v>
      </c>
      <c r="C78" s="4">
        <v>11000</v>
      </c>
      <c r="D78" s="35">
        <f t="shared" si="7"/>
        <v>11000000</v>
      </c>
      <c r="E78" s="2">
        <v>68012000000</v>
      </c>
      <c r="F78">
        <f t="shared" si="8"/>
        <v>1.6173616420631654E-4</v>
      </c>
      <c r="G78">
        <f t="shared" si="9"/>
        <v>1.6173616420631654E-4</v>
      </c>
      <c r="I78" s="36">
        <f t="shared" si="10"/>
        <v>1.6173616420631654E-4</v>
      </c>
      <c r="J78" s="36">
        <f t="shared" si="11"/>
        <v>9.7041698523789928E-4</v>
      </c>
      <c r="K78">
        <f t="shared" si="12"/>
        <v>11</v>
      </c>
      <c r="U78" s="32" t="s">
        <v>401</v>
      </c>
      <c r="V78" s="4">
        <v>27000</v>
      </c>
    </row>
    <row r="79" spans="2:22">
      <c r="B79" s="32" t="s">
        <v>404</v>
      </c>
      <c r="C79" s="4">
        <v>33000</v>
      </c>
      <c r="D79" s="35">
        <f t="shared" si="7"/>
        <v>33000000</v>
      </c>
      <c r="E79" s="2">
        <v>57131000000</v>
      </c>
      <c r="F79">
        <f t="shared" si="8"/>
        <v>5.7761985612014496E-4</v>
      </c>
      <c r="G79">
        <f t="shared" si="9"/>
        <v>5.7761985612014496E-4</v>
      </c>
      <c r="I79" s="36">
        <f t="shared" si="10"/>
        <v>5.7761985612014496E-4</v>
      </c>
      <c r="J79" s="36">
        <f t="shared" si="11"/>
        <v>3.4657191367208698E-3</v>
      </c>
      <c r="K79">
        <f t="shared" si="12"/>
        <v>33</v>
      </c>
      <c r="U79" s="32" t="s">
        <v>402</v>
      </c>
      <c r="V79" s="4">
        <v>3000</v>
      </c>
    </row>
    <row r="80" spans="2:22">
      <c r="B80" s="32" t="s">
        <v>405</v>
      </c>
      <c r="C80" s="4">
        <v>7000</v>
      </c>
      <c r="D80" s="35">
        <f t="shared" si="7"/>
        <v>7000000</v>
      </c>
      <c r="E80" s="2">
        <v>29625000000</v>
      </c>
      <c r="F80">
        <f t="shared" si="8"/>
        <v>2.3628691983122363E-4</v>
      </c>
      <c r="G80">
        <f t="shared" si="9"/>
        <v>2.3628691983122363E-4</v>
      </c>
      <c r="I80" s="36">
        <f t="shared" si="10"/>
        <v>2.3628691983122363E-4</v>
      </c>
      <c r="J80" s="36">
        <f t="shared" si="11"/>
        <v>1.4177215189873419E-3</v>
      </c>
      <c r="K80">
        <f t="shared" si="12"/>
        <v>7</v>
      </c>
      <c r="U80" s="32" t="s">
        <v>403</v>
      </c>
      <c r="V80" s="4">
        <v>11000</v>
      </c>
    </row>
    <row r="81" spans="2:22">
      <c r="B81" s="32" t="s">
        <v>406</v>
      </c>
      <c r="C81" s="4">
        <v>4000</v>
      </c>
      <c r="D81" s="35">
        <f t="shared" si="7"/>
        <v>4000000</v>
      </c>
      <c r="E81" s="2">
        <v>19636000000</v>
      </c>
      <c r="F81">
        <f t="shared" si="8"/>
        <v>2.0370747606437156E-4</v>
      </c>
      <c r="G81">
        <f t="shared" si="9"/>
        <v>2.0370747606437156E-4</v>
      </c>
      <c r="I81" s="36">
        <f t="shared" si="10"/>
        <v>2.0370747606437156E-4</v>
      </c>
      <c r="J81" s="36">
        <f t="shared" si="11"/>
        <v>1.2222448563862294E-3</v>
      </c>
      <c r="K81">
        <f t="shared" si="12"/>
        <v>4</v>
      </c>
      <c r="U81" s="32" t="s">
        <v>404</v>
      </c>
      <c r="V81" s="4">
        <v>33000</v>
      </c>
    </row>
    <row r="82" spans="2:22">
      <c r="B82" s="32" t="s">
        <v>407</v>
      </c>
      <c r="C82" s="4">
        <v>17000</v>
      </c>
      <c r="D82" s="35">
        <f t="shared" si="7"/>
        <v>17000000</v>
      </c>
      <c r="E82" s="2">
        <v>13698000000</v>
      </c>
      <c r="F82">
        <f t="shared" si="8"/>
        <v>1.2410570886260768E-3</v>
      </c>
      <c r="G82">
        <f t="shared" si="9"/>
        <v>1.2410570886260768E-3</v>
      </c>
      <c r="I82" s="36">
        <f t="shared" si="10"/>
        <v>1.2410570886260768E-3</v>
      </c>
      <c r="J82" s="36">
        <f t="shared" si="11"/>
        <v>7.4463425317564608E-3</v>
      </c>
      <c r="K82">
        <f t="shared" si="12"/>
        <v>17</v>
      </c>
      <c r="U82" s="32" t="s">
        <v>405</v>
      </c>
      <c r="V82" s="4">
        <v>7000</v>
      </c>
    </row>
    <row r="83" spans="2:22">
      <c r="B83" s="32" t="s">
        <v>408</v>
      </c>
      <c r="C83" s="4">
        <v>56000</v>
      </c>
      <c r="D83" s="35">
        <f t="shared" si="7"/>
        <v>56000000</v>
      </c>
      <c r="E83" s="2">
        <v>63802000000</v>
      </c>
      <c r="F83">
        <f t="shared" si="8"/>
        <v>8.7771543211811543E-4</v>
      </c>
      <c r="G83">
        <f t="shared" si="9"/>
        <v>8.7771543211811543E-4</v>
      </c>
      <c r="I83" s="36">
        <f t="shared" si="10"/>
        <v>8.7771543211811543E-4</v>
      </c>
      <c r="J83" s="36">
        <f t="shared" si="11"/>
        <v>5.2662925927086926E-3</v>
      </c>
      <c r="K83">
        <f t="shared" si="12"/>
        <v>56</v>
      </c>
      <c r="U83" s="32" t="s">
        <v>406</v>
      </c>
      <c r="V83" s="4">
        <v>4000</v>
      </c>
    </row>
    <row r="84" spans="2:22">
      <c r="B84" s="32" t="s">
        <v>409</v>
      </c>
      <c r="C84" s="4">
        <v>28000</v>
      </c>
      <c r="D84" s="35">
        <f t="shared" si="7"/>
        <v>28000000</v>
      </c>
      <c r="E84" s="2">
        <v>76193000000</v>
      </c>
      <c r="F84">
        <f t="shared" si="8"/>
        <v>3.6748782696573179E-4</v>
      </c>
      <c r="G84">
        <f t="shared" si="9"/>
        <v>3.6748782696573179E-4</v>
      </c>
      <c r="I84" s="36">
        <f t="shared" si="10"/>
        <v>3.6748782696573179E-4</v>
      </c>
      <c r="J84" s="36">
        <f t="shared" si="11"/>
        <v>2.2049269617943909E-3</v>
      </c>
      <c r="K84">
        <f t="shared" si="12"/>
        <v>28</v>
      </c>
      <c r="U84" s="32" t="s">
        <v>407</v>
      </c>
      <c r="V84" s="4">
        <v>17000</v>
      </c>
    </row>
    <row r="85" spans="2:22">
      <c r="B85" s="32" t="s">
        <v>410</v>
      </c>
      <c r="C85" s="4">
        <v>7000</v>
      </c>
      <c r="D85" s="35">
        <f t="shared" si="7"/>
        <v>7000000</v>
      </c>
      <c r="E85" s="2">
        <v>120560000000</v>
      </c>
      <c r="F85">
        <f t="shared" si="8"/>
        <v>5.8062375580623758E-5</v>
      </c>
      <c r="G85">
        <f t="shared" si="9"/>
        <v>5.8062375580623758E-5</v>
      </c>
      <c r="I85" s="36">
        <f t="shared" si="10"/>
        <v>5.8062375580623758E-5</v>
      </c>
      <c r="J85" s="36">
        <f t="shared" si="11"/>
        <v>3.4837425348374255E-4</v>
      </c>
      <c r="K85">
        <f t="shared" si="12"/>
        <v>7</v>
      </c>
      <c r="U85" s="32" t="s">
        <v>408</v>
      </c>
      <c r="V85" s="4">
        <v>56000</v>
      </c>
    </row>
    <row r="86" spans="2:22">
      <c r="B86" s="32" t="s">
        <v>411</v>
      </c>
      <c r="C86" s="4">
        <v>5000</v>
      </c>
      <c r="D86" s="35">
        <f t="shared" si="7"/>
        <v>5000000</v>
      </c>
      <c r="E86" s="2">
        <v>14191000000</v>
      </c>
      <c r="F86">
        <f t="shared" si="8"/>
        <v>3.5233598759777326E-4</v>
      </c>
      <c r="G86">
        <f t="shared" si="9"/>
        <v>3.5233598759777326E-4</v>
      </c>
      <c r="I86" s="36">
        <f t="shared" si="10"/>
        <v>3.5233598759777326E-4</v>
      </c>
      <c r="J86" s="36">
        <f t="shared" si="11"/>
        <v>2.1140159255866398E-3</v>
      </c>
      <c r="K86">
        <f t="shared" si="12"/>
        <v>5</v>
      </c>
      <c r="U86" s="32" t="s">
        <v>409</v>
      </c>
      <c r="V86" s="4">
        <v>28000</v>
      </c>
    </row>
    <row r="87" spans="2:22">
      <c r="B87" s="32" t="s">
        <v>412</v>
      </c>
      <c r="C87" s="4">
        <v>10000</v>
      </c>
      <c r="D87" s="35">
        <f t="shared" si="7"/>
        <v>10000000</v>
      </c>
      <c r="E87" s="2">
        <v>16578000000</v>
      </c>
      <c r="F87">
        <f t="shared" si="8"/>
        <v>6.0320907226444687E-4</v>
      </c>
      <c r="G87">
        <f t="shared" si="9"/>
        <v>6.0320907226444687E-4</v>
      </c>
      <c r="I87" s="36">
        <f t="shared" si="10"/>
        <v>6.0320907226444687E-4</v>
      </c>
      <c r="J87" s="36">
        <f t="shared" si="11"/>
        <v>3.619254433586681E-3</v>
      </c>
      <c r="K87">
        <f t="shared" si="12"/>
        <v>10</v>
      </c>
      <c r="U87" s="32" t="s">
        <v>410</v>
      </c>
      <c r="V87" s="4">
        <v>7000</v>
      </c>
    </row>
    <row r="88" spans="2:22">
      <c r="B88" s="32" t="s">
        <v>413</v>
      </c>
      <c r="C88" s="4">
        <v>40000</v>
      </c>
      <c r="D88" s="35">
        <f t="shared" si="7"/>
        <v>40000000</v>
      </c>
      <c r="E88" s="2">
        <v>33000000000</v>
      </c>
      <c r="F88">
        <f t="shared" si="8"/>
        <v>1.2121212121212121E-3</v>
      </c>
      <c r="G88">
        <f t="shared" si="9"/>
        <v>1.2121212121212121E-3</v>
      </c>
      <c r="I88" s="36">
        <f t="shared" si="10"/>
        <v>1.2121212121212121E-3</v>
      </c>
      <c r="J88" s="36">
        <f t="shared" si="11"/>
        <v>7.2727272727272727E-3</v>
      </c>
      <c r="K88">
        <f t="shared" si="12"/>
        <v>40</v>
      </c>
      <c r="U88" s="32" t="s">
        <v>411</v>
      </c>
      <c r="V88" s="4">
        <v>5000</v>
      </c>
    </row>
    <row r="89" spans="2:22">
      <c r="B89" s="32" t="s">
        <v>414</v>
      </c>
      <c r="C89" s="4">
        <v>53000</v>
      </c>
      <c r="D89" s="35">
        <f t="shared" si="7"/>
        <v>53000000</v>
      </c>
      <c r="E89" s="2">
        <v>65728000000</v>
      </c>
      <c r="F89">
        <f t="shared" si="8"/>
        <v>8.0635345666991238E-4</v>
      </c>
      <c r="G89">
        <f t="shared" si="9"/>
        <v>8.0635345666991238E-4</v>
      </c>
      <c r="I89" s="36">
        <f t="shared" si="10"/>
        <v>8.0635345666991238E-4</v>
      </c>
      <c r="J89" s="36">
        <f t="shared" si="11"/>
        <v>4.8381207400194741E-3</v>
      </c>
      <c r="K89">
        <f t="shared" si="12"/>
        <v>53</v>
      </c>
      <c r="U89" s="32" t="s">
        <v>412</v>
      </c>
      <c r="V89" s="4">
        <v>10000</v>
      </c>
    </row>
    <row r="90" spans="2:22">
      <c r="B90" s="32" t="s">
        <v>415</v>
      </c>
      <c r="C90" s="4">
        <v>3000</v>
      </c>
      <c r="D90" s="35">
        <f t="shared" si="7"/>
        <v>3000000</v>
      </c>
      <c r="E90" s="2">
        <v>33856000000</v>
      </c>
      <c r="F90">
        <f t="shared" si="8"/>
        <v>8.8610586011342161E-5</v>
      </c>
      <c r="G90">
        <f t="shared" si="9"/>
        <v>8.8610586011342161E-5</v>
      </c>
      <c r="I90" s="36">
        <f t="shared" si="10"/>
        <v>8.8610586011342161E-5</v>
      </c>
      <c r="J90" s="36">
        <f t="shared" si="11"/>
        <v>5.3166351606805302E-4</v>
      </c>
      <c r="K90">
        <f t="shared" si="12"/>
        <v>3</v>
      </c>
      <c r="U90" s="32" t="s">
        <v>413</v>
      </c>
      <c r="V90" s="4">
        <v>40000</v>
      </c>
    </row>
    <row r="91" spans="2:22">
      <c r="B91" s="32" t="s">
        <v>416</v>
      </c>
      <c r="C91" s="4">
        <v>4000</v>
      </c>
      <c r="D91" s="35">
        <f t="shared" si="7"/>
        <v>4000000</v>
      </c>
      <c r="E91" s="2">
        <v>3354000000</v>
      </c>
      <c r="F91">
        <f t="shared" si="8"/>
        <v>1.1926058437686344E-3</v>
      </c>
      <c r="G91">
        <f t="shared" si="9"/>
        <v>1.1926058437686344E-3</v>
      </c>
      <c r="I91" s="36">
        <f t="shared" si="10"/>
        <v>1.1926058437686344E-3</v>
      </c>
      <c r="J91" s="36">
        <f t="shared" si="11"/>
        <v>7.1556350626118068E-3</v>
      </c>
      <c r="K91">
        <f t="shared" si="12"/>
        <v>4</v>
      </c>
      <c r="U91" s="32" t="s">
        <v>414</v>
      </c>
      <c r="V91" s="4">
        <v>53000</v>
      </c>
    </row>
    <row r="92" spans="2:22">
      <c r="B92" s="32" t="s">
        <v>417</v>
      </c>
      <c r="C92" s="4">
        <v>13000</v>
      </c>
      <c r="D92" s="35">
        <f t="shared" si="7"/>
        <v>13000000</v>
      </c>
      <c r="E92" s="2">
        <v>17854000000</v>
      </c>
      <c r="F92">
        <f t="shared" si="8"/>
        <v>7.2812815055449756E-4</v>
      </c>
      <c r="G92">
        <f t="shared" si="9"/>
        <v>7.2812815055449756E-4</v>
      </c>
      <c r="I92" s="36">
        <f t="shared" si="10"/>
        <v>7.2812815055449756E-4</v>
      </c>
      <c r="J92" s="36">
        <f t="shared" si="11"/>
        <v>4.3687689033269856E-3</v>
      </c>
      <c r="K92">
        <f t="shared" si="12"/>
        <v>13</v>
      </c>
      <c r="U92" s="32" t="s">
        <v>415</v>
      </c>
      <c r="V92" s="4">
        <v>3000</v>
      </c>
    </row>
    <row r="93" spans="2:22">
      <c r="B93" s="32" t="s">
        <v>418</v>
      </c>
      <c r="C93" s="4">
        <v>15000</v>
      </c>
      <c r="D93" s="35">
        <f t="shared" si="7"/>
        <v>15000000</v>
      </c>
      <c r="E93" s="2">
        <v>17956000000</v>
      </c>
      <c r="F93">
        <f t="shared" si="8"/>
        <v>8.3537536199599022E-4</v>
      </c>
      <c r="G93">
        <f t="shared" si="9"/>
        <v>8.3537536199599022E-4</v>
      </c>
      <c r="I93" s="36">
        <f t="shared" si="10"/>
        <v>8.3537536199599022E-4</v>
      </c>
      <c r="J93" s="36">
        <f t="shared" si="11"/>
        <v>5.0122521719759413E-3</v>
      </c>
      <c r="K93">
        <f t="shared" si="12"/>
        <v>15</v>
      </c>
      <c r="U93" s="32" t="s">
        <v>416</v>
      </c>
      <c r="V93" s="4">
        <v>4000</v>
      </c>
    </row>
    <row r="94" spans="2:22">
      <c r="B94" s="32" t="s">
        <v>419</v>
      </c>
      <c r="C94" s="4">
        <v>6000</v>
      </c>
      <c r="D94" s="35">
        <f t="shared" si="7"/>
        <v>6000000</v>
      </c>
      <c r="E94" s="2">
        <v>2662000000</v>
      </c>
      <c r="F94">
        <f t="shared" si="8"/>
        <v>2.2539444027047332E-3</v>
      </c>
      <c r="G94">
        <f t="shared" si="9"/>
        <v>2.2539444027047332E-3</v>
      </c>
      <c r="I94" s="36">
        <f t="shared" si="10"/>
        <v>2.2539444027047332E-3</v>
      </c>
      <c r="J94" s="36">
        <f t="shared" si="11"/>
        <v>1.3523666416228399E-2</v>
      </c>
      <c r="K94">
        <f t="shared" si="12"/>
        <v>6</v>
      </c>
      <c r="U94" s="32" t="s">
        <v>417</v>
      </c>
      <c r="V94" s="4">
        <v>13000</v>
      </c>
    </row>
    <row r="95" spans="2:22">
      <c r="B95" s="32" t="s">
        <v>420</v>
      </c>
      <c r="C95" s="4">
        <v>31000</v>
      </c>
      <c r="D95" s="35">
        <f t="shared" si="7"/>
        <v>31000000</v>
      </c>
      <c r="E95" s="2">
        <v>28582000000</v>
      </c>
      <c r="F95">
        <f t="shared" si="8"/>
        <v>1.0845986984815619E-3</v>
      </c>
      <c r="G95">
        <f t="shared" si="9"/>
        <v>1.0845986984815619E-3</v>
      </c>
      <c r="I95" s="36">
        <f t="shared" si="10"/>
        <v>1.0845986984815619E-3</v>
      </c>
      <c r="J95" s="36">
        <f t="shared" si="11"/>
        <v>6.5075921908893716E-3</v>
      </c>
      <c r="K95">
        <f t="shared" si="12"/>
        <v>31</v>
      </c>
      <c r="U95" s="32" t="s">
        <v>418</v>
      </c>
      <c r="V95" s="4">
        <v>15000</v>
      </c>
    </row>
    <row r="96" spans="2:22">
      <c r="B96" s="32" t="s">
        <v>421</v>
      </c>
      <c r="C96" s="4">
        <v>12000</v>
      </c>
      <c r="D96" s="35">
        <f t="shared" si="7"/>
        <v>12000000</v>
      </c>
      <c r="E96" s="2">
        <v>26795000000</v>
      </c>
      <c r="F96">
        <f t="shared" si="8"/>
        <v>4.4784474715431984E-4</v>
      </c>
      <c r="G96">
        <f t="shared" si="9"/>
        <v>4.4784474715431984E-4</v>
      </c>
      <c r="I96" s="36">
        <f t="shared" si="10"/>
        <v>4.4784474715431984E-4</v>
      </c>
      <c r="J96" s="36">
        <f t="shared" si="11"/>
        <v>2.6870684829259188E-3</v>
      </c>
      <c r="K96">
        <f t="shared" si="12"/>
        <v>12</v>
      </c>
      <c r="U96" s="32" t="s">
        <v>419</v>
      </c>
      <c r="V96" s="4">
        <v>6000</v>
      </c>
    </row>
    <row r="97" spans="2:22">
      <c r="B97" s="32" t="s">
        <v>422</v>
      </c>
      <c r="C97" s="4">
        <v>4000</v>
      </c>
      <c r="D97" s="35">
        <f t="shared" si="7"/>
        <v>4000000</v>
      </c>
      <c r="E97" s="2">
        <v>16775000000</v>
      </c>
      <c r="F97">
        <f t="shared" si="8"/>
        <v>2.3845007451564829E-4</v>
      </c>
      <c r="G97">
        <f t="shared" si="9"/>
        <v>2.3845007451564829E-4</v>
      </c>
      <c r="I97" s="36">
        <f t="shared" si="10"/>
        <v>2.3845007451564829E-4</v>
      </c>
      <c r="J97" s="36">
        <f t="shared" si="11"/>
        <v>1.4307004470938897E-3</v>
      </c>
      <c r="K97">
        <f t="shared" si="12"/>
        <v>4</v>
      </c>
      <c r="U97" s="32" t="s">
        <v>420</v>
      </c>
      <c r="V97" s="4">
        <v>31000</v>
      </c>
    </row>
    <row r="98" spans="2:22">
      <c r="B98" s="32" t="s">
        <v>423</v>
      </c>
      <c r="C98" s="4">
        <v>12000</v>
      </c>
      <c r="D98" s="35">
        <f t="shared" si="7"/>
        <v>12000000</v>
      </c>
      <c r="E98" s="2">
        <v>4395000000</v>
      </c>
      <c r="F98">
        <f t="shared" si="8"/>
        <v>2.7303754266211604E-3</v>
      </c>
      <c r="G98">
        <f t="shared" si="9"/>
        <v>2.7303754266211604E-3</v>
      </c>
      <c r="I98" s="36">
        <f t="shared" si="10"/>
        <v>2.7303754266211604E-3</v>
      </c>
      <c r="J98" s="36">
        <f t="shared" si="11"/>
        <v>1.6382252559726963E-2</v>
      </c>
      <c r="K98">
        <f t="shared" si="12"/>
        <v>12</v>
      </c>
      <c r="U98" s="32" t="s">
        <v>421</v>
      </c>
      <c r="V98" s="4">
        <v>12000</v>
      </c>
    </row>
    <row r="99" spans="2:22">
      <c r="B99" s="32" t="s">
        <v>424</v>
      </c>
      <c r="C99" s="4">
        <v>164000</v>
      </c>
      <c r="D99" s="35">
        <f t="shared" si="7"/>
        <v>164000000</v>
      </c>
      <c r="E99" s="2">
        <v>24118000000</v>
      </c>
      <c r="F99">
        <f t="shared" si="8"/>
        <v>6.7999004892611327E-3</v>
      </c>
      <c r="G99">
        <f t="shared" si="9"/>
        <v>6.7999004892611327E-3</v>
      </c>
      <c r="I99" s="36">
        <f t="shared" si="10"/>
        <v>6.7999004892611327E-3</v>
      </c>
      <c r="J99" s="36">
        <f t="shared" si="11"/>
        <v>4.0799402935566796E-2</v>
      </c>
      <c r="K99">
        <f t="shared" si="12"/>
        <v>164</v>
      </c>
      <c r="U99" s="32" t="s">
        <v>422</v>
      </c>
      <c r="V99" s="4">
        <v>4000</v>
      </c>
    </row>
    <row r="100" spans="2:22">
      <c r="B100" s="32" t="s">
        <v>425</v>
      </c>
      <c r="C100" s="4">
        <v>17000</v>
      </c>
      <c r="D100" s="35">
        <f t="shared" si="7"/>
        <v>17000000</v>
      </c>
      <c r="E100" s="2">
        <v>22957000000</v>
      </c>
      <c r="F100">
        <f t="shared" si="8"/>
        <v>7.4051487563706064E-4</v>
      </c>
      <c r="G100">
        <f t="shared" si="9"/>
        <v>7.4051487563706064E-4</v>
      </c>
      <c r="I100" s="36">
        <f t="shared" si="10"/>
        <v>7.4051487563706064E-4</v>
      </c>
      <c r="J100" s="36">
        <f t="shared" si="11"/>
        <v>4.4430892538223641E-3</v>
      </c>
      <c r="K100">
        <f t="shared" si="12"/>
        <v>17</v>
      </c>
      <c r="U100" s="32" t="s">
        <v>423</v>
      </c>
      <c r="V100" s="4">
        <v>12000</v>
      </c>
    </row>
    <row r="101" spans="2:22">
      <c r="B101" s="32" t="s">
        <v>426</v>
      </c>
      <c r="C101" s="4">
        <v>178000</v>
      </c>
      <c r="D101" s="35">
        <f t="shared" si="7"/>
        <v>178000000</v>
      </c>
      <c r="E101" s="2">
        <v>94146000000</v>
      </c>
      <c r="F101">
        <f t="shared" si="8"/>
        <v>1.8906804325197035E-3</v>
      </c>
      <c r="G101">
        <f t="shared" si="9"/>
        <v>1.8906804325197035E-3</v>
      </c>
      <c r="I101" s="36">
        <f t="shared" si="10"/>
        <v>1.8906804325197035E-3</v>
      </c>
      <c r="J101" s="36">
        <f t="shared" si="11"/>
        <v>1.134408259511822E-2</v>
      </c>
      <c r="K101">
        <f t="shared" si="12"/>
        <v>178</v>
      </c>
      <c r="U101" s="32" t="s">
        <v>424</v>
      </c>
      <c r="V101" s="4">
        <v>164000</v>
      </c>
    </row>
    <row r="102" spans="2:22">
      <c r="B102" s="32" t="s">
        <v>427</v>
      </c>
      <c r="C102" s="4">
        <v>173000</v>
      </c>
      <c r="D102" s="35">
        <f t="shared" si="7"/>
        <v>173000000</v>
      </c>
      <c r="E102" s="2">
        <v>45488000000</v>
      </c>
      <c r="F102">
        <f t="shared" si="8"/>
        <v>3.8032008441786845E-3</v>
      </c>
      <c r="G102">
        <f t="shared" si="9"/>
        <v>3.8032008441786845E-3</v>
      </c>
      <c r="I102" s="36">
        <f t="shared" si="10"/>
        <v>3.8032008441786845E-3</v>
      </c>
      <c r="J102" s="36">
        <f t="shared" si="11"/>
        <v>2.2819205065072106E-2</v>
      </c>
      <c r="K102">
        <f t="shared" si="12"/>
        <v>173</v>
      </c>
      <c r="U102" s="32" t="s">
        <v>425</v>
      </c>
      <c r="V102" s="4">
        <v>17000</v>
      </c>
    </row>
    <row r="103" spans="2:22">
      <c r="B103" s="32" t="s">
        <v>428</v>
      </c>
      <c r="C103" s="4">
        <v>4000</v>
      </c>
      <c r="D103" s="35">
        <f t="shared" si="7"/>
        <v>4000000</v>
      </c>
      <c r="E103" s="2">
        <v>4571000000</v>
      </c>
      <c r="F103">
        <f t="shared" si="8"/>
        <v>8.7508203894115077E-4</v>
      </c>
      <c r="G103">
        <f t="shared" si="9"/>
        <v>8.7508203894115077E-4</v>
      </c>
      <c r="I103" s="36">
        <f t="shared" si="10"/>
        <v>8.7508203894115077E-4</v>
      </c>
      <c r="J103" s="36">
        <f t="shared" si="11"/>
        <v>5.2504922336469046E-3</v>
      </c>
      <c r="K103">
        <f t="shared" si="12"/>
        <v>4</v>
      </c>
      <c r="U103" s="32" t="s">
        <v>426</v>
      </c>
      <c r="V103" s="4">
        <v>178000</v>
      </c>
    </row>
    <row r="104" spans="2:22">
      <c r="B104" s="32" t="s">
        <v>429</v>
      </c>
      <c r="C104" s="4">
        <v>59000</v>
      </c>
      <c r="D104" s="35">
        <f t="shared" si="7"/>
        <v>59000000</v>
      </c>
      <c r="E104" s="2">
        <v>60227000000</v>
      </c>
      <c r="F104">
        <f t="shared" si="8"/>
        <v>9.7962707755657754E-4</v>
      </c>
      <c r="G104">
        <f t="shared" si="9"/>
        <v>9.7962707755657754E-4</v>
      </c>
      <c r="I104" s="36">
        <f t="shared" si="10"/>
        <v>9.7962707755657754E-4</v>
      </c>
      <c r="J104" s="36">
        <f t="shared" si="11"/>
        <v>5.8777624653394648E-3</v>
      </c>
      <c r="K104">
        <f t="shared" si="12"/>
        <v>59</v>
      </c>
      <c r="U104" s="32" t="s">
        <v>427</v>
      </c>
      <c r="V104" s="4">
        <v>173000</v>
      </c>
    </row>
    <row r="105" spans="2:22">
      <c r="B105" s="32" t="s">
        <v>430</v>
      </c>
      <c r="C105" s="4">
        <v>29000</v>
      </c>
      <c r="D105" s="35">
        <f t="shared" si="7"/>
        <v>29000000</v>
      </c>
      <c r="E105" s="2">
        <v>35532000000</v>
      </c>
      <c r="F105">
        <f t="shared" si="8"/>
        <v>8.1616570978273106E-4</v>
      </c>
      <c r="G105">
        <f t="shared" si="9"/>
        <v>8.1616570978273106E-4</v>
      </c>
      <c r="I105" s="36">
        <f>C105*1000/E105</f>
        <v>8.1616570978273106E-4</v>
      </c>
      <c r="J105" s="36">
        <f t="shared" si="11"/>
        <v>4.8969942586963864E-3</v>
      </c>
      <c r="K105">
        <f t="shared" si="12"/>
        <v>29</v>
      </c>
      <c r="U105" s="32" t="s">
        <v>428</v>
      </c>
      <c r="V105" s="4">
        <v>4000</v>
      </c>
    </row>
    <row r="106" spans="2:22">
      <c r="B106" s="32" t="s">
        <v>431</v>
      </c>
      <c r="C106" s="4">
        <v>29000</v>
      </c>
      <c r="D106" s="35">
        <f t="shared" si="7"/>
        <v>29000000</v>
      </c>
      <c r="E106" s="2">
        <v>48010000000</v>
      </c>
      <c r="F106">
        <f t="shared" si="8"/>
        <v>6.0404082482816077E-4</v>
      </c>
      <c r="G106">
        <f t="shared" si="9"/>
        <v>6.0404082482816077E-4</v>
      </c>
      <c r="I106" s="36">
        <f t="shared" si="10"/>
        <v>6.0404082482816077E-4</v>
      </c>
      <c r="J106" s="36">
        <f t="shared" si="11"/>
        <v>3.6242449489689646E-3</v>
      </c>
      <c r="K106">
        <f t="shared" si="12"/>
        <v>29</v>
      </c>
      <c r="U106" s="32" t="s">
        <v>429</v>
      </c>
      <c r="V106" s="4">
        <v>59000</v>
      </c>
    </row>
    <row r="107" spans="2:22">
      <c r="B107" s="32" t="s">
        <v>432</v>
      </c>
      <c r="C107" s="4">
        <v>14000</v>
      </c>
      <c r="D107" s="35">
        <f t="shared" si="7"/>
        <v>14000000</v>
      </c>
      <c r="E107" s="2">
        <v>8161000000</v>
      </c>
      <c r="F107">
        <f t="shared" si="8"/>
        <v>1.7154760446023772E-3</v>
      </c>
      <c r="G107">
        <f t="shared" si="9"/>
        <v>1.7154760446023772E-3</v>
      </c>
      <c r="I107" s="36">
        <f t="shared" si="10"/>
        <v>1.7154760446023772E-3</v>
      </c>
      <c r="J107" s="36">
        <f t="shared" si="11"/>
        <v>1.0292856267614264E-2</v>
      </c>
      <c r="K107">
        <f t="shared" si="12"/>
        <v>14</v>
      </c>
      <c r="U107" s="32" t="s">
        <v>430</v>
      </c>
      <c r="V107" s="4">
        <v>29000</v>
      </c>
    </row>
    <row r="108" spans="2:22">
      <c r="B108" s="32" t="s">
        <v>433</v>
      </c>
      <c r="C108" s="4">
        <v>5000</v>
      </c>
      <c r="D108" s="35">
        <f t="shared" si="7"/>
        <v>5000000</v>
      </c>
      <c r="E108" s="2">
        <v>4517000000</v>
      </c>
      <c r="F108">
        <f t="shared" si="8"/>
        <v>1.1069293779056896E-3</v>
      </c>
      <c r="G108">
        <f t="shared" si="9"/>
        <v>1.1069293779056896E-3</v>
      </c>
      <c r="I108" s="36">
        <f t="shared" si="10"/>
        <v>1.1069293779056896E-3</v>
      </c>
      <c r="J108" s="36">
        <f t="shared" si="11"/>
        <v>6.6415762674341371E-3</v>
      </c>
      <c r="K108">
        <f t="shared" si="12"/>
        <v>5</v>
      </c>
      <c r="U108" s="32" t="s">
        <v>431</v>
      </c>
      <c r="V108" s="4">
        <v>29000</v>
      </c>
    </row>
    <row r="109" spans="2:22">
      <c r="B109" s="32" t="s">
        <v>434</v>
      </c>
      <c r="C109" s="4">
        <v>76000</v>
      </c>
      <c r="D109" s="35">
        <f t="shared" si="7"/>
        <v>76000000</v>
      </c>
      <c r="E109" s="2">
        <v>98852000000</v>
      </c>
      <c r="F109">
        <f t="shared" si="8"/>
        <v>7.6882612390239953E-4</v>
      </c>
      <c r="G109">
        <f t="shared" si="9"/>
        <v>7.6882612390239953E-4</v>
      </c>
      <c r="I109" s="36">
        <f t="shared" si="10"/>
        <v>7.6882612390239953E-4</v>
      </c>
      <c r="J109" s="36">
        <f t="shared" si="11"/>
        <v>4.6129567434143974E-3</v>
      </c>
      <c r="K109">
        <f t="shared" si="12"/>
        <v>76</v>
      </c>
      <c r="U109" s="32" t="s">
        <v>432</v>
      </c>
      <c r="V109" s="4">
        <v>14000</v>
      </c>
    </row>
    <row r="110" spans="2:22">
      <c r="B110" s="32" t="s">
        <v>435</v>
      </c>
      <c r="C110" s="4">
        <v>39000</v>
      </c>
      <c r="D110" s="35">
        <f t="shared" si="7"/>
        <v>39000000</v>
      </c>
      <c r="E110" s="2">
        <v>41827000000</v>
      </c>
      <c r="F110">
        <f t="shared" si="8"/>
        <v>9.3241207832261454E-4</v>
      </c>
      <c r="G110">
        <f t="shared" si="9"/>
        <v>9.3241207832261454E-4</v>
      </c>
      <c r="I110" s="36">
        <f t="shared" si="10"/>
        <v>9.3241207832261454E-4</v>
      </c>
      <c r="J110" s="36">
        <f t="shared" si="11"/>
        <v>5.5944724699356872E-3</v>
      </c>
      <c r="K110">
        <f t="shared" si="12"/>
        <v>39</v>
      </c>
      <c r="U110" s="32" t="s">
        <v>433</v>
      </c>
      <c r="V110" s="4">
        <v>5000</v>
      </c>
    </row>
    <row r="111" spans="2:22">
      <c r="B111" s="32" t="s">
        <v>436</v>
      </c>
      <c r="C111" s="4">
        <v>21000</v>
      </c>
      <c r="D111" s="35">
        <f t="shared" si="7"/>
        <v>21000000</v>
      </c>
      <c r="E111" s="2">
        <v>31513000000</v>
      </c>
      <c r="F111">
        <f t="shared" si="8"/>
        <v>6.6639164789134638E-4</v>
      </c>
      <c r="G111">
        <f t="shared" si="9"/>
        <v>6.6639164789134638E-4</v>
      </c>
      <c r="I111" s="36">
        <f t="shared" si="10"/>
        <v>6.6639164789134638E-4</v>
      </c>
      <c r="J111" s="36">
        <f t="shared" si="11"/>
        <v>3.9983498873480787E-3</v>
      </c>
      <c r="K111">
        <f t="shared" si="12"/>
        <v>21</v>
      </c>
      <c r="U111" s="32" t="s">
        <v>434</v>
      </c>
      <c r="V111" s="4">
        <v>76000</v>
      </c>
    </row>
    <row r="112" spans="2:22">
      <c r="B112" s="32" t="s">
        <v>437</v>
      </c>
      <c r="C112" s="4">
        <v>69000</v>
      </c>
      <c r="D112" s="35">
        <f t="shared" si="7"/>
        <v>69000000</v>
      </c>
      <c r="E112" s="2">
        <v>104754000000</v>
      </c>
      <c r="F112">
        <f t="shared" si="8"/>
        <v>6.5868606449395728E-4</v>
      </c>
      <c r="G112">
        <f t="shared" si="9"/>
        <v>6.5868606449395728E-4</v>
      </c>
      <c r="I112" s="36">
        <f t="shared" si="10"/>
        <v>6.5868606449395728E-4</v>
      </c>
      <c r="J112" s="36">
        <f t="shared" si="11"/>
        <v>3.9521163869637435E-3</v>
      </c>
      <c r="K112">
        <f t="shared" si="12"/>
        <v>69</v>
      </c>
      <c r="U112" s="32" t="s">
        <v>435</v>
      </c>
      <c r="V112" s="4">
        <v>39000</v>
      </c>
    </row>
    <row r="113" spans="1:22">
      <c r="B113" s="32" t="s">
        <v>438</v>
      </c>
      <c r="C113" s="4">
        <v>20000</v>
      </c>
      <c r="D113" s="35">
        <f t="shared" si="7"/>
        <v>20000000</v>
      </c>
      <c r="E113" s="2">
        <v>13180000000</v>
      </c>
      <c r="F113">
        <f t="shared" si="8"/>
        <v>1.5174506828528073E-3</v>
      </c>
      <c r="G113">
        <f t="shared" si="9"/>
        <v>1.5174506828528073E-3</v>
      </c>
      <c r="I113" s="36">
        <f t="shared" si="10"/>
        <v>1.5174506828528073E-3</v>
      </c>
      <c r="J113" s="36">
        <f t="shared" si="11"/>
        <v>9.104704097116844E-3</v>
      </c>
      <c r="K113">
        <f t="shared" si="12"/>
        <v>20</v>
      </c>
      <c r="U113" s="32" t="s">
        <v>436</v>
      </c>
      <c r="V113" s="4">
        <v>21000</v>
      </c>
    </row>
    <row r="114" spans="1:22">
      <c r="B114" s="32" t="s">
        <v>439</v>
      </c>
      <c r="C114" s="4">
        <v>2000</v>
      </c>
      <c r="D114" s="35">
        <f t="shared" si="7"/>
        <v>2000000</v>
      </c>
      <c r="E114" s="2">
        <v>1363000000</v>
      </c>
      <c r="F114">
        <f t="shared" si="8"/>
        <v>1.467351430667645E-3</v>
      </c>
      <c r="G114">
        <f t="shared" si="9"/>
        <v>1.467351430667645E-3</v>
      </c>
      <c r="I114" s="36">
        <f t="shared" si="10"/>
        <v>1.467351430667645E-3</v>
      </c>
      <c r="J114" s="36">
        <f t="shared" si="11"/>
        <v>8.8041085840058694E-3</v>
      </c>
      <c r="K114">
        <f t="shared" si="12"/>
        <v>2</v>
      </c>
      <c r="U114" s="32" t="s">
        <v>437</v>
      </c>
      <c r="V114" s="4">
        <v>69000</v>
      </c>
    </row>
    <row r="115" spans="1:22">
      <c r="B115" s="32" t="s">
        <v>440</v>
      </c>
      <c r="C115" s="4">
        <v>18000</v>
      </c>
      <c r="D115" s="35">
        <f t="shared" si="7"/>
        <v>18000000</v>
      </c>
      <c r="E115" s="2">
        <v>10635000000</v>
      </c>
      <c r="F115">
        <f t="shared" si="8"/>
        <v>1.692524682651622E-3</v>
      </c>
      <c r="G115">
        <f t="shared" si="9"/>
        <v>1.692524682651622E-3</v>
      </c>
      <c r="I115" s="36">
        <f t="shared" si="10"/>
        <v>1.692524682651622E-3</v>
      </c>
      <c r="J115" s="36">
        <f t="shared" si="11"/>
        <v>1.0155148095909733E-2</v>
      </c>
      <c r="K115">
        <f t="shared" si="12"/>
        <v>18</v>
      </c>
      <c r="U115" s="32" t="s">
        <v>438</v>
      </c>
      <c r="V115" s="4">
        <v>20000</v>
      </c>
    </row>
    <row r="116" spans="1:22">
      <c r="B116" s="32" t="s">
        <v>441</v>
      </c>
      <c r="C116" s="4">
        <v>2000</v>
      </c>
      <c r="D116" s="35">
        <f t="shared" si="7"/>
        <v>2000000</v>
      </c>
      <c r="E116" s="2">
        <v>7068000000</v>
      </c>
      <c r="F116">
        <f t="shared" si="8"/>
        <v>2.8296547821165819E-4</v>
      </c>
      <c r="G116">
        <f t="shared" si="9"/>
        <v>2.8296547821165819E-4</v>
      </c>
      <c r="I116" s="36">
        <f t="shared" si="10"/>
        <v>2.8296547821165819E-4</v>
      </c>
      <c r="J116" s="36">
        <f t="shared" si="11"/>
        <v>1.697792869269949E-3</v>
      </c>
      <c r="K116">
        <f t="shared" si="12"/>
        <v>2</v>
      </c>
      <c r="U116" s="32" t="s">
        <v>439</v>
      </c>
      <c r="V116" s="4">
        <v>2000</v>
      </c>
    </row>
    <row r="117" spans="1:22">
      <c r="B117" s="32" t="s">
        <v>442</v>
      </c>
      <c r="C117" s="4">
        <v>15000</v>
      </c>
      <c r="D117" s="35">
        <f t="shared" si="7"/>
        <v>15000000</v>
      </c>
      <c r="E117" s="2">
        <v>5193000000</v>
      </c>
      <c r="F117">
        <f t="shared" si="8"/>
        <v>2.8885037550548816E-3</v>
      </c>
      <c r="G117">
        <f t="shared" si="9"/>
        <v>2.8885037550548816E-3</v>
      </c>
      <c r="I117" s="36">
        <f t="shared" si="10"/>
        <v>2.8885037550548816E-3</v>
      </c>
      <c r="J117" s="36">
        <f t="shared" si="11"/>
        <v>1.7331022530329289E-2</v>
      </c>
      <c r="K117">
        <f t="shared" si="12"/>
        <v>15</v>
      </c>
      <c r="U117" s="32" t="s">
        <v>440</v>
      </c>
      <c r="V117" s="4">
        <v>18000</v>
      </c>
    </row>
    <row r="118" spans="1:22">
      <c r="B118" s="32" t="s">
        <v>443</v>
      </c>
      <c r="C118" s="4">
        <v>13000</v>
      </c>
      <c r="D118" s="35">
        <f t="shared" si="7"/>
        <v>13000000</v>
      </c>
      <c r="E118" s="2">
        <v>5312000000</v>
      </c>
      <c r="F118">
        <f t="shared" si="8"/>
        <v>2.4472891566265061E-3</v>
      </c>
      <c r="G118">
        <f t="shared" si="9"/>
        <v>2.4472891566265061E-3</v>
      </c>
      <c r="I118" s="36">
        <f t="shared" si="10"/>
        <v>2.4472891566265061E-3</v>
      </c>
      <c r="J118" s="36">
        <f t="shared" si="11"/>
        <v>1.4683734939759037E-2</v>
      </c>
      <c r="K118">
        <f t="shared" si="12"/>
        <v>13</v>
      </c>
      <c r="U118" s="32" t="s">
        <v>441</v>
      </c>
      <c r="V118" s="4">
        <v>2000</v>
      </c>
    </row>
    <row r="119" spans="1:22">
      <c r="B119" s="32" t="s">
        <v>444</v>
      </c>
      <c r="C119" s="4">
        <v>11000</v>
      </c>
      <c r="D119" s="35">
        <f t="shared" si="7"/>
        <v>11000000</v>
      </c>
      <c r="E119" s="2">
        <v>5316000000</v>
      </c>
      <c r="F119">
        <f t="shared" si="8"/>
        <v>2.0692249811888638E-3</v>
      </c>
      <c r="G119">
        <f t="shared" si="9"/>
        <v>2.0692249811888638E-3</v>
      </c>
      <c r="I119" s="36">
        <f t="shared" si="10"/>
        <v>2.0692249811888638E-3</v>
      </c>
      <c r="J119" s="36">
        <f t="shared" si="11"/>
        <v>1.2415349887133182E-2</v>
      </c>
      <c r="K119">
        <f t="shared" si="12"/>
        <v>11</v>
      </c>
      <c r="U119" s="32" t="s">
        <v>442</v>
      </c>
      <c r="V119" s="4">
        <v>15000</v>
      </c>
    </row>
    <row r="120" spans="1:22">
      <c r="B120" s="32" t="s">
        <v>445</v>
      </c>
      <c r="C120" s="4">
        <v>15000</v>
      </c>
      <c r="D120" s="35">
        <f t="shared" si="7"/>
        <v>15000000</v>
      </c>
      <c r="E120" s="2">
        <v>26141000000</v>
      </c>
      <c r="F120">
        <f t="shared" si="8"/>
        <v>5.7381125435140205E-4</v>
      </c>
      <c r="G120">
        <f t="shared" si="9"/>
        <v>5.7381125435140205E-4</v>
      </c>
      <c r="I120" s="36">
        <f t="shared" si="10"/>
        <v>5.7381125435140205E-4</v>
      </c>
      <c r="J120" s="36">
        <f t="shared" si="11"/>
        <v>3.4428675261084125E-3</v>
      </c>
      <c r="K120">
        <f t="shared" si="12"/>
        <v>15</v>
      </c>
      <c r="U120" s="32" t="s">
        <v>443</v>
      </c>
      <c r="V120" s="4">
        <v>13000</v>
      </c>
    </row>
    <row r="121" spans="1:22">
      <c r="B121" s="32" t="s">
        <v>446</v>
      </c>
      <c r="C121" s="4">
        <v>16000</v>
      </c>
      <c r="D121" s="35">
        <f t="shared" si="7"/>
        <v>16000000</v>
      </c>
      <c r="E121" s="2">
        <v>5109000000</v>
      </c>
      <c r="F121">
        <f t="shared" si="8"/>
        <v>3.1317283225680173E-3</v>
      </c>
      <c r="G121">
        <f t="shared" si="9"/>
        <v>3.1317283225680173E-3</v>
      </c>
      <c r="I121" s="36">
        <f t="shared" si="10"/>
        <v>3.1317283225680173E-3</v>
      </c>
      <c r="J121" s="36">
        <f t="shared" si="11"/>
        <v>1.8790369935408103E-2</v>
      </c>
      <c r="K121">
        <f t="shared" si="12"/>
        <v>16</v>
      </c>
      <c r="U121" s="32" t="s">
        <v>444</v>
      </c>
      <c r="V121" s="4">
        <v>11000</v>
      </c>
    </row>
    <row r="122" spans="1:22">
      <c r="B122" s="32" t="s">
        <v>447</v>
      </c>
      <c r="C122" s="4">
        <v>31000</v>
      </c>
      <c r="D122" s="35">
        <f t="shared" si="7"/>
        <v>31000000</v>
      </c>
      <c r="E122" s="2">
        <v>12230000000</v>
      </c>
      <c r="F122">
        <f t="shared" si="8"/>
        <v>2.5347506132461159E-3</v>
      </c>
      <c r="G122">
        <f t="shared" si="9"/>
        <v>2.5347506132461159E-3</v>
      </c>
      <c r="I122" s="36">
        <f t="shared" si="10"/>
        <v>2.5347506132461159E-3</v>
      </c>
      <c r="J122" s="36">
        <f t="shared" si="11"/>
        <v>1.5208503679476695E-2</v>
      </c>
      <c r="K122">
        <f t="shared" si="12"/>
        <v>31</v>
      </c>
      <c r="U122" s="32" t="s">
        <v>445</v>
      </c>
      <c r="V122" s="4">
        <v>15000</v>
      </c>
    </row>
    <row r="123" spans="1:22">
      <c r="B123" s="32" t="s">
        <v>448</v>
      </c>
      <c r="C123" s="4">
        <v>0</v>
      </c>
      <c r="D123" s="35">
        <f t="shared" si="7"/>
        <v>0</v>
      </c>
      <c r="E123" s="2">
        <v>4983000000</v>
      </c>
      <c r="F123">
        <f t="shared" si="8"/>
        <v>0</v>
      </c>
      <c r="G123">
        <f t="shared" si="9"/>
        <v>0</v>
      </c>
      <c r="I123" s="36">
        <f t="shared" si="10"/>
        <v>0</v>
      </c>
      <c r="J123" s="36">
        <f t="shared" si="11"/>
        <v>0</v>
      </c>
      <c r="K123">
        <f t="shared" si="12"/>
        <v>0</v>
      </c>
      <c r="U123" s="32" t="s">
        <v>446</v>
      </c>
      <c r="V123" s="4">
        <v>16000</v>
      </c>
    </row>
    <row r="124" spans="1:22">
      <c r="C124">
        <v>0</v>
      </c>
      <c r="D124" s="35">
        <f t="shared" si="7"/>
        <v>0</v>
      </c>
      <c r="I124" s="36"/>
      <c r="J124" s="36"/>
      <c r="U124" s="32" t="s">
        <v>447</v>
      </c>
      <c r="V124" s="4">
        <v>31000</v>
      </c>
    </row>
    <row r="125" spans="1:22" ht="409.6">
      <c r="A125" s="39" t="s">
        <v>554</v>
      </c>
      <c r="C125">
        <v>0</v>
      </c>
      <c r="I125" s="36"/>
      <c r="J125" s="36"/>
      <c r="U125" s="32" t="s">
        <v>448</v>
      </c>
      <c r="V125" s="4">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34"/>
  <sheetViews>
    <sheetView zoomScaleNormal="100" zoomScalePageLayoutView="75" workbookViewId="0">
      <selection activeCell="A3" sqref="A3"/>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1" t="s">
        <v>390</v>
      </c>
      <c r="BH2" s="1"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0.17573542415846255</v>
      </c>
      <c r="B3">
        <v>1.4605001106439478E-2</v>
      </c>
      <c r="C3">
        <v>7.5537478210342818E-2</v>
      </c>
      <c r="D3">
        <v>8.7109293056429615E-2</v>
      </c>
      <c r="E3">
        <v>3.8879159369527148E-2</v>
      </c>
      <c r="F3">
        <v>5.2507219742714626E-4</v>
      </c>
      <c r="G3">
        <v>4.4603495669311754E-3</v>
      </c>
      <c r="H3">
        <v>1.0366586538461538E-2</v>
      </c>
      <c r="I3">
        <v>7.105961587854228E-3</v>
      </c>
      <c r="J3">
        <v>7.8330893118594442E-3</v>
      </c>
      <c r="K3">
        <v>1.1182931014758037E-2</v>
      </c>
      <c r="L3">
        <v>1.152617691987224E-2</v>
      </c>
      <c r="M3">
        <v>2.4410089503661514E-3</v>
      </c>
      <c r="N3">
        <v>2.5958161551381891E-3</v>
      </c>
      <c r="O3">
        <v>7.3691967575534268E-4</v>
      </c>
      <c r="P3">
        <v>0</v>
      </c>
      <c r="Q3">
        <v>2.8261893546867641E-3</v>
      </c>
      <c r="R3">
        <v>6.9655094933153581E-3</v>
      </c>
      <c r="S3">
        <v>1.5195643915410916E-3</v>
      </c>
      <c r="T3">
        <v>3.6114246028301066E-2</v>
      </c>
      <c r="U3">
        <v>4.8885526392364546E-3</v>
      </c>
      <c r="V3">
        <v>7.8235270395612365E-3</v>
      </c>
      <c r="W3">
        <v>7.2694229895502041E-4</v>
      </c>
      <c r="X3">
        <v>2.1917286068229465E-3</v>
      </c>
      <c r="Y3">
        <v>3.6844386649328133E-2</v>
      </c>
      <c r="Z3">
        <v>0.13871067880794702</v>
      </c>
      <c r="AA3">
        <v>1.2826086956521739E-2</v>
      </c>
      <c r="AB3">
        <v>2.8982441294690079E-3</v>
      </c>
      <c r="AC3">
        <v>2.3319082782743881E-3</v>
      </c>
      <c r="AD3">
        <v>2.4201355275895451E-4</v>
      </c>
      <c r="AE3">
        <v>5.9235857439036434E-4</v>
      </c>
      <c r="AF3">
        <v>2.2464698331193839E-3</v>
      </c>
      <c r="AG3">
        <v>1.1841326228537595E-3</v>
      </c>
      <c r="AH3">
        <v>6.686123640222871E-4</v>
      </c>
      <c r="AI3">
        <v>1.8561583921827996E-3</v>
      </c>
      <c r="AJ3">
        <v>2.1721422753190334E-3</v>
      </c>
      <c r="AK3">
        <v>9.9760574620909813E-4</v>
      </c>
      <c r="AL3">
        <v>1.4272461285948761E-3</v>
      </c>
      <c r="AM3">
        <v>5.7405281285878302E-4</v>
      </c>
      <c r="AN3">
        <v>3.2331070158422246E-4</v>
      </c>
      <c r="AO3">
        <v>3.2292078555423752E-3</v>
      </c>
      <c r="AP3">
        <v>0.3703852327447833</v>
      </c>
      <c r="AQ3">
        <v>2.0223752151462996E-2</v>
      </c>
      <c r="AR3">
        <v>5.9518186112423238E-2</v>
      </c>
      <c r="AS3">
        <v>1.876172607879925E-3</v>
      </c>
      <c r="AT3">
        <v>2.2378324134470648E-2</v>
      </c>
      <c r="AU3">
        <v>0.10714285714285714</v>
      </c>
      <c r="AV3">
        <v>6.9588923165219887E-3</v>
      </c>
      <c r="AW3">
        <v>3.8456516836595411E-3</v>
      </c>
      <c r="AX3">
        <v>7.6265834097977766E-3</v>
      </c>
      <c r="AY3">
        <v>0</v>
      </c>
      <c r="AZ3">
        <v>7.4764064223556805E-3</v>
      </c>
      <c r="BA3">
        <v>5.2112319757146473E-3</v>
      </c>
      <c r="BB3">
        <v>2.3903911833478681E-3</v>
      </c>
      <c r="BC3">
        <v>2.023196650708119E-3</v>
      </c>
      <c r="BD3">
        <v>3.0556866446436997E-2</v>
      </c>
      <c r="BE3">
        <v>8.7013437030762711E-3</v>
      </c>
      <c r="BF3">
        <v>5.777425640806013E-2</v>
      </c>
      <c r="BG3" s="9">
        <v>0.18662547701253901</v>
      </c>
      <c r="BH3" s="9">
        <v>0.18648400945444021</v>
      </c>
      <c r="BI3">
        <v>8.6187344068949876E-3</v>
      </c>
      <c r="BJ3">
        <v>5.9077331563226016E-3</v>
      </c>
      <c r="BK3">
        <v>1.488947428702325E-3</v>
      </c>
      <c r="BL3">
        <v>2.2833746702885715E-3</v>
      </c>
      <c r="BM3">
        <v>4.7596382674916705E-4</v>
      </c>
      <c r="BN3">
        <v>1.9015021867275147E-4</v>
      </c>
      <c r="BO3">
        <v>9.3035619351408824E-4</v>
      </c>
      <c r="BP3">
        <v>1.0036496350364964E-3</v>
      </c>
      <c r="BQ3">
        <v>5.0468637346791638E-4</v>
      </c>
      <c r="BR3">
        <v>3.8369168241697338E-4</v>
      </c>
      <c r="BS3">
        <v>3.0388978930307944E-4</v>
      </c>
      <c r="BT3">
        <v>1.6173616420631654E-4</v>
      </c>
      <c r="BU3">
        <v>5.7761985612014496E-4</v>
      </c>
      <c r="BV3">
        <v>2.3628691983122363E-4</v>
      </c>
      <c r="BW3">
        <v>2.0370747606437156E-4</v>
      </c>
      <c r="BX3">
        <v>1.2410570886260768E-3</v>
      </c>
      <c r="BY3">
        <v>8.7771543211811543E-4</v>
      </c>
      <c r="BZ3">
        <v>3.6748782696573179E-4</v>
      </c>
      <c r="CA3">
        <v>5.8062375580623758E-5</v>
      </c>
      <c r="CB3">
        <v>3.5233598759777326E-4</v>
      </c>
      <c r="CC3">
        <v>6.0320907226444687E-4</v>
      </c>
      <c r="CD3">
        <v>1.2121212121212121E-3</v>
      </c>
      <c r="CE3">
        <v>8.0635345666991238E-4</v>
      </c>
      <c r="CF3">
        <v>8.8610586011342161E-5</v>
      </c>
      <c r="CG3">
        <v>1.1926058437686344E-3</v>
      </c>
      <c r="CH3">
        <v>7.2812815055449756E-4</v>
      </c>
      <c r="CI3">
        <v>8.3537536199599022E-4</v>
      </c>
      <c r="CJ3">
        <v>2.2539444027047332E-3</v>
      </c>
      <c r="CK3">
        <v>1.0845986984815619E-3</v>
      </c>
      <c r="CL3">
        <v>4.4784474715431984E-4</v>
      </c>
      <c r="CM3">
        <v>2.3845007451564829E-4</v>
      </c>
      <c r="CN3">
        <v>2.7303754266211604E-3</v>
      </c>
      <c r="CO3">
        <v>6.7999004892611327E-3</v>
      </c>
      <c r="CP3">
        <v>7.4051487563706064E-4</v>
      </c>
      <c r="CQ3">
        <v>1.8906804325197035E-3</v>
      </c>
      <c r="CR3">
        <v>3.8032008441786845E-3</v>
      </c>
      <c r="CS3">
        <v>8.7508203894115077E-4</v>
      </c>
      <c r="CT3">
        <v>9.7962707755657754E-4</v>
      </c>
      <c r="CU3">
        <v>8.1616570978273106E-4</v>
      </c>
      <c r="CV3">
        <v>6.0404082482816077E-4</v>
      </c>
      <c r="CW3">
        <v>1.7154760446023772E-3</v>
      </c>
      <c r="CX3">
        <v>1.1069293779056896E-3</v>
      </c>
      <c r="CY3">
        <v>7.6882612390239953E-4</v>
      </c>
      <c r="CZ3">
        <v>9.3241207832261454E-4</v>
      </c>
      <c r="DA3">
        <v>6.6639164789134638E-4</v>
      </c>
      <c r="DB3">
        <v>6.5868606449395728E-4</v>
      </c>
      <c r="DC3">
        <v>1.5174506828528073E-3</v>
      </c>
      <c r="DD3">
        <v>1.467351430667645E-3</v>
      </c>
      <c r="DE3">
        <v>1.692524682651622E-3</v>
      </c>
      <c r="DF3">
        <v>2.8296547821165819E-4</v>
      </c>
      <c r="DG3">
        <v>2.8885037550548816E-3</v>
      </c>
      <c r="DH3">
        <v>2.4472891566265061E-3</v>
      </c>
      <c r="DI3">
        <v>2.0692249811888638E-3</v>
      </c>
      <c r="DJ3">
        <v>5.7381125435140205E-4</v>
      </c>
      <c r="DK3">
        <v>3.1317283225680173E-3</v>
      </c>
      <c r="DL3">
        <v>2.5347506132461159E-3</v>
      </c>
      <c r="DM3">
        <v>0</v>
      </c>
    </row>
    <row r="6" spans="1:117">
      <c r="A6" s="25" t="s">
        <v>484</v>
      </c>
      <c r="B6" s="25"/>
      <c r="C6" s="25"/>
      <c r="D6" s="25"/>
      <c r="E6" s="25"/>
      <c r="F6" s="25"/>
    </row>
    <row r="7" spans="1:117">
      <c r="A7" s="25"/>
      <c r="B7" s="25"/>
      <c r="C7" s="25"/>
      <c r="D7" s="25"/>
      <c r="E7" s="25"/>
      <c r="F7" s="25"/>
      <c r="BW7">
        <v>0</v>
      </c>
    </row>
    <row r="8" spans="1:117">
      <c r="A8" s="25"/>
      <c r="B8" s="25"/>
      <c r="C8" s="25"/>
      <c r="D8" s="25"/>
      <c r="E8" s="25"/>
      <c r="F8" s="25"/>
      <c r="BW8">
        <v>1279.4004406996953</v>
      </c>
    </row>
    <row r="9" spans="1:117">
      <c r="A9" s="25"/>
      <c r="B9" s="25"/>
      <c r="C9" s="25"/>
      <c r="D9" s="25"/>
      <c r="E9" s="25"/>
      <c r="F9" s="25"/>
      <c r="BW9">
        <v>6422.4747658496271</v>
      </c>
    </row>
    <row r="10" spans="1:117">
      <c r="A10" s="25"/>
      <c r="B10" s="25"/>
      <c r="C10" s="25"/>
      <c r="D10" s="25"/>
      <c r="E10" s="25"/>
      <c r="F10" s="25"/>
      <c r="BW10">
        <v>7406.3531081623623</v>
      </c>
    </row>
    <row r="11" spans="1:117">
      <c r="A11" t="s">
        <v>487</v>
      </c>
      <c r="BW11">
        <v>6611.2988117743234</v>
      </c>
    </row>
    <row r="12" spans="1:117">
      <c r="A12" s="1" t="s">
        <v>332</v>
      </c>
      <c r="B12" s="1" t="s">
        <v>333</v>
      </c>
      <c r="C12" s="1" t="s">
        <v>334</v>
      </c>
      <c r="D12" s="1" t="s">
        <v>335</v>
      </c>
      <c r="E12" s="1" t="s">
        <v>336</v>
      </c>
      <c r="F12" s="1" t="s">
        <v>337</v>
      </c>
      <c r="G12" s="1" t="s">
        <v>338</v>
      </c>
      <c r="H12" s="1" t="s">
        <v>339</v>
      </c>
      <c r="I12" s="1" t="s">
        <v>340</v>
      </c>
      <c r="J12" s="1" t="s">
        <v>341</v>
      </c>
      <c r="K12" s="1" t="s">
        <v>342</v>
      </c>
      <c r="L12" s="1" t="s">
        <v>343</v>
      </c>
      <c r="M12" s="1" t="s">
        <v>344</v>
      </c>
      <c r="N12" s="1" t="s">
        <v>345</v>
      </c>
      <c r="O12" s="1" t="s">
        <v>346</v>
      </c>
      <c r="P12" s="1" t="s">
        <v>347</v>
      </c>
      <c r="Q12" s="1" t="s">
        <v>348</v>
      </c>
      <c r="R12" s="1" t="s">
        <v>349</v>
      </c>
      <c r="S12" s="1" t="s">
        <v>350</v>
      </c>
      <c r="T12" s="1" t="s">
        <v>351</v>
      </c>
      <c r="U12" s="1" t="s">
        <v>352</v>
      </c>
      <c r="V12" s="1" t="s">
        <v>353</v>
      </c>
      <c r="W12" s="1" t="s">
        <v>354</v>
      </c>
      <c r="X12" s="1" t="s">
        <v>355</v>
      </c>
      <c r="Y12" s="1" t="s">
        <v>356</v>
      </c>
      <c r="Z12" s="1" t="s">
        <v>357</v>
      </c>
      <c r="AA12" s="1" t="s">
        <v>358</v>
      </c>
      <c r="AB12" s="1" t="s">
        <v>359</v>
      </c>
      <c r="AC12" s="1" t="s">
        <v>360</v>
      </c>
      <c r="AD12" s="1" t="s">
        <v>361</v>
      </c>
      <c r="AE12" s="1" t="s">
        <v>362</v>
      </c>
      <c r="AF12" s="1" t="s">
        <v>363</v>
      </c>
      <c r="AG12" s="1" t="s">
        <v>364</v>
      </c>
      <c r="AH12" s="1" t="s">
        <v>365</v>
      </c>
      <c r="AI12" s="1" t="s">
        <v>366</v>
      </c>
      <c r="AJ12" s="1" t="s">
        <v>367</v>
      </c>
      <c r="AK12" s="1" t="s">
        <v>368</v>
      </c>
      <c r="AL12" s="1" t="s">
        <v>369</v>
      </c>
      <c r="AM12" s="1" t="s">
        <v>370</v>
      </c>
      <c r="AN12" s="1" t="s">
        <v>371</v>
      </c>
      <c r="AO12" s="1" t="s">
        <v>372</v>
      </c>
      <c r="AP12" s="1" t="s">
        <v>373</v>
      </c>
      <c r="AQ12" s="1" t="s">
        <v>374</v>
      </c>
      <c r="AR12" s="1" t="s">
        <v>375</v>
      </c>
      <c r="AS12" s="1" t="s">
        <v>376</v>
      </c>
      <c r="AT12" s="1" t="s">
        <v>377</v>
      </c>
      <c r="AU12" s="1" t="s">
        <v>378</v>
      </c>
      <c r="AV12" s="1" t="s">
        <v>379</v>
      </c>
      <c r="AW12" s="1" t="s">
        <v>380</v>
      </c>
      <c r="AX12" s="1" t="s">
        <v>381</v>
      </c>
      <c r="AY12" s="1" t="s">
        <v>382</v>
      </c>
      <c r="AZ12" s="1" t="s">
        <v>383</v>
      </c>
      <c r="BA12" s="1" t="s">
        <v>384</v>
      </c>
      <c r="BB12" s="1" t="s">
        <v>385</v>
      </c>
      <c r="BC12" s="1" t="s">
        <v>386</v>
      </c>
      <c r="BD12" s="1" t="s">
        <v>387</v>
      </c>
      <c r="BE12" s="1" t="s">
        <v>388</v>
      </c>
      <c r="BF12" s="1" t="s">
        <v>389</v>
      </c>
      <c r="BG12" s="1" t="s">
        <v>390</v>
      </c>
      <c r="BH12" s="1" t="s">
        <v>391</v>
      </c>
      <c r="BI12" s="1" t="s">
        <v>392</v>
      </c>
      <c r="BJ12" s="1" t="s">
        <v>393</v>
      </c>
      <c r="BK12" s="1" t="s">
        <v>394</v>
      </c>
      <c r="BL12" s="1" t="s">
        <v>395</v>
      </c>
      <c r="BM12" s="1" t="s">
        <v>396</v>
      </c>
      <c r="BN12" s="1" t="s">
        <v>397</v>
      </c>
      <c r="BO12" s="1" t="s">
        <v>398</v>
      </c>
      <c r="BP12" s="1" t="s">
        <v>399</v>
      </c>
      <c r="BQ12" s="1" t="s">
        <v>400</v>
      </c>
      <c r="BR12" s="1" t="s">
        <v>401</v>
      </c>
      <c r="BS12" s="1" t="s">
        <v>402</v>
      </c>
      <c r="BT12" s="1" t="s">
        <v>403</v>
      </c>
      <c r="BU12" s="1" t="s">
        <v>404</v>
      </c>
      <c r="BV12" s="1" t="s">
        <v>405</v>
      </c>
      <c r="BW12" s="1" t="s">
        <v>406</v>
      </c>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A13">
        <v>8.7867712079231303E-2</v>
      </c>
      <c r="B13">
        <v>1.4605001106439478E-2</v>
      </c>
      <c r="C13">
        <v>7.5537478210342818E-2</v>
      </c>
      <c r="D13">
        <v>8.7109293056429615E-2</v>
      </c>
      <c r="E13">
        <v>3.8879159369527148E-2</v>
      </c>
      <c r="F13">
        <v>5.2507219742714626E-4</v>
      </c>
      <c r="G13">
        <v>4.4603495669311754E-3</v>
      </c>
      <c r="H13">
        <v>1.0366586538461538E-2</v>
      </c>
      <c r="I13">
        <v>7.105961587854228E-3</v>
      </c>
      <c r="J13">
        <v>7.8330893118594442E-3</v>
      </c>
      <c r="K13">
        <v>1.1182931014758037E-2</v>
      </c>
      <c r="L13">
        <v>1.152617691987224E-2</v>
      </c>
      <c r="M13">
        <v>2.4410089503661514E-3</v>
      </c>
      <c r="N13">
        <v>2.5958161551381891E-3</v>
      </c>
      <c r="O13">
        <v>7.3691967575534268E-4</v>
      </c>
      <c r="P13">
        <v>0</v>
      </c>
      <c r="Q13">
        <v>2.8261893546867641E-3</v>
      </c>
      <c r="R13">
        <v>6.9655094933153581E-3</v>
      </c>
      <c r="S13">
        <v>1.5195643915410916E-3</v>
      </c>
      <c r="T13">
        <v>3.6114246028301066E-2</v>
      </c>
      <c r="U13">
        <v>4.8885526392364546E-3</v>
      </c>
      <c r="V13">
        <v>7.8235270395612365E-3</v>
      </c>
      <c r="W13">
        <v>7.2694229895502041E-4</v>
      </c>
      <c r="X13">
        <v>2.1917286068229465E-3</v>
      </c>
      <c r="Y13">
        <v>3.6844386649328133E-2</v>
      </c>
      <c r="Z13">
        <v>0.13871067880794702</v>
      </c>
      <c r="AA13">
        <v>1.2826086956521739E-2</v>
      </c>
      <c r="AB13">
        <v>2.8982441294690079E-3</v>
      </c>
      <c r="AC13">
        <v>2.3319082782743881E-3</v>
      </c>
      <c r="AD13">
        <v>2.4201355275895451E-4</v>
      </c>
      <c r="AE13">
        <v>5.9235857439036434E-4</v>
      </c>
      <c r="AF13">
        <v>2.2464698331193839E-3</v>
      </c>
      <c r="AG13">
        <v>1.1841326228537595E-3</v>
      </c>
      <c r="AH13">
        <v>6.686123640222871E-4</v>
      </c>
      <c r="AI13">
        <v>1.8561583921827996E-3</v>
      </c>
      <c r="AJ13">
        <v>2.1721422753190334E-3</v>
      </c>
      <c r="AK13">
        <v>9.9760574620909813E-4</v>
      </c>
      <c r="AL13">
        <v>1.4272461285948761E-3</v>
      </c>
      <c r="AM13">
        <v>5.7405281285878302E-4</v>
      </c>
      <c r="AN13">
        <v>3.2331070158422246E-4</v>
      </c>
      <c r="AO13">
        <v>3.2292078555423752E-3</v>
      </c>
      <c r="AP13">
        <v>0.3703852327447833</v>
      </c>
      <c r="AQ13">
        <v>2.0223752151462996E-2</v>
      </c>
      <c r="AR13">
        <v>5.9518186112423238E-2</v>
      </c>
      <c r="AS13">
        <v>1.876172607879925E-3</v>
      </c>
      <c r="AT13">
        <v>2.2378324134470648E-2</v>
      </c>
      <c r="AU13">
        <v>0.10714285714285714</v>
      </c>
      <c r="AV13">
        <v>6.9588923165219887E-3</v>
      </c>
      <c r="AW13">
        <v>3.8456516836595411E-3</v>
      </c>
      <c r="AX13">
        <v>7.6265834097977766E-3</v>
      </c>
      <c r="AY13">
        <v>0</v>
      </c>
      <c r="AZ13">
        <v>7.4764064223556805E-3</v>
      </c>
      <c r="BA13">
        <v>5.2112319757146473E-3</v>
      </c>
      <c r="BB13">
        <v>2.3903911833478681E-3</v>
      </c>
      <c r="BC13">
        <v>2.023196650708119E-3</v>
      </c>
      <c r="BD13">
        <v>3.0556866446436997E-2</v>
      </c>
      <c r="BE13">
        <v>8.7013437030762711E-3</v>
      </c>
      <c r="BF13">
        <v>5.777425640806013E-2</v>
      </c>
      <c r="BG13">
        <v>0</v>
      </c>
      <c r="BH13">
        <v>0</v>
      </c>
      <c r="BI13">
        <v>8.6187344068949876E-3</v>
      </c>
      <c r="BJ13">
        <v>5.9077331563226016E-3</v>
      </c>
      <c r="BK13">
        <v>1.488947428702325E-3</v>
      </c>
      <c r="BL13">
        <v>2.2833746702885715E-3</v>
      </c>
      <c r="BM13">
        <v>4.7596382674916705E-4</v>
      </c>
      <c r="BN13">
        <v>1.9015021867275147E-4</v>
      </c>
      <c r="BO13">
        <v>9.3035619351408824E-4</v>
      </c>
      <c r="BP13">
        <v>1.0036496350364964E-3</v>
      </c>
      <c r="BQ13">
        <v>5.0468637346791638E-4</v>
      </c>
      <c r="BR13">
        <v>3.8369168241697338E-4</v>
      </c>
      <c r="BS13">
        <v>3.0388978930307944E-4</v>
      </c>
      <c r="BT13">
        <v>1.6173616420631654E-4</v>
      </c>
      <c r="BU13">
        <v>5.7761985612014496E-4</v>
      </c>
      <c r="BV13">
        <v>2.3628691983122363E-4</v>
      </c>
      <c r="BW13">
        <v>2.0370747606437156E-4</v>
      </c>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4" spans="1:117">
      <c r="BW14">
        <v>894.17938128918331</v>
      </c>
    </row>
    <row r="15" spans="1:117">
      <c r="A15" t="s">
        <v>485</v>
      </c>
      <c r="B15">
        <v>8.7867712079231303E-2</v>
      </c>
      <c r="BW15">
        <v>676.96721447087054</v>
      </c>
    </row>
    <row r="16" spans="1:117">
      <c r="BW16">
        <v>690.89524552034015</v>
      </c>
    </row>
    <row r="17" spans="8:75">
      <c r="H17" s="7" t="s">
        <v>486</v>
      </c>
      <c r="BW17">
        <v>1009.1759908854143</v>
      </c>
    </row>
    <row r="18" spans="8:75">
      <c r="H18" t="e">
        <f>D18*$D$4/F18*(1-I18)</f>
        <v>#DIV/0!</v>
      </c>
      <c r="BW18">
        <v>1948.1888700121663</v>
      </c>
    </row>
    <row r="19" spans="8:75">
      <c r="H19" t="e">
        <f t="shared" ref="H19:H82" si="0">D19*$D$4/F19*(1-I19)</f>
        <v>#DIV/0!</v>
      </c>
      <c r="BW19">
        <v>207.54357649171698</v>
      </c>
    </row>
    <row r="20" spans="8:75">
      <c r="H20" t="e">
        <f t="shared" si="0"/>
        <v>#DIV/0!</v>
      </c>
      <c r="BW20">
        <v>233.68855291646375</v>
      </c>
    </row>
    <row r="21" spans="8:75">
      <c r="H21" t="e">
        <f t="shared" si="0"/>
        <v>#DIV/0!</v>
      </c>
      <c r="BW21">
        <v>62.655626506588099</v>
      </c>
    </row>
    <row r="22" spans="8:75">
      <c r="H22" t="e">
        <f t="shared" si="0"/>
        <v>#DIV/0!</v>
      </c>
      <c r="BW22">
        <v>858.82510272161676</v>
      </c>
    </row>
    <row r="23" spans="8:75">
      <c r="H23" t="e">
        <f t="shared" si="0"/>
        <v>#DIV/0!</v>
      </c>
      <c r="BW23">
        <v>2787.3991934964802</v>
      </c>
    </row>
    <row r="24" spans="8:75">
      <c r="H24" t="e">
        <f t="shared" si="0"/>
        <v>#DIV/0!</v>
      </c>
      <c r="BW24">
        <v>601.78543598188105</v>
      </c>
    </row>
    <row r="25" spans="8:75">
      <c r="H25" t="e">
        <f t="shared" si="0"/>
        <v>#DIV/0!</v>
      </c>
      <c r="BW25">
        <v>129.19896442108151</v>
      </c>
    </row>
    <row r="26" spans="8:75">
      <c r="H26" t="e">
        <f t="shared" si="0"/>
        <v>#DIV/0!</v>
      </c>
      <c r="BW26">
        <v>3070.5662844419708</v>
      </c>
    </row>
    <row r="27" spans="8:75">
      <c r="H27" t="e">
        <f t="shared" si="0"/>
        <v>#DIV/0!</v>
      </c>
      <c r="BW27">
        <v>420.59088863425507</v>
      </c>
    </row>
    <row r="28" spans="8:75">
      <c r="H28" t="e">
        <f t="shared" si="0"/>
        <v>#DIV/0!</v>
      </c>
      <c r="BW28">
        <v>795.47908857160508</v>
      </c>
    </row>
    <row r="29" spans="8:75">
      <c r="H29" t="e">
        <f t="shared" si="0"/>
        <v>#DIV/0!</v>
      </c>
      <c r="BW29">
        <v>63.524182972775648</v>
      </c>
    </row>
    <row r="30" spans="8:75">
      <c r="H30" t="e">
        <f t="shared" si="0"/>
        <v>#DIV/0!</v>
      </c>
      <c r="BW30">
        <v>210.65521387511353</v>
      </c>
    </row>
    <row r="31" spans="8:75">
      <c r="H31" t="e">
        <f t="shared" si="0"/>
        <v>#DIV/0!</v>
      </c>
      <c r="BW31">
        <v>3132.6455307335955</v>
      </c>
    </row>
    <row r="32" spans="8:75">
      <c r="H32" t="e">
        <f t="shared" si="0"/>
        <v>#DIV/0!</v>
      </c>
      <c r="BW32">
        <v>12242.390098641954</v>
      </c>
    </row>
    <row r="33" spans="8:75">
      <c r="H33" t="e">
        <f t="shared" si="0"/>
        <v>#DIV/0!</v>
      </c>
      <c r="BW33">
        <v>1090.521179347166</v>
      </c>
    </row>
    <row r="34" spans="8:75">
      <c r="H34" t="e">
        <f t="shared" si="0"/>
        <v>#DIV/0!</v>
      </c>
      <c r="BW34">
        <v>268.0035771154341</v>
      </c>
    </row>
    <row r="35" spans="8:75">
      <c r="H35" t="e">
        <f t="shared" si="0"/>
        <v>#DIV/0!</v>
      </c>
      <c r="BW35">
        <v>198.26743529601256</v>
      </c>
    </row>
    <row r="36" spans="8:75">
      <c r="H36" t="e">
        <f t="shared" si="0"/>
        <v>#DIV/0!</v>
      </c>
      <c r="BW36">
        <v>24.006364802600856</v>
      </c>
    </row>
    <row r="37" spans="8:75">
      <c r="H37" t="e">
        <f t="shared" si="0"/>
        <v>#DIV/0!</v>
      </c>
      <c r="BW37">
        <v>50.364508936384667</v>
      </c>
    </row>
    <row r="38" spans="8:75">
      <c r="H38" t="e">
        <f t="shared" si="0"/>
        <v>#DIV/0!</v>
      </c>
      <c r="BW38">
        <v>191.00314383378705</v>
      </c>
    </row>
    <row r="39" spans="8:75">
      <c r="H39" t="e">
        <f t="shared" si="0"/>
        <v>#DIV/0!</v>
      </c>
      <c r="BW39">
        <v>117.45920587844492</v>
      </c>
    </row>
    <row r="40" spans="8:75">
      <c r="H40" t="e">
        <f t="shared" si="0"/>
        <v>#DIV/0!</v>
      </c>
      <c r="BW40">
        <v>60.457276798646681</v>
      </c>
    </row>
    <row r="41" spans="8:75">
      <c r="H41" t="e">
        <f t="shared" si="0"/>
        <v>#DIV/0!</v>
      </c>
      <c r="BW41">
        <v>190.46930816050877</v>
      </c>
    </row>
    <row r="42" spans="8:75">
      <c r="H42" t="e">
        <f t="shared" si="0"/>
        <v>#DIV/0!</v>
      </c>
      <c r="BW42">
        <v>196.22626226995396</v>
      </c>
    </row>
    <row r="43" spans="8:75">
      <c r="H43" t="e">
        <f t="shared" si="0"/>
        <v>#DIV/0!</v>
      </c>
      <c r="BW43">
        <v>84.820116888906682</v>
      </c>
    </row>
    <row r="44" spans="8:75">
      <c r="H44" t="e">
        <f t="shared" si="0"/>
        <v>#DIV/0!</v>
      </c>
      <c r="BW44">
        <v>491.46638826265934</v>
      </c>
    </row>
    <row r="45" spans="8:75">
      <c r="H45" t="e">
        <f t="shared" si="0"/>
        <v>#DIV/0!</v>
      </c>
      <c r="BW45">
        <v>48.808085631136656</v>
      </c>
    </row>
    <row r="46" spans="8:75">
      <c r="H46" t="e">
        <f t="shared" si="0"/>
        <v>#DIV/0!</v>
      </c>
      <c r="BW46">
        <v>30.925200716333677</v>
      </c>
    </row>
    <row r="47" spans="8:75">
      <c r="H47" t="e">
        <f t="shared" si="0"/>
        <v>#DIV/0!</v>
      </c>
      <c r="BW47">
        <v>291.36889605976558</v>
      </c>
    </row>
    <row r="48" spans="8:75">
      <c r="H48" t="e">
        <f t="shared" si="0"/>
        <v>#DIV/0!</v>
      </c>
      <c r="BW48">
        <v>48287.20015751652</v>
      </c>
    </row>
    <row r="49" spans="8:75">
      <c r="H49" t="e">
        <f t="shared" si="0"/>
        <v>#DIV/0!</v>
      </c>
      <c r="BW49">
        <v>4262.1597772116029</v>
      </c>
    </row>
    <row r="50" spans="8:75">
      <c r="H50" t="e">
        <f t="shared" si="0"/>
        <v>#DIV/0!</v>
      </c>
      <c r="BW50">
        <v>19833.504893485348</v>
      </c>
    </row>
    <row r="51" spans="8:75">
      <c r="H51" t="e">
        <f t="shared" si="0"/>
        <v>#DIV/0!</v>
      </c>
      <c r="BW51">
        <v>159.51910913591004</v>
      </c>
    </row>
    <row r="52" spans="8:75">
      <c r="H52" t="e">
        <f t="shared" si="0"/>
        <v>#DIV/0!</v>
      </c>
      <c r="BW52">
        <v>2209.8479135860484</v>
      </c>
    </row>
    <row r="53" spans="8:75">
      <c r="H53" t="e">
        <f t="shared" si="0"/>
        <v>#DIV/0!</v>
      </c>
      <c r="BW53">
        <v>17402.710452024188</v>
      </c>
    </row>
    <row r="54" spans="8:75">
      <c r="H54" t="e">
        <f t="shared" si="0"/>
        <v>#DIV/0!</v>
      </c>
      <c r="BW54">
        <v>624.6090366131474</v>
      </c>
    </row>
    <row r="55" spans="8:75">
      <c r="H55" t="e">
        <f t="shared" si="0"/>
        <v>#DIV/0!</v>
      </c>
      <c r="BW55">
        <v>338.07236153591549</v>
      </c>
    </row>
    <row r="56" spans="8:75">
      <c r="H56" t="e">
        <f t="shared" si="0"/>
        <v>#DIV/0!</v>
      </c>
      <c r="BW56">
        <v>684.91498950798382</v>
      </c>
    </row>
    <row r="57" spans="8:75">
      <c r="H57" t="e">
        <f t="shared" si="0"/>
        <v>#DIV/0!</v>
      </c>
      <c r="BW57">
        <v>0</v>
      </c>
    </row>
    <row r="58" spans="8:75">
      <c r="H58" t="e">
        <f t="shared" si="0"/>
        <v>#DIV/0!</v>
      </c>
      <c r="BW58">
        <v>670.40778027135389</v>
      </c>
    </row>
    <row r="59" spans="8:75">
      <c r="H59" t="e">
        <f t="shared" si="0"/>
        <v>#DIV/0!</v>
      </c>
      <c r="BW59">
        <v>473.19025391542652</v>
      </c>
    </row>
    <row r="60" spans="8:75">
      <c r="H60" t="e">
        <f t="shared" si="0"/>
        <v>#DIV/0!</v>
      </c>
      <c r="BW60">
        <v>212.39747770934997</v>
      </c>
    </row>
    <row r="61" spans="8:75">
      <c r="H61" t="e">
        <f t="shared" si="0"/>
        <v>#DIV/0!</v>
      </c>
      <c r="BW61">
        <v>180.53545858377529</v>
      </c>
    </row>
    <row r="62" spans="8:75">
      <c r="H62" t="e">
        <f t="shared" si="0"/>
        <v>#DIV/0!</v>
      </c>
      <c r="BW62">
        <v>2598.0573925064859</v>
      </c>
    </row>
    <row r="63" spans="8:75">
      <c r="H63" t="e">
        <f t="shared" si="0"/>
        <v>#DIV/0!</v>
      </c>
      <c r="BW63">
        <v>792.19696650384992</v>
      </c>
    </row>
    <row r="64" spans="8:75">
      <c r="H64" t="e">
        <f t="shared" si="0"/>
        <v>#DIV/0!</v>
      </c>
      <c r="BW64">
        <v>5116.0957477917418</v>
      </c>
    </row>
    <row r="65" spans="8:75">
      <c r="H65" t="e">
        <f t="shared" si="0"/>
        <v>#DIV/0!</v>
      </c>
      <c r="BW65">
        <v>0</v>
      </c>
    </row>
    <row r="66" spans="8:75">
      <c r="H66" t="e">
        <f t="shared" si="0"/>
        <v>#DIV/0!</v>
      </c>
      <c r="BW66">
        <v>0</v>
      </c>
    </row>
    <row r="67" spans="8:75">
      <c r="H67" t="e">
        <f t="shared" si="0"/>
        <v>#DIV/0!</v>
      </c>
      <c r="BW67">
        <v>753.68769079283641</v>
      </c>
    </row>
    <row r="68" spans="8:75">
      <c r="H68" t="e">
        <f t="shared" si="0"/>
        <v>#DIV/0!</v>
      </c>
      <c r="BW68">
        <v>541.80376875315267</v>
      </c>
    </row>
    <row r="69" spans="8:75">
      <c r="H69" t="e">
        <f t="shared" si="0"/>
        <v>#DIV/0!</v>
      </c>
      <c r="BW69">
        <v>131.46486654305815</v>
      </c>
    </row>
    <row r="70" spans="8:75">
      <c r="H70" t="e">
        <f t="shared" si="0"/>
        <v>#DIV/0!</v>
      </c>
      <c r="BW70">
        <v>200.83544388671325</v>
      </c>
    </row>
    <row r="71" spans="8:75">
      <c r="H71" t="e">
        <f t="shared" si="0"/>
        <v>#DIV/0!</v>
      </c>
      <c r="BW71">
        <v>46.249369780072101</v>
      </c>
    </row>
    <row r="72" spans="8:75">
      <c r="H72" t="e">
        <f t="shared" si="0"/>
        <v>#DIV/0!</v>
      </c>
      <c r="BW72">
        <v>16.167272327332203</v>
      </c>
    </row>
    <row r="73" spans="8:75">
      <c r="H73" t="e">
        <f t="shared" si="0"/>
        <v>#DIV/0!</v>
      </c>
      <c r="BW73">
        <v>84.752477242264817</v>
      </c>
    </row>
    <row r="74" spans="8:75">
      <c r="H74" t="e">
        <f t="shared" si="0"/>
        <v>#DIV/0!</v>
      </c>
      <c r="BW74">
        <v>85.333990589766486</v>
      </c>
    </row>
    <row r="75" spans="8:75">
      <c r="H75" t="e">
        <f t="shared" si="0"/>
        <v>#DIV/0!</v>
      </c>
      <c r="BW75">
        <v>46.996990120094239</v>
      </c>
    </row>
    <row r="76" spans="8:75">
      <c r="H76" t="e">
        <f t="shared" si="0"/>
        <v>#DIV/0!</v>
      </c>
      <c r="BW76">
        <v>33.831135652692545</v>
      </c>
    </row>
    <row r="77" spans="8:75">
      <c r="H77" t="e">
        <f t="shared" si="0"/>
        <v>#DIV/0!</v>
      </c>
      <c r="BW77">
        <v>34.450439695883325</v>
      </c>
    </row>
    <row r="78" spans="8:75">
      <c r="H78" t="e">
        <f t="shared" si="0"/>
        <v>#DIV/0!</v>
      </c>
      <c r="BW78">
        <v>15.001532406535327</v>
      </c>
    </row>
    <row r="79" spans="8:75">
      <c r="H79" t="e">
        <f t="shared" si="0"/>
        <v>#DIV/0!</v>
      </c>
      <c r="BW79">
        <v>52.087815387975041</v>
      </c>
    </row>
    <row r="80" spans="8:75">
      <c r="H80" t="e">
        <f t="shared" si="0"/>
        <v>#DIV/0!</v>
      </c>
      <c r="BW80">
        <v>22.959982493013349</v>
      </c>
    </row>
    <row r="81" spans="8:75">
      <c r="H81" t="e">
        <f t="shared" si="0"/>
        <v>#DIV/0!</v>
      </c>
      <c r="BW81">
        <v>17.319960311558372</v>
      </c>
    </row>
    <row r="82" spans="8:75">
      <c r="H82" t="e">
        <f t="shared" si="0"/>
        <v>#DIV/0!</v>
      </c>
      <c r="BW82">
        <v>111.7262617206834</v>
      </c>
    </row>
    <row r="83" spans="8:75">
      <c r="H83" t="e">
        <f t="shared" ref="H83:H134" si="1">D83*$D$4/F83*(1-I83)</f>
        <v>#DIV/0!</v>
      </c>
      <c r="BW83">
        <v>78.624454170668059</v>
      </c>
    </row>
    <row r="84" spans="8:75">
      <c r="H84" t="e">
        <f t="shared" si="1"/>
        <v>#DIV/0!</v>
      </c>
      <c r="BW84">
        <v>33.476967110931476</v>
      </c>
    </row>
    <row r="85" spans="8:75">
      <c r="H85" t="e">
        <f t="shared" si="1"/>
        <v>#DIV/0!</v>
      </c>
      <c r="BW85">
        <v>5.6419167332077009</v>
      </c>
    </row>
    <row r="86" spans="8:75">
      <c r="H86" t="e">
        <f t="shared" si="1"/>
        <v>#DIV/0!</v>
      </c>
      <c r="BW86">
        <v>29.956904083376806</v>
      </c>
    </row>
    <row r="87" spans="8:75">
      <c r="H87" t="e">
        <f t="shared" si="1"/>
        <v>#DIV/0!</v>
      </c>
      <c r="BW87">
        <v>51.287058251562343</v>
      </c>
    </row>
    <row r="88" spans="8:75">
      <c r="H88" t="e">
        <f t="shared" si="1"/>
        <v>#DIV/0!</v>
      </c>
      <c r="BW88">
        <v>110.78843825108855</v>
      </c>
    </row>
    <row r="89" spans="8:75">
      <c r="H89" t="e">
        <f t="shared" si="1"/>
        <v>#DIV/0!</v>
      </c>
      <c r="BW89">
        <v>72.439848610769289</v>
      </c>
    </row>
    <row r="90" spans="8:75">
      <c r="H90" t="e">
        <f t="shared" si="1"/>
        <v>#DIV/0!</v>
      </c>
      <c r="BW90">
        <v>7.5339985677079442</v>
      </c>
    </row>
    <row r="91" spans="8:75">
      <c r="H91" t="e">
        <f t="shared" si="1"/>
        <v>#DIV/0!</v>
      </c>
      <c r="BW91">
        <v>101.39974379181879</v>
      </c>
    </row>
    <row r="92" spans="8:75">
      <c r="H92" t="e">
        <f t="shared" si="1"/>
        <v>#DIV/0!</v>
      </c>
      <c r="BW92">
        <v>61.908138635752252</v>
      </c>
    </row>
    <row r="93" spans="8:75">
      <c r="H93" t="e">
        <f t="shared" si="1"/>
        <v>#DIV/0!</v>
      </c>
      <c r="BW93">
        <v>75.761804561764365</v>
      </c>
    </row>
    <row r="94" spans="8:75">
      <c r="H94" t="e">
        <f t="shared" si="1"/>
        <v>#DIV/0!</v>
      </c>
      <c r="BW94">
        <v>191.63865928498885</v>
      </c>
    </row>
    <row r="95" spans="8:75">
      <c r="H95" t="e">
        <f t="shared" si="1"/>
        <v>#DIV/0!</v>
      </c>
      <c r="BW95">
        <v>98.166034937776288</v>
      </c>
    </row>
    <row r="96" spans="8:75">
      <c r="H96" t="e">
        <f t="shared" si="1"/>
        <v>#DIV/0!</v>
      </c>
      <c r="BW96">
        <v>41.250528352406072</v>
      </c>
    </row>
    <row r="97" spans="8:75">
      <c r="H97" t="e">
        <f t="shared" si="1"/>
        <v>#DIV/0!</v>
      </c>
      <c r="BW97">
        <v>20.273904064248001</v>
      </c>
    </row>
    <row r="98" spans="8:75">
      <c r="H98" t="e">
        <f t="shared" si="1"/>
        <v>#DIV/0!</v>
      </c>
      <c r="BW98">
        <v>251.49212905636421</v>
      </c>
    </row>
    <row r="99" spans="8:75">
      <c r="H99" t="e">
        <f t="shared" si="1"/>
        <v>#DIV/0!</v>
      </c>
      <c r="BW99">
        <v>616.93112632274699</v>
      </c>
    </row>
    <row r="100" spans="8:75">
      <c r="H100" t="e">
        <f t="shared" si="1"/>
        <v>#DIV/0!</v>
      </c>
      <c r="BW100">
        <v>66.664909746479111</v>
      </c>
    </row>
    <row r="101" spans="8:75">
      <c r="H101" t="e">
        <f t="shared" si="1"/>
        <v>#DIV/0!</v>
      </c>
      <c r="BW101">
        <v>171.5898729865699</v>
      </c>
    </row>
    <row r="102" spans="8:75">
      <c r="H102" t="e">
        <f t="shared" si="1"/>
        <v>#DIV/0!</v>
      </c>
      <c r="BW102">
        <v>364.48334963156901</v>
      </c>
    </row>
    <row r="103" spans="8:75">
      <c r="H103" t="e">
        <f t="shared" si="1"/>
        <v>#DIV/0!</v>
      </c>
      <c r="BW103">
        <v>111.60404966454612</v>
      </c>
    </row>
    <row r="104" spans="8:75">
      <c r="H104" t="e">
        <f t="shared" si="1"/>
        <v>#DIV/0!</v>
      </c>
      <c r="BW104">
        <v>152.46580434521937</v>
      </c>
    </row>
    <row r="105" spans="8:75">
      <c r="H105" t="e">
        <f t="shared" si="1"/>
        <v>#DIV/0!</v>
      </c>
      <c r="BW105">
        <v>74.179169206704998</v>
      </c>
    </row>
    <row r="106" spans="8:75">
      <c r="H106" t="e">
        <f t="shared" si="1"/>
        <v>#DIV/0!</v>
      </c>
      <c r="BW106">
        <v>53.128734744494935</v>
      </c>
    </row>
    <row r="107" spans="8:75">
      <c r="H107" t="e">
        <f t="shared" si="1"/>
        <v>#DIV/0!</v>
      </c>
      <c r="BW107">
        <v>145.85609513198884</v>
      </c>
    </row>
    <row r="108" spans="8:75">
      <c r="H108" t="e">
        <f t="shared" si="1"/>
        <v>#DIV/0!</v>
      </c>
      <c r="BW108">
        <v>94.115214931857494</v>
      </c>
    </row>
    <row r="109" spans="8:75">
      <c r="H109" t="e">
        <f t="shared" si="1"/>
        <v>#DIV/0!</v>
      </c>
      <c r="BW109">
        <v>92.031868987274777</v>
      </c>
    </row>
    <row r="110" spans="8:75">
      <c r="H110" t="e">
        <f t="shared" si="1"/>
        <v>#DIV/0!</v>
      </c>
      <c r="BW110">
        <v>83.342603867048609</v>
      </c>
    </row>
    <row r="111" spans="8:75">
      <c r="H111" t="e">
        <f t="shared" si="1"/>
        <v>#DIV/0!</v>
      </c>
      <c r="BW111">
        <v>78.243482686947019</v>
      </c>
    </row>
    <row r="112" spans="8:75">
      <c r="H112" t="e">
        <f t="shared" si="1"/>
        <v>#DIV/0!</v>
      </c>
      <c r="BW112">
        <v>93.339860955052856</v>
      </c>
    </row>
    <row r="113" spans="8:75">
      <c r="H113" t="e">
        <f t="shared" si="1"/>
        <v>#DIV/0!</v>
      </c>
      <c r="BW113">
        <v>135.47021157498037</v>
      </c>
    </row>
    <row r="114" spans="8:75">
      <c r="H114" t="e">
        <f t="shared" si="1"/>
        <v>#DIV/0!</v>
      </c>
      <c r="BW114">
        <v>124.75962607401328</v>
      </c>
    </row>
    <row r="115" spans="8:75">
      <c r="H115" t="e">
        <f t="shared" si="1"/>
        <v>#DIV/0!</v>
      </c>
      <c r="BW115">
        <v>151.89939052368229</v>
      </c>
    </row>
    <row r="116" spans="8:75">
      <c r="H116" t="e">
        <f t="shared" si="1"/>
        <v>#DIV/0!</v>
      </c>
      <c r="BW116">
        <v>24.058767733288075</v>
      </c>
    </row>
    <row r="117" spans="8:75">
      <c r="H117" t="e">
        <f t="shared" si="1"/>
        <v>#DIV/0!</v>
      </c>
      <c r="BW117">
        <v>261.9639828059004</v>
      </c>
    </row>
    <row r="118" spans="8:75">
      <c r="H118" t="e">
        <f t="shared" si="1"/>
        <v>#DIV/0!</v>
      </c>
      <c r="BW118">
        <v>224.08350760018089</v>
      </c>
    </row>
    <row r="119" spans="8:75">
      <c r="H119" t="e">
        <f t="shared" si="1"/>
        <v>#DIV/0!</v>
      </c>
      <c r="BW119">
        <v>175.9331333453425</v>
      </c>
    </row>
    <row r="120" spans="8:75">
      <c r="H120" t="e">
        <f t="shared" si="1"/>
        <v>#DIV/0!</v>
      </c>
      <c r="BW120">
        <v>52.04005059909877</v>
      </c>
    </row>
    <row r="121" spans="8:75">
      <c r="H121" t="e">
        <f t="shared" si="1"/>
        <v>#DIV/0!</v>
      </c>
      <c r="BW121">
        <v>282.91302561763177</v>
      </c>
    </row>
    <row r="122" spans="8:75">
      <c r="H122" t="e">
        <f t="shared" si="1"/>
        <v>#DIV/0!</v>
      </c>
      <c r="BW122">
        <v>222.46589741799522</v>
      </c>
    </row>
    <row r="123" spans="8:75">
      <c r="H123" t="e">
        <f t="shared" si="1"/>
        <v>#DIV/0!</v>
      </c>
      <c r="BW123">
        <v>0</v>
      </c>
    </row>
    <row r="124" spans="8:75">
      <c r="H124" t="e">
        <f t="shared" si="1"/>
        <v>#DIV/0!</v>
      </c>
    </row>
    <row r="125" spans="8:75">
      <c r="H125" t="e">
        <f t="shared" si="1"/>
        <v>#DIV/0!</v>
      </c>
    </row>
    <row r="126" spans="8:75">
      <c r="H126" t="e">
        <f t="shared" si="1"/>
        <v>#DIV/0!</v>
      </c>
    </row>
    <row r="127" spans="8:75">
      <c r="H127" t="e">
        <f t="shared" si="1"/>
        <v>#DIV/0!</v>
      </c>
    </row>
    <row r="128" spans="8:75">
      <c r="H128" t="e">
        <f t="shared" si="1"/>
        <v>#DIV/0!</v>
      </c>
    </row>
    <row r="129" spans="8:8">
      <c r="H129" t="e">
        <f t="shared" si="1"/>
        <v>#DIV/0!</v>
      </c>
    </row>
    <row r="130" spans="8:8">
      <c r="H130" t="e">
        <f t="shared" si="1"/>
        <v>#DIV/0!</v>
      </c>
    </row>
    <row r="131" spans="8:8">
      <c r="H131" t="e">
        <f t="shared" si="1"/>
        <v>#DIV/0!</v>
      </c>
    </row>
    <row r="132" spans="8:8">
      <c r="H132" t="e">
        <f t="shared" si="1"/>
        <v>#DIV/0!</v>
      </c>
    </row>
    <row r="133" spans="8:8">
      <c r="H133" t="e">
        <f t="shared" si="1"/>
        <v>#DIV/0!</v>
      </c>
    </row>
    <row r="134" spans="8:8">
      <c r="H134" t="e">
        <f t="shared" si="1"/>
        <v>#DIV/0!</v>
      </c>
    </row>
  </sheetData>
  <mergeCells count="1">
    <mergeCell ref="A6: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workbookViewId="0">
      <selection activeCell="B5" sqref="B5"/>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E122" sqref="E122"/>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'forkert c'!E4/'forkert c'!E$122</f>
        <v>4.2141098810263039E-2</v>
      </c>
      <c r="C2">
        <f>'forkert c'!F4/'forkert c'!F$122</f>
        <v>0</v>
      </c>
      <c r="D2">
        <f>'forkert c'!G4/'forkert c'!G$122</f>
        <v>0</v>
      </c>
      <c r="E2">
        <f>'forkert c'!H4/'forkert c'!H$122</f>
        <v>0</v>
      </c>
      <c r="F2">
        <v>0</v>
      </c>
      <c r="G2">
        <f>'forkert c'!J4/'forkert c'!J$122</f>
        <v>0</v>
      </c>
      <c r="H2">
        <f>'forkert c'!K4/'forkert c'!K$122</f>
        <v>0</v>
      </c>
      <c r="I2">
        <f>'forkert c'!L4/'forkert c'!L$122</f>
        <v>0</v>
      </c>
      <c r="J2">
        <f>'forkert c'!M4/'forkert c'!M$122</f>
        <v>0</v>
      </c>
      <c r="K2">
        <f>'forkert c'!N4/'forkert c'!N$122</f>
        <v>0</v>
      </c>
      <c r="L2">
        <f>'forkert c'!O4/'forkert c'!O$122</f>
        <v>0</v>
      </c>
      <c r="M2">
        <f>'forkert c'!P4/'forkert c'!P$122</f>
        <v>0</v>
      </c>
      <c r="N2">
        <f>'forkert c'!Q4/'forkert c'!Q$122</f>
        <v>0</v>
      </c>
      <c r="O2">
        <f>'forkert c'!R4/'forkert c'!R$122</f>
        <v>0</v>
      </c>
      <c r="P2">
        <f>'forkert c'!S4/'forkert c'!S$122</f>
        <v>0</v>
      </c>
      <c r="Q2">
        <f>'forkert c'!T4/'forkert c'!T$122</f>
        <v>0</v>
      </c>
      <c r="R2">
        <f>'forkert c'!U4/'forkert c'!U$122</f>
        <v>0</v>
      </c>
      <c r="S2">
        <f>'forkert c'!V4/'forkert c'!V$122</f>
        <v>0</v>
      </c>
      <c r="T2">
        <f>'forkert c'!W4/'forkert c'!W$122</f>
        <v>0</v>
      </c>
      <c r="U2">
        <f>'forkert c'!X4/'forkert c'!X$122</f>
        <v>0</v>
      </c>
      <c r="V2">
        <f>'forkert c'!Y4/'forkert c'!Y$122</f>
        <v>0</v>
      </c>
      <c r="W2">
        <f>'forkert c'!Z4/'forkert c'!Z$122</f>
        <v>0</v>
      </c>
      <c r="X2">
        <f>'forkert c'!AA4/'forkert c'!AA$122</f>
        <v>8.8535515711174028E-4</v>
      </c>
      <c r="Y2">
        <f>'forkert c'!AB4/'forkert c'!AB$122</f>
        <v>0</v>
      </c>
      <c r="Z2">
        <f>'forkert c'!AC4/'forkert c'!AC$122</f>
        <v>0</v>
      </c>
      <c r="AA2">
        <f>'forkert c'!AD4/'forkert c'!AD$122</f>
        <v>0</v>
      </c>
      <c r="AB2">
        <f>'forkert c'!AE4/'forkert c'!AE$122</f>
        <v>0</v>
      </c>
      <c r="AC2">
        <f>'forkert c'!AF4/'forkert c'!AF$122</f>
        <v>0</v>
      </c>
      <c r="AD2">
        <f>'forkert c'!AG4/'forkert c'!AG$122</f>
        <v>1.6966647286829589E-2</v>
      </c>
      <c r="AE2">
        <f>'forkert c'!AH4/'forkert c'!AH$122</f>
        <v>5.8112834787899026E-2</v>
      </c>
      <c r="AF2">
        <f>'forkert c'!AI4/'forkert c'!AI$122</f>
        <v>2.1636737677820948E-2</v>
      </c>
      <c r="AG2">
        <f>'forkert c'!AJ4/'forkert c'!AJ$122</f>
        <v>0</v>
      </c>
      <c r="AH2">
        <f>'forkert c'!AK4/'forkert c'!AK$122</f>
        <v>0</v>
      </c>
      <c r="AI2">
        <f>'forkert c'!AL4/'forkert c'!AL$122</f>
        <v>0</v>
      </c>
      <c r="AJ2">
        <f>'forkert c'!AM4/'forkert c'!AM$122</f>
        <v>0</v>
      </c>
      <c r="AK2">
        <f>'forkert c'!AN4/'forkert c'!AN$122</f>
        <v>0</v>
      </c>
      <c r="AL2">
        <f>'forkert c'!AO4/'forkert c'!AO$122</f>
        <v>0</v>
      </c>
      <c r="AM2">
        <v>0</v>
      </c>
      <c r="AN2">
        <f>'forkert c'!AQ4/'forkert c'!AQ$122</f>
        <v>0</v>
      </c>
      <c r="AO2">
        <f>'forkert c'!AR4/'forkert c'!AR$122</f>
        <v>0</v>
      </c>
      <c r="AP2">
        <f>'forkert c'!AS4/'forkert c'!AS$122</f>
        <v>0</v>
      </c>
      <c r="AQ2">
        <f>'forkert c'!AT4/'forkert c'!AT$122</f>
        <v>0</v>
      </c>
      <c r="AR2">
        <f>'forkert c'!AU4/'forkert c'!AU$122</f>
        <v>0</v>
      </c>
    </row>
    <row r="3" spans="1:44">
      <c r="A3" t="s">
        <v>49</v>
      </c>
      <c r="B3">
        <f>'forkert c'!E5/'forkert c'!E$122</f>
        <v>0</v>
      </c>
      <c r="C3">
        <f>'forkert c'!F5/'forkert c'!F$122</f>
        <v>0</v>
      </c>
      <c r="D3">
        <f>'forkert c'!G5/'forkert c'!G$122</f>
        <v>0</v>
      </c>
      <c r="E3">
        <f>'forkert c'!H5/'forkert c'!H$122</f>
        <v>0</v>
      </c>
      <c r="F3">
        <v>0</v>
      </c>
      <c r="G3">
        <f>'forkert c'!J5/'forkert c'!J$122</f>
        <v>0</v>
      </c>
      <c r="H3">
        <f>'forkert c'!K5/'forkert c'!K$122</f>
        <v>0</v>
      </c>
      <c r="I3">
        <f>'forkert c'!L5/'forkert c'!L$122</f>
        <v>0</v>
      </c>
      <c r="J3">
        <f>'forkert c'!M5/'forkert c'!M$122</f>
        <v>0</v>
      </c>
      <c r="K3">
        <f>'forkert c'!N5/'forkert c'!N$122</f>
        <v>0</v>
      </c>
      <c r="L3">
        <f>'forkert c'!O5/'forkert c'!O$122</f>
        <v>0</v>
      </c>
      <c r="M3">
        <f>'forkert c'!P5/'forkert c'!P$122</f>
        <v>2.7522685540106451E-3</v>
      </c>
      <c r="N3">
        <f>'forkert c'!Q5/'forkert c'!Q$122</f>
        <v>0</v>
      </c>
      <c r="O3">
        <f>'forkert c'!R5/'forkert c'!R$122</f>
        <v>0</v>
      </c>
      <c r="P3">
        <f>'forkert c'!S5/'forkert c'!S$122</f>
        <v>0</v>
      </c>
      <c r="Q3">
        <f>'forkert c'!T5/'forkert c'!T$122</f>
        <v>0</v>
      </c>
      <c r="R3">
        <f>'forkert c'!U5/'forkert c'!U$122</f>
        <v>0</v>
      </c>
      <c r="S3">
        <f>'forkert c'!V5/'forkert c'!V$122</f>
        <v>0</v>
      </c>
      <c r="T3">
        <f>'forkert c'!W5/'forkert c'!W$122</f>
        <v>0</v>
      </c>
      <c r="U3">
        <f>'forkert c'!X5/'forkert c'!X$122</f>
        <v>0</v>
      </c>
      <c r="V3">
        <f>'forkert c'!Y5/'forkert c'!Y$122</f>
        <v>0</v>
      </c>
      <c r="W3">
        <f>'forkert c'!Z5/'forkert c'!Z$122</f>
        <v>0</v>
      </c>
      <c r="X3">
        <f>'forkert c'!AA5/'forkert c'!AA$122</f>
        <v>1.2096034111205575E-4</v>
      </c>
      <c r="Y3">
        <f>'forkert c'!AB5/'forkert c'!AB$122</f>
        <v>0</v>
      </c>
      <c r="Z3">
        <f>'forkert c'!AC5/'forkert c'!AC$122</f>
        <v>0</v>
      </c>
      <c r="AA3">
        <f>'forkert c'!AD5/'forkert c'!AD$122</f>
        <v>0</v>
      </c>
      <c r="AB3">
        <f>'forkert c'!AE5/'forkert c'!AE$122</f>
        <v>0</v>
      </c>
      <c r="AC3">
        <f>'forkert c'!AF5/'forkert c'!AF$122</f>
        <v>0</v>
      </c>
      <c r="AD3">
        <f>'forkert c'!AG5/'forkert c'!AG$122</f>
        <v>0</v>
      </c>
      <c r="AE3">
        <f>'forkert c'!AH5/'forkert c'!AH$122</f>
        <v>0</v>
      </c>
      <c r="AF3">
        <f>'forkert c'!AI5/'forkert c'!AI$122</f>
        <v>5.880751206745187E-3</v>
      </c>
      <c r="AG3">
        <f>'forkert c'!AJ5/'forkert c'!AJ$122</f>
        <v>0</v>
      </c>
      <c r="AH3">
        <f>'forkert c'!AK5/'forkert c'!AK$122</f>
        <v>0</v>
      </c>
      <c r="AI3">
        <f>'forkert c'!AL5/'forkert c'!AL$122</f>
        <v>0</v>
      </c>
      <c r="AJ3">
        <f>'forkert c'!AM5/'forkert c'!AM$122</f>
        <v>0</v>
      </c>
      <c r="AK3">
        <f>'forkert c'!AN5/'forkert c'!AN$122</f>
        <v>0</v>
      </c>
      <c r="AL3">
        <f>'forkert c'!AO5/'forkert c'!AO$122</f>
        <v>0</v>
      </c>
      <c r="AM3">
        <v>0</v>
      </c>
      <c r="AN3">
        <f>'forkert c'!AQ5/'forkert c'!AQ$122</f>
        <v>0</v>
      </c>
      <c r="AO3">
        <f>'forkert c'!AR5/'forkert c'!AR$122</f>
        <v>0</v>
      </c>
      <c r="AP3">
        <f>'forkert c'!AS5/'forkert c'!AS$122</f>
        <v>0</v>
      </c>
      <c r="AQ3">
        <f>'forkert c'!AT5/'forkert c'!AT$122</f>
        <v>0</v>
      </c>
      <c r="AR3">
        <f>'forkert c'!AU5/'forkert c'!AU$122</f>
        <v>0</v>
      </c>
    </row>
    <row r="4" spans="1:44">
      <c r="A4" t="s">
        <v>50</v>
      </c>
      <c r="B4">
        <f>'forkert c'!E6/'forkert c'!E$122</f>
        <v>1.7935027985357967E-3</v>
      </c>
      <c r="C4">
        <f>'forkert c'!F6/'forkert c'!F$122</f>
        <v>0</v>
      </c>
      <c r="D4">
        <f>'forkert c'!G6/'forkert c'!G$122</f>
        <v>0</v>
      </c>
      <c r="E4">
        <f>'forkert c'!H6/'forkert c'!H$122</f>
        <v>0</v>
      </c>
      <c r="F4">
        <v>0</v>
      </c>
      <c r="G4">
        <f>'forkert c'!J6/'forkert c'!J$122</f>
        <v>0</v>
      </c>
      <c r="H4">
        <f>'forkert c'!K6/'forkert c'!K$122</f>
        <v>0</v>
      </c>
      <c r="I4">
        <f>'forkert c'!L6/'forkert c'!L$122</f>
        <v>0</v>
      </c>
      <c r="J4">
        <f>'forkert c'!M6/'forkert c'!M$122</f>
        <v>0</v>
      </c>
      <c r="K4">
        <f>'forkert c'!N6/'forkert c'!N$122</f>
        <v>0</v>
      </c>
      <c r="L4">
        <f>'forkert c'!O6/'forkert c'!O$122</f>
        <v>0</v>
      </c>
      <c r="M4">
        <f>'forkert c'!P6/'forkert c'!P$122</f>
        <v>0</v>
      </c>
      <c r="N4">
        <f>'forkert c'!Q6/'forkert c'!Q$122</f>
        <v>0</v>
      </c>
      <c r="O4">
        <f>'forkert c'!R6/'forkert c'!R$122</f>
        <v>0</v>
      </c>
      <c r="P4">
        <f>'forkert c'!S6/'forkert c'!S$122</f>
        <v>0</v>
      </c>
      <c r="Q4">
        <f>'forkert c'!T6/'forkert c'!T$122</f>
        <v>0</v>
      </c>
      <c r="R4">
        <f>'forkert c'!U6/'forkert c'!U$122</f>
        <v>0</v>
      </c>
      <c r="S4">
        <f>'forkert c'!V6/'forkert c'!V$122</f>
        <v>0</v>
      </c>
      <c r="T4">
        <f>'forkert c'!W6/'forkert c'!W$122</f>
        <v>0</v>
      </c>
      <c r="U4">
        <f>'forkert c'!X6/'forkert c'!X$122</f>
        <v>0</v>
      </c>
      <c r="V4">
        <f>'forkert c'!Y6/'forkert c'!Y$122</f>
        <v>0</v>
      </c>
      <c r="W4">
        <f>'forkert c'!Z6/'forkert c'!Z$122</f>
        <v>0</v>
      </c>
      <c r="X4">
        <f>'forkert c'!AA6/'forkert c'!AA$122</f>
        <v>1.466320805570839E-4</v>
      </c>
      <c r="Y4">
        <f>'forkert c'!AB6/'forkert c'!AB$122</f>
        <v>0</v>
      </c>
      <c r="Z4">
        <f>'forkert c'!AC6/'forkert c'!AC$122</f>
        <v>0</v>
      </c>
      <c r="AA4">
        <f>'forkert c'!AD6/'forkert c'!AD$122</f>
        <v>0</v>
      </c>
      <c r="AB4">
        <f>'forkert c'!AE6/'forkert c'!AE$122</f>
        <v>0</v>
      </c>
      <c r="AC4">
        <f>'forkert c'!AF6/'forkert c'!AF$122</f>
        <v>0</v>
      </c>
      <c r="AD4">
        <f>'forkert c'!AG6/'forkert c'!AG$122</f>
        <v>0</v>
      </c>
      <c r="AE4">
        <f>'forkert c'!AH6/'forkert c'!AH$122</f>
        <v>1.8217240967305173E-3</v>
      </c>
      <c r="AF4">
        <f>'forkert c'!AI6/'forkert c'!AI$122</f>
        <v>0</v>
      </c>
      <c r="AG4">
        <f>'forkert c'!AJ6/'forkert c'!AJ$122</f>
        <v>0</v>
      </c>
      <c r="AH4">
        <f>'forkert c'!AK6/'forkert c'!AK$122</f>
        <v>0</v>
      </c>
      <c r="AI4">
        <f>'forkert c'!AL6/'forkert c'!AL$122</f>
        <v>0</v>
      </c>
      <c r="AJ4">
        <f>'forkert c'!AM6/'forkert c'!AM$122</f>
        <v>0</v>
      </c>
      <c r="AK4">
        <f>'forkert c'!AN6/'forkert c'!AN$122</f>
        <v>0</v>
      </c>
      <c r="AL4">
        <f>'forkert c'!AO6/'forkert c'!AO$122</f>
        <v>0</v>
      </c>
      <c r="AM4">
        <v>0</v>
      </c>
      <c r="AN4">
        <f>'forkert c'!AQ6/'forkert c'!AQ$122</f>
        <v>0</v>
      </c>
      <c r="AO4">
        <f>'forkert c'!AR6/'forkert c'!AR$122</f>
        <v>0</v>
      </c>
      <c r="AP4">
        <f>'forkert c'!AS6/'forkert c'!AS$122</f>
        <v>0</v>
      </c>
      <c r="AQ4">
        <f>'forkert c'!AT6/'forkert c'!AT$122</f>
        <v>0</v>
      </c>
      <c r="AR4">
        <f>'forkert c'!AU6/'forkert c'!AU$122</f>
        <v>0</v>
      </c>
    </row>
    <row r="5" spans="1:44">
      <c r="A5" t="s">
        <v>51</v>
      </c>
      <c r="B5">
        <f>'forkert c'!E7/'forkert c'!E$122</f>
        <v>0</v>
      </c>
      <c r="C5">
        <f>'forkert c'!F7/'forkert c'!F$122</f>
        <v>0</v>
      </c>
      <c r="D5">
        <f>'forkert c'!G7/'forkert c'!G$122</f>
        <v>0</v>
      </c>
      <c r="E5">
        <f>'forkert c'!H7/'forkert c'!H$122</f>
        <v>0</v>
      </c>
      <c r="F5">
        <v>0</v>
      </c>
      <c r="G5">
        <f>'forkert c'!J7/'forkert c'!J$122</f>
        <v>0</v>
      </c>
      <c r="H5">
        <f>'forkert c'!K7/'forkert c'!K$122</f>
        <v>0</v>
      </c>
      <c r="I5">
        <f>'forkert c'!L7/'forkert c'!L$122</f>
        <v>0</v>
      </c>
      <c r="J5">
        <f>'forkert c'!M7/'forkert c'!M$122</f>
        <v>0</v>
      </c>
      <c r="K5">
        <f>'forkert c'!N7/'forkert c'!N$122</f>
        <v>0</v>
      </c>
      <c r="L5">
        <f>'forkert c'!O7/'forkert c'!O$122</f>
        <v>0</v>
      </c>
      <c r="M5">
        <f>'forkert c'!P7/'forkert c'!P$122</f>
        <v>0</v>
      </c>
      <c r="N5">
        <f>'forkert c'!Q7/'forkert c'!Q$122</f>
        <v>0</v>
      </c>
      <c r="O5">
        <f>'forkert c'!R7/'forkert c'!R$122</f>
        <v>0</v>
      </c>
      <c r="P5">
        <f>'forkert c'!S7/'forkert c'!S$122</f>
        <v>0</v>
      </c>
      <c r="Q5">
        <f>'forkert c'!T7/'forkert c'!T$122</f>
        <v>0</v>
      </c>
      <c r="R5">
        <f>'forkert c'!U7/'forkert c'!U$122</f>
        <v>0</v>
      </c>
      <c r="S5">
        <f>'forkert c'!V7/'forkert c'!V$122</f>
        <v>0</v>
      </c>
      <c r="T5">
        <f>'forkert c'!W7/'forkert c'!W$122</f>
        <v>0</v>
      </c>
      <c r="U5">
        <f>'forkert c'!X7/'forkert c'!X$122</f>
        <v>0</v>
      </c>
      <c r="V5">
        <f>'forkert c'!Y7/'forkert c'!Y$122</f>
        <v>0</v>
      </c>
      <c r="W5">
        <f>'forkert c'!Z7/'forkert c'!Z$122</f>
        <v>0</v>
      </c>
      <c r="X5">
        <f>'forkert c'!AA7/'forkert c'!AA$122</f>
        <v>4.2671270483816032E-4</v>
      </c>
      <c r="Y5">
        <f>'forkert c'!AB7/'forkert c'!AB$122</f>
        <v>0</v>
      </c>
      <c r="Z5">
        <f>'forkert c'!AC7/'forkert c'!AC$122</f>
        <v>0</v>
      </c>
      <c r="AA5">
        <f>'forkert c'!AD7/'forkert c'!AD$122</f>
        <v>0</v>
      </c>
      <c r="AB5">
        <f>'forkert c'!AE7/'forkert c'!AE$122</f>
        <v>0</v>
      </c>
      <c r="AC5">
        <f>'forkert c'!AF7/'forkert c'!AF$122</f>
        <v>1.0092687820639963E-4</v>
      </c>
      <c r="AD5">
        <f>'forkert c'!AG7/'forkert c'!AG$122</f>
        <v>0</v>
      </c>
      <c r="AE5">
        <f>'forkert c'!AH7/'forkert c'!AH$122</f>
        <v>0</v>
      </c>
      <c r="AF5">
        <f>'forkert c'!AI7/'forkert c'!AI$122</f>
        <v>0</v>
      </c>
      <c r="AG5">
        <f>'forkert c'!AJ7/'forkert c'!AJ$122</f>
        <v>0</v>
      </c>
      <c r="AH5">
        <f>'forkert c'!AK7/'forkert c'!AK$122</f>
        <v>0</v>
      </c>
      <c r="AI5">
        <f>'forkert c'!AL7/'forkert c'!AL$122</f>
        <v>0</v>
      </c>
      <c r="AJ5">
        <f>'forkert c'!AM7/'forkert c'!AM$122</f>
        <v>0</v>
      </c>
      <c r="AK5">
        <f>'forkert c'!AN7/'forkert c'!AN$122</f>
        <v>0</v>
      </c>
      <c r="AL5">
        <f>'forkert c'!AO7/'forkert c'!AO$122</f>
        <v>0</v>
      </c>
      <c r="AM5">
        <v>0</v>
      </c>
      <c r="AN5">
        <f>'forkert c'!AQ7/'forkert c'!AQ$122</f>
        <v>0</v>
      </c>
      <c r="AO5">
        <f>'forkert c'!AR7/'forkert c'!AR$122</f>
        <v>0</v>
      </c>
      <c r="AP5">
        <f>'forkert c'!AS7/'forkert c'!AS$122</f>
        <v>0</v>
      </c>
      <c r="AQ5">
        <f>'forkert c'!AT7/'forkert c'!AT$122</f>
        <v>0</v>
      </c>
      <c r="AR5">
        <f>'forkert c'!AU7/'forkert c'!AU$122</f>
        <v>0</v>
      </c>
    </row>
    <row r="6" spans="1:44">
      <c r="A6" t="s">
        <v>52</v>
      </c>
      <c r="B6">
        <f>'forkert c'!E8/'forkert c'!E$122</f>
        <v>1.2115957798170416E-4</v>
      </c>
      <c r="C6">
        <f>'forkert c'!F8/'forkert c'!F$122</f>
        <v>0</v>
      </c>
      <c r="D6">
        <f>'forkert c'!G8/'forkert c'!G$122</f>
        <v>0</v>
      </c>
      <c r="E6">
        <f>'forkert c'!H8/'forkert c'!H$122</f>
        <v>0</v>
      </c>
      <c r="F6">
        <v>0</v>
      </c>
      <c r="G6">
        <f>'forkert c'!J8/'forkert c'!J$122</f>
        <v>0</v>
      </c>
      <c r="H6">
        <f>'forkert c'!K8/'forkert c'!K$122</f>
        <v>0</v>
      </c>
      <c r="I6">
        <f>'forkert c'!L8/'forkert c'!L$122</f>
        <v>0</v>
      </c>
      <c r="J6">
        <f>'forkert c'!M8/'forkert c'!M$122</f>
        <v>0</v>
      </c>
      <c r="K6">
        <f>'forkert c'!N8/'forkert c'!N$122</f>
        <v>2.746318908414012E-4</v>
      </c>
      <c r="L6">
        <f>'forkert c'!O8/'forkert c'!O$122</f>
        <v>0</v>
      </c>
      <c r="M6">
        <f>'forkert c'!P8/'forkert c'!P$122</f>
        <v>0</v>
      </c>
      <c r="N6">
        <f>'forkert c'!Q8/'forkert c'!Q$122</f>
        <v>0</v>
      </c>
      <c r="O6">
        <f>'forkert c'!R8/'forkert c'!R$122</f>
        <v>0</v>
      </c>
      <c r="P6">
        <f>'forkert c'!S8/'forkert c'!S$122</f>
        <v>0</v>
      </c>
      <c r="Q6">
        <f>'forkert c'!T8/'forkert c'!T$122</f>
        <v>0</v>
      </c>
      <c r="R6">
        <f>'forkert c'!U8/'forkert c'!U$122</f>
        <v>0</v>
      </c>
      <c r="S6">
        <f>'forkert c'!V8/'forkert c'!V$122</f>
        <v>0</v>
      </c>
      <c r="T6">
        <f>'forkert c'!W8/'forkert c'!W$122</f>
        <v>0</v>
      </c>
      <c r="U6">
        <f>'forkert c'!X8/'forkert c'!X$122</f>
        <v>0</v>
      </c>
      <c r="V6">
        <f>'forkert c'!Y8/'forkert c'!Y$122</f>
        <v>0</v>
      </c>
      <c r="W6">
        <f>'forkert c'!Z8/'forkert c'!Z$122</f>
        <v>0</v>
      </c>
      <c r="X6">
        <f>'forkert c'!AA8/'forkert c'!AA$122</f>
        <v>1.5898121632478975E-4</v>
      </c>
      <c r="Y6">
        <f>'forkert c'!AB8/'forkert c'!AB$122</f>
        <v>0</v>
      </c>
      <c r="Z6">
        <f>'forkert c'!AC8/'forkert c'!AC$122</f>
        <v>0</v>
      </c>
      <c r="AA6">
        <f>'forkert c'!AD8/'forkert c'!AD$122</f>
        <v>0</v>
      </c>
      <c r="AB6">
        <f>'forkert c'!AE8/'forkert c'!AE$122</f>
        <v>0</v>
      </c>
      <c r="AC6">
        <f>'forkert c'!AF8/'forkert c'!AF$122</f>
        <v>2.2077754607649915E-5</v>
      </c>
      <c r="AD6">
        <f>'forkert c'!AG8/'forkert c'!AG$122</f>
        <v>0</v>
      </c>
      <c r="AE6">
        <f>'forkert c'!AH8/'forkert c'!AH$122</f>
        <v>1.0009238919238208E-2</v>
      </c>
      <c r="AF6">
        <f>'forkert c'!AI8/'forkert c'!AI$122</f>
        <v>0</v>
      </c>
      <c r="AG6">
        <f>'forkert c'!AJ8/'forkert c'!AJ$122</f>
        <v>0</v>
      </c>
      <c r="AH6">
        <f>'forkert c'!AK8/'forkert c'!AK$122</f>
        <v>0</v>
      </c>
      <c r="AI6">
        <f>'forkert c'!AL8/'forkert c'!AL$122</f>
        <v>0</v>
      </c>
      <c r="AJ6">
        <f>'forkert c'!AM8/'forkert c'!AM$122</f>
        <v>0</v>
      </c>
      <c r="AK6">
        <f>'forkert c'!AN8/'forkert c'!AN$122</f>
        <v>0</v>
      </c>
      <c r="AL6">
        <f>'forkert c'!AO8/'forkert c'!AO$122</f>
        <v>0</v>
      </c>
      <c r="AM6">
        <v>0</v>
      </c>
      <c r="AN6">
        <f>'forkert c'!AQ8/'forkert c'!AQ$122</f>
        <v>-1.8405024096881453E-3</v>
      </c>
      <c r="AO6">
        <f>'forkert c'!AR8/'forkert c'!AR$122</f>
        <v>0</v>
      </c>
      <c r="AP6">
        <f>'forkert c'!AS8/'forkert c'!AS$122</f>
        <v>0</v>
      </c>
      <c r="AQ6">
        <f>'forkert c'!AT8/'forkert c'!AT$122</f>
        <v>0</v>
      </c>
      <c r="AR6">
        <f>'forkert c'!AU8/'forkert c'!AU$122</f>
        <v>0</v>
      </c>
    </row>
    <row r="7" spans="1:44">
      <c r="A7" t="s">
        <v>53</v>
      </c>
      <c r="B7">
        <f>'forkert c'!E9/'forkert c'!E$122</f>
        <v>0</v>
      </c>
      <c r="C7">
        <f>'forkert c'!F9/'forkert c'!F$122</f>
        <v>0</v>
      </c>
      <c r="D7">
        <f>'forkert c'!G9/'forkert c'!G$122</f>
        <v>0</v>
      </c>
      <c r="E7">
        <f>'forkert c'!H9/'forkert c'!H$122</f>
        <v>0</v>
      </c>
      <c r="F7">
        <v>0</v>
      </c>
      <c r="G7">
        <f>'forkert c'!J9/'forkert c'!J$122</f>
        <v>0</v>
      </c>
      <c r="H7">
        <f>'forkert c'!K9/'forkert c'!K$122</f>
        <v>0</v>
      </c>
      <c r="I7">
        <f>'forkert c'!L9/'forkert c'!L$122</f>
        <v>0</v>
      </c>
      <c r="J7">
        <f>'forkert c'!M9/'forkert c'!M$122</f>
        <v>0</v>
      </c>
      <c r="K7">
        <f>'forkert c'!N9/'forkert c'!N$122</f>
        <v>0</v>
      </c>
      <c r="L7">
        <f>'forkert c'!O9/'forkert c'!O$122</f>
        <v>0</v>
      </c>
      <c r="M7">
        <f>'forkert c'!P9/'forkert c'!P$122</f>
        <v>0</v>
      </c>
      <c r="N7">
        <f>'forkert c'!Q9/'forkert c'!Q$122</f>
        <v>0</v>
      </c>
      <c r="O7">
        <f>'forkert c'!R9/'forkert c'!R$122</f>
        <v>0</v>
      </c>
      <c r="P7">
        <f>'forkert c'!S9/'forkert c'!S$122</f>
        <v>0</v>
      </c>
      <c r="Q7">
        <f>'forkert c'!T9/'forkert c'!T$122</f>
        <v>0</v>
      </c>
      <c r="R7">
        <f>'forkert c'!U9/'forkert c'!U$122</f>
        <v>0</v>
      </c>
      <c r="S7">
        <f>'forkert c'!V9/'forkert c'!V$122</f>
        <v>0</v>
      </c>
      <c r="T7">
        <f>'forkert c'!W9/'forkert c'!W$122</f>
        <v>0</v>
      </c>
      <c r="U7">
        <f>'forkert c'!X9/'forkert c'!X$122</f>
        <v>0</v>
      </c>
      <c r="V7">
        <f>'forkert c'!Y9/'forkert c'!Y$122</f>
        <v>0</v>
      </c>
      <c r="W7">
        <f>'forkert c'!Z9/'forkert c'!Z$122</f>
        <v>0</v>
      </c>
      <c r="X7">
        <f>'forkert c'!AA9/'forkert c'!AA$122</f>
        <v>1.311678474786054E-4</v>
      </c>
      <c r="Y7">
        <f>'forkert c'!AB9/'forkert c'!AB$122</f>
        <v>0</v>
      </c>
      <c r="Z7">
        <f>'forkert c'!AC9/'forkert c'!AC$122</f>
        <v>0</v>
      </c>
      <c r="AA7">
        <f>'forkert c'!AD9/'forkert c'!AD$122</f>
        <v>0</v>
      </c>
      <c r="AB7">
        <f>'forkert c'!AE9/'forkert c'!AE$122</f>
        <v>0</v>
      </c>
      <c r="AC7">
        <f>'forkert c'!AF9/'forkert c'!AF$122</f>
        <v>3.6315653497481288E-5</v>
      </c>
      <c r="AD7">
        <f>'forkert c'!AG9/'forkert c'!AG$122</f>
        <v>0</v>
      </c>
      <c r="AE7">
        <f>'forkert c'!AH9/'forkert c'!AH$122</f>
        <v>0</v>
      </c>
      <c r="AF7">
        <f>'forkert c'!AI9/'forkert c'!AI$122</f>
        <v>0</v>
      </c>
      <c r="AG7">
        <f>'forkert c'!AJ9/'forkert c'!AJ$122</f>
        <v>0</v>
      </c>
      <c r="AH7">
        <f>'forkert c'!AK9/'forkert c'!AK$122</f>
        <v>0</v>
      </c>
      <c r="AI7">
        <f>'forkert c'!AL9/'forkert c'!AL$122</f>
        <v>0</v>
      </c>
      <c r="AJ7">
        <f>'forkert c'!AM9/'forkert c'!AM$122</f>
        <v>0</v>
      </c>
      <c r="AK7">
        <f>'forkert c'!AN9/'forkert c'!AN$122</f>
        <v>0</v>
      </c>
      <c r="AL7">
        <f>'forkert c'!AO9/'forkert c'!AO$122</f>
        <v>0</v>
      </c>
      <c r="AM7">
        <v>0</v>
      </c>
      <c r="AN7">
        <f>'forkert c'!AQ9/'forkert c'!AQ$122</f>
        <v>0</v>
      </c>
      <c r="AO7">
        <f>'forkert c'!AR9/'forkert c'!AR$122</f>
        <v>0</v>
      </c>
      <c r="AP7">
        <f>'forkert c'!AS9/'forkert c'!AS$122</f>
        <v>0</v>
      </c>
      <c r="AQ7">
        <f>'forkert c'!AT9/'forkert c'!AT$122</f>
        <v>0</v>
      </c>
      <c r="AR7">
        <f>'forkert c'!AU9/'forkert c'!AU$122</f>
        <v>0</v>
      </c>
    </row>
    <row r="8" spans="1:44">
      <c r="A8" t="s">
        <v>54</v>
      </c>
      <c r="B8">
        <f>'forkert c'!E10/'forkert c'!E$122</f>
        <v>0.11128337603552717</v>
      </c>
      <c r="C8">
        <f>'forkert c'!F10/'forkert c'!F$122</f>
        <v>3.6732809308696055E-5</v>
      </c>
      <c r="D8">
        <f>'forkert c'!G10/'forkert c'!G$122</f>
        <v>0</v>
      </c>
      <c r="E8">
        <f>'forkert c'!H10/'forkert c'!H$122</f>
        <v>0</v>
      </c>
      <c r="F8">
        <v>0</v>
      </c>
      <c r="G8">
        <f>'forkert c'!J10/'forkert c'!J$122</f>
        <v>0</v>
      </c>
      <c r="H8">
        <f>'forkert c'!K10/'forkert c'!K$122</f>
        <v>0</v>
      </c>
      <c r="I8">
        <f>'forkert c'!L10/'forkert c'!L$122</f>
        <v>0</v>
      </c>
      <c r="J8">
        <f>'forkert c'!M10/'forkert c'!M$122</f>
        <v>0</v>
      </c>
      <c r="K8">
        <f>'forkert c'!N10/'forkert c'!N$122</f>
        <v>0</v>
      </c>
      <c r="L8">
        <f>'forkert c'!O10/'forkert c'!O$122</f>
        <v>0</v>
      </c>
      <c r="M8">
        <f>'forkert c'!P10/'forkert c'!P$122</f>
        <v>0</v>
      </c>
      <c r="N8">
        <f>'forkert c'!Q10/'forkert c'!Q$122</f>
        <v>0</v>
      </c>
      <c r="O8">
        <f>'forkert c'!R10/'forkert c'!R$122</f>
        <v>0</v>
      </c>
      <c r="P8">
        <f>'forkert c'!S10/'forkert c'!S$122</f>
        <v>0</v>
      </c>
      <c r="Q8">
        <f>'forkert c'!T10/'forkert c'!T$122</f>
        <v>0</v>
      </c>
      <c r="R8">
        <f>'forkert c'!U10/'forkert c'!U$122</f>
        <v>0</v>
      </c>
      <c r="S8">
        <f>'forkert c'!V10/'forkert c'!V$122</f>
        <v>1.9958091998421715E-7</v>
      </c>
      <c r="T8">
        <f>'forkert c'!W10/'forkert c'!W$122</f>
        <v>0</v>
      </c>
      <c r="U8">
        <f>'forkert c'!X10/'forkert c'!X$122</f>
        <v>0</v>
      </c>
      <c r="V8">
        <f>'forkert c'!Y10/'forkert c'!Y$122</f>
        <v>0</v>
      </c>
      <c r="W8">
        <f>'forkert c'!Z10/'forkert c'!Z$122</f>
        <v>0</v>
      </c>
      <c r="X8">
        <f>'forkert c'!AA10/'forkert c'!AA$122</f>
        <v>1.3631053937826489E-3</v>
      </c>
      <c r="Y8">
        <f>'forkert c'!AB10/'forkert c'!AB$122</f>
        <v>0</v>
      </c>
      <c r="Z8">
        <f>'forkert c'!AC10/'forkert c'!AC$122</f>
        <v>0</v>
      </c>
      <c r="AA8">
        <f>'forkert c'!AD10/'forkert c'!AD$122</f>
        <v>0</v>
      </c>
      <c r="AB8">
        <f>'forkert c'!AE10/'forkert c'!AE$122</f>
        <v>0</v>
      </c>
      <c r="AC8">
        <f>'forkert c'!AF10/'forkert c'!AF$122</f>
        <v>4.5948763569145684E-4</v>
      </c>
      <c r="AD8">
        <f>'forkert c'!AG10/'forkert c'!AG$122</f>
        <v>0</v>
      </c>
      <c r="AE8">
        <f>'forkert c'!AH10/'forkert c'!AH$122</f>
        <v>1.4865530865808182E-4</v>
      </c>
      <c r="AF8">
        <f>'forkert c'!AI10/'forkert c'!AI$122</f>
        <v>0</v>
      </c>
      <c r="AG8">
        <f>'forkert c'!AJ10/'forkert c'!AJ$122</f>
        <v>0</v>
      </c>
      <c r="AH8">
        <f>'forkert c'!AK10/'forkert c'!AK$122</f>
        <v>0</v>
      </c>
      <c r="AI8">
        <f>'forkert c'!AL10/'forkert c'!AL$122</f>
        <v>0</v>
      </c>
      <c r="AJ8">
        <f>'forkert c'!AM10/'forkert c'!AM$122</f>
        <v>0</v>
      </c>
      <c r="AK8">
        <f>'forkert c'!AN10/'forkert c'!AN$122</f>
        <v>0</v>
      </c>
      <c r="AL8">
        <f>'forkert c'!AO10/'forkert c'!AO$122</f>
        <v>0</v>
      </c>
      <c r="AM8">
        <v>0</v>
      </c>
      <c r="AN8">
        <f>'forkert c'!AQ10/'forkert c'!AQ$122</f>
        <v>0</v>
      </c>
      <c r="AO8">
        <f>'forkert c'!AR10/'forkert c'!AR$122</f>
        <v>0</v>
      </c>
      <c r="AP8">
        <f>'forkert c'!AS10/'forkert c'!AS$122</f>
        <v>0</v>
      </c>
      <c r="AQ8">
        <f>'forkert c'!AT10/'forkert c'!AT$122</f>
        <v>0</v>
      </c>
      <c r="AR8">
        <f>'forkert c'!AU10/'forkert c'!AU$122</f>
        <v>0</v>
      </c>
    </row>
    <row r="9" spans="1:44">
      <c r="A9" t="s">
        <v>55</v>
      </c>
      <c r="B9">
        <f>'forkert c'!E11/'forkert c'!E$122</f>
        <v>4.5747554596147115E-3</v>
      </c>
      <c r="C9">
        <f>'forkert c'!F11/'forkert c'!F$122</f>
        <v>0</v>
      </c>
      <c r="D9">
        <f>'forkert c'!G11/'forkert c'!G$122</f>
        <v>0</v>
      </c>
      <c r="E9">
        <f>'forkert c'!H11/'forkert c'!H$122</f>
        <v>0</v>
      </c>
      <c r="F9">
        <v>0</v>
      </c>
      <c r="G9">
        <f>'forkert c'!J11/'forkert c'!J$122</f>
        <v>0</v>
      </c>
      <c r="H9">
        <f>'forkert c'!K11/'forkert c'!K$122</f>
        <v>0</v>
      </c>
      <c r="I9">
        <f>'forkert c'!L11/'forkert c'!L$122</f>
        <v>0</v>
      </c>
      <c r="J9">
        <f>'forkert c'!M11/'forkert c'!M$122</f>
        <v>0</v>
      </c>
      <c r="K9">
        <f>'forkert c'!N11/'forkert c'!N$122</f>
        <v>0</v>
      </c>
      <c r="L9">
        <f>'forkert c'!O11/'forkert c'!O$122</f>
        <v>0</v>
      </c>
      <c r="M9">
        <f>'forkert c'!P11/'forkert c'!P$122</f>
        <v>0</v>
      </c>
      <c r="N9">
        <f>'forkert c'!Q11/'forkert c'!Q$122</f>
        <v>0</v>
      </c>
      <c r="O9">
        <f>'forkert c'!R11/'forkert c'!R$122</f>
        <v>0</v>
      </c>
      <c r="P9">
        <f>'forkert c'!S11/'forkert c'!S$122</f>
        <v>0</v>
      </c>
      <c r="Q9">
        <f>'forkert c'!T11/'forkert c'!T$122</f>
        <v>1.2604078175534476E-5</v>
      </c>
      <c r="R9">
        <f>'forkert c'!U11/'forkert c'!U$122</f>
        <v>0</v>
      </c>
      <c r="S9">
        <f>'forkert c'!V11/'forkert c'!V$122</f>
        <v>2.7941328797790403E-6</v>
      </c>
      <c r="T9">
        <f>'forkert c'!W11/'forkert c'!W$122</f>
        <v>5.2031108079328339E-4</v>
      </c>
      <c r="U9">
        <f>'forkert c'!X11/'forkert c'!X$122</f>
        <v>0</v>
      </c>
      <c r="V9">
        <f>'forkert c'!Y11/'forkert c'!Y$122</f>
        <v>0</v>
      </c>
      <c r="W9">
        <f>'forkert c'!Z11/'forkert c'!Z$122</f>
        <v>0</v>
      </c>
      <c r="X9">
        <f>'forkert c'!AA11/'forkert c'!AA$122</f>
        <v>5.0013999859208698E-4</v>
      </c>
      <c r="Y9">
        <f>'forkert c'!AB11/'forkert c'!AB$122</f>
        <v>0</v>
      </c>
      <c r="Z9">
        <f>'forkert c'!AC11/'forkert c'!AC$122</f>
        <v>0</v>
      </c>
      <c r="AA9">
        <f>'forkert c'!AD11/'forkert c'!AD$122</f>
        <v>0</v>
      </c>
      <c r="AB9">
        <f>'forkert c'!AE11/'forkert c'!AE$122</f>
        <v>0</v>
      </c>
      <c r="AC9">
        <f>'forkert c'!AF11/'forkert c'!AF$122</f>
        <v>8.4075694077295391E-5</v>
      </c>
      <c r="AD9">
        <f>'forkert c'!AG11/'forkert c'!AG$122</f>
        <v>0</v>
      </c>
      <c r="AE9">
        <f>'forkert c'!AH11/'forkert c'!AH$122</f>
        <v>0</v>
      </c>
      <c r="AF9">
        <f>'forkert c'!AI11/'forkert c'!AI$122</f>
        <v>0</v>
      </c>
      <c r="AG9">
        <f>'forkert c'!AJ11/'forkert c'!AJ$122</f>
        <v>0</v>
      </c>
      <c r="AH9">
        <f>'forkert c'!AK11/'forkert c'!AK$122</f>
        <v>0</v>
      </c>
      <c r="AI9">
        <f>'forkert c'!AL11/'forkert c'!AL$122</f>
        <v>0</v>
      </c>
      <c r="AJ9">
        <f>'forkert c'!AM11/'forkert c'!AM$122</f>
        <v>0</v>
      </c>
      <c r="AK9">
        <f>'forkert c'!AN11/'forkert c'!AN$122</f>
        <v>0</v>
      </c>
      <c r="AL9">
        <f>'forkert c'!AO11/'forkert c'!AO$122</f>
        <v>0</v>
      </c>
      <c r="AM9">
        <v>0</v>
      </c>
      <c r="AN9">
        <f>'forkert c'!AQ11/'forkert c'!AQ$122</f>
        <v>0</v>
      </c>
      <c r="AO9">
        <f>'forkert c'!AR11/'forkert c'!AR$122</f>
        <v>0</v>
      </c>
      <c r="AP9">
        <f>'forkert c'!AS11/'forkert c'!AS$122</f>
        <v>0</v>
      </c>
      <c r="AQ9">
        <f>'forkert c'!AT11/'forkert c'!AT$122</f>
        <v>0</v>
      </c>
      <c r="AR9">
        <f>'forkert c'!AU11/'forkert c'!AU$122</f>
        <v>0</v>
      </c>
    </row>
    <row r="10" spans="1:44">
      <c r="A10" t="s">
        <v>56</v>
      </c>
      <c r="B10">
        <f>'forkert c'!E12/'forkert c'!E$122</f>
        <v>0.11137643497542543</v>
      </c>
      <c r="C10">
        <f>'forkert c'!F12/'forkert c'!F$122</f>
        <v>6.0568036765326877E-2</v>
      </c>
      <c r="D10">
        <f>'forkert c'!G12/'forkert c'!G$122</f>
        <v>0</v>
      </c>
      <c r="E10">
        <f>'forkert c'!H12/'forkert c'!H$122</f>
        <v>0</v>
      </c>
      <c r="F10">
        <v>0</v>
      </c>
      <c r="G10">
        <f>'forkert c'!J12/'forkert c'!J$122</f>
        <v>0</v>
      </c>
      <c r="H10">
        <f>'forkert c'!K12/'forkert c'!K$122</f>
        <v>0</v>
      </c>
      <c r="I10">
        <f>'forkert c'!L12/'forkert c'!L$122</f>
        <v>0</v>
      </c>
      <c r="J10">
        <f>'forkert c'!M12/'forkert c'!M$122</f>
        <v>0</v>
      </c>
      <c r="K10">
        <f>'forkert c'!N12/'forkert c'!N$122</f>
        <v>0</v>
      </c>
      <c r="L10">
        <f>'forkert c'!O12/'forkert c'!O$122</f>
        <v>0</v>
      </c>
      <c r="M10">
        <f>'forkert c'!P12/'forkert c'!P$122</f>
        <v>0</v>
      </c>
      <c r="N10">
        <f>'forkert c'!Q12/'forkert c'!Q$122</f>
        <v>0</v>
      </c>
      <c r="O10">
        <f>'forkert c'!R12/'forkert c'!R$122</f>
        <v>0</v>
      </c>
      <c r="P10">
        <f>'forkert c'!S12/'forkert c'!S$122</f>
        <v>0</v>
      </c>
      <c r="Q10">
        <f>'forkert c'!T12/'forkert c'!T$122</f>
        <v>0</v>
      </c>
      <c r="R10">
        <f>'forkert c'!U12/'forkert c'!U$122</f>
        <v>0</v>
      </c>
      <c r="S10">
        <f>'forkert c'!V12/'forkert c'!V$122</f>
        <v>0</v>
      </c>
      <c r="T10">
        <f>'forkert c'!W12/'forkert c'!W$122</f>
        <v>0</v>
      </c>
      <c r="U10">
        <f>'forkert c'!X12/'forkert c'!X$122</f>
        <v>0</v>
      </c>
      <c r="V10">
        <f>'forkert c'!Y12/'forkert c'!Y$122</f>
        <v>0</v>
      </c>
      <c r="W10">
        <f>'forkert c'!Z12/'forkert c'!Z$122</f>
        <v>0</v>
      </c>
      <c r="X10">
        <f>'forkert c'!AA12/'forkert c'!AA$122</f>
        <v>8.41549101179E-4</v>
      </c>
      <c r="Y10">
        <f>'forkert c'!AB12/'forkert c'!AB$122</f>
        <v>0</v>
      </c>
      <c r="Z10">
        <f>'forkert c'!AC12/'forkert c'!AC$122</f>
        <v>0</v>
      </c>
      <c r="AA10">
        <f>'forkert c'!AD12/'forkert c'!AD$122</f>
        <v>0</v>
      </c>
      <c r="AB10">
        <f>'forkert c'!AE12/'forkert c'!AE$122</f>
        <v>0</v>
      </c>
      <c r="AC10">
        <f>'forkert c'!AF12/'forkert c'!AF$122</f>
        <v>2.5601184016462618E-4</v>
      </c>
      <c r="AD10">
        <f>'forkert c'!AG12/'forkert c'!AG$122</f>
        <v>0</v>
      </c>
      <c r="AE10">
        <f>'forkert c'!AH12/'forkert c'!AH$122</f>
        <v>0</v>
      </c>
      <c r="AF10">
        <f>'forkert c'!AI12/'forkert c'!AI$122</f>
        <v>0</v>
      </c>
      <c r="AG10">
        <f>'forkert c'!AJ12/'forkert c'!AJ$122</f>
        <v>0</v>
      </c>
      <c r="AH10">
        <f>'forkert c'!AK12/'forkert c'!AK$122</f>
        <v>0</v>
      </c>
      <c r="AI10">
        <f>'forkert c'!AL12/'forkert c'!AL$122</f>
        <v>0</v>
      </c>
      <c r="AJ10">
        <f>'forkert c'!AM12/'forkert c'!AM$122</f>
        <v>0</v>
      </c>
      <c r="AK10">
        <f>'forkert c'!AN12/'forkert c'!AN$122</f>
        <v>0</v>
      </c>
      <c r="AL10">
        <f>'forkert c'!AO12/'forkert c'!AO$122</f>
        <v>0</v>
      </c>
      <c r="AM10">
        <v>0</v>
      </c>
      <c r="AN10">
        <f>'forkert c'!AQ12/'forkert c'!AQ$122</f>
        <v>0</v>
      </c>
      <c r="AO10">
        <f>'forkert c'!AR12/'forkert c'!AR$122</f>
        <v>0</v>
      </c>
      <c r="AP10">
        <f>'forkert c'!AS12/'forkert c'!AS$122</f>
        <v>0</v>
      </c>
      <c r="AQ10">
        <f>'forkert c'!AT12/'forkert c'!AT$122</f>
        <v>0</v>
      </c>
      <c r="AR10">
        <f>'forkert c'!AU12/'forkert c'!AU$122</f>
        <v>0</v>
      </c>
    </row>
    <row r="11" spans="1:44">
      <c r="A11" t="s">
        <v>57</v>
      </c>
      <c r="B11">
        <f>'forkert c'!E13/'forkert c'!E$122</f>
        <v>0.10569706865582712</v>
      </c>
      <c r="C11">
        <f>'forkert c'!F13/'forkert c'!F$122</f>
        <v>2.2130012165484918E-4</v>
      </c>
      <c r="D11">
        <f>'forkert c'!G13/'forkert c'!G$122</f>
        <v>0</v>
      </c>
      <c r="E11">
        <f>'forkert c'!H13/'forkert c'!H$122</f>
        <v>0</v>
      </c>
      <c r="F11">
        <v>0</v>
      </c>
      <c r="G11">
        <f>'forkert c'!J13/'forkert c'!J$122</f>
        <v>0</v>
      </c>
      <c r="H11">
        <f>'forkert c'!K13/'forkert c'!K$122</f>
        <v>0</v>
      </c>
      <c r="I11">
        <f>'forkert c'!L13/'forkert c'!L$122</f>
        <v>0</v>
      </c>
      <c r="J11">
        <f>'forkert c'!M13/'forkert c'!M$122</f>
        <v>0</v>
      </c>
      <c r="K11">
        <f>'forkert c'!N13/'forkert c'!N$122</f>
        <v>0</v>
      </c>
      <c r="L11">
        <f>'forkert c'!O13/'forkert c'!O$122</f>
        <v>0</v>
      </c>
      <c r="M11">
        <f>'forkert c'!P13/'forkert c'!P$122</f>
        <v>0</v>
      </c>
      <c r="N11">
        <f>'forkert c'!Q13/'forkert c'!Q$122</f>
        <v>0</v>
      </c>
      <c r="O11">
        <f>'forkert c'!R13/'forkert c'!R$122</f>
        <v>0</v>
      </c>
      <c r="P11">
        <f>'forkert c'!S13/'forkert c'!S$122</f>
        <v>0</v>
      </c>
      <c r="Q11">
        <f>'forkert c'!T13/'forkert c'!T$122</f>
        <v>3.3085705210777997E-5</v>
      </c>
      <c r="R11">
        <f>'forkert c'!U13/'forkert c'!U$122</f>
        <v>0</v>
      </c>
      <c r="S11">
        <f>'forkert c'!V13/'forkert c'!V$122</f>
        <v>5.9874275995265147E-7</v>
      </c>
      <c r="T11">
        <f>'forkert c'!W13/'forkert c'!W$122</f>
        <v>0</v>
      </c>
      <c r="U11">
        <f>'forkert c'!X13/'forkert c'!X$122</f>
        <v>0</v>
      </c>
      <c r="V11">
        <f>'forkert c'!Y13/'forkert c'!Y$122</f>
        <v>0</v>
      </c>
      <c r="W11">
        <f>'forkert c'!Z13/'forkert c'!Z$122</f>
        <v>0</v>
      </c>
      <c r="X11">
        <f>'forkert c'!AA13/'forkert c'!AA$122</f>
        <v>8.3962997872861318E-4</v>
      </c>
      <c r="Y11">
        <f>'forkert c'!AB13/'forkert c'!AB$122</f>
        <v>0</v>
      </c>
      <c r="Z11">
        <f>'forkert c'!AC13/'forkert c'!AC$122</f>
        <v>0</v>
      </c>
      <c r="AA11">
        <f>'forkert c'!AD13/'forkert c'!AD$122</f>
        <v>0</v>
      </c>
      <c r="AB11">
        <f>'forkert c'!AE13/'forkert c'!AE$122</f>
        <v>0</v>
      </c>
      <c r="AC11">
        <f>'forkert c'!AF13/'forkert c'!AF$122</f>
        <v>2.5285787522067615E-4</v>
      </c>
      <c r="AD11">
        <f>'forkert c'!AG13/'forkert c'!AG$122</f>
        <v>0</v>
      </c>
      <c r="AE11">
        <f>'forkert c'!AH13/'forkert c'!AH$122</f>
        <v>2.7862626760610703E-6</v>
      </c>
      <c r="AF11">
        <f>'forkert c'!AI13/'forkert c'!AI$122</f>
        <v>0</v>
      </c>
      <c r="AG11">
        <f>'forkert c'!AJ13/'forkert c'!AJ$122</f>
        <v>0</v>
      </c>
      <c r="AH11">
        <f>'forkert c'!AK13/'forkert c'!AK$122</f>
        <v>0</v>
      </c>
      <c r="AI11">
        <f>'forkert c'!AL13/'forkert c'!AL$122</f>
        <v>0</v>
      </c>
      <c r="AJ11">
        <f>'forkert c'!AM13/'forkert c'!AM$122</f>
        <v>0</v>
      </c>
      <c r="AK11">
        <f>'forkert c'!AN13/'forkert c'!AN$122</f>
        <v>0</v>
      </c>
      <c r="AL11">
        <f>'forkert c'!AO13/'forkert c'!AO$122</f>
        <v>0</v>
      </c>
      <c r="AM11">
        <v>0</v>
      </c>
      <c r="AN11">
        <f>'forkert c'!AQ13/'forkert c'!AQ$122</f>
        <v>0</v>
      </c>
      <c r="AO11">
        <f>'forkert c'!AR13/'forkert c'!AR$122</f>
        <v>0</v>
      </c>
      <c r="AP11">
        <f>'forkert c'!AS13/'forkert c'!AS$122</f>
        <v>0</v>
      </c>
      <c r="AQ11">
        <f>'forkert c'!AT13/'forkert c'!AT$122</f>
        <v>0</v>
      </c>
      <c r="AR11">
        <f>'forkert c'!AU13/'forkert c'!AU$122</f>
        <v>0</v>
      </c>
    </row>
    <row r="12" spans="1:44">
      <c r="A12" t="s">
        <v>58</v>
      </c>
      <c r="B12">
        <f>'forkert c'!E14/'forkert c'!E$122</f>
        <v>6.4886362760338101E-2</v>
      </c>
      <c r="C12">
        <f>'forkert c'!F14/'forkert c'!F$122</f>
        <v>0.13615873872780732</v>
      </c>
      <c r="D12">
        <f>'forkert c'!G14/'forkert c'!G$122</f>
        <v>1.5886712483208674E-3</v>
      </c>
      <c r="E12">
        <f>'forkert c'!H14/'forkert c'!H$122</f>
        <v>0</v>
      </c>
      <c r="F12">
        <v>0</v>
      </c>
      <c r="G12">
        <f>'forkert c'!J14/'forkert c'!J$122</f>
        <v>0</v>
      </c>
      <c r="H12">
        <f>'forkert c'!K14/'forkert c'!K$122</f>
        <v>0</v>
      </c>
      <c r="I12">
        <f>'forkert c'!L14/'forkert c'!L$122</f>
        <v>0</v>
      </c>
      <c r="J12">
        <f>'forkert c'!M14/'forkert c'!M$122</f>
        <v>0</v>
      </c>
      <c r="K12">
        <f>'forkert c'!N14/'forkert c'!N$122</f>
        <v>0</v>
      </c>
      <c r="L12">
        <f>'forkert c'!O14/'forkert c'!O$122</f>
        <v>0</v>
      </c>
      <c r="M12">
        <f>'forkert c'!P14/'forkert c'!P$122</f>
        <v>0</v>
      </c>
      <c r="N12">
        <f>'forkert c'!Q14/'forkert c'!Q$122</f>
        <v>0</v>
      </c>
      <c r="O12">
        <f>'forkert c'!R14/'forkert c'!R$122</f>
        <v>0</v>
      </c>
      <c r="P12">
        <f>'forkert c'!S14/'forkert c'!S$122</f>
        <v>0</v>
      </c>
      <c r="Q12">
        <f>'forkert c'!T14/'forkert c'!T$122</f>
        <v>3.1510195438836191E-7</v>
      </c>
      <c r="R12">
        <f>'forkert c'!U14/'forkert c'!U$122</f>
        <v>0</v>
      </c>
      <c r="S12">
        <f>'forkert c'!V14/'forkert c'!V$122</f>
        <v>2.6590165969497251E-3</v>
      </c>
      <c r="T12">
        <f>'forkert c'!W14/'forkert c'!W$122</f>
        <v>2.5161311966719972E-5</v>
      </c>
      <c r="U12">
        <f>'forkert c'!X14/'forkert c'!X$122</f>
        <v>0</v>
      </c>
      <c r="V12">
        <f>'forkert c'!Y14/'forkert c'!Y$122</f>
        <v>0</v>
      </c>
      <c r="W12">
        <f>'forkert c'!Z14/'forkert c'!Z$122</f>
        <v>0</v>
      </c>
      <c r="X12">
        <f>'forkert c'!AA14/'forkert c'!AA$122</f>
        <v>1.7966601873569703E-3</v>
      </c>
      <c r="Y12">
        <f>'forkert c'!AB14/'forkert c'!AB$122</f>
        <v>0</v>
      </c>
      <c r="Z12">
        <f>'forkert c'!AC14/'forkert c'!AC$122</f>
        <v>0</v>
      </c>
      <c r="AA12">
        <f>'forkert c'!AD14/'forkert c'!AD$122</f>
        <v>0</v>
      </c>
      <c r="AB12">
        <f>'forkert c'!AE14/'forkert c'!AE$122</f>
        <v>0</v>
      </c>
      <c r="AC12">
        <f>'forkert c'!AF14/'forkert c'!AF$122</f>
        <v>3.3332903793345726E-4</v>
      </c>
      <c r="AD12">
        <f>'forkert c'!AG14/'forkert c'!AG$122</f>
        <v>0</v>
      </c>
      <c r="AE12">
        <f>'forkert c'!AH14/'forkert c'!AH$122</f>
        <v>3.0588493095723035E-2</v>
      </c>
      <c r="AF12">
        <f>'forkert c'!AI14/'forkert c'!AI$122</f>
        <v>0</v>
      </c>
      <c r="AG12">
        <f>'forkert c'!AJ14/'forkert c'!AJ$122</f>
        <v>0</v>
      </c>
      <c r="AH12">
        <f>'forkert c'!AK14/'forkert c'!AK$122</f>
        <v>0</v>
      </c>
      <c r="AI12">
        <f>'forkert c'!AL14/'forkert c'!AL$122</f>
        <v>0</v>
      </c>
      <c r="AJ12">
        <f>'forkert c'!AM14/'forkert c'!AM$122</f>
        <v>0</v>
      </c>
      <c r="AK12">
        <f>'forkert c'!AN14/'forkert c'!AN$122</f>
        <v>0</v>
      </c>
      <c r="AL12">
        <f>'forkert c'!AO14/'forkert c'!AO$122</f>
        <v>1.9523233344938809E-5</v>
      </c>
      <c r="AM12">
        <v>0</v>
      </c>
      <c r="AN12">
        <f>'forkert c'!AQ14/'forkert c'!AQ$122</f>
        <v>0</v>
      </c>
      <c r="AO12">
        <f>'forkert c'!AR14/'forkert c'!AR$122</f>
        <v>0</v>
      </c>
      <c r="AP12">
        <f>'forkert c'!AS14/'forkert c'!AS$122</f>
        <v>0</v>
      </c>
      <c r="AQ12">
        <f>'forkert c'!AT14/'forkert c'!AT$122</f>
        <v>0</v>
      </c>
      <c r="AR12">
        <f>'forkert c'!AU14/'forkert c'!AU$122</f>
        <v>0</v>
      </c>
    </row>
    <row r="13" spans="1:44">
      <c r="A13" t="s">
        <v>59</v>
      </c>
      <c r="B13">
        <f>'forkert c'!E15/'forkert c'!E$122</f>
        <v>1.1537603325353484E-3</v>
      </c>
      <c r="C13">
        <f>'forkert c'!F15/'forkert c'!F$122</f>
        <v>0.12518451085823348</v>
      </c>
      <c r="D13">
        <f>'forkert c'!G15/'forkert c'!G$122</f>
        <v>0.10181689472366529</v>
      </c>
      <c r="E13">
        <f>'forkert c'!H15/'forkert c'!H$122</f>
        <v>0</v>
      </c>
      <c r="F13">
        <v>0</v>
      </c>
      <c r="G13">
        <f>'forkert c'!J15/'forkert c'!J$122</f>
        <v>0</v>
      </c>
      <c r="H13">
        <f>'forkert c'!K15/'forkert c'!K$122</f>
        <v>0</v>
      </c>
      <c r="I13">
        <f>'forkert c'!L15/'forkert c'!L$122</f>
        <v>0</v>
      </c>
      <c r="J13">
        <f>'forkert c'!M15/'forkert c'!M$122</f>
        <v>0</v>
      </c>
      <c r="K13">
        <f>'forkert c'!N15/'forkert c'!N$122</f>
        <v>0</v>
      </c>
      <c r="L13">
        <f>'forkert c'!O15/'forkert c'!O$122</f>
        <v>0</v>
      </c>
      <c r="M13">
        <f>'forkert c'!P15/'forkert c'!P$122</f>
        <v>0</v>
      </c>
      <c r="N13">
        <f>'forkert c'!Q15/'forkert c'!Q$122</f>
        <v>0</v>
      </c>
      <c r="O13">
        <f>'forkert c'!R15/'forkert c'!R$122</f>
        <v>0</v>
      </c>
      <c r="P13">
        <f>'forkert c'!S15/'forkert c'!S$122</f>
        <v>0</v>
      </c>
      <c r="Q13">
        <f>'forkert c'!T15/'forkert c'!T$122</f>
        <v>0</v>
      </c>
      <c r="R13">
        <f>'forkert c'!U15/'forkert c'!U$122</f>
        <v>0</v>
      </c>
      <c r="S13">
        <f>'forkert c'!V15/'forkert c'!V$122</f>
        <v>0</v>
      </c>
      <c r="T13">
        <f>'forkert c'!W15/'forkert c'!W$122</f>
        <v>4.5041854755239457E-6</v>
      </c>
      <c r="U13">
        <f>'forkert c'!X15/'forkert c'!X$122</f>
        <v>0</v>
      </c>
      <c r="V13">
        <f>'forkert c'!Y15/'forkert c'!Y$122</f>
        <v>0</v>
      </c>
      <c r="W13">
        <f>'forkert c'!Z15/'forkert c'!Z$122</f>
        <v>0</v>
      </c>
      <c r="X13">
        <f>'forkert c'!AA15/'forkert c'!AA$122</f>
        <v>4.2721334547739161E-4</v>
      </c>
      <c r="Y13">
        <f>'forkert c'!AB15/'forkert c'!AB$122</f>
        <v>0</v>
      </c>
      <c r="Z13">
        <f>'forkert c'!AC15/'forkert c'!AC$122</f>
        <v>0</v>
      </c>
      <c r="AA13">
        <f>'forkert c'!AD15/'forkert c'!AD$122</f>
        <v>0</v>
      </c>
      <c r="AB13">
        <f>'forkert c'!AE15/'forkert c'!AE$122</f>
        <v>0</v>
      </c>
      <c r="AC13">
        <f>'forkert c'!AF15/'forkert c'!AF$122</f>
        <v>1.3363800033936663E-4</v>
      </c>
      <c r="AD13">
        <f>'forkert c'!AG15/'forkert c'!AG$122</f>
        <v>0</v>
      </c>
      <c r="AE13">
        <f>'forkert c'!AH15/'forkert c'!AH$122</f>
        <v>0</v>
      </c>
      <c r="AF13">
        <f>'forkert c'!AI15/'forkert c'!AI$122</f>
        <v>0</v>
      </c>
      <c r="AG13">
        <f>'forkert c'!AJ15/'forkert c'!AJ$122</f>
        <v>0</v>
      </c>
      <c r="AH13">
        <f>'forkert c'!AK15/'forkert c'!AK$122</f>
        <v>0</v>
      </c>
      <c r="AI13">
        <f>'forkert c'!AL15/'forkert c'!AL$122</f>
        <v>0</v>
      </c>
      <c r="AJ13">
        <f>'forkert c'!AM15/'forkert c'!AM$122</f>
        <v>0</v>
      </c>
      <c r="AK13">
        <f>'forkert c'!AN15/'forkert c'!AN$122</f>
        <v>0</v>
      </c>
      <c r="AL13">
        <f>'forkert c'!AO15/'forkert c'!AO$122</f>
        <v>0</v>
      </c>
      <c r="AM13">
        <v>0</v>
      </c>
      <c r="AN13">
        <f>'forkert c'!AQ15/'forkert c'!AQ$122</f>
        <v>0</v>
      </c>
      <c r="AO13">
        <f>'forkert c'!AR15/'forkert c'!AR$122</f>
        <v>0</v>
      </c>
      <c r="AP13">
        <f>'forkert c'!AS15/'forkert c'!AS$122</f>
        <v>0</v>
      </c>
      <c r="AQ13">
        <f>'forkert c'!AT15/'forkert c'!AT$122</f>
        <v>0</v>
      </c>
      <c r="AR13">
        <f>'forkert c'!AU15/'forkert c'!AU$122</f>
        <v>0</v>
      </c>
    </row>
    <row r="14" spans="1:44">
      <c r="A14" t="s">
        <v>60</v>
      </c>
      <c r="B14">
        <f>'forkert c'!E16/'forkert c'!E$122</f>
        <v>7.2827190987389983E-6</v>
      </c>
      <c r="C14">
        <f>'forkert c'!F16/'forkert c'!F$122</f>
        <v>6.3725402378569831E-4</v>
      </c>
      <c r="D14">
        <f>'forkert c'!G16/'forkert c'!G$122</f>
        <v>0</v>
      </c>
      <c r="E14">
        <f>'forkert c'!H16/'forkert c'!H$122</f>
        <v>0</v>
      </c>
      <c r="F14">
        <v>0</v>
      </c>
      <c r="G14">
        <f>'forkert c'!J16/'forkert c'!J$122</f>
        <v>0</v>
      </c>
      <c r="H14">
        <f>'forkert c'!K16/'forkert c'!K$122</f>
        <v>0</v>
      </c>
      <c r="I14">
        <f>'forkert c'!L16/'forkert c'!L$122</f>
        <v>0</v>
      </c>
      <c r="J14">
        <f>'forkert c'!M16/'forkert c'!M$122</f>
        <v>0</v>
      </c>
      <c r="K14">
        <f>'forkert c'!N16/'forkert c'!N$122</f>
        <v>0</v>
      </c>
      <c r="L14">
        <f>'forkert c'!O16/'forkert c'!O$122</f>
        <v>0</v>
      </c>
      <c r="M14">
        <f>'forkert c'!P16/'forkert c'!P$122</f>
        <v>0</v>
      </c>
      <c r="N14">
        <f>'forkert c'!Q16/'forkert c'!Q$122</f>
        <v>0</v>
      </c>
      <c r="O14">
        <f>'forkert c'!R16/'forkert c'!R$122</f>
        <v>0</v>
      </c>
      <c r="P14">
        <f>'forkert c'!S16/'forkert c'!S$122</f>
        <v>0</v>
      </c>
      <c r="Q14">
        <f>'forkert c'!T16/'forkert c'!T$122</f>
        <v>0</v>
      </c>
      <c r="R14">
        <f>'forkert c'!U16/'forkert c'!U$122</f>
        <v>0</v>
      </c>
      <c r="S14">
        <f>'forkert c'!V16/'forkert c'!V$122</f>
        <v>0</v>
      </c>
      <c r="T14">
        <f>'forkert c'!W16/'forkert c'!W$122</f>
        <v>0</v>
      </c>
      <c r="U14">
        <f>'forkert c'!X16/'forkert c'!X$122</f>
        <v>0</v>
      </c>
      <c r="V14">
        <f>'forkert c'!Y16/'forkert c'!Y$122</f>
        <v>0</v>
      </c>
      <c r="W14">
        <f>'forkert c'!Z16/'forkert c'!Z$122</f>
        <v>0</v>
      </c>
      <c r="X14">
        <f>'forkert c'!AA16/'forkert c'!AA$122</f>
        <v>7.4567641876620248E-5</v>
      </c>
      <c r="Y14">
        <f>'forkert c'!AB16/'forkert c'!AB$122</f>
        <v>0</v>
      </c>
      <c r="Z14">
        <f>'forkert c'!AC16/'forkert c'!AC$122</f>
        <v>0</v>
      </c>
      <c r="AA14">
        <f>'forkert c'!AD16/'forkert c'!AD$122</f>
        <v>0</v>
      </c>
      <c r="AB14">
        <f>'forkert c'!AE16/'forkert c'!AE$122</f>
        <v>0</v>
      </c>
      <c r="AC14">
        <f>'forkert c'!AF16/'forkert c'!AF$122</f>
        <v>1.6310504424427078E-5</v>
      </c>
      <c r="AD14">
        <f>'forkert c'!AG16/'forkert c'!AG$122</f>
        <v>0</v>
      </c>
      <c r="AE14">
        <f>'forkert c'!AH16/'forkert c'!AH$122</f>
        <v>0</v>
      </c>
      <c r="AF14">
        <f>'forkert c'!AI16/'forkert c'!AI$122</f>
        <v>0</v>
      </c>
      <c r="AG14">
        <f>'forkert c'!AJ16/'forkert c'!AJ$122</f>
        <v>0</v>
      </c>
      <c r="AH14">
        <f>'forkert c'!AK16/'forkert c'!AK$122</f>
        <v>0</v>
      </c>
      <c r="AI14">
        <f>'forkert c'!AL16/'forkert c'!AL$122</f>
        <v>0</v>
      </c>
      <c r="AJ14">
        <f>'forkert c'!AM16/'forkert c'!AM$122</f>
        <v>0</v>
      </c>
      <c r="AK14">
        <f>'forkert c'!AN16/'forkert c'!AN$122</f>
        <v>0</v>
      </c>
      <c r="AL14">
        <f>'forkert c'!AO16/'forkert c'!AO$122</f>
        <v>0</v>
      </c>
      <c r="AM14">
        <v>0</v>
      </c>
      <c r="AN14">
        <f>'forkert c'!AQ16/'forkert c'!AQ$122</f>
        <v>0</v>
      </c>
      <c r="AO14">
        <f>'forkert c'!AR16/'forkert c'!AR$122</f>
        <v>0</v>
      </c>
      <c r="AP14">
        <f>'forkert c'!AS16/'forkert c'!AS$122</f>
        <v>0</v>
      </c>
      <c r="AQ14">
        <f>'forkert c'!AT16/'forkert c'!AT$122</f>
        <v>0</v>
      </c>
      <c r="AR14">
        <f>'forkert c'!AU16/'forkert c'!AU$122</f>
        <v>0</v>
      </c>
    </row>
    <row r="15" spans="1:44">
      <c r="A15" t="s">
        <v>61</v>
      </c>
      <c r="B15">
        <f>'forkert c'!E17/'forkert c'!E$122</f>
        <v>0</v>
      </c>
      <c r="C15">
        <f>'forkert c'!F17/'forkert c'!F$122</f>
        <v>0</v>
      </c>
      <c r="D15">
        <f>'forkert c'!G17/'forkert c'!G$122</f>
        <v>0</v>
      </c>
      <c r="E15">
        <f>'forkert c'!H17/'forkert c'!H$122</f>
        <v>0</v>
      </c>
      <c r="F15">
        <v>0</v>
      </c>
      <c r="G15">
        <f>'forkert c'!J17/'forkert c'!J$122</f>
        <v>7.1361629808195095E-3</v>
      </c>
      <c r="H15">
        <f>'forkert c'!K17/'forkert c'!K$122</f>
        <v>1.8284811538447472E-5</v>
      </c>
      <c r="I15">
        <f>'forkert c'!L17/'forkert c'!L$122</f>
        <v>0</v>
      </c>
      <c r="J15">
        <f>'forkert c'!M17/'forkert c'!M$122</f>
        <v>0</v>
      </c>
      <c r="K15">
        <f>'forkert c'!N17/'forkert c'!N$122</f>
        <v>2.3316230877984338E-5</v>
      </c>
      <c r="L15">
        <f>'forkert c'!O17/'forkert c'!O$122</f>
        <v>0</v>
      </c>
      <c r="M15">
        <f>'forkert c'!P17/'forkert c'!P$122</f>
        <v>0</v>
      </c>
      <c r="N15">
        <f>'forkert c'!Q17/'forkert c'!Q$122</f>
        <v>2.0638015690546175E-2</v>
      </c>
      <c r="O15">
        <f>'forkert c'!R17/'forkert c'!R$122</f>
        <v>6.6665382215488997E-2</v>
      </c>
      <c r="P15">
        <f>'forkert c'!S17/'forkert c'!S$122</f>
        <v>0</v>
      </c>
      <c r="Q15">
        <f>'forkert c'!T17/'forkert c'!T$122</f>
        <v>3.4944806741669335E-4</v>
      </c>
      <c r="R15">
        <f>'forkert c'!U17/'forkert c'!U$122</f>
        <v>3.2012503707330387E-5</v>
      </c>
      <c r="S15">
        <f>'forkert c'!V17/'forkert c'!V$122</f>
        <v>2.7857504811397032E-3</v>
      </c>
      <c r="T15">
        <f>'forkert c'!W17/'forkert c'!W$122</f>
        <v>4.4016764267706417E-4</v>
      </c>
      <c r="U15">
        <f>'forkert c'!X17/'forkert c'!X$122</f>
        <v>0</v>
      </c>
      <c r="V15">
        <f>'forkert c'!Y17/'forkert c'!Y$122</f>
        <v>0</v>
      </c>
      <c r="W15">
        <f>'forkert c'!Z17/'forkert c'!Z$122</f>
        <v>0</v>
      </c>
      <c r="X15">
        <f>'forkert c'!AA17/'forkert c'!AA$122</f>
        <v>5.6883901964216237E-4</v>
      </c>
      <c r="Y15">
        <f>'forkert c'!AB17/'forkert c'!AB$122</f>
        <v>0</v>
      </c>
      <c r="Z15">
        <f>'forkert c'!AC17/'forkert c'!AC$122</f>
        <v>0</v>
      </c>
      <c r="AA15">
        <f>'forkert c'!AD17/'forkert c'!AD$122</f>
        <v>0</v>
      </c>
      <c r="AB15">
        <f>'forkert c'!AE17/'forkert c'!AE$122</f>
        <v>0</v>
      </c>
      <c r="AC15">
        <f>'forkert c'!AF17/'forkert c'!AF$122</f>
        <v>9.4258495182048216E-5</v>
      </c>
      <c r="AD15">
        <f>'forkert c'!AG17/'forkert c'!AG$122</f>
        <v>0</v>
      </c>
      <c r="AE15">
        <f>'forkert c'!AH17/'forkert c'!AH$122</f>
        <v>3.1139763361071947E-3</v>
      </c>
      <c r="AF15">
        <f>'forkert c'!AI17/'forkert c'!AI$122</f>
        <v>0</v>
      </c>
      <c r="AG15">
        <f>'forkert c'!AJ17/'forkert c'!AJ$122</f>
        <v>5.9968494085442162E-5</v>
      </c>
      <c r="AH15">
        <f>'forkert c'!AK17/'forkert c'!AK$122</f>
        <v>0</v>
      </c>
      <c r="AI15">
        <f>'forkert c'!AL17/'forkert c'!AL$122</f>
        <v>0</v>
      </c>
      <c r="AJ15">
        <f>'forkert c'!AM17/'forkert c'!AM$122</f>
        <v>0</v>
      </c>
      <c r="AK15">
        <f>'forkert c'!AN17/'forkert c'!AN$122</f>
        <v>0</v>
      </c>
      <c r="AL15">
        <f>'forkert c'!AO17/'forkert c'!AO$122</f>
        <v>2.4148380292132648E-4</v>
      </c>
      <c r="AM15">
        <v>0</v>
      </c>
      <c r="AN15">
        <f>'forkert c'!AQ17/'forkert c'!AQ$122</f>
        <v>1.6133689095699217E-4</v>
      </c>
      <c r="AO15">
        <f>'forkert c'!AR17/'forkert c'!AR$122</f>
        <v>0</v>
      </c>
      <c r="AP15">
        <f>'forkert c'!AS17/'forkert c'!AS$122</f>
        <v>0</v>
      </c>
      <c r="AQ15">
        <f>'forkert c'!AT17/'forkert c'!AT$122</f>
        <v>0</v>
      </c>
      <c r="AR15">
        <f>'forkert c'!AU17/'forkert c'!AU$122</f>
        <v>0</v>
      </c>
    </row>
    <row r="16" spans="1:44">
      <c r="A16" t="s">
        <v>62</v>
      </c>
      <c r="B16">
        <f>'forkert c'!E18/'forkert c'!E$122</f>
        <v>0</v>
      </c>
      <c r="C16">
        <f>'forkert c'!F18/'forkert c'!F$122</f>
        <v>0</v>
      </c>
      <c r="D16">
        <f>'forkert c'!G18/'forkert c'!G$122</f>
        <v>0</v>
      </c>
      <c r="E16">
        <f>'forkert c'!H18/'forkert c'!H$122</f>
        <v>0</v>
      </c>
      <c r="F16">
        <v>0</v>
      </c>
      <c r="G16">
        <f>'forkert c'!J18/'forkert c'!J$122</f>
        <v>3.3534510441649797E-2</v>
      </c>
      <c r="H16">
        <f>'forkert c'!K18/'forkert c'!K$122</f>
        <v>2.6403267861518148E-3</v>
      </c>
      <c r="I16">
        <f>'forkert c'!L18/'forkert c'!L$122</f>
        <v>0</v>
      </c>
      <c r="J16">
        <f>'forkert c'!M18/'forkert c'!M$122</f>
        <v>0</v>
      </c>
      <c r="K16">
        <f>'forkert c'!N18/'forkert c'!N$122</f>
        <v>0</v>
      </c>
      <c r="L16">
        <f>'forkert c'!O18/'forkert c'!O$122</f>
        <v>0</v>
      </c>
      <c r="M16">
        <f>'forkert c'!P18/'forkert c'!P$122</f>
        <v>0</v>
      </c>
      <c r="N16">
        <f>'forkert c'!Q18/'forkert c'!Q$122</f>
        <v>8.3150748148856461E-7</v>
      </c>
      <c r="O16">
        <f>'forkert c'!R18/'forkert c'!R$122</f>
        <v>6.5709818141994043E-4</v>
      </c>
      <c r="P16">
        <f>'forkert c'!S18/'forkert c'!S$122</f>
        <v>0</v>
      </c>
      <c r="Q16">
        <f>'forkert c'!T18/'forkert c'!T$122</f>
        <v>0</v>
      </c>
      <c r="R16">
        <f>'forkert c'!U18/'forkert c'!U$122</f>
        <v>3.1384807556206266E-7</v>
      </c>
      <c r="S16">
        <f>'forkert c'!V18/'forkert c'!V$122</f>
        <v>1.3172340718958332E-5</v>
      </c>
      <c r="T16">
        <f>'forkert c'!W18/'forkert c'!W$122</f>
        <v>0</v>
      </c>
      <c r="U16">
        <f>'forkert c'!X18/'forkert c'!X$122</f>
        <v>0</v>
      </c>
      <c r="V16">
        <f>'forkert c'!Y18/'forkert c'!Y$122</f>
        <v>0</v>
      </c>
      <c r="W16">
        <f>'forkert c'!Z18/'forkert c'!Z$122</f>
        <v>0</v>
      </c>
      <c r="X16">
        <f>'forkert c'!AA18/'forkert c'!AA$122</f>
        <v>2.8458639003415827E-4</v>
      </c>
      <c r="Y16">
        <f>'forkert c'!AB18/'forkert c'!AB$122</f>
        <v>0</v>
      </c>
      <c r="Z16">
        <f>'forkert c'!AC18/'forkert c'!AC$122</f>
        <v>0</v>
      </c>
      <c r="AA16">
        <f>'forkert c'!AD18/'forkert c'!AD$122</f>
        <v>0</v>
      </c>
      <c r="AB16">
        <f>'forkert c'!AE18/'forkert c'!AE$122</f>
        <v>0</v>
      </c>
      <c r="AC16">
        <f>'forkert c'!AF18/'forkert c'!AF$122</f>
        <v>3.6405766781594146E-5</v>
      </c>
      <c r="AD16">
        <f>'forkert c'!AG18/'forkert c'!AG$122</f>
        <v>0</v>
      </c>
      <c r="AE16">
        <f>'forkert c'!AH18/'forkert c'!AH$122</f>
        <v>3.5565823570897191E-5</v>
      </c>
      <c r="AF16">
        <f>'forkert c'!AI18/'forkert c'!AI$122</f>
        <v>0</v>
      </c>
      <c r="AG16">
        <f>'forkert c'!AJ18/'forkert c'!AJ$122</f>
        <v>3.6984974325823358E-6</v>
      </c>
      <c r="AH16">
        <f>'forkert c'!AK18/'forkert c'!AK$122</f>
        <v>0</v>
      </c>
      <c r="AI16">
        <f>'forkert c'!AL18/'forkert c'!AL$122</f>
        <v>0</v>
      </c>
      <c r="AJ16">
        <f>'forkert c'!AM18/'forkert c'!AM$122</f>
        <v>0</v>
      </c>
      <c r="AK16">
        <f>'forkert c'!AN18/'forkert c'!AN$122</f>
        <v>0</v>
      </c>
      <c r="AL16">
        <f>'forkert c'!AO18/'forkert c'!AO$122</f>
        <v>0</v>
      </c>
      <c r="AM16">
        <v>0</v>
      </c>
      <c r="AN16">
        <f>'forkert c'!AQ18/'forkert c'!AQ$122</f>
        <v>2.1932203053743812E-5</v>
      </c>
      <c r="AO16">
        <f>'forkert c'!AR18/'forkert c'!AR$122</f>
        <v>0</v>
      </c>
      <c r="AP16">
        <f>'forkert c'!AS18/'forkert c'!AS$122</f>
        <v>0</v>
      </c>
      <c r="AQ16">
        <f>'forkert c'!AT18/'forkert c'!AT$122</f>
        <v>0</v>
      </c>
      <c r="AR16">
        <f>'forkert c'!AU18/'forkert c'!AU$122</f>
        <v>0</v>
      </c>
    </row>
    <row r="17" spans="1:44">
      <c r="A17" t="s">
        <v>63</v>
      </c>
      <c r="B17">
        <f>'forkert c'!E19/'forkert c'!E$122</f>
        <v>0</v>
      </c>
      <c r="C17">
        <f>'forkert c'!F19/'forkert c'!F$122</f>
        <v>0</v>
      </c>
      <c r="D17">
        <f>'forkert c'!G19/'forkert c'!G$122</f>
        <v>0</v>
      </c>
      <c r="E17">
        <f>'forkert c'!H19/'forkert c'!H$122</f>
        <v>0</v>
      </c>
      <c r="F17">
        <v>0</v>
      </c>
      <c r="G17">
        <f>'forkert c'!J19/'forkert c'!J$122</f>
        <v>3.602689376900811E-3</v>
      </c>
      <c r="H17">
        <f>'forkert c'!K19/'forkert c'!K$122</f>
        <v>5.7858019657391381E-3</v>
      </c>
      <c r="I17">
        <f>'forkert c'!L19/'forkert c'!L$122</f>
        <v>0</v>
      </c>
      <c r="J17">
        <f>'forkert c'!M19/'forkert c'!M$122</f>
        <v>0</v>
      </c>
      <c r="K17">
        <f>'forkert c'!N19/'forkert c'!N$122</f>
        <v>0</v>
      </c>
      <c r="L17">
        <f>'forkert c'!O19/'forkert c'!O$122</f>
        <v>0</v>
      </c>
      <c r="M17">
        <f>'forkert c'!P19/'forkert c'!P$122</f>
        <v>0</v>
      </c>
      <c r="N17">
        <f>'forkert c'!Q19/'forkert c'!Q$122</f>
        <v>0</v>
      </c>
      <c r="O17">
        <f>'forkert c'!R19/'forkert c'!R$122</f>
        <v>0</v>
      </c>
      <c r="P17">
        <f>'forkert c'!S19/'forkert c'!S$122</f>
        <v>0</v>
      </c>
      <c r="Q17">
        <f>'forkert c'!T19/'forkert c'!T$122</f>
        <v>0</v>
      </c>
      <c r="R17">
        <f>'forkert c'!U19/'forkert c'!U$122</f>
        <v>0</v>
      </c>
      <c r="S17">
        <f>'forkert c'!V19/'forkert c'!V$122</f>
        <v>2.4211161403285384E-3</v>
      </c>
      <c r="T17">
        <f>'forkert c'!W19/'forkert c'!W$122</f>
        <v>0</v>
      </c>
      <c r="U17">
        <f>'forkert c'!X19/'forkert c'!X$122</f>
        <v>0</v>
      </c>
      <c r="V17">
        <f>'forkert c'!Y19/'forkert c'!Y$122</f>
        <v>0</v>
      </c>
      <c r="W17">
        <f>'forkert c'!Z19/'forkert c'!Z$122</f>
        <v>0</v>
      </c>
      <c r="X17">
        <f>'forkert c'!AA19/'forkert c'!AA$122</f>
        <v>2.1110346954253924E-5</v>
      </c>
      <c r="Y17">
        <f>'forkert c'!AB19/'forkert c'!AB$122</f>
        <v>0</v>
      </c>
      <c r="Z17">
        <f>'forkert c'!AC19/'forkert c'!AC$122</f>
        <v>0</v>
      </c>
      <c r="AA17">
        <f>'forkert c'!AD19/'forkert c'!AD$122</f>
        <v>0</v>
      </c>
      <c r="AB17">
        <f>'forkert c'!AE19/'forkert c'!AE$122</f>
        <v>0</v>
      </c>
      <c r="AC17">
        <f>'forkert c'!AF19/'forkert c'!AF$122</f>
        <v>0</v>
      </c>
      <c r="AD17">
        <f>'forkert c'!AG19/'forkert c'!AG$122</f>
        <v>0</v>
      </c>
      <c r="AE17">
        <f>'forkert c'!AH19/'forkert c'!AH$122</f>
        <v>1.7756688136732726E-3</v>
      </c>
      <c r="AF17">
        <f>'forkert c'!AI19/'forkert c'!AI$122</f>
        <v>0</v>
      </c>
      <c r="AG17">
        <f>'forkert c'!AJ19/'forkert c'!AJ$122</f>
        <v>3.9441833334610197E-4</v>
      </c>
      <c r="AH17">
        <f>'forkert c'!AK19/'forkert c'!AK$122</f>
        <v>0</v>
      </c>
      <c r="AI17">
        <f>'forkert c'!AL19/'forkert c'!AL$122</f>
        <v>0</v>
      </c>
      <c r="AJ17">
        <f>'forkert c'!AM19/'forkert c'!AM$122</f>
        <v>0</v>
      </c>
      <c r="AK17">
        <f>'forkert c'!AN19/'forkert c'!AN$122</f>
        <v>0</v>
      </c>
      <c r="AL17">
        <f>'forkert c'!AO19/'forkert c'!AO$122</f>
        <v>1.6432054731990167E-4</v>
      </c>
      <c r="AM17">
        <v>0</v>
      </c>
      <c r="AN17">
        <f>'forkert c'!AQ19/'forkert c'!AQ$122</f>
        <v>1.9549704831604243E-3</v>
      </c>
      <c r="AO17">
        <f>'forkert c'!AR19/'forkert c'!AR$122</f>
        <v>0</v>
      </c>
      <c r="AP17">
        <f>'forkert c'!AS19/'forkert c'!AS$122</f>
        <v>0</v>
      </c>
      <c r="AQ17">
        <f>'forkert c'!AT19/'forkert c'!AT$122</f>
        <v>0</v>
      </c>
      <c r="AR17">
        <f>'forkert c'!AU19/'forkert c'!AU$122</f>
        <v>0</v>
      </c>
    </row>
    <row r="18" spans="1:44">
      <c r="A18" t="s">
        <v>64</v>
      </c>
      <c r="B18">
        <f>'forkert c'!E20/'forkert c'!E$122</f>
        <v>0</v>
      </c>
      <c r="C18">
        <f>'forkert c'!F20/'forkert c'!F$122</f>
        <v>0</v>
      </c>
      <c r="D18">
        <f>'forkert c'!G20/'forkert c'!G$122</f>
        <v>0</v>
      </c>
      <c r="E18">
        <f>'forkert c'!H20/'forkert c'!H$122</f>
        <v>0</v>
      </c>
      <c r="F18">
        <v>0</v>
      </c>
      <c r="G18">
        <f>'forkert c'!J20/'forkert c'!J$122</f>
        <v>0</v>
      </c>
      <c r="H18">
        <f>'forkert c'!K20/'forkert c'!K$122</f>
        <v>1.7163343097422693E-4</v>
      </c>
      <c r="I18">
        <f>'forkert c'!L20/'forkert c'!L$122</f>
        <v>0</v>
      </c>
      <c r="J18">
        <f>'forkert c'!M20/'forkert c'!M$122</f>
        <v>0</v>
      </c>
      <c r="K18">
        <f>'forkert c'!N20/'forkert c'!N$122</f>
        <v>1.7456862058346873E-2</v>
      </c>
      <c r="L18">
        <f>'forkert c'!O20/'forkert c'!O$122</f>
        <v>0</v>
      </c>
      <c r="M18">
        <f>'forkert c'!P20/'forkert c'!P$122</f>
        <v>0</v>
      </c>
      <c r="N18">
        <f>'forkert c'!Q20/'forkert c'!Q$122</f>
        <v>4.9000735884121112E-3</v>
      </c>
      <c r="O18">
        <f>'forkert c'!R20/'forkert c'!R$122</f>
        <v>3.380134678086114E-7</v>
      </c>
      <c r="P18">
        <f>'forkert c'!S20/'forkert c'!S$122</f>
        <v>0</v>
      </c>
      <c r="Q18">
        <f>'forkert c'!T20/'forkert c'!T$122</f>
        <v>1.3391833061505379E-4</v>
      </c>
      <c r="R18">
        <f>'forkert c'!U20/'forkert c'!U$122</f>
        <v>2.874534524072932E-3</v>
      </c>
      <c r="S18">
        <f>'forkert c'!V20/'forkert c'!V$122</f>
        <v>3.5325822837206437E-5</v>
      </c>
      <c r="T18">
        <f>'forkert c'!W20/'forkert c'!W$122</f>
        <v>0</v>
      </c>
      <c r="U18">
        <f>'forkert c'!X20/'forkert c'!X$122</f>
        <v>0</v>
      </c>
      <c r="V18">
        <f>'forkert c'!Y20/'forkert c'!Y$122</f>
        <v>0</v>
      </c>
      <c r="W18">
        <f>'forkert c'!Z20/'forkert c'!Z$122</f>
        <v>0</v>
      </c>
      <c r="X18">
        <f>'forkert c'!AA20/'forkert c'!AA$122</f>
        <v>5.8647269549064315E-4</v>
      </c>
      <c r="Y18">
        <f>'forkert c'!AB20/'forkert c'!AB$122</f>
        <v>0</v>
      </c>
      <c r="Z18">
        <f>'forkert c'!AC20/'forkert c'!AC$122</f>
        <v>0</v>
      </c>
      <c r="AA18">
        <f>'forkert c'!AD20/'forkert c'!AD$122</f>
        <v>0</v>
      </c>
      <c r="AB18">
        <f>'forkert c'!AE20/'forkert c'!AE$122</f>
        <v>0</v>
      </c>
      <c r="AC18">
        <f>'forkert c'!AF20/'forkert c'!AF$122</f>
        <v>1.2372553908695239E-4</v>
      </c>
      <c r="AD18">
        <f>'forkert c'!AG20/'forkert c'!AG$122</f>
        <v>0</v>
      </c>
      <c r="AE18">
        <f>'forkert c'!AH20/'forkert c'!AH$122</f>
        <v>0</v>
      </c>
      <c r="AF18">
        <f>'forkert c'!AI20/'forkert c'!AI$122</f>
        <v>0</v>
      </c>
      <c r="AG18">
        <f>'forkert c'!AJ20/'forkert c'!AJ$122</f>
        <v>3.2890209311178631E-5</v>
      </c>
      <c r="AH18">
        <f>'forkert c'!AK20/'forkert c'!AK$122</f>
        <v>0</v>
      </c>
      <c r="AI18">
        <f>'forkert c'!AL20/'forkert c'!AL$122</f>
        <v>0</v>
      </c>
      <c r="AJ18">
        <f>'forkert c'!AM20/'forkert c'!AM$122</f>
        <v>0</v>
      </c>
      <c r="AK18">
        <f>'forkert c'!AN20/'forkert c'!AN$122</f>
        <v>0</v>
      </c>
      <c r="AL18">
        <f>'forkert c'!AO20/'forkert c'!AO$122</f>
        <v>1.5494629638840326E-7</v>
      </c>
      <c r="AM18">
        <v>0</v>
      </c>
      <c r="AN18">
        <f>'forkert c'!AQ20/'forkert c'!AQ$122</f>
        <v>0</v>
      </c>
      <c r="AO18">
        <f>'forkert c'!AR20/'forkert c'!AR$122</f>
        <v>0</v>
      </c>
      <c r="AP18">
        <f>'forkert c'!AS20/'forkert c'!AS$122</f>
        <v>0</v>
      </c>
      <c r="AQ18">
        <f>'forkert c'!AT20/'forkert c'!AT$122</f>
        <v>0</v>
      </c>
      <c r="AR18">
        <f>'forkert c'!AU20/'forkert c'!AU$122</f>
        <v>0</v>
      </c>
    </row>
    <row r="19" spans="1:44">
      <c r="A19" t="s">
        <v>65</v>
      </c>
      <c r="B19">
        <f>'forkert c'!E21/'forkert c'!E$122</f>
        <v>0</v>
      </c>
      <c r="C19">
        <f>'forkert c'!F21/'forkert c'!F$122</f>
        <v>0</v>
      </c>
      <c r="D19">
        <f>'forkert c'!G21/'forkert c'!G$122</f>
        <v>0</v>
      </c>
      <c r="E19">
        <f>'forkert c'!H21/'forkert c'!H$122</f>
        <v>0</v>
      </c>
      <c r="F19">
        <v>0</v>
      </c>
      <c r="G19">
        <f>'forkert c'!J21/'forkert c'!J$122</f>
        <v>0</v>
      </c>
      <c r="H19">
        <f>'forkert c'!K21/'forkert c'!K$122</f>
        <v>0</v>
      </c>
      <c r="I19">
        <f>'forkert c'!L21/'forkert c'!L$122</f>
        <v>0</v>
      </c>
      <c r="J19">
        <f>'forkert c'!M21/'forkert c'!M$122</f>
        <v>0</v>
      </c>
      <c r="K19">
        <f>'forkert c'!N21/'forkert c'!N$122</f>
        <v>0</v>
      </c>
      <c r="L19">
        <f>'forkert c'!O21/'forkert c'!O$122</f>
        <v>0</v>
      </c>
      <c r="M19">
        <f>'forkert c'!P21/'forkert c'!P$122</f>
        <v>0</v>
      </c>
      <c r="N19">
        <f>'forkert c'!Q21/'forkert c'!Q$122</f>
        <v>1.0717207539185945E-5</v>
      </c>
      <c r="O19">
        <f>'forkert c'!R21/'forkert c'!R$122</f>
        <v>0</v>
      </c>
      <c r="P19">
        <f>'forkert c'!S21/'forkert c'!S$122</f>
        <v>0</v>
      </c>
      <c r="Q19">
        <f>'forkert c'!T21/'forkert c'!T$122</f>
        <v>4.7265293158254286E-6</v>
      </c>
      <c r="R19">
        <f>'forkert c'!U21/'forkert c'!U$122</f>
        <v>6.873272854809172E-5</v>
      </c>
      <c r="S19">
        <f>'forkert c'!V21/'forkert c'!V$122</f>
        <v>8.6013389085598073E-3</v>
      </c>
      <c r="T19">
        <f>'forkert c'!W21/'forkert c'!W$122</f>
        <v>1.0872171837471592E-6</v>
      </c>
      <c r="U19">
        <f>'forkert c'!X21/'forkert c'!X$122</f>
        <v>0</v>
      </c>
      <c r="V19">
        <f>'forkert c'!Y21/'forkert c'!Y$122</f>
        <v>0</v>
      </c>
      <c r="W19">
        <f>'forkert c'!Z21/'forkert c'!Z$122</f>
        <v>0</v>
      </c>
      <c r="X19">
        <f>'forkert c'!AA21/'forkert c'!AA$122</f>
        <v>7.3794430222696322E-4</v>
      </c>
      <c r="Y19">
        <f>'forkert c'!AB21/'forkert c'!AB$122</f>
        <v>0</v>
      </c>
      <c r="Z19">
        <f>'forkert c'!AC21/'forkert c'!AC$122</f>
        <v>0</v>
      </c>
      <c r="AA19">
        <f>'forkert c'!AD21/'forkert c'!AD$122</f>
        <v>0</v>
      </c>
      <c r="AB19">
        <f>'forkert c'!AE21/'forkert c'!AE$122</f>
        <v>0</v>
      </c>
      <c r="AC19">
        <f>'forkert c'!AF21/'forkert c'!AF$122</f>
        <v>1.5796858704983794E-4</v>
      </c>
      <c r="AD19">
        <f>'forkert c'!AG21/'forkert c'!AG$122</f>
        <v>4.06854522249043E-7</v>
      </c>
      <c r="AE19">
        <f>'forkert c'!AH21/'forkert c'!AH$122</f>
        <v>2.7207035542713978E-4</v>
      </c>
      <c r="AF19">
        <f>'forkert c'!AI21/'forkert c'!AI$122</f>
        <v>0</v>
      </c>
      <c r="AG19">
        <f>'forkert c'!AJ21/'forkert c'!AJ$122</f>
        <v>1.9261246272112723E-3</v>
      </c>
      <c r="AH19">
        <f>'forkert c'!AK21/'forkert c'!AK$122</f>
        <v>0</v>
      </c>
      <c r="AI19">
        <f>'forkert c'!AL21/'forkert c'!AL$122</f>
        <v>0</v>
      </c>
      <c r="AJ19">
        <f>'forkert c'!AM21/'forkert c'!AM$122</f>
        <v>0</v>
      </c>
      <c r="AK19">
        <f>'forkert c'!AN21/'forkert c'!AN$122</f>
        <v>0</v>
      </c>
      <c r="AL19">
        <f>'forkert c'!AO21/'forkert c'!AO$122</f>
        <v>7.3878394117990673E-3</v>
      </c>
      <c r="AM19">
        <v>0</v>
      </c>
      <c r="AN19">
        <f>'forkert c'!AQ21/'forkert c'!AQ$122</f>
        <v>0</v>
      </c>
      <c r="AO19">
        <f>'forkert c'!AR21/'forkert c'!AR$122</f>
        <v>0</v>
      </c>
      <c r="AP19">
        <f>'forkert c'!AS21/'forkert c'!AS$122</f>
        <v>0</v>
      </c>
      <c r="AQ19">
        <f>'forkert c'!AT21/'forkert c'!AT$122</f>
        <v>0</v>
      </c>
      <c r="AR19">
        <f>'forkert c'!AU21/'forkert c'!AU$122</f>
        <v>0</v>
      </c>
    </row>
    <row r="20" spans="1:44">
      <c r="A20" t="s">
        <v>66</v>
      </c>
      <c r="B20">
        <f>'forkert c'!E22/'forkert c'!E$122</f>
        <v>0</v>
      </c>
      <c r="C20">
        <f>'forkert c'!F22/'forkert c'!F$122</f>
        <v>0</v>
      </c>
      <c r="D20">
        <f>'forkert c'!G22/'forkert c'!G$122</f>
        <v>0</v>
      </c>
      <c r="E20">
        <f>'forkert c'!H22/'forkert c'!H$122</f>
        <v>0</v>
      </c>
      <c r="F20">
        <v>0</v>
      </c>
      <c r="G20">
        <f>'forkert c'!J22/'forkert c'!J$122</f>
        <v>4.0544663785641727E-4</v>
      </c>
      <c r="H20">
        <f>'forkert c'!K22/'forkert c'!K$122</f>
        <v>0</v>
      </c>
      <c r="I20">
        <f>'forkert c'!L22/'forkert c'!L$122</f>
        <v>0</v>
      </c>
      <c r="J20">
        <f>'forkert c'!M22/'forkert c'!M$122</f>
        <v>0</v>
      </c>
      <c r="K20">
        <f>'forkert c'!N22/'forkert c'!N$122</f>
        <v>0</v>
      </c>
      <c r="L20">
        <f>'forkert c'!O22/'forkert c'!O$122</f>
        <v>0</v>
      </c>
      <c r="M20">
        <f>'forkert c'!P22/'forkert c'!P$122</f>
        <v>0</v>
      </c>
      <c r="N20">
        <f>'forkert c'!Q22/'forkert c'!Q$122</f>
        <v>1.0282975854408584E-3</v>
      </c>
      <c r="O20">
        <f>'forkert c'!R22/'forkert c'!R$122</f>
        <v>3.9784185161073561E-4</v>
      </c>
      <c r="P20">
        <f>'forkert c'!S22/'forkert c'!S$122</f>
        <v>0</v>
      </c>
      <c r="Q20">
        <f>'forkert c'!T22/'forkert c'!T$122</f>
        <v>0</v>
      </c>
      <c r="R20">
        <f>'forkert c'!U22/'forkert c'!U$122</f>
        <v>6.0133291277691199E-4</v>
      </c>
      <c r="S20">
        <f>'forkert c'!V22/'forkert c'!V$122</f>
        <v>2.9757515169646779E-4</v>
      </c>
      <c r="T20">
        <f>'forkert c'!W22/'forkert c'!W$122</f>
        <v>0</v>
      </c>
      <c r="U20">
        <f>'forkert c'!X22/'forkert c'!X$122</f>
        <v>0</v>
      </c>
      <c r="V20">
        <f>'forkert c'!Y22/'forkert c'!Y$122</f>
        <v>0</v>
      </c>
      <c r="W20">
        <f>'forkert c'!Z22/'forkert c'!Z$122</f>
        <v>0</v>
      </c>
      <c r="X20">
        <f>'forkert c'!AA22/'forkert c'!AA$122</f>
        <v>9.3959122636179968E-4</v>
      </c>
      <c r="Y20">
        <f>'forkert c'!AB22/'forkert c'!AB$122</f>
        <v>0</v>
      </c>
      <c r="Z20">
        <f>'forkert c'!AC22/'forkert c'!AC$122</f>
        <v>0</v>
      </c>
      <c r="AA20">
        <f>'forkert c'!AD22/'forkert c'!AD$122</f>
        <v>0</v>
      </c>
      <c r="AB20">
        <f>'forkert c'!AE22/'forkert c'!AE$122</f>
        <v>0</v>
      </c>
      <c r="AC20">
        <f>'forkert c'!AF22/'forkert c'!AF$122</f>
        <v>3.780252268534343E-4</v>
      </c>
      <c r="AD20">
        <f>'forkert c'!AG22/'forkert c'!AG$122</f>
        <v>1.220563566747129E-6</v>
      </c>
      <c r="AE20">
        <f>'forkert c'!AH22/'forkert c'!AH$122</f>
        <v>9.2110566114489499E-5</v>
      </c>
      <c r="AF20">
        <f>'forkert c'!AI22/'forkert c'!AI$122</f>
        <v>0</v>
      </c>
      <c r="AG20">
        <f>'forkert c'!AJ22/'forkert c'!AJ$122</f>
        <v>2.9352860695301668E-3</v>
      </c>
      <c r="AH20">
        <f>'forkert c'!AK22/'forkert c'!AK$122</f>
        <v>0</v>
      </c>
      <c r="AI20">
        <f>'forkert c'!AL22/'forkert c'!AL$122</f>
        <v>0</v>
      </c>
      <c r="AJ20">
        <f>'forkert c'!AM22/'forkert c'!AM$122</f>
        <v>0</v>
      </c>
      <c r="AK20">
        <f>'forkert c'!AN22/'forkert c'!AN$122</f>
        <v>0</v>
      </c>
      <c r="AL20">
        <f>'forkert c'!AO22/'forkert c'!AO$122</f>
        <v>0</v>
      </c>
      <c r="AM20">
        <v>0</v>
      </c>
      <c r="AN20">
        <f>'forkert c'!AQ22/'forkert c'!AQ$122</f>
        <v>0</v>
      </c>
      <c r="AO20">
        <f>'forkert c'!AR22/'forkert c'!AR$122</f>
        <v>0</v>
      </c>
      <c r="AP20">
        <f>'forkert c'!AS22/'forkert c'!AS$122</f>
        <v>0</v>
      </c>
      <c r="AQ20">
        <f>'forkert c'!AT22/'forkert c'!AT$122</f>
        <v>0</v>
      </c>
      <c r="AR20">
        <f>'forkert c'!AU22/'forkert c'!AU$122</f>
        <v>0</v>
      </c>
    </row>
    <row r="21" spans="1:44">
      <c r="A21" t="s">
        <v>67</v>
      </c>
      <c r="B21">
        <f>'forkert c'!E23/'forkert c'!E$122</f>
        <v>0</v>
      </c>
      <c r="C21">
        <f>'forkert c'!F23/'forkert c'!F$122</f>
        <v>0</v>
      </c>
      <c r="D21">
        <f>'forkert c'!G23/'forkert c'!G$122</f>
        <v>0</v>
      </c>
      <c r="E21">
        <f>'forkert c'!H23/'forkert c'!H$122</f>
        <v>0</v>
      </c>
      <c r="F21">
        <v>0</v>
      </c>
      <c r="G21">
        <f>'forkert c'!J23/'forkert c'!J$122</f>
        <v>0</v>
      </c>
      <c r="H21">
        <f>'forkert c'!K23/'forkert c'!K$122</f>
        <v>0</v>
      </c>
      <c r="I21">
        <f>'forkert c'!L23/'forkert c'!L$122</f>
        <v>0</v>
      </c>
      <c r="J21">
        <f>'forkert c'!M23/'forkert c'!M$122</f>
        <v>0</v>
      </c>
      <c r="K21">
        <f>'forkert c'!N23/'forkert c'!N$122</f>
        <v>0</v>
      </c>
      <c r="L21">
        <f>'forkert c'!O23/'forkert c'!O$122</f>
        <v>0</v>
      </c>
      <c r="M21">
        <f>'forkert c'!P23/'forkert c'!P$122</f>
        <v>3.8647534414672346E-3</v>
      </c>
      <c r="N21">
        <f>'forkert c'!Q23/'forkert c'!Q$122</f>
        <v>0</v>
      </c>
      <c r="O21">
        <f>'forkert c'!R23/'forkert c'!R$122</f>
        <v>0</v>
      </c>
      <c r="P21">
        <f>'forkert c'!S23/'forkert c'!S$122</f>
        <v>0</v>
      </c>
      <c r="Q21">
        <f>'forkert c'!T23/'forkert c'!T$122</f>
        <v>0</v>
      </c>
      <c r="R21">
        <f>'forkert c'!U23/'forkert c'!U$122</f>
        <v>0</v>
      </c>
      <c r="S21">
        <f>'forkert c'!V23/'forkert c'!V$122</f>
        <v>0</v>
      </c>
      <c r="T21">
        <f>'forkert c'!W23/'forkert c'!W$122</f>
        <v>0</v>
      </c>
      <c r="U21">
        <f>'forkert c'!X23/'forkert c'!X$122</f>
        <v>0</v>
      </c>
      <c r="V21">
        <f>'forkert c'!Y23/'forkert c'!Y$122</f>
        <v>0</v>
      </c>
      <c r="W21">
        <f>'forkert c'!Z23/'forkert c'!Z$122</f>
        <v>0</v>
      </c>
      <c r="X21">
        <f>'forkert c'!AA23/'forkert c'!AA$122</f>
        <v>0.12130764664883804</v>
      </c>
      <c r="Y21">
        <f>'forkert c'!AB23/'forkert c'!AB$122</f>
        <v>0</v>
      </c>
      <c r="Z21">
        <f>'forkert c'!AC23/'forkert c'!AC$122</f>
        <v>0</v>
      </c>
      <c r="AA21">
        <f>'forkert c'!AD23/'forkert c'!AD$122</f>
        <v>0</v>
      </c>
      <c r="AB21">
        <f>'forkert c'!AE23/'forkert c'!AE$122</f>
        <v>0</v>
      </c>
      <c r="AC21">
        <f>'forkert c'!AF23/'forkert c'!AF$122</f>
        <v>5.4428423604165499E-5</v>
      </c>
      <c r="AD21">
        <f>'forkert c'!AG23/'forkert c'!AG$122</f>
        <v>0</v>
      </c>
      <c r="AE21">
        <f>'forkert c'!AH23/'forkert c'!AH$122</f>
        <v>0</v>
      </c>
      <c r="AF21">
        <f>'forkert c'!AI23/'forkert c'!AI$122</f>
        <v>0</v>
      </c>
      <c r="AG21">
        <f>'forkert c'!AJ23/'forkert c'!AJ$122</f>
        <v>0</v>
      </c>
      <c r="AH21">
        <f>'forkert c'!AK23/'forkert c'!AK$122</f>
        <v>0</v>
      </c>
      <c r="AI21">
        <f>'forkert c'!AL23/'forkert c'!AL$122</f>
        <v>0</v>
      </c>
      <c r="AJ21">
        <f>'forkert c'!AM23/'forkert c'!AM$122</f>
        <v>0</v>
      </c>
      <c r="AK21">
        <f>'forkert c'!AN23/'forkert c'!AN$122</f>
        <v>0</v>
      </c>
      <c r="AL21">
        <f>'forkert c'!AO23/'forkert c'!AO$122</f>
        <v>0</v>
      </c>
      <c r="AM21">
        <v>0</v>
      </c>
      <c r="AN21">
        <f>'forkert c'!AQ23/'forkert c'!AQ$122</f>
        <v>0</v>
      </c>
      <c r="AO21">
        <f>'forkert c'!AR23/'forkert c'!AR$122</f>
        <v>0</v>
      </c>
      <c r="AP21">
        <f>'forkert c'!AS23/'forkert c'!AS$122</f>
        <v>0</v>
      </c>
      <c r="AQ21">
        <f>'forkert c'!AT23/'forkert c'!AT$122</f>
        <v>0</v>
      </c>
      <c r="AR21">
        <f>'forkert c'!AU23/'forkert c'!AU$122</f>
        <v>0</v>
      </c>
    </row>
    <row r="22" spans="1:44">
      <c r="A22" t="s">
        <v>68</v>
      </c>
      <c r="B22">
        <f>'forkert c'!E24/'forkert c'!E$122</f>
        <v>3.1262403936050332E-6</v>
      </c>
      <c r="C22">
        <f>'forkert c'!F24/'forkert c'!F$122</f>
        <v>0</v>
      </c>
      <c r="D22">
        <f>'forkert c'!G24/'forkert c'!G$122</f>
        <v>0</v>
      </c>
      <c r="E22">
        <f>'forkert c'!H24/'forkert c'!H$122</f>
        <v>0</v>
      </c>
      <c r="F22">
        <v>0</v>
      </c>
      <c r="G22">
        <f>'forkert c'!J24/'forkert c'!J$122</f>
        <v>0</v>
      </c>
      <c r="H22">
        <f>'forkert c'!K24/'forkert c'!K$122</f>
        <v>0</v>
      </c>
      <c r="I22">
        <f>'forkert c'!L24/'forkert c'!L$122</f>
        <v>0</v>
      </c>
      <c r="J22">
        <f>'forkert c'!M24/'forkert c'!M$122</f>
        <v>0</v>
      </c>
      <c r="K22">
        <f>'forkert c'!N24/'forkert c'!N$122</f>
        <v>0</v>
      </c>
      <c r="L22">
        <f>'forkert c'!O24/'forkert c'!O$122</f>
        <v>0</v>
      </c>
      <c r="M22">
        <f>'forkert c'!P24/'forkert c'!P$122</f>
        <v>0</v>
      </c>
      <c r="N22">
        <f>'forkert c'!Q24/'forkert c'!Q$122</f>
        <v>0</v>
      </c>
      <c r="O22">
        <f>'forkert c'!R24/'forkert c'!R$122</f>
        <v>0</v>
      </c>
      <c r="P22">
        <f>'forkert c'!S24/'forkert c'!S$122</f>
        <v>0</v>
      </c>
      <c r="Q22">
        <f>'forkert c'!T24/'forkert c'!T$122</f>
        <v>3.1510195438836191E-7</v>
      </c>
      <c r="R22">
        <f>'forkert c'!U24/'forkert c'!U$122</f>
        <v>2.5107846044965013E-6</v>
      </c>
      <c r="S22">
        <f>'forkert c'!V24/'forkert c'!V$122</f>
        <v>1.8940229306502207E-3</v>
      </c>
      <c r="T22">
        <f>'forkert c'!W24/'forkert c'!W$122</f>
        <v>8.3715723148531271E-5</v>
      </c>
      <c r="U22">
        <f>'forkert c'!X24/'forkert c'!X$122</f>
        <v>0</v>
      </c>
      <c r="V22">
        <f>'forkert c'!Y24/'forkert c'!Y$122</f>
        <v>0</v>
      </c>
      <c r="W22">
        <f>'forkert c'!Z24/'forkert c'!Z$122</f>
        <v>0</v>
      </c>
      <c r="X22">
        <f>'forkert c'!AA24/'forkert c'!AA$122</f>
        <v>7.237038573777168E-4</v>
      </c>
      <c r="Y22">
        <f>'forkert c'!AB24/'forkert c'!AB$122</f>
        <v>0</v>
      </c>
      <c r="Z22">
        <f>'forkert c'!AC24/'forkert c'!AC$122</f>
        <v>0</v>
      </c>
      <c r="AA22">
        <f>'forkert c'!AD24/'forkert c'!AD$122</f>
        <v>0</v>
      </c>
      <c r="AB22">
        <f>'forkert c'!AE24/'forkert c'!AE$122</f>
        <v>0</v>
      </c>
      <c r="AC22">
        <f>'forkert c'!AF24/'forkert c'!AF$122</f>
        <v>3.9649845009656994E-4</v>
      </c>
      <c r="AD22">
        <f>'forkert c'!AG24/'forkert c'!AG$122</f>
        <v>0</v>
      </c>
      <c r="AE22">
        <f>'forkert c'!AH24/'forkert c'!AH$122</f>
        <v>9.3421748550282952E-6</v>
      </c>
      <c r="AF22">
        <f>'forkert c'!AI24/'forkert c'!AI$122</f>
        <v>0</v>
      </c>
      <c r="AG22">
        <f>'forkert c'!AJ24/'forkert c'!AJ$122</f>
        <v>0</v>
      </c>
      <c r="AH22">
        <f>'forkert c'!AK24/'forkert c'!AK$122</f>
        <v>0</v>
      </c>
      <c r="AI22">
        <f>'forkert c'!AL24/'forkert c'!AL$122</f>
        <v>0</v>
      </c>
      <c r="AJ22">
        <f>'forkert c'!AM24/'forkert c'!AM$122</f>
        <v>0</v>
      </c>
      <c r="AK22">
        <f>'forkert c'!AN24/'forkert c'!AN$122</f>
        <v>0</v>
      </c>
      <c r="AL22">
        <f>'forkert c'!AO24/'forkert c'!AO$122</f>
        <v>0</v>
      </c>
      <c r="AM22">
        <v>0</v>
      </c>
      <c r="AN22">
        <f>'forkert c'!AQ24/'forkert c'!AQ$122</f>
        <v>0</v>
      </c>
      <c r="AO22">
        <f>'forkert c'!AR24/'forkert c'!AR$122</f>
        <v>0</v>
      </c>
      <c r="AP22">
        <f>'forkert c'!AS24/'forkert c'!AS$122</f>
        <v>0</v>
      </c>
      <c r="AQ22">
        <f>'forkert c'!AT24/'forkert c'!AT$122</f>
        <v>0</v>
      </c>
      <c r="AR22">
        <f>'forkert c'!AU24/'forkert c'!AU$122</f>
        <v>0</v>
      </c>
    </row>
    <row r="23" spans="1:44">
      <c r="A23" t="s">
        <v>69</v>
      </c>
      <c r="B23">
        <f>'forkert c'!E25/'forkert c'!E$122</f>
        <v>2.3033108981770356E-3</v>
      </c>
      <c r="C23">
        <f>'forkert c'!F25/'forkert c'!F$122</f>
        <v>4.8347302088064502E-3</v>
      </c>
      <c r="D23">
        <f>'forkert c'!G25/'forkert c'!G$122</f>
        <v>3.5443431156129278E-6</v>
      </c>
      <c r="E23">
        <f>'forkert c'!H25/'forkert c'!H$122</f>
        <v>0</v>
      </c>
      <c r="F23">
        <v>0</v>
      </c>
      <c r="G23">
        <f>'forkert c'!J25/'forkert c'!J$122</f>
        <v>0</v>
      </c>
      <c r="H23">
        <f>'forkert c'!K25/'forkert c'!K$122</f>
        <v>0</v>
      </c>
      <c r="I23">
        <f>'forkert c'!L25/'forkert c'!L$122</f>
        <v>0</v>
      </c>
      <c r="J23">
        <f>'forkert c'!M25/'forkert c'!M$122</f>
        <v>0</v>
      </c>
      <c r="K23">
        <f>'forkert c'!N25/'forkert c'!N$122</f>
        <v>2.9274527134346962E-2</v>
      </c>
      <c r="L23">
        <f>'forkert c'!O25/'forkert c'!O$122</f>
        <v>0</v>
      </c>
      <c r="M23">
        <f>'forkert c'!P25/'forkert c'!P$122</f>
        <v>0</v>
      </c>
      <c r="N23">
        <f>'forkert c'!Q25/'forkert c'!Q$122</f>
        <v>3.8803682469466351E-6</v>
      </c>
      <c r="O23">
        <f>'forkert c'!R25/'forkert c'!R$122</f>
        <v>0</v>
      </c>
      <c r="P23">
        <f>'forkert c'!S25/'forkert c'!S$122</f>
        <v>9.5883814385981367E-6</v>
      </c>
      <c r="Q23">
        <f>'forkert c'!T25/'forkert c'!T$122</f>
        <v>2.2813381497717401E-4</v>
      </c>
      <c r="R23">
        <f>'forkert c'!U25/'forkert c'!U$122</f>
        <v>1.2553923022482506E-6</v>
      </c>
      <c r="S23">
        <f>'forkert c'!V25/'forkert c'!V$122</f>
        <v>9.7475321320291668E-3</v>
      </c>
      <c r="T23">
        <f>'forkert c'!W25/'forkert c'!W$122</f>
        <v>2.9643753098568971E-3</v>
      </c>
      <c r="U23">
        <f>'forkert c'!X25/'forkert c'!X$122</f>
        <v>0</v>
      </c>
      <c r="V23">
        <f>'forkert c'!Y25/'forkert c'!Y$122</f>
        <v>0</v>
      </c>
      <c r="W23">
        <f>'forkert c'!Z25/'forkert c'!Z$122</f>
        <v>0</v>
      </c>
      <c r="X23">
        <f>'forkert c'!AA25/'forkert c'!AA$122</f>
        <v>1.338379308878391E-3</v>
      </c>
      <c r="Y23">
        <f>'forkert c'!AB25/'forkert c'!AB$122</f>
        <v>0</v>
      </c>
      <c r="Z23">
        <f>'forkert c'!AC25/'forkert c'!AC$122</f>
        <v>0</v>
      </c>
      <c r="AA23">
        <f>'forkert c'!AD25/'forkert c'!AD$122</f>
        <v>0</v>
      </c>
      <c r="AB23">
        <f>'forkert c'!AE25/'forkert c'!AE$122</f>
        <v>0</v>
      </c>
      <c r="AC23">
        <f>'forkert c'!AF25/'forkert c'!AF$122</f>
        <v>4.4705200248388259E-4</v>
      </c>
      <c r="AD23">
        <f>'forkert c'!AG25/'forkert c'!AG$122</f>
        <v>0</v>
      </c>
      <c r="AE23">
        <f>'forkert c'!AH25/'forkert c'!AH$122</f>
        <v>3.9900920499239266E-4</v>
      </c>
      <c r="AF23">
        <f>'forkert c'!AI25/'forkert c'!AI$122</f>
        <v>0</v>
      </c>
      <c r="AG23">
        <f>'forkert c'!AJ25/'forkert c'!AJ$122</f>
        <v>1.96548720702947E-4</v>
      </c>
      <c r="AH23">
        <f>'forkert c'!AK25/'forkert c'!AK$122</f>
        <v>0</v>
      </c>
      <c r="AI23">
        <f>'forkert c'!AL25/'forkert c'!AL$122</f>
        <v>0</v>
      </c>
      <c r="AJ23">
        <f>'forkert c'!AM25/'forkert c'!AM$122</f>
        <v>0</v>
      </c>
      <c r="AK23">
        <f>'forkert c'!AN25/'forkert c'!AN$122</f>
        <v>0</v>
      </c>
      <c r="AL23">
        <f>'forkert c'!AO25/'forkert c'!AO$122</f>
        <v>3.2837768593594302E-2</v>
      </c>
      <c r="AM23">
        <v>0</v>
      </c>
      <c r="AN23">
        <f>'forkert c'!AQ25/'forkert c'!AQ$122</f>
        <v>1.321941005979079E-5</v>
      </c>
      <c r="AO23">
        <f>'forkert c'!AR25/'forkert c'!AR$122</f>
        <v>0</v>
      </c>
      <c r="AP23">
        <f>'forkert c'!AS25/'forkert c'!AS$122</f>
        <v>0</v>
      </c>
      <c r="AQ23">
        <f>'forkert c'!AT25/'forkert c'!AT$122</f>
        <v>0</v>
      </c>
      <c r="AR23">
        <f>'forkert c'!AU25/'forkert c'!AU$122</f>
        <v>0</v>
      </c>
    </row>
    <row r="24" spans="1:44">
      <c r="A24" t="s">
        <v>70</v>
      </c>
      <c r="B24">
        <f>'forkert c'!E26/'forkert c'!E$122</f>
        <v>2.3917515284029419E-4</v>
      </c>
      <c r="C24">
        <f>'forkert c'!F26/'forkert c'!F$122</f>
        <v>2.0608009287981159E-3</v>
      </c>
      <c r="D24">
        <f>'forkert c'!G26/'forkert c'!G$122</f>
        <v>0</v>
      </c>
      <c r="E24">
        <f>'forkert c'!H26/'forkert c'!H$122</f>
        <v>0</v>
      </c>
      <c r="F24">
        <v>0</v>
      </c>
      <c r="G24">
        <f>'forkert c'!J26/'forkert c'!J$122</f>
        <v>0</v>
      </c>
      <c r="H24">
        <f>'forkert c'!K26/'forkert c'!K$122</f>
        <v>0</v>
      </c>
      <c r="I24">
        <f>'forkert c'!L26/'forkert c'!L$122</f>
        <v>0</v>
      </c>
      <c r="J24">
        <f>'forkert c'!M26/'forkert c'!M$122</f>
        <v>0</v>
      </c>
      <c r="K24">
        <f>'forkert c'!N26/'forkert c'!N$122</f>
        <v>0</v>
      </c>
      <c r="L24">
        <f>'forkert c'!O26/'forkert c'!O$122</f>
        <v>0</v>
      </c>
      <c r="M24">
        <f>'forkert c'!P26/'forkert c'!P$122</f>
        <v>0</v>
      </c>
      <c r="N24">
        <f>'forkert c'!Q26/'forkert c'!Q$122</f>
        <v>2.5869121646310902E-6</v>
      </c>
      <c r="O24">
        <f>'forkert c'!R26/'forkert c'!R$122</f>
        <v>3.380134678086114E-7</v>
      </c>
      <c r="P24">
        <f>'forkert c'!S26/'forkert c'!S$122</f>
        <v>0</v>
      </c>
      <c r="Q24">
        <f>'forkert c'!T26/'forkert c'!T$122</f>
        <v>3.9387744298545235E-4</v>
      </c>
      <c r="R24">
        <f>'forkert c'!U26/'forkert c'!U$122</f>
        <v>4.5821819032061147E-5</v>
      </c>
      <c r="S24">
        <f>'forkert c'!V26/'forkert c'!V$122</f>
        <v>1.8760606478516411E-5</v>
      </c>
      <c r="T24">
        <f>'forkert c'!W26/'forkert c'!W$122</f>
        <v>6.9763465029503965E-2</v>
      </c>
      <c r="U24">
        <f>'forkert c'!X26/'forkert c'!X$122</f>
        <v>0</v>
      </c>
      <c r="V24">
        <f>'forkert c'!Y26/'forkert c'!Y$122</f>
        <v>0</v>
      </c>
      <c r="W24">
        <f>'forkert c'!Z26/'forkert c'!Z$122</f>
        <v>0</v>
      </c>
      <c r="X24">
        <f>'forkert c'!AA26/'forkert c'!AA$122</f>
        <v>2.1102002943600069E-3</v>
      </c>
      <c r="Y24">
        <f>'forkert c'!AB26/'forkert c'!AB$122</f>
        <v>0</v>
      </c>
      <c r="Z24">
        <f>'forkert c'!AC26/'forkert c'!AC$122</f>
        <v>0</v>
      </c>
      <c r="AA24">
        <f>'forkert c'!AD26/'forkert c'!AD$122</f>
        <v>0</v>
      </c>
      <c r="AB24">
        <f>'forkert c'!AE26/'forkert c'!AE$122</f>
        <v>0</v>
      </c>
      <c r="AC24">
        <f>'forkert c'!AF26/'forkert c'!AF$122</f>
        <v>2.9157054207555946E-3</v>
      </c>
      <c r="AD24">
        <f>'forkert c'!AG26/'forkert c'!AG$122</f>
        <v>0</v>
      </c>
      <c r="AE24">
        <f>'forkert c'!AH26/'forkert c'!AH$122</f>
        <v>1.086314648054869E-3</v>
      </c>
      <c r="AF24">
        <f>'forkert c'!AI26/'forkert c'!AI$122</f>
        <v>0</v>
      </c>
      <c r="AG24">
        <f>'forkert c'!AJ26/'forkert c'!AJ$122</f>
        <v>0</v>
      </c>
      <c r="AH24">
        <f>'forkert c'!AK26/'forkert c'!AK$122</f>
        <v>0</v>
      </c>
      <c r="AI24">
        <f>'forkert c'!AL26/'forkert c'!AL$122</f>
        <v>0</v>
      </c>
      <c r="AJ24">
        <f>'forkert c'!AM26/'forkert c'!AM$122</f>
        <v>0</v>
      </c>
      <c r="AK24">
        <f>'forkert c'!AN26/'forkert c'!AN$122</f>
        <v>0</v>
      </c>
      <c r="AL24">
        <f>'forkert c'!AO26/'forkert c'!AO$122</f>
        <v>3.9362557134509967E-3</v>
      </c>
      <c r="AM24">
        <v>0</v>
      </c>
      <c r="AN24">
        <f>'forkert c'!AQ26/'forkert c'!AQ$122</f>
        <v>0</v>
      </c>
      <c r="AO24">
        <f>'forkert c'!AR26/'forkert c'!AR$122</f>
        <v>0</v>
      </c>
      <c r="AP24">
        <f>'forkert c'!AS26/'forkert c'!AS$122</f>
        <v>0</v>
      </c>
      <c r="AQ24">
        <f>'forkert c'!AT26/'forkert c'!AT$122</f>
        <v>0</v>
      </c>
      <c r="AR24">
        <f>'forkert c'!AU26/'forkert c'!AU$122</f>
        <v>0</v>
      </c>
    </row>
    <row r="25" spans="1:44">
      <c r="A25" t="s">
        <v>71</v>
      </c>
      <c r="B25">
        <f>'forkert c'!E27/'forkert c'!E$122</f>
        <v>0</v>
      </c>
      <c r="C25">
        <f>'forkert c'!F27/'forkert c'!F$122</f>
        <v>0</v>
      </c>
      <c r="D25">
        <f>'forkert c'!G27/'forkert c'!G$122</f>
        <v>0</v>
      </c>
      <c r="E25">
        <f>'forkert c'!H27/'forkert c'!H$122</f>
        <v>0</v>
      </c>
      <c r="F25">
        <v>0</v>
      </c>
      <c r="G25">
        <f>'forkert c'!J27/'forkert c'!J$122</f>
        <v>1.1397940951056057E-4</v>
      </c>
      <c r="H25">
        <f>'forkert c'!K27/'forkert c'!K$122</f>
        <v>0</v>
      </c>
      <c r="I25">
        <f>'forkert c'!L27/'forkert c'!L$122</f>
        <v>0</v>
      </c>
      <c r="J25">
        <f>'forkert c'!M27/'forkert c'!M$122</f>
        <v>0</v>
      </c>
      <c r="K25">
        <f>'forkert c'!N27/'forkert c'!N$122</f>
        <v>1.3613014853604883E-2</v>
      </c>
      <c r="L25">
        <f>'forkert c'!O27/'forkert c'!O$122</f>
        <v>0</v>
      </c>
      <c r="M25">
        <f>'forkert c'!P27/'forkert c'!P$122</f>
        <v>0</v>
      </c>
      <c r="N25">
        <f>'forkert c'!Q27/'forkert c'!Q$122</f>
        <v>5.9848212928740275E-3</v>
      </c>
      <c r="O25">
        <f>'forkert c'!R27/'forkert c'!R$122</f>
        <v>4.7460471015007121E-3</v>
      </c>
      <c r="P25">
        <f>'forkert c'!S27/'forkert c'!S$122</f>
        <v>5.3623911008456245E-5</v>
      </c>
      <c r="Q25">
        <f>'forkert c'!T27/'forkert c'!T$122</f>
        <v>2.531592121946977E-2</v>
      </c>
      <c r="R25">
        <f>'forkert c'!U27/'forkert c'!U$122</f>
        <v>2.0763874831110505E-2</v>
      </c>
      <c r="S25">
        <f>'forkert c'!V27/'forkert c'!V$122</f>
        <v>7.2302179882682343E-3</v>
      </c>
      <c r="T25">
        <f>'forkert c'!W27/'forkert c'!W$122</f>
        <v>4.2432533514246275E-4</v>
      </c>
      <c r="U25">
        <f>'forkert c'!X27/'forkert c'!X$122</f>
        <v>0</v>
      </c>
      <c r="V25">
        <f>'forkert c'!Y27/'forkert c'!Y$122</f>
        <v>0</v>
      </c>
      <c r="W25">
        <f>'forkert c'!Z27/'forkert c'!Z$122</f>
        <v>1.071424529939574E-5</v>
      </c>
      <c r="X25">
        <f>'forkert c'!AA27/'forkert c'!AA$122</f>
        <v>2.0018394093352728E-3</v>
      </c>
      <c r="Y25">
        <f>'forkert c'!AB27/'forkert c'!AB$122</f>
        <v>0</v>
      </c>
      <c r="Z25">
        <f>'forkert c'!AC27/'forkert c'!AC$122</f>
        <v>0</v>
      </c>
      <c r="AA25">
        <f>'forkert c'!AD27/'forkert c'!AD$122</f>
        <v>0</v>
      </c>
      <c r="AB25">
        <f>'forkert c'!AE27/'forkert c'!AE$122</f>
        <v>0</v>
      </c>
      <c r="AC25">
        <f>'forkert c'!AF27/'forkert c'!AF$122</f>
        <v>6.0466013639726905E-4</v>
      </c>
      <c r="AD25">
        <f>'forkert c'!AG27/'forkert c'!AG$122</f>
        <v>1.220563566747129E-6</v>
      </c>
      <c r="AE25">
        <f>'forkert c'!AH27/'forkert c'!AH$122</f>
        <v>4.314609702782804E-4</v>
      </c>
      <c r="AF25">
        <f>'forkert c'!AI27/'forkert c'!AI$122</f>
        <v>0</v>
      </c>
      <c r="AG25">
        <f>'forkert c'!AJ27/'forkert c'!AJ$122</f>
        <v>1.9097455671526933E-3</v>
      </c>
      <c r="AH25">
        <f>'forkert c'!AK27/'forkert c'!AK$122</f>
        <v>0</v>
      </c>
      <c r="AI25">
        <f>'forkert c'!AL27/'forkert c'!AL$122</f>
        <v>0</v>
      </c>
      <c r="AJ25">
        <f>'forkert c'!AM27/'forkert c'!AM$122</f>
        <v>0</v>
      </c>
      <c r="AK25">
        <f>'forkert c'!AN27/'forkert c'!AN$122</f>
        <v>0</v>
      </c>
      <c r="AL25">
        <f>'forkert c'!AO27/'forkert c'!AO$122</f>
        <v>0</v>
      </c>
      <c r="AM25">
        <v>0</v>
      </c>
      <c r="AN25">
        <f>'forkert c'!AQ27/'forkert c'!AQ$122</f>
        <v>7.9196283903655747E-4</v>
      </c>
      <c r="AO25">
        <f>'forkert c'!AR27/'forkert c'!AR$122</f>
        <v>0</v>
      </c>
      <c r="AP25">
        <f>'forkert c'!AS27/'forkert c'!AS$122</f>
        <v>0</v>
      </c>
      <c r="AQ25">
        <f>'forkert c'!AT27/'forkert c'!AT$122</f>
        <v>0</v>
      </c>
      <c r="AR25">
        <f>'forkert c'!AU27/'forkert c'!AU$122</f>
        <v>0</v>
      </c>
    </row>
    <row r="26" spans="1:44">
      <c r="A26" t="s">
        <v>72</v>
      </c>
      <c r="B26">
        <f>'forkert c'!E28/'forkert c'!E$122</f>
        <v>0</v>
      </c>
      <c r="C26">
        <f>'forkert c'!F28/'forkert c'!F$122</f>
        <v>0</v>
      </c>
      <c r="D26">
        <f>'forkert c'!G28/'forkert c'!G$122</f>
        <v>0</v>
      </c>
      <c r="E26">
        <f>'forkert c'!H28/'forkert c'!H$122</f>
        <v>0</v>
      </c>
      <c r="F26">
        <v>0</v>
      </c>
      <c r="G26">
        <f>'forkert c'!J28/'forkert c'!J$122</f>
        <v>0</v>
      </c>
      <c r="H26">
        <f>'forkert c'!K28/'forkert c'!K$122</f>
        <v>0</v>
      </c>
      <c r="I26">
        <f>'forkert c'!L28/'forkert c'!L$122</f>
        <v>0</v>
      </c>
      <c r="J26">
        <f>'forkert c'!M28/'forkert c'!M$122</f>
        <v>0</v>
      </c>
      <c r="K26">
        <f>'forkert c'!N28/'forkert c'!N$122</f>
        <v>3.0371056163637313E-3</v>
      </c>
      <c r="L26">
        <f>'forkert c'!O28/'forkert c'!O$122</f>
        <v>0</v>
      </c>
      <c r="M26">
        <f>'forkert c'!P28/'forkert c'!P$122</f>
        <v>0</v>
      </c>
      <c r="N26">
        <f>'forkert c'!Q28/'forkert c'!Q$122</f>
        <v>1.3470421200114748E-3</v>
      </c>
      <c r="O26">
        <f>'forkert c'!R28/'forkert c'!R$122</f>
        <v>0</v>
      </c>
      <c r="P26">
        <f>'forkert c'!S28/'forkert c'!S$122</f>
        <v>0</v>
      </c>
      <c r="Q26">
        <f>'forkert c'!T28/'forkert c'!T$122</f>
        <v>6.2201125796262635E-3</v>
      </c>
      <c r="R26">
        <f>'forkert c'!U28/'forkert c'!U$122</f>
        <v>7.8462018890515673E-6</v>
      </c>
      <c r="S26">
        <f>'forkert c'!V28/'forkert c'!V$122</f>
        <v>0</v>
      </c>
      <c r="T26">
        <f>'forkert c'!W28/'forkert c'!W$122</f>
        <v>0</v>
      </c>
      <c r="U26">
        <f>'forkert c'!X28/'forkert c'!X$122</f>
        <v>0</v>
      </c>
      <c r="V26">
        <f>'forkert c'!Y28/'forkert c'!Y$122</f>
        <v>0</v>
      </c>
      <c r="W26">
        <f>'forkert c'!Z28/'forkert c'!Z$122</f>
        <v>0</v>
      </c>
      <c r="X26">
        <f>'forkert c'!AA28/'forkert c'!AA$122</f>
        <v>2.6762023503798581E-4</v>
      </c>
      <c r="Y26">
        <f>'forkert c'!AB28/'forkert c'!AB$122</f>
        <v>0</v>
      </c>
      <c r="Z26">
        <f>'forkert c'!AC28/'forkert c'!AC$122</f>
        <v>0</v>
      </c>
      <c r="AA26">
        <f>'forkert c'!AD28/'forkert c'!AD$122</f>
        <v>-2.3750688043847421E-3</v>
      </c>
      <c r="AB26">
        <f>'forkert c'!AE28/'forkert c'!AE$122</f>
        <v>0</v>
      </c>
      <c r="AC26">
        <f>'forkert c'!AF28/'forkert c'!AF$122</f>
        <v>3.2350668996515588E-5</v>
      </c>
      <c r="AD26">
        <f>'forkert c'!AG28/'forkert c'!AG$122</f>
        <v>0</v>
      </c>
      <c r="AE26">
        <f>'forkert c'!AH28/'forkert c'!AH$122</f>
        <v>0</v>
      </c>
      <c r="AF26">
        <f>'forkert c'!AI28/'forkert c'!AI$122</f>
        <v>0</v>
      </c>
      <c r="AG26">
        <f>'forkert c'!AJ28/'forkert c'!AJ$122</f>
        <v>6.8686380890814805E-6</v>
      </c>
      <c r="AH26">
        <f>'forkert c'!AK28/'forkert c'!AK$122</f>
        <v>0</v>
      </c>
      <c r="AI26">
        <f>'forkert c'!AL28/'forkert c'!AL$122</f>
        <v>0</v>
      </c>
      <c r="AJ26">
        <f>'forkert c'!AM28/'forkert c'!AM$122</f>
        <v>0</v>
      </c>
      <c r="AK26">
        <f>'forkert c'!AN28/'forkert c'!AN$122</f>
        <v>0</v>
      </c>
      <c r="AL26">
        <f>'forkert c'!AO28/'forkert c'!AO$122</f>
        <v>0</v>
      </c>
      <c r="AM26">
        <v>0</v>
      </c>
      <c r="AN26">
        <f>'forkert c'!AQ28/'forkert c'!AQ$122</f>
        <v>1.1864420528662236E-3</v>
      </c>
      <c r="AO26">
        <f>'forkert c'!AR28/'forkert c'!AR$122</f>
        <v>0</v>
      </c>
      <c r="AP26">
        <f>'forkert c'!AS28/'forkert c'!AS$122</f>
        <v>0</v>
      </c>
      <c r="AQ26">
        <f>'forkert c'!AT28/'forkert c'!AT$122</f>
        <v>0</v>
      </c>
      <c r="AR26">
        <f>'forkert c'!AU28/'forkert c'!AU$122</f>
        <v>0</v>
      </c>
    </row>
    <row r="27" spans="1:44">
      <c r="A27" t="s">
        <v>73</v>
      </c>
      <c r="B27">
        <f>'forkert c'!E29/'forkert c'!E$122</f>
        <v>0</v>
      </c>
      <c r="C27">
        <f>'forkert c'!F29/'forkert c'!F$122</f>
        <v>0</v>
      </c>
      <c r="D27">
        <f>'forkert c'!G29/'forkert c'!G$122</f>
        <v>0</v>
      </c>
      <c r="E27">
        <f>'forkert c'!H29/'forkert c'!H$122</f>
        <v>0</v>
      </c>
      <c r="F27">
        <v>0</v>
      </c>
      <c r="G27">
        <f>'forkert c'!J29/'forkert c'!J$122</f>
        <v>0</v>
      </c>
      <c r="H27">
        <f>'forkert c'!K29/'forkert c'!K$122</f>
        <v>0</v>
      </c>
      <c r="I27">
        <f>'forkert c'!L29/'forkert c'!L$122</f>
        <v>0</v>
      </c>
      <c r="J27">
        <f>'forkert c'!M29/'forkert c'!M$122</f>
        <v>0</v>
      </c>
      <c r="K27">
        <f>'forkert c'!N29/'forkert c'!N$122</f>
        <v>0.15167041641622539</v>
      </c>
      <c r="L27">
        <f>'forkert c'!O29/'forkert c'!O$122</f>
        <v>0</v>
      </c>
      <c r="M27">
        <f>'forkert c'!P29/'forkert c'!P$122</f>
        <v>0</v>
      </c>
      <c r="N27">
        <f>'forkert c'!Q29/'forkert c'!Q$122</f>
        <v>0</v>
      </c>
      <c r="O27">
        <f>'forkert c'!R29/'forkert c'!R$122</f>
        <v>0</v>
      </c>
      <c r="P27">
        <f>'forkert c'!S29/'forkert c'!S$122</f>
        <v>0</v>
      </c>
      <c r="Q27">
        <f>'forkert c'!T29/'forkert c'!T$122</f>
        <v>0</v>
      </c>
      <c r="R27">
        <f>'forkert c'!U29/'forkert c'!U$122</f>
        <v>1.0350709532036826E-3</v>
      </c>
      <c r="S27">
        <f>'forkert c'!V29/'forkert c'!V$122</f>
        <v>1.1176531519116161E-5</v>
      </c>
      <c r="T27">
        <f>'forkert c'!W29/'forkert c'!W$122</f>
        <v>0</v>
      </c>
      <c r="U27">
        <f>'forkert c'!X29/'forkert c'!X$122</f>
        <v>0</v>
      </c>
      <c r="V27">
        <f>'forkert c'!Y29/'forkert c'!Y$122</f>
        <v>0</v>
      </c>
      <c r="W27">
        <f>'forkert c'!Z29/'forkert c'!Z$122</f>
        <v>0</v>
      </c>
      <c r="X27">
        <f>'forkert c'!AA29/'forkert c'!AA$122</f>
        <v>1.3958973556523003E-3</v>
      </c>
      <c r="Y27">
        <f>'forkert c'!AB29/'forkert c'!AB$122</f>
        <v>0</v>
      </c>
      <c r="Z27">
        <f>'forkert c'!AC29/'forkert c'!AC$122</f>
        <v>0</v>
      </c>
      <c r="AA27">
        <f>'forkert c'!AD29/'forkert c'!AD$122</f>
        <v>0</v>
      </c>
      <c r="AB27">
        <f>'forkert c'!AE29/'forkert c'!AE$122</f>
        <v>0</v>
      </c>
      <c r="AC27">
        <f>'forkert c'!AF29/'forkert c'!AF$122</f>
        <v>1.9581616637723783E-4</v>
      </c>
      <c r="AD27">
        <f>'forkert c'!AG29/'forkert c'!AG$122</f>
        <v>0</v>
      </c>
      <c r="AE27">
        <f>'forkert c'!AH29/'forkert c'!AH$122</f>
        <v>6.7902860393653016E-4</v>
      </c>
      <c r="AF27">
        <f>'forkert c'!AI29/'forkert c'!AI$122</f>
        <v>0</v>
      </c>
      <c r="AG27">
        <f>'forkert c'!AJ29/'forkert c'!AJ$122</f>
        <v>0</v>
      </c>
      <c r="AH27">
        <f>'forkert c'!AK29/'forkert c'!AK$122</f>
        <v>0</v>
      </c>
      <c r="AI27">
        <f>'forkert c'!AL29/'forkert c'!AL$122</f>
        <v>0</v>
      </c>
      <c r="AJ27">
        <f>'forkert c'!AM29/'forkert c'!AM$122</f>
        <v>0</v>
      </c>
      <c r="AK27">
        <f>'forkert c'!AN29/'forkert c'!AN$122</f>
        <v>0</v>
      </c>
      <c r="AL27">
        <f>'forkert c'!AO29/'forkert c'!AO$122</f>
        <v>0</v>
      </c>
      <c r="AM27">
        <v>0</v>
      </c>
      <c r="AN27">
        <f>'forkert c'!AQ29/'forkert c'!AQ$122</f>
        <v>3.00441137722518E-7</v>
      </c>
      <c r="AO27">
        <f>'forkert c'!AR29/'forkert c'!AR$122</f>
        <v>0</v>
      </c>
      <c r="AP27">
        <f>'forkert c'!AS29/'forkert c'!AS$122</f>
        <v>0</v>
      </c>
      <c r="AQ27">
        <f>'forkert c'!AT29/'forkert c'!AT$122</f>
        <v>0</v>
      </c>
      <c r="AR27">
        <f>'forkert c'!AU29/'forkert c'!AU$122</f>
        <v>0</v>
      </c>
    </row>
    <row r="28" spans="1:44">
      <c r="A28" t="s">
        <v>74</v>
      </c>
      <c r="B28">
        <f>'forkert c'!E30/'forkert c'!E$122</f>
        <v>0</v>
      </c>
      <c r="C28">
        <f>'forkert c'!F30/'forkert c'!F$122</f>
        <v>0</v>
      </c>
      <c r="D28">
        <f>'forkert c'!G30/'forkert c'!G$122</f>
        <v>0</v>
      </c>
      <c r="E28">
        <f>'forkert c'!H30/'forkert c'!H$122</f>
        <v>0</v>
      </c>
      <c r="F28">
        <v>0</v>
      </c>
      <c r="G28">
        <f>'forkert c'!J30/'forkert c'!J$122</f>
        <v>0</v>
      </c>
      <c r="H28">
        <f>'forkert c'!K30/'forkert c'!K$122</f>
        <v>0</v>
      </c>
      <c r="I28">
        <f>'forkert c'!L30/'forkert c'!L$122</f>
        <v>0</v>
      </c>
      <c r="J28">
        <f>'forkert c'!M30/'forkert c'!M$122</f>
        <v>0</v>
      </c>
      <c r="K28">
        <f>'forkert c'!N30/'forkert c'!N$122</f>
        <v>9.1932567461766807E-4</v>
      </c>
      <c r="L28">
        <f>'forkert c'!O30/'forkert c'!O$122</f>
        <v>0</v>
      </c>
      <c r="M28">
        <f>'forkert c'!P30/'forkert c'!P$122</f>
        <v>0</v>
      </c>
      <c r="N28">
        <f>'forkert c'!Q30/'forkert c'!Q$122</f>
        <v>3.8323255924606288E-4</v>
      </c>
      <c r="O28">
        <f>'forkert c'!R30/'forkert c'!R$122</f>
        <v>0</v>
      </c>
      <c r="P28">
        <f>'forkert c'!S30/'forkert c'!S$122</f>
        <v>1.4205009538663906E-6</v>
      </c>
      <c r="Q28">
        <f>'forkert c'!T30/'forkert c'!T$122</f>
        <v>1.8906117263301715E-6</v>
      </c>
      <c r="R28">
        <f>'forkert c'!U30/'forkert c'!U$122</f>
        <v>6.0604063391034302E-4</v>
      </c>
      <c r="S28">
        <f>'forkert c'!V30/'forkert c'!V$122</f>
        <v>3.865882420094286E-4</v>
      </c>
      <c r="T28">
        <f>'forkert c'!W30/'forkert c'!W$122</f>
        <v>0</v>
      </c>
      <c r="U28">
        <f>'forkert c'!X30/'forkert c'!X$122</f>
        <v>0</v>
      </c>
      <c r="V28">
        <f>'forkert c'!Y30/'forkert c'!Y$122</f>
        <v>0</v>
      </c>
      <c r="W28">
        <f>'forkert c'!Z30/'forkert c'!Z$122</f>
        <v>0</v>
      </c>
      <c r="X28">
        <f>'forkert c'!AA30/'forkert c'!AA$122</f>
        <v>6.328932080949249E-4</v>
      </c>
      <c r="Y28">
        <f>'forkert c'!AB30/'forkert c'!AB$122</f>
        <v>0</v>
      </c>
      <c r="Z28">
        <f>'forkert c'!AC30/'forkert c'!AC$122</f>
        <v>0</v>
      </c>
      <c r="AA28">
        <f>'forkert c'!AD30/'forkert c'!AD$122</f>
        <v>0</v>
      </c>
      <c r="AB28">
        <f>'forkert c'!AE30/'forkert c'!AE$122</f>
        <v>0</v>
      </c>
      <c r="AC28">
        <f>'forkert c'!AF30/'forkert c'!AF$122</f>
        <v>9.0653963817533936E-5</v>
      </c>
      <c r="AD28">
        <f>'forkert c'!AG30/'forkert c'!AG$122</f>
        <v>1.1391926622973205E-5</v>
      </c>
      <c r="AE28">
        <f>'forkert c'!AH30/'forkert c'!AH$122</f>
        <v>2.6633393227054346E-5</v>
      </c>
      <c r="AF28">
        <f>'forkert c'!AI30/'forkert c'!AI$122</f>
        <v>0</v>
      </c>
      <c r="AG28">
        <f>'forkert c'!AJ30/'forkert c'!AJ$122</f>
        <v>4.0802352033024415E-4</v>
      </c>
      <c r="AH28">
        <f>'forkert c'!AK30/'forkert c'!AK$122</f>
        <v>0</v>
      </c>
      <c r="AI28">
        <f>'forkert c'!AL30/'forkert c'!AL$122</f>
        <v>0</v>
      </c>
      <c r="AJ28">
        <f>'forkert c'!AM30/'forkert c'!AM$122</f>
        <v>0</v>
      </c>
      <c r="AK28">
        <f>'forkert c'!AN30/'forkert c'!AN$122</f>
        <v>0</v>
      </c>
      <c r="AL28">
        <f>'forkert c'!AO30/'forkert c'!AO$122</f>
        <v>0</v>
      </c>
      <c r="AM28">
        <v>0</v>
      </c>
      <c r="AN28">
        <f>'forkert c'!AQ30/'forkert c'!AQ$122</f>
        <v>3.33489662871995E-5</v>
      </c>
      <c r="AO28">
        <f>'forkert c'!AR30/'forkert c'!AR$122</f>
        <v>0</v>
      </c>
      <c r="AP28">
        <f>'forkert c'!AS30/'forkert c'!AS$122</f>
        <v>0</v>
      </c>
      <c r="AQ28">
        <f>'forkert c'!AT30/'forkert c'!AT$122</f>
        <v>0</v>
      </c>
      <c r="AR28">
        <f>'forkert c'!AU30/'forkert c'!AU$122</f>
        <v>0</v>
      </c>
    </row>
    <row r="29" spans="1:44">
      <c r="A29" t="s">
        <v>75</v>
      </c>
      <c r="B29">
        <f>'forkert c'!E31/'forkert c'!E$122</f>
        <v>0</v>
      </c>
      <c r="C29">
        <f>'forkert c'!F31/'forkert c'!F$122</f>
        <v>0</v>
      </c>
      <c r="D29">
        <f>'forkert c'!G31/'forkert c'!G$122</f>
        <v>0</v>
      </c>
      <c r="E29">
        <f>'forkert c'!H31/'forkert c'!H$122</f>
        <v>0</v>
      </c>
      <c r="F29">
        <v>0</v>
      </c>
      <c r="G29">
        <f>'forkert c'!J31/'forkert c'!J$122</f>
        <v>4.0813245604812408E-4</v>
      </c>
      <c r="H29">
        <f>'forkert c'!K31/'forkert c'!K$122</f>
        <v>0</v>
      </c>
      <c r="I29">
        <f>'forkert c'!L31/'forkert c'!L$122</f>
        <v>0</v>
      </c>
      <c r="J29">
        <f>'forkert c'!M31/'forkert c'!M$122</f>
        <v>0</v>
      </c>
      <c r="K29">
        <f>'forkert c'!N31/'forkert c'!N$122</f>
        <v>7.3589355541043991E-3</v>
      </c>
      <c r="L29">
        <f>'forkert c'!O31/'forkert c'!O$122</f>
        <v>0</v>
      </c>
      <c r="M29">
        <f>'forkert c'!P31/'forkert c'!P$122</f>
        <v>0</v>
      </c>
      <c r="N29">
        <f>'forkert c'!Q31/'forkert c'!Q$122</f>
        <v>3.1525220314836447E-3</v>
      </c>
      <c r="O29">
        <f>'forkert c'!R31/'forkert c'!R$122</f>
        <v>4.471918179107928E-4</v>
      </c>
      <c r="P29">
        <f>'forkert c'!S31/'forkert c'!S$122</f>
        <v>5.3552885960762929E-4</v>
      </c>
      <c r="Q29">
        <f>'forkert c'!T31/'forkert c'!T$122</f>
        <v>8.1702785753358358E-3</v>
      </c>
      <c r="R29">
        <f>'forkert c'!U31/'forkert c'!U$122</f>
        <v>1.2853334086568715E-2</v>
      </c>
      <c r="S29">
        <f>'forkert c'!V31/'forkert c'!V$122</f>
        <v>4.388584849532951E-3</v>
      </c>
      <c r="T29">
        <f>'forkert c'!W31/'forkert c'!W$122</f>
        <v>1.3046606204965911E-5</v>
      </c>
      <c r="U29">
        <f>'forkert c'!X31/'forkert c'!X$122</f>
        <v>0</v>
      </c>
      <c r="V29">
        <f>'forkert c'!Y31/'forkert c'!Y$122</f>
        <v>0</v>
      </c>
      <c r="W29">
        <f>'forkert c'!Z31/'forkert c'!Z$122</f>
        <v>0</v>
      </c>
      <c r="X29">
        <f>'forkert c'!AA31/'forkert c'!AA$122</f>
        <v>3.9078339496265938E-3</v>
      </c>
      <c r="Y29">
        <f>'forkert c'!AB31/'forkert c'!AB$122</f>
        <v>0</v>
      </c>
      <c r="Z29">
        <f>'forkert c'!AC31/'forkert c'!AC$122</f>
        <v>0</v>
      </c>
      <c r="AA29">
        <f>'forkert c'!AD31/'forkert c'!AD$122</f>
        <v>0</v>
      </c>
      <c r="AB29">
        <f>'forkert c'!AE31/'forkert c'!AE$122</f>
        <v>0</v>
      </c>
      <c r="AC29">
        <f>'forkert c'!AF31/'forkert c'!AF$122</f>
        <v>4.4552007665396397E-4</v>
      </c>
      <c r="AD29">
        <f>'forkert c'!AG31/'forkert c'!AG$122</f>
        <v>2.1197120609175142E-4</v>
      </c>
      <c r="AE29">
        <f>'forkert c'!AH31/'forkert c'!AH$122</f>
        <v>4.7235347249458849E-4</v>
      </c>
      <c r="AF29">
        <f>'forkert c'!AI31/'forkert c'!AI$122</f>
        <v>0</v>
      </c>
      <c r="AG29">
        <f>'forkert c'!AJ31/'forkert c'!AJ$122</f>
        <v>3.4475279639428202E-5</v>
      </c>
      <c r="AH29">
        <f>'forkert c'!AK31/'forkert c'!AK$122</f>
        <v>0</v>
      </c>
      <c r="AI29">
        <f>'forkert c'!AL31/'forkert c'!AL$122</f>
        <v>0</v>
      </c>
      <c r="AJ29">
        <f>'forkert c'!AM31/'forkert c'!AM$122</f>
        <v>0</v>
      </c>
      <c r="AK29">
        <f>'forkert c'!AN31/'forkert c'!AN$122</f>
        <v>0</v>
      </c>
      <c r="AL29">
        <f>'forkert c'!AO31/'forkert c'!AO$122</f>
        <v>0</v>
      </c>
      <c r="AM29">
        <v>0</v>
      </c>
      <c r="AN29">
        <f>'forkert c'!AQ31/'forkert c'!AQ$122</f>
        <v>-1.1484362489443251E-2</v>
      </c>
      <c r="AO29">
        <f>'forkert c'!AR31/'forkert c'!AR$122</f>
        <v>0</v>
      </c>
      <c r="AP29">
        <f>'forkert c'!AS31/'forkert c'!AS$122</f>
        <v>0</v>
      </c>
      <c r="AQ29">
        <f>'forkert c'!AT31/'forkert c'!AT$122</f>
        <v>0</v>
      </c>
      <c r="AR29">
        <f>'forkert c'!AU31/'forkert c'!AU$122</f>
        <v>0</v>
      </c>
    </row>
    <row r="30" spans="1:44">
      <c r="A30" t="s">
        <v>76</v>
      </c>
      <c r="B30">
        <f>'forkert c'!E32/'forkert c'!E$122</f>
        <v>0</v>
      </c>
      <c r="C30">
        <f>'forkert c'!F32/'forkert c'!F$122</f>
        <v>0</v>
      </c>
      <c r="D30">
        <f>'forkert c'!G32/'forkert c'!G$122</f>
        <v>0</v>
      </c>
      <c r="E30">
        <f>'forkert c'!H32/'forkert c'!H$122</f>
        <v>0</v>
      </c>
      <c r="F30">
        <v>0</v>
      </c>
      <c r="G30">
        <f>'forkert c'!J32/'forkert c'!J$122</f>
        <v>0</v>
      </c>
      <c r="H30">
        <f>'forkert c'!K32/'forkert c'!K$122</f>
        <v>0</v>
      </c>
      <c r="I30">
        <f>'forkert c'!L32/'forkert c'!L$122</f>
        <v>0</v>
      </c>
      <c r="J30">
        <f>'forkert c'!M32/'forkert c'!M$122</f>
        <v>0</v>
      </c>
      <c r="K30">
        <f>'forkert c'!N32/'forkert c'!N$122</f>
        <v>1.9985340752558002E-6</v>
      </c>
      <c r="L30">
        <f>'forkert c'!O32/'forkert c'!O$122</f>
        <v>0</v>
      </c>
      <c r="M30">
        <f>'forkert c'!P32/'forkert c'!P$122</f>
        <v>0</v>
      </c>
      <c r="N30">
        <f>'forkert c'!Q32/'forkert c'!Q$122</f>
        <v>9.8210272535816028E-5</v>
      </c>
      <c r="O30">
        <f>'forkert c'!R32/'forkert c'!R$122</f>
        <v>5.9490370334315597E-5</v>
      </c>
      <c r="P30">
        <f>'forkert c'!S32/'forkert c'!S$122</f>
        <v>0</v>
      </c>
      <c r="Q30">
        <f>'forkert c'!T32/'forkert c'!T$122</f>
        <v>0</v>
      </c>
      <c r="R30">
        <f>'forkert c'!U32/'forkert c'!U$122</f>
        <v>1.0074523225542211E-4</v>
      </c>
      <c r="S30">
        <f>'forkert c'!V32/'forkert c'!V$122</f>
        <v>0</v>
      </c>
      <c r="T30">
        <f>'forkert c'!W32/'forkert c'!W$122</f>
        <v>0</v>
      </c>
      <c r="U30">
        <f>'forkert c'!X32/'forkert c'!X$122</f>
        <v>0</v>
      </c>
      <c r="V30">
        <f>'forkert c'!Y32/'forkert c'!Y$122</f>
        <v>0</v>
      </c>
      <c r="W30">
        <f>'forkert c'!Z32/'forkert c'!Z$122</f>
        <v>0</v>
      </c>
      <c r="X30">
        <f>'forkert c'!AA32/'forkert c'!AA$122</f>
        <v>4.2045469684776884E-4</v>
      </c>
      <c r="Y30">
        <f>'forkert c'!AB32/'forkert c'!AB$122</f>
        <v>0</v>
      </c>
      <c r="Z30">
        <f>'forkert c'!AC32/'forkert c'!AC$122</f>
        <v>0</v>
      </c>
      <c r="AA30">
        <f>'forkert c'!AD32/'forkert c'!AD$122</f>
        <v>-1.3209270732078652E-2</v>
      </c>
      <c r="AB30">
        <f>'forkert c'!AE32/'forkert c'!AE$122</f>
        <v>0</v>
      </c>
      <c r="AC30">
        <f>'forkert c'!AF32/'forkert c'!AF$122</f>
        <v>3.6600952154982595E-2</v>
      </c>
      <c r="AD30">
        <f>'forkert c'!AG32/'forkert c'!AG$122</f>
        <v>7.4739175737149194E-4</v>
      </c>
      <c r="AE30">
        <f>'forkert c'!AH32/'forkert c'!AH$122</f>
        <v>4.9988830364625078E-5</v>
      </c>
      <c r="AF30">
        <f>'forkert c'!AI32/'forkert c'!AI$122</f>
        <v>0</v>
      </c>
      <c r="AG30">
        <f>'forkert c'!AJ32/'forkert c'!AJ$122</f>
        <v>1.9417111521057262E-5</v>
      </c>
      <c r="AH30">
        <f>'forkert c'!AK32/'forkert c'!AK$122</f>
        <v>0</v>
      </c>
      <c r="AI30">
        <f>'forkert c'!AL32/'forkert c'!AL$122</f>
        <v>0</v>
      </c>
      <c r="AJ30">
        <f>'forkert c'!AM32/'forkert c'!AM$122</f>
        <v>0</v>
      </c>
      <c r="AK30">
        <f>'forkert c'!AN32/'forkert c'!AN$122</f>
        <v>0</v>
      </c>
      <c r="AL30">
        <f>'forkert c'!AO32/'forkert c'!AO$122</f>
        <v>0</v>
      </c>
      <c r="AM30">
        <v>0</v>
      </c>
      <c r="AN30">
        <f>'forkert c'!AQ32/'forkert c'!AQ$122</f>
        <v>3.3048525149476975E-6</v>
      </c>
      <c r="AO30">
        <f>'forkert c'!AR32/'forkert c'!AR$122</f>
        <v>0</v>
      </c>
      <c r="AP30">
        <f>'forkert c'!AS32/'forkert c'!AS$122</f>
        <v>0</v>
      </c>
      <c r="AQ30">
        <f>'forkert c'!AT32/'forkert c'!AT$122</f>
        <v>0</v>
      </c>
      <c r="AR30">
        <f>'forkert c'!AU32/'forkert c'!AU$122</f>
        <v>0</v>
      </c>
    </row>
    <row r="31" spans="1:44">
      <c r="A31" t="s">
        <v>77</v>
      </c>
      <c r="B31">
        <f>'forkert c'!E33/'forkert c'!E$122</f>
        <v>0</v>
      </c>
      <c r="C31">
        <f>'forkert c'!F33/'forkert c'!F$122</f>
        <v>0</v>
      </c>
      <c r="D31">
        <f>'forkert c'!G33/'forkert c'!G$122</f>
        <v>0</v>
      </c>
      <c r="E31">
        <f>'forkert c'!H33/'forkert c'!H$122</f>
        <v>0</v>
      </c>
      <c r="F31">
        <v>0</v>
      </c>
      <c r="G31">
        <f>'forkert c'!J33/'forkert c'!J$122</f>
        <v>5.5954545660559925E-8</v>
      </c>
      <c r="H31">
        <f>'forkert c'!K33/'forkert c'!K$122</f>
        <v>0</v>
      </c>
      <c r="I31">
        <f>'forkert c'!L33/'forkert c'!L$122</f>
        <v>0</v>
      </c>
      <c r="J31">
        <f>'forkert c'!M33/'forkert c'!M$122</f>
        <v>0</v>
      </c>
      <c r="K31">
        <f>'forkert c'!N33/'forkert c'!N$122</f>
        <v>8.3805195555726561E-4</v>
      </c>
      <c r="L31">
        <f>'forkert c'!O33/'forkert c'!O$122</f>
        <v>0</v>
      </c>
      <c r="M31">
        <f>'forkert c'!P33/'forkert c'!P$122</f>
        <v>0</v>
      </c>
      <c r="N31">
        <f>'forkert c'!Q33/'forkert c'!Q$122</f>
        <v>1.3664439612462079E-4</v>
      </c>
      <c r="O31">
        <f>'forkert c'!R33/'forkert c'!R$122</f>
        <v>2.0280808068516681E-6</v>
      </c>
      <c r="P31">
        <f>'forkert c'!S33/'forkert c'!S$122</f>
        <v>4.2615028615991715E-6</v>
      </c>
      <c r="Q31">
        <f>'forkert c'!T33/'forkert c'!T$122</f>
        <v>0</v>
      </c>
      <c r="R31">
        <f>'forkert c'!U33/'forkert c'!U$122</f>
        <v>4.7861831523214555E-4</v>
      </c>
      <c r="S31">
        <f>'forkert c'!V33/'forkert c'!V$122</f>
        <v>6.3267151634996839E-5</v>
      </c>
      <c r="T31">
        <f>'forkert c'!W33/'forkert c'!W$122</f>
        <v>3.2869992432968398E-2</v>
      </c>
      <c r="U31">
        <f>'forkert c'!X33/'forkert c'!X$122</f>
        <v>0</v>
      </c>
      <c r="V31">
        <f>'forkert c'!Y33/'forkert c'!Y$122</f>
        <v>0</v>
      </c>
      <c r="W31">
        <f>'forkert c'!Z33/'forkert c'!Z$122</f>
        <v>0</v>
      </c>
      <c r="X31">
        <f>'forkert c'!AA33/'forkert c'!AA$122</f>
        <v>3.483485381140359E-3</v>
      </c>
      <c r="Y31">
        <f>'forkert c'!AB33/'forkert c'!AB$122</f>
        <v>0</v>
      </c>
      <c r="Z31">
        <f>'forkert c'!AC33/'forkert c'!AC$122</f>
        <v>0</v>
      </c>
      <c r="AA31">
        <f>'forkert c'!AD33/'forkert c'!AD$122</f>
        <v>-1.7684190801878504E-4</v>
      </c>
      <c r="AB31">
        <f>'forkert c'!AE33/'forkert c'!AE$122</f>
        <v>0</v>
      </c>
      <c r="AC31">
        <f>'forkert c'!AF33/'forkert c'!AF$122</f>
        <v>8.2719489151396892E-3</v>
      </c>
      <c r="AD31">
        <f>'forkert c'!AG33/'forkert c'!AG$122</f>
        <v>3.1673624557087996E-3</v>
      </c>
      <c r="AE31">
        <f>'forkert c'!AH33/'forkert c'!AH$122</f>
        <v>2.7288984444951071E-5</v>
      </c>
      <c r="AF31">
        <f>'forkert c'!AI33/'forkert c'!AI$122</f>
        <v>0</v>
      </c>
      <c r="AG31">
        <f>'forkert c'!AJ33/'forkert c'!AJ$122</f>
        <v>5.8119245369150991E-6</v>
      </c>
      <c r="AH31">
        <f>'forkert c'!AK33/'forkert c'!AK$122</f>
        <v>0</v>
      </c>
      <c r="AI31">
        <f>'forkert c'!AL33/'forkert c'!AL$122</f>
        <v>0</v>
      </c>
      <c r="AJ31">
        <f>'forkert c'!AM33/'forkert c'!AM$122</f>
        <v>0</v>
      </c>
      <c r="AK31">
        <f>'forkert c'!AN33/'forkert c'!AN$122</f>
        <v>0</v>
      </c>
      <c r="AL31">
        <f>'forkert c'!AO33/'forkert c'!AO$122</f>
        <v>6.8176370410897429E-6</v>
      </c>
      <c r="AM31">
        <v>0</v>
      </c>
      <c r="AN31">
        <f>'forkert c'!AQ33/'forkert c'!AQ$122</f>
        <v>4.436614280748423E-3</v>
      </c>
      <c r="AO31">
        <f>'forkert c'!AR33/'forkert c'!AR$122</f>
        <v>0</v>
      </c>
      <c r="AP31">
        <f>'forkert c'!AS33/'forkert c'!AS$122</f>
        <v>0</v>
      </c>
      <c r="AQ31">
        <f>'forkert c'!AT33/'forkert c'!AT$122</f>
        <v>0</v>
      </c>
      <c r="AR31">
        <f>'forkert c'!AU33/'forkert c'!AU$122</f>
        <v>0</v>
      </c>
    </row>
    <row r="32" spans="1:44">
      <c r="A32" t="s">
        <v>78</v>
      </c>
      <c r="B32">
        <f>'forkert c'!E34/'forkert c'!E$122</f>
        <v>0</v>
      </c>
      <c r="C32">
        <f>'forkert c'!F34/'forkert c'!F$122</f>
        <v>0</v>
      </c>
      <c r="D32">
        <f>'forkert c'!G34/'forkert c'!G$122</f>
        <v>0</v>
      </c>
      <c r="E32">
        <f>'forkert c'!H34/'forkert c'!H$122</f>
        <v>0</v>
      </c>
      <c r="F32">
        <v>0</v>
      </c>
      <c r="G32">
        <f>'forkert c'!J34/'forkert c'!J$122</f>
        <v>0</v>
      </c>
      <c r="H32">
        <f>'forkert c'!K34/'forkert c'!K$122</f>
        <v>0</v>
      </c>
      <c r="I32">
        <f>'forkert c'!L34/'forkert c'!L$122</f>
        <v>0</v>
      </c>
      <c r="J32">
        <f>'forkert c'!M34/'forkert c'!M$122</f>
        <v>0</v>
      </c>
      <c r="K32">
        <f>'forkert c'!N34/'forkert c'!N$122</f>
        <v>1.8319895689844834E-6</v>
      </c>
      <c r="L32">
        <f>'forkert c'!O34/'forkert c'!O$122</f>
        <v>0</v>
      </c>
      <c r="M32">
        <f>'forkert c'!P34/'forkert c'!P$122</f>
        <v>0</v>
      </c>
      <c r="N32">
        <f>'forkert c'!Q34/'forkert c'!Q$122</f>
        <v>1.0717207539185945E-5</v>
      </c>
      <c r="O32">
        <f>'forkert c'!R34/'forkert c'!R$122</f>
        <v>0</v>
      </c>
      <c r="P32">
        <f>'forkert c'!S34/'forkert c'!S$122</f>
        <v>0</v>
      </c>
      <c r="Q32">
        <f>'forkert c'!T34/'forkert c'!T$122</f>
        <v>0</v>
      </c>
      <c r="R32">
        <f>'forkert c'!U34/'forkert c'!U$122</f>
        <v>4.8018755560995585E-5</v>
      </c>
      <c r="S32">
        <f>'forkert c'!V34/'forkert c'!V$122</f>
        <v>3.2132528117458961E-5</v>
      </c>
      <c r="T32">
        <f>'forkert c'!W34/'forkert c'!W$122</f>
        <v>1.2580655983359986E-5</v>
      </c>
      <c r="U32">
        <f>'forkert c'!X34/'forkert c'!X$122</f>
        <v>0</v>
      </c>
      <c r="V32">
        <f>'forkert c'!Y34/'forkert c'!Y$122</f>
        <v>0</v>
      </c>
      <c r="W32">
        <f>'forkert c'!Z34/'forkert c'!Z$122</f>
        <v>0</v>
      </c>
      <c r="X32">
        <f>'forkert c'!AA34/'forkert c'!AA$122</f>
        <v>5.6792117847023825E-4</v>
      </c>
      <c r="Y32">
        <f>'forkert c'!AB34/'forkert c'!AB$122</f>
        <v>0</v>
      </c>
      <c r="Z32">
        <f>'forkert c'!AC34/'forkert c'!AC$122</f>
        <v>0</v>
      </c>
      <c r="AA32">
        <f>'forkert c'!AD34/'forkert c'!AD$122</f>
        <v>0</v>
      </c>
      <c r="AB32">
        <f>'forkert c'!AE34/'forkert c'!AE$122</f>
        <v>0</v>
      </c>
      <c r="AC32">
        <f>'forkert c'!AF34/'forkert c'!AF$122</f>
        <v>1.7382852505370077E-4</v>
      </c>
      <c r="AD32">
        <f>'forkert c'!AG34/'forkert c'!AG$122</f>
        <v>7.7709213749567211E-5</v>
      </c>
      <c r="AE32">
        <f>'forkert c'!AH34/'forkert c'!AH$122</f>
        <v>1.9495643842203783E-4</v>
      </c>
      <c r="AF32">
        <f>'forkert c'!AI34/'forkert c'!AI$122</f>
        <v>0</v>
      </c>
      <c r="AG32">
        <f>'forkert c'!AJ34/'forkert c'!AJ$122</f>
        <v>0</v>
      </c>
      <c r="AH32">
        <f>'forkert c'!AK34/'forkert c'!AK$122</f>
        <v>0</v>
      </c>
      <c r="AI32">
        <f>'forkert c'!AL34/'forkert c'!AL$122</f>
        <v>0</v>
      </c>
      <c r="AJ32">
        <f>'forkert c'!AM34/'forkert c'!AM$122</f>
        <v>0</v>
      </c>
      <c r="AK32">
        <f>'forkert c'!AN34/'forkert c'!AN$122</f>
        <v>0</v>
      </c>
      <c r="AL32">
        <f>'forkert c'!AO34/'forkert c'!AO$122</f>
        <v>0</v>
      </c>
      <c r="AM32">
        <v>0</v>
      </c>
      <c r="AN32">
        <f>'forkert c'!AQ34/'forkert c'!AQ$122</f>
        <v>0</v>
      </c>
      <c r="AO32">
        <f>'forkert c'!AR34/'forkert c'!AR$122</f>
        <v>0</v>
      </c>
      <c r="AP32">
        <f>'forkert c'!AS34/'forkert c'!AS$122</f>
        <v>0</v>
      </c>
      <c r="AQ32">
        <f>'forkert c'!AT34/'forkert c'!AT$122</f>
        <v>0</v>
      </c>
      <c r="AR32">
        <f>'forkert c'!AU34/'forkert c'!AU$122</f>
        <v>0</v>
      </c>
    </row>
    <row r="33" spans="1:44">
      <c r="A33" t="s">
        <v>79</v>
      </c>
      <c r="B33">
        <f>'forkert c'!E35/'forkert c'!E$122</f>
        <v>0</v>
      </c>
      <c r="C33">
        <f>'forkert c'!F35/'forkert c'!F$122</f>
        <v>0</v>
      </c>
      <c r="D33">
        <f>'forkert c'!G35/'forkert c'!G$122</f>
        <v>0</v>
      </c>
      <c r="E33">
        <f>'forkert c'!H35/'forkert c'!H$122</f>
        <v>0</v>
      </c>
      <c r="F33">
        <v>0</v>
      </c>
      <c r="G33">
        <f>'forkert c'!J35/'forkert c'!J$122</f>
        <v>0</v>
      </c>
      <c r="H33">
        <f>'forkert c'!K35/'forkert c'!K$122</f>
        <v>0</v>
      </c>
      <c r="I33">
        <f>'forkert c'!L35/'forkert c'!L$122</f>
        <v>0</v>
      </c>
      <c r="J33">
        <f>'forkert c'!M35/'forkert c'!M$122</f>
        <v>0</v>
      </c>
      <c r="K33">
        <f>'forkert c'!N35/'forkert c'!N$122</f>
        <v>4.5666503619595035E-4</v>
      </c>
      <c r="L33">
        <f>'forkert c'!O35/'forkert c'!O$122</f>
        <v>0</v>
      </c>
      <c r="M33">
        <f>'forkert c'!P35/'forkert c'!P$122</f>
        <v>0</v>
      </c>
      <c r="N33">
        <f>'forkert c'!Q35/'forkert c'!Q$122</f>
        <v>1.4782355226463372E-5</v>
      </c>
      <c r="O33">
        <f>'forkert c'!R35/'forkert c'!R$122</f>
        <v>0</v>
      </c>
      <c r="P33">
        <f>'forkert c'!S35/'forkert c'!S$122</f>
        <v>0</v>
      </c>
      <c r="Q33">
        <f>'forkert c'!T35/'forkert c'!T$122</f>
        <v>0</v>
      </c>
      <c r="R33">
        <f>'forkert c'!U35/'forkert c'!U$122</f>
        <v>4.5947358262285974E-4</v>
      </c>
      <c r="S33">
        <f>'forkert c'!V35/'forkert c'!V$122</f>
        <v>4.1911993196685599E-5</v>
      </c>
      <c r="T33">
        <f>'forkert c'!W35/'forkert c'!W$122</f>
        <v>7.7658370267654233E-7</v>
      </c>
      <c r="U33">
        <f>'forkert c'!X35/'forkert c'!X$122</f>
        <v>0</v>
      </c>
      <c r="V33">
        <f>'forkert c'!Y35/'forkert c'!Y$122</f>
        <v>0</v>
      </c>
      <c r="W33">
        <f>'forkert c'!Z35/'forkert c'!Z$122</f>
        <v>0</v>
      </c>
      <c r="X33">
        <f>'forkert c'!AA35/'forkert c'!AA$122</f>
        <v>5.782677516810189E-4</v>
      </c>
      <c r="Y33">
        <f>'forkert c'!AB35/'forkert c'!AB$122</f>
        <v>0</v>
      </c>
      <c r="Z33">
        <f>'forkert c'!AC35/'forkert c'!AC$122</f>
        <v>0</v>
      </c>
      <c r="AA33">
        <f>'forkert c'!AD35/'forkert c'!AD$122</f>
        <v>0</v>
      </c>
      <c r="AB33">
        <f>'forkert c'!AE35/'forkert c'!AE$122</f>
        <v>0</v>
      </c>
      <c r="AC33">
        <f>'forkert c'!AF35/'forkert c'!AF$122</f>
        <v>6.0466013639726914E-5</v>
      </c>
      <c r="AD33">
        <f>'forkert c'!AG35/'forkert c'!AG$122</f>
        <v>0</v>
      </c>
      <c r="AE33">
        <f>'forkert c'!AH35/'forkert c'!AH$122</f>
        <v>0</v>
      </c>
      <c r="AF33">
        <f>'forkert c'!AI35/'forkert c'!AI$122</f>
        <v>0</v>
      </c>
      <c r="AG33">
        <f>'forkert c'!AJ35/'forkert c'!AJ$122</f>
        <v>0</v>
      </c>
      <c r="AH33">
        <f>'forkert c'!AK35/'forkert c'!AK$122</f>
        <v>0</v>
      </c>
      <c r="AI33">
        <f>'forkert c'!AL35/'forkert c'!AL$122</f>
        <v>0</v>
      </c>
      <c r="AJ33">
        <f>'forkert c'!AM35/'forkert c'!AM$122</f>
        <v>0</v>
      </c>
      <c r="AK33">
        <f>'forkert c'!AN35/'forkert c'!AN$122</f>
        <v>0</v>
      </c>
      <c r="AL33">
        <f>'forkert c'!AO35/'forkert c'!AO$122</f>
        <v>0</v>
      </c>
      <c r="AM33">
        <v>0</v>
      </c>
      <c r="AN33">
        <f>'forkert c'!AQ35/'forkert c'!AQ$122</f>
        <v>0</v>
      </c>
      <c r="AO33">
        <f>'forkert c'!AR35/'forkert c'!AR$122</f>
        <v>0</v>
      </c>
      <c r="AP33">
        <f>'forkert c'!AS35/'forkert c'!AS$122</f>
        <v>0</v>
      </c>
      <c r="AQ33">
        <f>'forkert c'!AT35/'forkert c'!AT$122</f>
        <v>0</v>
      </c>
      <c r="AR33">
        <f>'forkert c'!AU35/'forkert c'!AU$122</f>
        <v>0</v>
      </c>
    </row>
    <row r="34" spans="1:44">
      <c r="A34" t="s">
        <v>80</v>
      </c>
      <c r="B34">
        <f>'forkert c'!E36/'forkert c'!E$122</f>
        <v>0</v>
      </c>
      <c r="C34">
        <f>'forkert c'!F36/'forkert c'!F$122</f>
        <v>0</v>
      </c>
      <c r="D34">
        <f>'forkert c'!G36/'forkert c'!G$122</f>
        <v>0</v>
      </c>
      <c r="E34">
        <f>'forkert c'!H36/'forkert c'!H$122</f>
        <v>0</v>
      </c>
      <c r="F34">
        <v>0</v>
      </c>
      <c r="G34">
        <f>'forkert c'!J36/'forkert c'!J$122</f>
        <v>3.1614318298216356E-5</v>
      </c>
      <c r="H34">
        <f>'forkert c'!K36/'forkert c'!K$122</f>
        <v>0</v>
      </c>
      <c r="I34">
        <f>'forkert c'!L36/'forkert c'!L$122</f>
        <v>0</v>
      </c>
      <c r="J34">
        <f>'forkert c'!M36/'forkert c'!M$122</f>
        <v>0</v>
      </c>
      <c r="K34">
        <f>'forkert c'!N36/'forkert c'!N$122</f>
        <v>1.6487906120860351E-5</v>
      </c>
      <c r="L34">
        <f>'forkert c'!O36/'forkert c'!O$122</f>
        <v>0</v>
      </c>
      <c r="M34">
        <f>'forkert c'!P36/'forkert c'!P$122</f>
        <v>0</v>
      </c>
      <c r="N34">
        <f>'forkert c'!Q36/'forkert c'!Q$122</f>
        <v>8.9941392581013076E-4</v>
      </c>
      <c r="O34">
        <f>'forkert c'!R36/'forkert c'!R$122</f>
        <v>0</v>
      </c>
      <c r="P34">
        <f>'forkert c'!S36/'forkert c'!S$122</f>
        <v>3.7852444042916177E-2</v>
      </c>
      <c r="Q34">
        <f>'forkert c'!T36/'forkert c'!T$122</f>
        <v>0</v>
      </c>
      <c r="R34">
        <f>'forkert c'!U36/'forkert c'!U$122</f>
        <v>4.9255316978710113E-3</v>
      </c>
      <c r="S34">
        <f>'forkert c'!V36/'forkert c'!V$122</f>
        <v>1.0976950599131943E-5</v>
      </c>
      <c r="T34">
        <f>'forkert c'!W36/'forkert c'!W$122</f>
        <v>1.2891289464430602E-5</v>
      </c>
      <c r="U34">
        <f>'forkert c'!X36/'forkert c'!X$122</f>
        <v>0</v>
      </c>
      <c r="V34">
        <f>'forkert c'!Y36/'forkert c'!Y$122</f>
        <v>0</v>
      </c>
      <c r="W34">
        <f>'forkert c'!Z36/'forkert c'!Z$122</f>
        <v>0</v>
      </c>
      <c r="X34">
        <f>'forkert c'!AA36/'forkert c'!AA$122</f>
        <v>5.2761960701211712E-4</v>
      </c>
      <c r="Y34">
        <f>'forkert c'!AB36/'forkert c'!AB$122</f>
        <v>0</v>
      </c>
      <c r="Z34">
        <f>'forkert c'!AC36/'forkert c'!AC$122</f>
        <v>0</v>
      </c>
      <c r="AA34">
        <f>'forkert c'!AD36/'forkert c'!AD$122</f>
        <v>0</v>
      </c>
      <c r="AB34">
        <f>'forkert c'!AE36/'forkert c'!AE$122</f>
        <v>0</v>
      </c>
      <c r="AC34">
        <f>'forkert c'!AF36/'forkert c'!AF$122</f>
        <v>1.0227857746809247E-4</v>
      </c>
      <c r="AD34">
        <f>'forkert c'!AG36/'forkert c'!AG$122</f>
        <v>4.882254266988516E-6</v>
      </c>
      <c r="AE34">
        <f>'forkert c'!AH36/'forkert c'!AH$122</f>
        <v>1.6389780447418059E-7</v>
      </c>
      <c r="AF34">
        <f>'forkert c'!AI36/'forkert c'!AI$122</f>
        <v>0</v>
      </c>
      <c r="AG34">
        <f>'forkert c'!AJ36/'forkert c'!AJ$122</f>
        <v>0</v>
      </c>
      <c r="AH34">
        <f>'forkert c'!AK36/'forkert c'!AK$122</f>
        <v>0</v>
      </c>
      <c r="AI34">
        <f>'forkert c'!AL36/'forkert c'!AL$122</f>
        <v>0</v>
      </c>
      <c r="AJ34">
        <f>'forkert c'!AM36/'forkert c'!AM$122</f>
        <v>0</v>
      </c>
      <c r="AK34">
        <f>'forkert c'!AN36/'forkert c'!AN$122</f>
        <v>0</v>
      </c>
      <c r="AL34">
        <f>'forkert c'!AO36/'forkert c'!AO$122</f>
        <v>0</v>
      </c>
      <c r="AM34">
        <v>0</v>
      </c>
      <c r="AN34">
        <f>'forkert c'!AQ36/'forkert c'!AQ$122</f>
        <v>1.3820292335235827E-5</v>
      </c>
      <c r="AO34">
        <f>'forkert c'!AR36/'forkert c'!AR$122</f>
        <v>0</v>
      </c>
      <c r="AP34">
        <f>'forkert c'!AS36/'forkert c'!AS$122</f>
        <v>0</v>
      </c>
      <c r="AQ34">
        <f>'forkert c'!AT36/'forkert c'!AT$122</f>
        <v>0</v>
      </c>
      <c r="AR34">
        <f>'forkert c'!AU36/'forkert c'!AU$122</f>
        <v>0</v>
      </c>
    </row>
    <row r="35" spans="1:44">
      <c r="A35" t="s">
        <v>81</v>
      </c>
      <c r="B35">
        <f>'forkert c'!E37/'forkert c'!E$122</f>
        <v>0</v>
      </c>
      <c r="C35">
        <f>'forkert c'!F37/'forkert c'!F$122</f>
        <v>0</v>
      </c>
      <c r="D35">
        <f>'forkert c'!G37/'forkert c'!G$122</f>
        <v>0</v>
      </c>
      <c r="E35">
        <f>'forkert c'!H37/'forkert c'!H$122</f>
        <v>0</v>
      </c>
      <c r="F35">
        <v>0</v>
      </c>
      <c r="G35">
        <f>'forkert c'!J37/'forkert c'!J$122</f>
        <v>6.8264545705883109E-6</v>
      </c>
      <c r="H35">
        <f>'forkert c'!K37/'forkert c'!K$122</f>
        <v>0</v>
      </c>
      <c r="I35">
        <f>'forkert c'!L37/'forkert c'!L$122</f>
        <v>0</v>
      </c>
      <c r="J35">
        <f>'forkert c'!M37/'forkert c'!M$122</f>
        <v>0</v>
      </c>
      <c r="K35">
        <f>'forkert c'!N37/'forkert c'!N$122</f>
        <v>7.2916515735707869E-3</v>
      </c>
      <c r="L35">
        <f>'forkert c'!O37/'forkert c'!O$122</f>
        <v>0</v>
      </c>
      <c r="M35">
        <f>'forkert c'!P37/'forkert c'!P$122</f>
        <v>0</v>
      </c>
      <c r="N35">
        <f>'forkert c'!Q37/'forkert c'!Q$122</f>
        <v>2.9509276620827505E-4</v>
      </c>
      <c r="O35">
        <f>'forkert c'!R37/'forkert c'!R$122</f>
        <v>2.7108680118250632E-4</v>
      </c>
      <c r="P35">
        <f>'forkert c'!S37/'forkert c'!S$122</f>
        <v>8.4874931993516827E-5</v>
      </c>
      <c r="Q35">
        <f>'forkert c'!T37/'forkert c'!T$122</f>
        <v>2.076521879419305E-4</v>
      </c>
      <c r="R35">
        <f>'forkert c'!U37/'forkert c'!U$122</f>
        <v>3.1563700959276642E-3</v>
      </c>
      <c r="S35">
        <f>'forkert c'!V37/'forkert c'!V$122</f>
        <v>2.2512727774219693E-4</v>
      </c>
      <c r="T35">
        <f>'forkert c'!W37/'forkert c'!W$122</f>
        <v>3.8829185133827118E-6</v>
      </c>
      <c r="U35">
        <f>'forkert c'!X37/'forkert c'!X$122</f>
        <v>0</v>
      </c>
      <c r="V35">
        <f>'forkert c'!Y37/'forkert c'!Y$122</f>
        <v>0</v>
      </c>
      <c r="W35">
        <f>'forkert c'!Z37/'forkert c'!Z$122</f>
        <v>1.4711019950406287E-4</v>
      </c>
      <c r="X35">
        <f>'forkert c'!AA37/'forkert c'!AA$122</f>
        <v>2.6735878937083173E-3</v>
      </c>
      <c r="Y35">
        <f>'forkert c'!AB37/'forkert c'!AB$122</f>
        <v>0</v>
      </c>
      <c r="Z35">
        <f>'forkert c'!AC37/'forkert c'!AC$122</f>
        <v>0</v>
      </c>
      <c r="AA35">
        <f>'forkert c'!AD37/'forkert c'!AD$122</f>
        <v>0</v>
      </c>
      <c r="AB35">
        <f>'forkert c'!AE37/'forkert c'!AE$122</f>
        <v>0</v>
      </c>
      <c r="AC35">
        <f>'forkert c'!AF37/'forkert c'!AF$122</f>
        <v>1.4200952443345102E-3</v>
      </c>
      <c r="AD35">
        <f>'forkert c'!AG37/'forkert c'!AG$122</f>
        <v>2.8601872914107719E-4</v>
      </c>
      <c r="AE35">
        <f>'forkert c'!AH37/'forkert c'!AH$122</f>
        <v>8.6292194055656086E-5</v>
      </c>
      <c r="AF35">
        <f>'forkert c'!AI37/'forkert c'!AI$122</f>
        <v>0</v>
      </c>
      <c r="AG35">
        <f>'forkert c'!AJ37/'forkert c'!AJ$122</f>
        <v>1.567898733026869E-4</v>
      </c>
      <c r="AH35">
        <f>'forkert c'!AK37/'forkert c'!AK$122</f>
        <v>0</v>
      </c>
      <c r="AI35">
        <f>'forkert c'!AL37/'forkert c'!AL$122</f>
        <v>0</v>
      </c>
      <c r="AJ35">
        <f>'forkert c'!AM37/'forkert c'!AM$122</f>
        <v>0</v>
      </c>
      <c r="AK35">
        <f>'forkert c'!AN37/'forkert c'!AN$122</f>
        <v>0</v>
      </c>
      <c r="AL35">
        <f>'forkert c'!AO37/'forkert c'!AO$122</f>
        <v>5.7330129663709206E-6</v>
      </c>
      <c r="AM35">
        <v>0</v>
      </c>
      <c r="AN35">
        <f>'forkert c'!AQ37/'forkert c'!AQ$122</f>
        <v>3.6353377664424672E-5</v>
      </c>
      <c r="AO35">
        <f>'forkert c'!AR37/'forkert c'!AR$122</f>
        <v>0</v>
      </c>
      <c r="AP35">
        <f>'forkert c'!AS37/'forkert c'!AS$122</f>
        <v>0</v>
      </c>
      <c r="AQ35">
        <f>'forkert c'!AT37/'forkert c'!AT$122</f>
        <v>0</v>
      </c>
      <c r="AR35">
        <f>'forkert c'!AU37/'forkert c'!AU$122</f>
        <v>0</v>
      </c>
    </row>
    <row r="36" spans="1:44">
      <c r="A36" t="s">
        <v>82</v>
      </c>
      <c r="B36">
        <f>'forkert c'!E38/'forkert c'!E$122</f>
        <v>0</v>
      </c>
      <c r="C36">
        <f>'forkert c'!F38/'forkert c'!F$122</f>
        <v>0</v>
      </c>
      <c r="D36">
        <f>'forkert c'!G38/'forkert c'!G$122</f>
        <v>0</v>
      </c>
      <c r="E36">
        <f>'forkert c'!H38/'forkert c'!H$122</f>
        <v>0</v>
      </c>
      <c r="F36">
        <v>0</v>
      </c>
      <c r="G36">
        <f>'forkert c'!J38/'forkert c'!J$122</f>
        <v>6.8264545705883109E-6</v>
      </c>
      <c r="H36">
        <f>'forkert c'!K38/'forkert c'!K$122</f>
        <v>0</v>
      </c>
      <c r="I36">
        <f>'forkert c'!L38/'forkert c'!L$122</f>
        <v>0</v>
      </c>
      <c r="J36">
        <f>'forkert c'!M38/'forkert c'!M$122</f>
        <v>0</v>
      </c>
      <c r="K36">
        <f>'forkert c'!N38/'forkert c'!N$122</f>
        <v>1.7154084145945618E-5</v>
      </c>
      <c r="L36">
        <f>'forkert c'!O38/'forkert c'!O$122</f>
        <v>0</v>
      </c>
      <c r="M36">
        <f>'forkert c'!P38/'forkert c'!P$122</f>
        <v>0</v>
      </c>
      <c r="N36">
        <f>'forkert c'!Q38/'forkert c'!Q$122</f>
        <v>3.1809780652945871E-4</v>
      </c>
      <c r="O36">
        <f>'forkert c'!R38/'forkert c'!R$122</f>
        <v>3.380134678086114E-7</v>
      </c>
      <c r="P36">
        <f>'forkert c'!S38/'forkert c'!S$122</f>
        <v>1.1256404683675746E-2</v>
      </c>
      <c r="Q36">
        <f>'forkert c'!T38/'forkert c'!T$122</f>
        <v>1.4743620445831454E-3</v>
      </c>
      <c r="R36">
        <f>'forkert c'!U38/'forkert c'!U$122</f>
        <v>1.2297509144748302E-2</v>
      </c>
      <c r="S36">
        <f>'forkert c'!V38/'forkert c'!V$122</f>
        <v>1.1414032813897379E-3</v>
      </c>
      <c r="T36">
        <f>'forkert c'!W38/'forkert c'!W$122</f>
        <v>0</v>
      </c>
      <c r="U36">
        <f>'forkert c'!X38/'forkert c'!X$122</f>
        <v>0</v>
      </c>
      <c r="V36">
        <f>'forkert c'!Y38/'forkert c'!Y$122</f>
        <v>0</v>
      </c>
      <c r="W36">
        <f>'forkert c'!Z38/'forkert c'!Z$122</f>
        <v>0</v>
      </c>
      <c r="X36">
        <f>'forkert c'!AA38/'forkert c'!AA$122</f>
        <v>4.044647910980974E-3</v>
      </c>
      <c r="Y36">
        <f>'forkert c'!AB38/'forkert c'!AB$122</f>
        <v>0</v>
      </c>
      <c r="Z36">
        <f>'forkert c'!AC38/'forkert c'!AC$122</f>
        <v>0</v>
      </c>
      <c r="AA36">
        <f>'forkert c'!AD38/'forkert c'!AD$122</f>
        <v>0</v>
      </c>
      <c r="AB36">
        <f>'forkert c'!AE38/'forkert c'!AE$122</f>
        <v>0</v>
      </c>
      <c r="AC36">
        <f>'forkert c'!AF38/'forkert c'!AF$122</f>
        <v>1.743151367879102E-3</v>
      </c>
      <c r="AD36">
        <f>'forkert c'!AG38/'forkert c'!AG$122</f>
        <v>1.1273938811520981E-3</v>
      </c>
      <c r="AE36">
        <f>'forkert c'!AH38/'forkert c'!AH$122</f>
        <v>1.8766298612293678E-5</v>
      </c>
      <c r="AF36">
        <f>'forkert c'!AI38/'forkert c'!AI$122</f>
        <v>0</v>
      </c>
      <c r="AG36">
        <f>'forkert c'!AJ38/'forkert c'!AJ$122</f>
        <v>2.9059622684575495E-6</v>
      </c>
      <c r="AH36">
        <f>'forkert c'!AK38/'forkert c'!AK$122</f>
        <v>0</v>
      </c>
      <c r="AI36">
        <f>'forkert c'!AL38/'forkert c'!AL$122</f>
        <v>0</v>
      </c>
      <c r="AJ36">
        <f>'forkert c'!AM38/'forkert c'!AM$122</f>
        <v>0</v>
      </c>
      <c r="AK36">
        <f>'forkert c'!AN38/'forkert c'!AN$122</f>
        <v>0</v>
      </c>
      <c r="AL36">
        <f>'forkert c'!AO38/'forkert c'!AO$122</f>
        <v>2.8719296035590545E-4</v>
      </c>
      <c r="AM36">
        <v>0</v>
      </c>
      <c r="AN36">
        <f>'forkert c'!AQ38/'forkert c'!AQ$122</f>
        <v>1.6223821437015973E-5</v>
      </c>
      <c r="AO36">
        <f>'forkert c'!AR38/'forkert c'!AR$122</f>
        <v>0</v>
      </c>
      <c r="AP36">
        <f>'forkert c'!AS38/'forkert c'!AS$122</f>
        <v>0</v>
      </c>
      <c r="AQ36">
        <f>'forkert c'!AT38/'forkert c'!AT$122</f>
        <v>0</v>
      </c>
      <c r="AR36">
        <f>'forkert c'!AU38/'forkert c'!AU$122</f>
        <v>0</v>
      </c>
    </row>
    <row r="37" spans="1:44">
      <c r="A37" t="s">
        <v>83</v>
      </c>
      <c r="B37">
        <f>'forkert c'!E39/'forkert c'!E$122</f>
        <v>0</v>
      </c>
      <c r="C37">
        <f>'forkert c'!F39/'forkert c'!F$122</f>
        <v>0</v>
      </c>
      <c r="D37">
        <f>'forkert c'!G39/'forkert c'!G$122</f>
        <v>0</v>
      </c>
      <c r="E37">
        <f>'forkert c'!H39/'forkert c'!H$122</f>
        <v>0</v>
      </c>
      <c r="F37">
        <v>0</v>
      </c>
      <c r="G37">
        <f>'forkert c'!J39/'forkert c'!J$122</f>
        <v>5.5954545660559925E-8</v>
      </c>
      <c r="H37">
        <f>'forkert c'!K39/'forkert c'!K$122</f>
        <v>0</v>
      </c>
      <c r="I37">
        <f>'forkert c'!L39/'forkert c'!L$122</f>
        <v>0</v>
      </c>
      <c r="J37">
        <f>'forkert c'!M39/'forkert c'!M$122</f>
        <v>0</v>
      </c>
      <c r="K37">
        <f>'forkert c'!N39/'forkert c'!N$122</f>
        <v>8.3272253135658348E-7</v>
      </c>
      <c r="L37">
        <f>'forkert c'!O39/'forkert c'!O$122</f>
        <v>0</v>
      </c>
      <c r="M37">
        <f>'forkert c'!P39/'forkert c'!P$122</f>
        <v>0</v>
      </c>
      <c r="N37">
        <f>'forkert c'!Q39/'forkert c'!Q$122</f>
        <v>3.0881263965283636E-3</v>
      </c>
      <c r="O37">
        <f>'forkert c'!R39/'forkert c'!R$122</f>
        <v>0</v>
      </c>
      <c r="P37">
        <f>'forkert c'!S39/'forkert c'!S$122</f>
        <v>0</v>
      </c>
      <c r="Q37">
        <f>'forkert c'!T39/'forkert c'!T$122</f>
        <v>0</v>
      </c>
      <c r="R37">
        <f>'forkert c'!U39/'forkert c'!U$122</f>
        <v>0</v>
      </c>
      <c r="S37">
        <f>'forkert c'!V39/'forkert c'!V$122</f>
        <v>0</v>
      </c>
      <c r="T37">
        <f>'forkert c'!W39/'forkert c'!W$122</f>
        <v>0</v>
      </c>
      <c r="U37">
        <f>'forkert c'!X39/'forkert c'!X$122</f>
        <v>0</v>
      </c>
      <c r="V37">
        <f>'forkert c'!Y39/'forkert c'!Y$122</f>
        <v>0</v>
      </c>
      <c r="W37">
        <f>'forkert c'!Z39/'forkert c'!Z$122</f>
        <v>0</v>
      </c>
      <c r="X37">
        <f>'forkert c'!AA39/'forkert c'!AA$122</f>
        <v>1.8948413793840012E-3</v>
      </c>
      <c r="Y37">
        <f>'forkert c'!AB39/'forkert c'!AB$122</f>
        <v>0</v>
      </c>
      <c r="Z37">
        <f>'forkert c'!AC39/'forkert c'!AC$122</f>
        <v>0</v>
      </c>
      <c r="AA37">
        <f>'forkert c'!AD39/'forkert c'!AD$122</f>
        <v>0</v>
      </c>
      <c r="AB37">
        <f>'forkert c'!AE39/'forkert c'!AE$122</f>
        <v>0</v>
      </c>
      <c r="AC37">
        <f>'forkert c'!AF39/'forkert c'!AF$122</f>
        <v>4.6318228034008396E-5</v>
      </c>
      <c r="AD37">
        <f>'forkert c'!AG39/'forkert c'!AG$122</f>
        <v>4.1234298975418263E-2</v>
      </c>
      <c r="AE37">
        <f>'forkert c'!AH39/'forkert c'!AH$122</f>
        <v>0</v>
      </c>
      <c r="AF37">
        <f>'forkert c'!AI39/'forkert c'!AI$122</f>
        <v>0</v>
      </c>
      <c r="AG37">
        <f>'forkert c'!AJ39/'forkert c'!AJ$122</f>
        <v>0</v>
      </c>
      <c r="AH37">
        <f>'forkert c'!AK39/'forkert c'!AK$122</f>
        <v>0</v>
      </c>
      <c r="AI37">
        <f>'forkert c'!AL39/'forkert c'!AL$122</f>
        <v>0</v>
      </c>
      <c r="AJ37">
        <f>'forkert c'!AM39/'forkert c'!AM$122</f>
        <v>0</v>
      </c>
      <c r="AK37">
        <f>'forkert c'!AN39/'forkert c'!AN$122</f>
        <v>0</v>
      </c>
      <c r="AL37">
        <f>'forkert c'!AO39/'forkert c'!AO$122</f>
        <v>0</v>
      </c>
      <c r="AM37">
        <v>0</v>
      </c>
      <c r="AN37">
        <f>'forkert c'!AQ39/'forkert c'!AQ$122</f>
        <v>0</v>
      </c>
      <c r="AO37">
        <f>'forkert c'!AR39/'forkert c'!AR$122</f>
        <v>0</v>
      </c>
      <c r="AP37">
        <f>'forkert c'!AS39/'forkert c'!AS$122</f>
        <v>0</v>
      </c>
      <c r="AQ37">
        <f>'forkert c'!AT39/'forkert c'!AT$122</f>
        <v>0</v>
      </c>
      <c r="AR37">
        <f>'forkert c'!AU39/'forkert c'!AU$122</f>
        <v>0</v>
      </c>
    </row>
    <row r="38" spans="1:44">
      <c r="A38" t="s">
        <v>84</v>
      </c>
      <c r="B38">
        <f>'forkert c'!E40/'forkert c'!E$122</f>
        <v>0</v>
      </c>
      <c r="C38">
        <f>'forkert c'!F40/'forkert c'!F$122</f>
        <v>0</v>
      </c>
      <c r="D38">
        <f>'forkert c'!G40/'forkert c'!G$122</f>
        <v>0</v>
      </c>
      <c r="E38">
        <f>'forkert c'!H40/'forkert c'!H$122</f>
        <v>0</v>
      </c>
      <c r="F38">
        <v>0</v>
      </c>
      <c r="G38">
        <f>'forkert c'!J40/'forkert c'!J$122</f>
        <v>1.3613740959214228E-4</v>
      </c>
      <c r="H38">
        <f>'forkert c'!K40/'forkert c'!K$122</f>
        <v>0</v>
      </c>
      <c r="I38">
        <f>'forkert c'!L40/'forkert c'!L$122</f>
        <v>0</v>
      </c>
      <c r="J38">
        <f>'forkert c'!M40/'forkert c'!M$122</f>
        <v>0</v>
      </c>
      <c r="K38">
        <f>'forkert c'!N40/'forkert c'!N$122</f>
        <v>1.3673303964875099E-4</v>
      </c>
      <c r="L38">
        <f>'forkert c'!O40/'forkert c'!O$122</f>
        <v>0</v>
      </c>
      <c r="M38">
        <f>'forkert c'!P40/'forkert c'!P$122</f>
        <v>0</v>
      </c>
      <c r="N38">
        <f>'forkert c'!Q40/'forkert c'!Q$122</f>
        <v>2.2543091720356642E-5</v>
      </c>
      <c r="O38">
        <f>'forkert c'!R40/'forkert c'!R$122</f>
        <v>0</v>
      </c>
      <c r="P38">
        <f>'forkert c'!S40/'forkert c'!S$122</f>
        <v>0</v>
      </c>
      <c r="Q38">
        <f>'forkert c'!T40/'forkert c'!T$122</f>
        <v>0</v>
      </c>
      <c r="R38">
        <f>'forkert c'!U40/'forkert c'!U$122</f>
        <v>1.5149446607380765E-3</v>
      </c>
      <c r="S38">
        <f>'forkert c'!V40/'forkert c'!V$122</f>
        <v>0</v>
      </c>
      <c r="T38">
        <f>'forkert c'!W40/'forkert c'!W$122</f>
        <v>7.4968284321582689E-3</v>
      </c>
      <c r="U38">
        <f>'forkert c'!X40/'forkert c'!X$122</f>
        <v>0</v>
      </c>
      <c r="V38">
        <f>'forkert c'!Y40/'forkert c'!Y$122</f>
        <v>0</v>
      </c>
      <c r="W38">
        <f>'forkert c'!Z40/'forkert c'!Z$122</f>
        <v>7.4231662208015742E-3</v>
      </c>
      <c r="X38">
        <f>'forkert c'!AA40/'forkert c'!AA$122</f>
        <v>2.6408793719452038E-4</v>
      </c>
      <c r="Y38">
        <f>'forkert c'!AB40/'forkert c'!AB$122</f>
        <v>0</v>
      </c>
      <c r="Z38">
        <f>'forkert c'!AC40/'forkert c'!AC$122</f>
        <v>0</v>
      </c>
      <c r="AA38">
        <f>'forkert c'!AD40/'forkert c'!AD$122</f>
        <v>0</v>
      </c>
      <c r="AB38">
        <f>'forkert c'!AE40/'forkert c'!AE$122</f>
        <v>0</v>
      </c>
      <c r="AC38">
        <f>'forkert c'!AF40/'forkert c'!AF$122</f>
        <v>7.4523685961332568E-5</v>
      </c>
      <c r="AD38">
        <f>'forkert c'!AG40/'forkert c'!AG$122</f>
        <v>0.16267182992179036</v>
      </c>
      <c r="AE38">
        <f>'forkert c'!AH40/'forkert c'!AH$122</f>
        <v>9.8420631586745451E-5</v>
      </c>
      <c r="AF38">
        <f>'forkert c'!AI40/'forkert c'!AI$122</f>
        <v>0</v>
      </c>
      <c r="AG38">
        <f>'forkert c'!AJ40/'forkert c'!AJ$122</f>
        <v>0</v>
      </c>
      <c r="AH38">
        <f>'forkert c'!AK40/'forkert c'!AK$122</f>
        <v>0</v>
      </c>
      <c r="AI38">
        <f>'forkert c'!AL40/'forkert c'!AL$122</f>
        <v>0</v>
      </c>
      <c r="AJ38">
        <f>'forkert c'!AM40/'forkert c'!AM$122</f>
        <v>0</v>
      </c>
      <c r="AK38">
        <f>'forkert c'!AN40/'forkert c'!AN$122</f>
        <v>0</v>
      </c>
      <c r="AL38">
        <f>'forkert c'!AO40/'forkert c'!AO$122</f>
        <v>0</v>
      </c>
      <c r="AM38">
        <v>0</v>
      </c>
      <c r="AN38">
        <f>'forkert c'!AQ40/'forkert c'!AQ$122</f>
        <v>9.7330910976586929E-3</v>
      </c>
      <c r="AO38">
        <f>'forkert c'!AR40/'forkert c'!AR$122</f>
        <v>0</v>
      </c>
      <c r="AP38">
        <f>'forkert c'!AS40/'forkert c'!AS$122</f>
        <v>0</v>
      </c>
      <c r="AQ38">
        <f>'forkert c'!AT40/'forkert c'!AT$122</f>
        <v>0</v>
      </c>
      <c r="AR38">
        <f>'forkert c'!AU40/'forkert c'!AU$122</f>
        <v>0</v>
      </c>
    </row>
    <row r="39" spans="1:44">
      <c r="A39" t="s">
        <v>85</v>
      </c>
      <c r="B39">
        <f>'forkert c'!E41/'forkert c'!E$122</f>
        <v>0</v>
      </c>
      <c r="C39">
        <f>'forkert c'!F41/'forkert c'!F$122</f>
        <v>0</v>
      </c>
      <c r="D39">
        <f>'forkert c'!G41/'forkert c'!G$122</f>
        <v>0</v>
      </c>
      <c r="E39">
        <f>'forkert c'!H41/'forkert c'!H$122</f>
        <v>0</v>
      </c>
      <c r="F39">
        <v>0</v>
      </c>
      <c r="G39">
        <f>'forkert c'!J41/'forkert c'!J$122</f>
        <v>6.1550000226615912E-7</v>
      </c>
      <c r="H39">
        <f>'forkert c'!K41/'forkert c'!K$122</f>
        <v>0</v>
      </c>
      <c r="I39">
        <f>'forkert c'!L41/'forkert c'!L$122</f>
        <v>0</v>
      </c>
      <c r="J39">
        <f>'forkert c'!M41/'forkert c'!M$122</f>
        <v>0</v>
      </c>
      <c r="K39">
        <f>'forkert c'!N41/'forkert c'!N$122</f>
        <v>2.3332885328611468E-4</v>
      </c>
      <c r="L39">
        <f>'forkert c'!O41/'forkert c'!O$122</f>
        <v>0</v>
      </c>
      <c r="M39">
        <f>'forkert c'!P41/'forkert c'!P$122</f>
        <v>0</v>
      </c>
      <c r="N39">
        <f>'forkert c'!Q41/'forkert c'!Q$122</f>
        <v>0.1180230632458449</v>
      </c>
      <c r="O39">
        <f>'forkert c'!R41/'forkert c'!R$122</f>
        <v>6.8430150530917763E-2</v>
      </c>
      <c r="P39">
        <f>'forkert c'!S41/'forkert c'!S$122</f>
        <v>6.9604546739453142E-5</v>
      </c>
      <c r="Q39">
        <f>'forkert c'!T41/'forkert c'!T$122</f>
        <v>2.8359175894952568E-6</v>
      </c>
      <c r="R39">
        <f>'forkert c'!U41/'forkert c'!U$122</f>
        <v>3.4837136387388957E-5</v>
      </c>
      <c r="S39">
        <f>'forkert c'!V41/'forkert c'!V$122</f>
        <v>4.3708221476543555E-5</v>
      </c>
      <c r="T39">
        <f>'forkert c'!W41/'forkert c'!W$122</f>
        <v>2.0268834639857754E-4</v>
      </c>
      <c r="U39">
        <f>'forkert c'!X41/'forkert c'!X$122</f>
        <v>0</v>
      </c>
      <c r="V39">
        <f>'forkert c'!Y41/'forkert c'!Y$122</f>
        <v>0</v>
      </c>
      <c r="W39">
        <f>'forkert c'!Z41/'forkert c'!Z$122</f>
        <v>0</v>
      </c>
      <c r="X39">
        <f>'forkert c'!AA41/'forkert c'!AA$122</f>
        <v>1.1081124282008308E-3</v>
      </c>
      <c r="Y39">
        <f>'forkert c'!AB41/'forkert c'!AB$122</f>
        <v>0</v>
      </c>
      <c r="Z39">
        <f>'forkert c'!AC41/'forkert c'!AC$122</f>
        <v>0</v>
      </c>
      <c r="AA39">
        <f>'forkert c'!AD41/'forkert c'!AD$122</f>
        <v>0</v>
      </c>
      <c r="AB39">
        <f>'forkert c'!AE41/'forkert c'!AE$122</f>
        <v>0</v>
      </c>
      <c r="AC39">
        <f>'forkert c'!AF41/'forkert c'!AF$122</f>
        <v>6.1006693344404042E-4</v>
      </c>
      <c r="AD39">
        <f>'forkert c'!AG41/'forkert c'!AG$122</f>
        <v>1.3100715616419186E-4</v>
      </c>
      <c r="AE39">
        <f>'forkert c'!AH41/'forkert c'!AH$122</f>
        <v>9.3421748550282952E-6</v>
      </c>
      <c r="AF39">
        <f>'forkert c'!AI41/'forkert c'!AI$122</f>
        <v>0</v>
      </c>
      <c r="AG39">
        <f>'forkert c'!AJ41/'forkert c'!AJ$122</f>
        <v>0</v>
      </c>
      <c r="AH39">
        <f>'forkert c'!AK41/'forkert c'!AK$122</f>
        <v>0</v>
      </c>
      <c r="AI39">
        <f>'forkert c'!AL41/'forkert c'!AL$122</f>
        <v>0</v>
      </c>
      <c r="AJ39">
        <f>'forkert c'!AM41/'forkert c'!AM$122</f>
        <v>0</v>
      </c>
      <c r="AK39">
        <f>'forkert c'!AN41/'forkert c'!AN$122</f>
        <v>0</v>
      </c>
      <c r="AL39">
        <f>'forkert c'!AO41/'forkert c'!AO$122</f>
        <v>0</v>
      </c>
      <c r="AM39">
        <v>0</v>
      </c>
      <c r="AN39">
        <f>'forkert c'!AQ41/'forkert c'!AQ$122</f>
        <v>9.0132341316755399E-7</v>
      </c>
      <c r="AO39">
        <f>'forkert c'!AR41/'forkert c'!AR$122</f>
        <v>0</v>
      </c>
      <c r="AP39">
        <f>'forkert c'!AS41/'forkert c'!AS$122</f>
        <v>0</v>
      </c>
      <c r="AQ39">
        <f>'forkert c'!AT41/'forkert c'!AT$122</f>
        <v>0</v>
      </c>
      <c r="AR39">
        <f>'forkert c'!AU41/'forkert c'!AU$122</f>
        <v>0</v>
      </c>
    </row>
    <row r="40" spans="1:44">
      <c r="A40" t="s">
        <v>86</v>
      </c>
      <c r="B40">
        <f>'forkert c'!E42/'forkert c'!E$122</f>
        <v>0</v>
      </c>
      <c r="C40">
        <f>'forkert c'!F42/'forkert c'!F$122</f>
        <v>0</v>
      </c>
      <c r="D40">
        <f>'forkert c'!G42/'forkert c'!G$122</f>
        <v>0</v>
      </c>
      <c r="E40">
        <f>'forkert c'!H42/'forkert c'!H$122</f>
        <v>0</v>
      </c>
      <c r="F40">
        <v>0</v>
      </c>
      <c r="G40">
        <f>'forkert c'!J42/'forkert c'!J$122</f>
        <v>1.0127772764561345E-5</v>
      </c>
      <c r="H40">
        <f>'forkert c'!K42/'forkert c'!K$122</f>
        <v>1.3898894744091871E-3</v>
      </c>
      <c r="I40">
        <f>'forkert c'!L42/'forkert c'!L$122</f>
        <v>0</v>
      </c>
      <c r="J40">
        <f>'forkert c'!M42/'forkert c'!M$122</f>
        <v>0</v>
      </c>
      <c r="K40">
        <f>'forkert c'!N42/'forkert c'!N$122</f>
        <v>0</v>
      </c>
      <c r="L40">
        <f>'forkert c'!O42/'forkert c'!O$122</f>
        <v>0</v>
      </c>
      <c r="M40">
        <f>'forkert c'!P42/'forkert c'!P$122</f>
        <v>0</v>
      </c>
      <c r="N40">
        <f>'forkert c'!Q42/'forkert c'!Q$122</f>
        <v>0</v>
      </c>
      <c r="O40">
        <f>'forkert c'!R42/'forkert c'!R$122</f>
        <v>5.4082154849377824E-6</v>
      </c>
      <c r="P40">
        <f>'forkert c'!S42/'forkert c'!S$122</f>
        <v>0</v>
      </c>
      <c r="Q40">
        <f>'forkert c'!T42/'forkert c'!T$122</f>
        <v>0</v>
      </c>
      <c r="R40">
        <f>'forkert c'!U42/'forkert c'!U$122</f>
        <v>1.5692403778103134E-6</v>
      </c>
      <c r="S40">
        <f>'forkert c'!V42/'forkert c'!V$122</f>
        <v>0</v>
      </c>
      <c r="T40">
        <f>'forkert c'!W42/'forkert c'!W$122</f>
        <v>2.5658791486654564E-2</v>
      </c>
      <c r="U40">
        <f>'forkert c'!X42/'forkert c'!X$122</f>
        <v>7.2788704231291201E-3</v>
      </c>
      <c r="V40">
        <f>'forkert c'!Y42/'forkert c'!Y$122</f>
        <v>0</v>
      </c>
      <c r="W40">
        <f>'forkert c'!Z42/'forkert c'!Z$122</f>
        <v>0</v>
      </c>
      <c r="X40">
        <f>'forkert c'!AA42/'forkert c'!AA$122</f>
        <v>4.8717896870976502E-4</v>
      </c>
      <c r="Y40">
        <f>'forkert c'!AB42/'forkert c'!AB$122</f>
        <v>0</v>
      </c>
      <c r="Z40">
        <f>'forkert c'!AC42/'forkert c'!AC$122</f>
        <v>0</v>
      </c>
      <c r="AA40">
        <f>'forkert c'!AD42/'forkert c'!AD$122</f>
        <v>0</v>
      </c>
      <c r="AB40">
        <f>'forkert c'!AE42/'forkert c'!AE$122</f>
        <v>0</v>
      </c>
      <c r="AC40">
        <f>'forkert c'!AF42/'forkert c'!AF$122</f>
        <v>4.0884397002003125E-4</v>
      </c>
      <c r="AD40">
        <f>'forkert c'!AG42/'forkert c'!AG$122</f>
        <v>0</v>
      </c>
      <c r="AE40">
        <f>'forkert c'!AH42/'forkert c'!AH$122</f>
        <v>3.5238027961948824E-6</v>
      </c>
      <c r="AF40">
        <f>'forkert c'!AI42/'forkert c'!AI$122</f>
        <v>0</v>
      </c>
      <c r="AG40">
        <f>'forkert c'!AJ42/'forkert c'!AJ$122</f>
        <v>0</v>
      </c>
      <c r="AH40">
        <f>'forkert c'!AK42/'forkert c'!AK$122</f>
        <v>0</v>
      </c>
      <c r="AI40">
        <f>'forkert c'!AL42/'forkert c'!AL$122</f>
        <v>0</v>
      </c>
      <c r="AJ40">
        <f>'forkert c'!AM42/'forkert c'!AM$122</f>
        <v>0</v>
      </c>
      <c r="AK40">
        <f>'forkert c'!AN42/'forkert c'!AN$122</f>
        <v>0</v>
      </c>
      <c r="AL40">
        <f>'forkert c'!AO42/'forkert c'!AO$122</f>
        <v>0</v>
      </c>
      <c r="AM40">
        <v>0</v>
      </c>
      <c r="AN40">
        <f>'forkert c'!AQ42/'forkert c'!AQ$122</f>
        <v>4.8731552538592421E-4</v>
      </c>
      <c r="AO40">
        <f>'forkert c'!AR42/'forkert c'!AR$122</f>
        <v>0</v>
      </c>
      <c r="AP40">
        <f>'forkert c'!AS42/'forkert c'!AS$122</f>
        <v>0</v>
      </c>
      <c r="AQ40">
        <f>'forkert c'!AT42/'forkert c'!AT$122</f>
        <v>0</v>
      </c>
      <c r="AR40">
        <f>'forkert c'!AU42/'forkert c'!AU$122</f>
        <v>0</v>
      </c>
    </row>
    <row r="41" spans="1:44">
      <c r="A41" t="s">
        <v>87</v>
      </c>
      <c r="B41">
        <f>'forkert c'!E43/'forkert c'!E$122</f>
        <v>0</v>
      </c>
      <c r="C41">
        <f>'forkert c'!F43/'forkert c'!F$122</f>
        <v>0</v>
      </c>
      <c r="D41">
        <f>'forkert c'!G43/'forkert c'!G$122</f>
        <v>0</v>
      </c>
      <c r="E41">
        <f>'forkert c'!H43/'forkert c'!H$122</f>
        <v>0</v>
      </c>
      <c r="F41">
        <v>0</v>
      </c>
      <c r="G41">
        <f>'forkert c'!J43/'forkert c'!J$122</f>
        <v>2.8033227375940522E-5</v>
      </c>
      <c r="H41">
        <f>'forkert c'!K43/'forkert c'!K$122</f>
        <v>0</v>
      </c>
      <c r="I41">
        <f>'forkert c'!L43/'forkert c'!L$122</f>
        <v>0</v>
      </c>
      <c r="J41">
        <f>'forkert c'!M43/'forkert c'!M$122</f>
        <v>0</v>
      </c>
      <c r="K41">
        <f>'forkert c'!N43/'forkert c'!N$122</f>
        <v>1.1541534284602245E-4</v>
      </c>
      <c r="L41">
        <f>'forkert c'!O43/'forkert c'!O$122</f>
        <v>0</v>
      </c>
      <c r="M41">
        <f>'forkert c'!P43/'forkert c'!P$122</f>
        <v>0</v>
      </c>
      <c r="N41">
        <f>'forkert c'!Q43/'forkert c'!Q$122</f>
        <v>1.2891230044397881E-2</v>
      </c>
      <c r="O41">
        <f>'forkert c'!R43/'forkert c'!R$122</f>
        <v>2.5587619513111882E-4</v>
      </c>
      <c r="P41">
        <f>'forkert c'!S43/'forkert c'!S$122</f>
        <v>1.9997102178054113E-3</v>
      </c>
      <c r="Q41">
        <f>'forkert c'!T43/'forkert c'!T$122</f>
        <v>1.4881319999899166E-2</v>
      </c>
      <c r="R41">
        <f>'forkert c'!U43/'forkert c'!U$122</f>
        <v>9.4123037861062596E-4</v>
      </c>
      <c r="S41">
        <f>'forkert c'!V43/'forkert c'!V$122</f>
        <v>5.3052600150204606E-3</v>
      </c>
      <c r="T41">
        <f>'forkert c'!W43/'forkert c'!W$122</f>
        <v>1.5531674053530846E-7</v>
      </c>
      <c r="U41">
        <f>'forkert c'!X43/'forkert c'!X$122</f>
        <v>0</v>
      </c>
      <c r="V41">
        <f>'forkert c'!Y43/'forkert c'!Y$122</f>
        <v>0</v>
      </c>
      <c r="W41">
        <f>'forkert c'!Z43/'forkert c'!Z$122</f>
        <v>0</v>
      </c>
      <c r="X41">
        <f>'forkert c'!AA43/'forkert c'!AA$122</f>
        <v>2.0184718039052908E-3</v>
      </c>
      <c r="Y41">
        <f>'forkert c'!AB43/'forkert c'!AB$122</f>
        <v>0</v>
      </c>
      <c r="Z41">
        <f>'forkert c'!AC43/'forkert c'!AC$122</f>
        <v>0</v>
      </c>
      <c r="AA41">
        <f>'forkert c'!AD43/'forkert c'!AD$122</f>
        <v>0</v>
      </c>
      <c r="AB41">
        <f>'forkert c'!AE43/'forkert c'!AE$122</f>
        <v>0</v>
      </c>
      <c r="AC41">
        <f>'forkert c'!AF43/'forkert c'!AF$122</f>
        <v>4.6858907738685533E-4</v>
      </c>
      <c r="AD41">
        <f>'forkert c'!AG43/'forkert c'!AG$122</f>
        <v>1.140616653125192E-2</v>
      </c>
      <c r="AE41">
        <f>'forkert c'!AH43/'forkert c'!AH$122</f>
        <v>9.8736380707064961E-2</v>
      </c>
      <c r="AF41">
        <f>'forkert c'!AI43/'forkert c'!AI$122</f>
        <v>0</v>
      </c>
      <c r="AG41">
        <f>'forkert c'!AJ43/'forkert c'!AJ$122</f>
        <v>1.1703102590242677E-4</v>
      </c>
      <c r="AH41">
        <f>'forkert c'!AK43/'forkert c'!AK$122</f>
        <v>0</v>
      </c>
      <c r="AI41">
        <f>'forkert c'!AL43/'forkert c'!AL$122</f>
        <v>0</v>
      </c>
      <c r="AJ41">
        <f>'forkert c'!AM43/'forkert c'!AM$122</f>
        <v>0</v>
      </c>
      <c r="AK41">
        <f>'forkert c'!AN43/'forkert c'!AN$122</f>
        <v>0</v>
      </c>
      <c r="AL41">
        <f>'forkert c'!AO43/'forkert c'!AO$122</f>
        <v>3.7955644763303258E-3</v>
      </c>
      <c r="AM41">
        <v>0</v>
      </c>
      <c r="AN41">
        <f>'forkert c'!AQ43/'forkert c'!AQ$122</f>
        <v>1.298055935530139E-2</v>
      </c>
      <c r="AO41">
        <f>'forkert c'!AR43/'forkert c'!AR$122</f>
        <v>0</v>
      </c>
      <c r="AP41">
        <f>'forkert c'!AS43/'forkert c'!AS$122</f>
        <v>0</v>
      </c>
      <c r="AQ41">
        <f>'forkert c'!AT43/'forkert c'!AT$122</f>
        <v>0</v>
      </c>
      <c r="AR41">
        <f>'forkert c'!AU43/'forkert c'!AU$122</f>
        <v>0</v>
      </c>
    </row>
    <row r="42" spans="1:44">
      <c r="A42" t="s">
        <v>88</v>
      </c>
      <c r="B42">
        <f>'forkert c'!E44/'forkert c'!E$122</f>
        <v>0</v>
      </c>
      <c r="C42">
        <f>'forkert c'!F44/'forkert c'!F$122</f>
        <v>0</v>
      </c>
      <c r="D42">
        <f>'forkert c'!G44/'forkert c'!G$122</f>
        <v>0</v>
      </c>
      <c r="E42">
        <f>'forkert c'!H44/'forkert c'!H$122</f>
        <v>0</v>
      </c>
      <c r="F42">
        <v>0</v>
      </c>
      <c r="G42">
        <f>'forkert c'!J44/'forkert c'!J$122</f>
        <v>0</v>
      </c>
      <c r="H42">
        <f>'forkert c'!K44/'forkert c'!K$122</f>
        <v>0</v>
      </c>
      <c r="I42">
        <f>'forkert c'!L44/'forkert c'!L$122</f>
        <v>0</v>
      </c>
      <c r="J42">
        <f>'forkert c'!M44/'forkert c'!M$122</f>
        <v>0</v>
      </c>
      <c r="K42">
        <f>'forkert c'!N44/'forkert c'!N$122</f>
        <v>0</v>
      </c>
      <c r="L42">
        <f>'forkert c'!O44/'forkert c'!O$122</f>
        <v>0</v>
      </c>
      <c r="M42">
        <f>'forkert c'!P44/'forkert c'!P$122</f>
        <v>0</v>
      </c>
      <c r="N42">
        <f>'forkert c'!Q44/'forkert c'!Q$122</f>
        <v>9.2389720165396075E-7</v>
      </c>
      <c r="O42">
        <f>'forkert c'!R44/'forkert c'!R$122</f>
        <v>0</v>
      </c>
      <c r="P42">
        <f>'forkert c'!S44/'forkert c'!S$122</f>
        <v>0</v>
      </c>
      <c r="Q42">
        <f>'forkert c'!T44/'forkert c'!T$122</f>
        <v>1.8906117263301715E-6</v>
      </c>
      <c r="R42">
        <f>'forkert c'!U44/'forkert c'!U$122</f>
        <v>2.1969365289344387E-6</v>
      </c>
      <c r="S42">
        <f>'forkert c'!V44/'forkert c'!V$122</f>
        <v>3.991618399684343E-7</v>
      </c>
      <c r="T42">
        <f>'forkert c'!W44/'forkert c'!W$122</f>
        <v>0</v>
      </c>
      <c r="U42">
        <f>'forkert c'!X44/'forkert c'!X$122</f>
        <v>0</v>
      </c>
      <c r="V42">
        <f>'forkert c'!Y44/'forkert c'!Y$122</f>
        <v>0</v>
      </c>
      <c r="W42">
        <f>'forkert c'!Z44/'forkert c'!Z$122</f>
        <v>0</v>
      </c>
      <c r="X42">
        <f>'forkert c'!AA44/'forkert c'!AA$122</f>
        <v>1.0603846872607784E-3</v>
      </c>
      <c r="Y42">
        <f>'forkert c'!AB44/'forkert c'!AB$122</f>
        <v>0</v>
      </c>
      <c r="Z42">
        <f>'forkert c'!AC44/'forkert c'!AC$122</f>
        <v>0</v>
      </c>
      <c r="AA42">
        <f>'forkert c'!AD44/'forkert c'!AD$122</f>
        <v>0</v>
      </c>
      <c r="AB42">
        <f>'forkert c'!AE44/'forkert c'!AE$122</f>
        <v>0</v>
      </c>
      <c r="AC42">
        <f>'forkert c'!AF44/'forkert c'!AF$122</f>
        <v>1.6202368483491652E-4</v>
      </c>
      <c r="AD42">
        <f>'forkert c'!AG44/'forkert c'!AG$122</f>
        <v>2.9387102142048377E-3</v>
      </c>
      <c r="AE42">
        <f>'forkert c'!AH44/'forkert c'!AH$122</f>
        <v>7.6048581276019805E-5</v>
      </c>
      <c r="AF42">
        <f>'forkert c'!AI44/'forkert c'!AI$122</f>
        <v>0</v>
      </c>
      <c r="AG42">
        <f>'forkert c'!AJ44/'forkert c'!AJ$122</f>
        <v>0</v>
      </c>
      <c r="AH42">
        <f>'forkert c'!AK44/'forkert c'!AK$122</f>
        <v>0</v>
      </c>
      <c r="AI42">
        <f>'forkert c'!AL44/'forkert c'!AL$122</f>
        <v>0</v>
      </c>
      <c r="AJ42">
        <f>'forkert c'!AM44/'forkert c'!AM$122</f>
        <v>0</v>
      </c>
      <c r="AK42">
        <f>'forkert c'!AN44/'forkert c'!AN$122</f>
        <v>0</v>
      </c>
      <c r="AL42">
        <f>'forkert c'!AO44/'forkert c'!AO$122</f>
        <v>0</v>
      </c>
      <c r="AM42">
        <v>0</v>
      </c>
      <c r="AN42">
        <f>'forkert c'!AQ44/'forkert c'!AQ$122</f>
        <v>0</v>
      </c>
      <c r="AO42">
        <f>'forkert c'!AR44/'forkert c'!AR$122</f>
        <v>0</v>
      </c>
      <c r="AP42">
        <f>'forkert c'!AS44/'forkert c'!AS$122</f>
        <v>0</v>
      </c>
      <c r="AQ42">
        <f>'forkert c'!AT44/'forkert c'!AT$122</f>
        <v>0</v>
      </c>
      <c r="AR42">
        <f>'forkert c'!AU44/'forkert c'!AU$122</f>
        <v>0</v>
      </c>
    </row>
    <row r="43" spans="1:44">
      <c r="A43" t="s">
        <v>89</v>
      </c>
      <c r="B43">
        <f>'forkert c'!E45/'forkert c'!E$122</f>
        <v>0</v>
      </c>
      <c r="C43">
        <f>'forkert c'!F45/'forkert c'!F$122</f>
        <v>0</v>
      </c>
      <c r="D43">
        <f>'forkert c'!G45/'forkert c'!G$122</f>
        <v>0</v>
      </c>
      <c r="E43">
        <f>'forkert c'!H45/'forkert c'!H$122</f>
        <v>0</v>
      </c>
      <c r="F43">
        <v>0</v>
      </c>
      <c r="G43">
        <f>'forkert c'!J45/'forkert c'!J$122</f>
        <v>0</v>
      </c>
      <c r="H43">
        <f>'forkert c'!K45/'forkert c'!K$122</f>
        <v>0</v>
      </c>
      <c r="I43">
        <f>'forkert c'!L45/'forkert c'!L$122</f>
        <v>0</v>
      </c>
      <c r="J43">
        <f>'forkert c'!M45/'forkert c'!M$122</f>
        <v>0</v>
      </c>
      <c r="K43">
        <f>'forkert c'!N45/'forkert c'!N$122</f>
        <v>0</v>
      </c>
      <c r="L43">
        <f>'forkert c'!O45/'forkert c'!O$122</f>
        <v>0</v>
      </c>
      <c r="M43">
        <f>'forkert c'!P45/'forkert c'!P$122</f>
        <v>0.45013369868787528</v>
      </c>
      <c r="N43">
        <f>'forkert c'!Q45/'forkert c'!Q$122</f>
        <v>0</v>
      </c>
      <c r="O43">
        <f>'forkert c'!R45/'forkert c'!R$122</f>
        <v>0</v>
      </c>
      <c r="P43">
        <f>'forkert c'!S45/'forkert c'!S$122</f>
        <v>0</v>
      </c>
      <c r="Q43">
        <f>'forkert c'!T45/'forkert c'!T$122</f>
        <v>0</v>
      </c>
      <c r="R43">
        <f>'forkert c'!U45/'forkert c'!U$122</f>
        <v>0</v>
      </c>
      <c r="S43">
        <f>'forkert c'!V45/'forkert c'!V$122</f>
        <v>0</v>
      </c>
      <c r="T43">
        <f>'forkert c'!W45/'forkert c'!W$122</f>
        <v>0</v>
      </c>
      <c r="U43">
        <f>'forkert c'!X45/'forkert c'!X$122</f>
        <v>0</v>
      </c>
      <c r="V43">
        <f>'forkert c'!Y45/'forkert c'!Y$122</f>
        <v>0</v>
      </c>
      <c r="W43">
        <f>'forkert c'!Z45/'forkert c'!Z$122</f>
        <v>0</v>
      </c>
      <c r="X43">
        <f>'forkert c'!AA45/'forkert c'!AA$122</f>
        <v>9.2938371999525004E-4</v>
      </c>
      <c r="Y43">
        <f>'forkert c'!AB45/'forkert c'!AB$122</f>
        <v>0</v>
      </c>
      <c r="Z43">
        <f>'forkert c'!AC45/'forkert c'!AC$122</f>
        <v>0</v>
      </c>
      <c r="AA43">
        <f>'forkert c'!AD45/'forkert c'!AD$122</f>
        <v>0</v>
      </c>
      <c r="AB43">
        <f>'forkert c'!AE45/'forkert c'!AE$122</f>
        <v>0</v>
      </c>
      <c r="AC43">
        <f>'forkert c'!AF45/'forkert c'!AF$122</f>
        <v>7.1892378065237152E-4</v>
      </c>
      <c r="AD43">
        <f>'forkert c'!AG45/'forkert c'!AG$122</f>
        <v>0</v>
      </c>
      <c r="AE43">
        <f>'forkert c'!AH45/'forkert c'!AH$122</f>
        <v>0</v>
      </c>
      <c r="AF43">
        <f>'forkert c'!AI45/'forkert c'!AI$122</f>
        <v>0</v>
      </c>
      <c r="AG43">
        <f>'forkert c'!AJ45/'forkert c'!AJ$122</f>
        <v>0</v>
      </c>
      <c r="AH43">
        <f>'forkert c'!AK45/'forkert c'!AK$122</f>
        <v>0</v>
      </c>
      <c r="AI43">
        <f>'forkert c'!AL45/'forkert c'!AL$122</f>
        <v>0</v>
      </c>
      <c r="AJ43">
        <f>'forkert c'!AM45/'forkert c'!AM$122</f>
        <v>0</v>
      </c>
      <c r="AK43">
        <f>'forkert c'!AN45/'forkert c'!AN$122</f>
        <v>0</v>
      </c>
      <c r="AL43">
        <f>'forkert c'!AO45/'forkert c'!AO$122</f>
        <v>0</v>
      </c>
      <c r="AM43">
        <v>0</v>
      </c>
      <c r="AN43">
        <f>'forkert c'!AQ45/'forkert c'!AQ$122</f>
        <v>0</v>
      </c>
      <c r="AO43">
        <f>'forkert c'!AR45/'forkert c'!AR$122</f>
        <v>0</v>
      </c>
      <c r="AP43">
        <f>'forkert c'!AS45/'forkert c'!AS$122</f>
        <v>0</v>
      </c>
      <c r="AQ43">
        <f>'forkert c'!AT45/'forkert c'!AT$122</f>
        <v>0</v>
      </c>
      <c r="AR43">
        <f>'forkert c'!AU45/'forkert c'!AU$122</f>
        <v>0</v>
      </c>
    </row>
    <row r="44" spans="1:44">
      <c r="A44" t="s">
        <v>90</v>
      </c>
      <c r="B44">
        <f>'forkert c'!E46/'forkert c'!E$122</f>
        <v>0</v>
      </c>
      <c r="C44">
        <f>'forkert c'!F46/'forkert c'!F$122</f>
        <v>0</v>
      </c>
      <c r="D44">
        <f>'forkert c'!G46/'forkert c'!G$122</f>
        <v>0</v>
      </c>
      <c r="E44">
        <f>'forkert c'!H46/'forkert c'!H$122</f>
        <v>0</v>
      </c>
      <c r="F44">
        <v>0</v>
      </c>
      <c r="G44">
        <f>'forkert c'!J46/'forkert c'!J$122</f>
        <v>0</v>
      </c>
      <c r="H44">
        <f>'forkert c'!K46/'forkert c'!K$122</f>
        <v>0</v>
      </c>
      <c r="I44">
        <f>'forkert c'!L46/'forkert c'!L$122</f>
        <v>0</v>
      </c>
      <c r="J44">
        <f>'forkert c'!M46/'forkert c'!M$122</f>
        <v>0</v>
      </c>
      <c r="K44">
        <f>'forkert c'!N46/'forkert c'!N$122</f>
        <v>0</v>
      </c>
      <c r="L44">
        <f>'forkert c'!O46/'forkert c'!O$122</f>
        <v>0</v>
      </c>
      <c r="M44">
        <f>'forkert c'!P46/'forkert c'!P$122</f>
        <v>6.7772126726877699E-2</v>
      </c>
      <c r="N44">
        <f>'forkert c'!Q46/'forkert c'!Q$122</f>
        <v>0</v>
      </c>
      <c r="O44">
        <f>'forkert c'!R46/'forkert c'!R$122</f>
        <v>0</v>
      </c>
      <c r="P44">
        <f>'forkert c'!S46/'forkert c'!S$122</f>
        <v>0</v>
      </c>
      <c r="Q44">
        <f>'forkert c'!T46/'forkert c'!T$122</f>
        <v>0</v>
      </c>
      <c r="R44">
        <f>'forkert c'!U46/'forkert c'!U$122</f>
        <v>0</v>
      </c>
      <c r="S44">
        <f>'forkert c'!V46/'forkert c'!V$122</f>
        <v>0</v>
      </c>
      <c r="T44">
        <f>'forkert c'!W46/'forkert c'!W$122</f>
        <v>0</v>
      </c>
      <c r="U44">
        <f>'forkert c'!X46/'forkert c'!X$122</f>
        <v>0</v>
      </c>
      <c r="V44">
        <f>'forkert c'!Y46/'forkert c'!Y$122</f>
        <v>0</v>
      </c>
      <c r="W44">
        <f>'forkert c'!Z46/'forkert c'!Z$122</f>
        <v>0</v>
      </c>
      <c r="X44">
        <f>'forkert c'!AA46/'forkert c'!AA$122</f>
        <v>1.4535266559015942E-4</v>
      </c>
      <c r="Y44">
        <f>'forkert c'!AB46/'forkert c'!AB$122</f>
        <v>0</v>
      </c>
      <c r="Z44">
        <f>'forkert c'!AC46/'forkert c'!AC$122</f>
        <v>0</v>
      </c>
      <c r="AA44">
        <f>'forkert c'!AD46/'forkert c'!AD$122</f>
        <v>0</v>
      </c>
      <c r="AB44">
        <f>'forkert c'!AE46/'forkert c'!AE$122</f>
        <v>0</v>
      </c>
      <c r="AC44">
        <f>'forkert c'!AF46/'forkert c'!AF$122</f>
        <v>8.4526260497859676E-5</v>
      </c>
      <c r="AD44">
        <f>'forkert c'!AG46/'forkert c'!AG$122</f>
        <v>0</v>
      </c>
      <c r="AE44">
        <f>'forkert c'!AH46/'forkert c'!AH$122</f>
        <v>0</v>
      </c>
      <c r="AF44">
        <f>'forkert c'!AI46/'forkert c'!AI$122</f>
        <v>0</v>
      </c>
      <c r="AG44">
        <f>'forkert c'!AJ46/'forkert c'!AJ$122</f>
        <v>0</v>
      </c>
      <c r="AH44">
        <f>'forkert c'!AK46/'forkert c'!AK$122</f>
        <v>0</v>
      </c>
      <c r="AI44">
        <f>'forkert c'!AL46/'forkert c'!AL$122</f>
        <v>0</v>
      </c>
      <c r="AJ44">
        <f>'forkert c'!AM46/'forkert c'!AM$122</f>
        <v>0</v>
      </c>
      <c r="AK44">
        <f>'forkert c'!AN46/'forkert c'!AN$122</f>
        <v>0</v>
      </c>
      <c r="AL44">
        <f>'forkert c'!AO46/'forkert c'!AO$122</f>
        <v>0</v>
      </c>
      <c r="AM44">
        <v>0</v>
      </c>
      <c r="AN44">
        <f>'forkert c'!AQ46/'forkert c'!AQ$122</f>
        <v>0</v>
      </c>
      <c r="AO44">
        <f>'forkert c'!AR46/'forkert c'!AR$122</f>
        <v>0</v>
      </c>
      <c r="AP44">
        <f>'forkert c'!AS46/'forkert c'!AS$122</f>
        <v>0</v>
      </c>
      <c r="AQ44">
        <f>'forkert c'!AT46/'forkert c'!AT$122</f>
        <v>0</v>
      </c>
      <c r="AR44">
        <f>'forkert c'!AU46/'forkert c'!AU$122</f>
        <v>0</v>
      </c>
    </row>
    <row r="45" spans="1:44">
      <c r="A45" t="s">
        <v>91</v>
      </c>
      <c r="B45">
        <f>'forkert c'!E47/'forkert c'!E$122</f>
        <v>0</v>
      </c>
      <c r="C45">
        <f>'forkert c'!F47/'forkert c'!F$122</f>
        <v>0</v>
      </c>
      <c r="D45">
        <f>'forkert c'!G47/'forkert c'!G$122</f>
        <v>0</v>
      </c>
      <c r="E45">
        <f>'forkert c'!H47/'forkert c'!H$122</f>
        <v>0</v>
      </c>
      <c r="F45">
        <v>0</v>
      </c>
      <c r="G45">
        <f>'forkert c'!J47/'forkert c'!J$122</f>
        <v>0</v>
      </c>
      <c r="H45">
        <f>'forkert c'!K47/'forkert c'!K$122</f>
        <v>0</v>
      </c>
      <c r="I45">
        <f>'forkert c'!L47/'forkert c'!L$122</f>
        <v>0</v>
      </c>
      <c r="J45">
        <f>'forkert c'!M47/'forkert c'!M$122</f>
        <v>0</v>
      </c>
      <c r="K45">
        <f>'forkert c'!N47/'forkert c'!N$122</f>
        <v>0</v>
      </c>
      <c r="L45">
        <f>'forkert c'!O47/'forkert c'!O$122</f>
        <v>0</v>
      </c>
      <c r="M45">
        <f>'forkert c'!P47/'forkert c'!P$122</f>
        <v>0.3432861953926053</v>
      </c>
      <c r="N45">
        <f>'forkert c'!Q47/'forkert c'!Q$122</f>
        <v>0</v>
      </c>
      <c r="O45">
        <f>'forkert c'!R47/'forkert c'!R$122</f>
        <v>0</v>
      </c>
      <c r="P45">
        <f>'forkert c'!S47/'forkert c'!S$122</f>
        <v>0</v>
      </c>
      <c r="Q45">
        <f>'forkert c'!T47/'forkert c'!T$122</f>
        <v>0</v>
      </c>
      <c r="R45">
        <f>'forkert c'!U47/'forkert c'!U$122</f>
        <v>0</v>
      </c>
      <c r="S45">
        <f>'forkert c'!V47/'forkert c'!V$122</f>
        <v>0</v>
      </c>
      <c r="T45">
        <f>'forkert c'!W47/'forkert c'!W$122</f>
        <v>0</v>
      </c>
      <c r="U45">
        <f>'forkert c'!X47/'forkert c'!X$122</f>
        <v>0</v>
      </c>
      <c r="V45">
        <f>'forkert c'!Y47/'forkert c'!Y$122</f>
        <v>0</v>
      </c>
      <c r="W45">
        <f>'forkert c'!Z47/'forkert c'!Z$122</f>
        <v>0</v>
      </c>
      <c r="X45">
        <f>'forkert c'!AA47/'forkert c'!AA$122</f>
        <v>5.5459857479291597E-5</v>
      </c>
      <c r="Y45">
        <f>'forkert c'!AB47/'forkert c'!AB$122</f>
        <v>0</v>
      </c>
      <c r="Z45">
        <f>'forkert c'!AC47/'forkert c'!AC$122</f>
        <v>0</v>
      </c>
      <c r="AA45">
        <f>'forkert c'!AD47/'forkert c'!AD$122</f>
        <v>0</v>
      </c>
      <c r="AB45">
        <f>'forkert c'!AE47/'forkert c'!AE$122</f>
        <v>0</v>
      </c>
      <c r="AC45">
        <f>'forkert c'!AF47/'forkert c'!AF$122</f>
        <v>1.5445416896943656E-4</v>
      </c>
      <c r="AD45">
        <f>'forkert c'!AG47/'forkert c'!AG$122</f>
        <v>0</v>
      </c>
      <c r="AE45">
        <f>'forkert c'!AH47/'forkert c'!AH$122</f>
        <v>0</v>
      </c>
      <c r="AF45">
        <f>'forkert c'!AI47/'forkert c'!AI$122</f>
        <v>0</v>
      </c>
      <c r="AG45">
        <f>'forkert c'!AJ47/'forkert c'!AJ$122</f>
        <v>0</v>
      </c>
      <c r="AH45">
        <f>'forkert c'!AK47/'forkert c'!AK$122</f>
        <v>0</v>
      </c>
      <c r="AI45">
        <f>'forkert c'!AL47/'forkert c'!AL$122</f>
        <v>0</v>
      </c>
      <c r="AJ45">
        <f>'forkert c'!AM47/'forkert c'!AM$122</f>
        <v>0</v>
      </c>
      <c r="AK45">
        <f>'forkert c'!AN47/'forkert c'!AN$122</f>
        <v>0</v>
      </c>
      <c r="AL45">
        <f>'forkert c'!AO47/'forkert c'!AO$122</f>
        <v>0</v>
      </c>
      <c r="AM45">
        <v>0</v>
      </c>
      <c r="AN45">
        <f>'forkert c'!AQ47/'forkert c'!AQ$122</f>
        <v>0</v>
      </c>
      <c r="AO45">
        <f>'forkert c'!AR47/'forkert c'!AR$122</f>
        <v>0</v>
      </c>
      <c r="AP45">
        <f>'forkert c'!AS47/'forkert c'!AS$122</f>
        <v>0</v>
      </c>
      <c r="AQ45">
        <f>'forkert c'!AT47/'forkert c'!AT$122</f>
        <v>0</v>
      </c>
      <c r="AR45">
        <f>'forkert c'!AU47/'forkert c'!AU$122</f>
        <v>0</v>
      </c>
    </row>
    <row r="46" spans="1:44">
      <c r="A46" t="s">
        <v>92</v>
      </c>
      <c r="B46">
        <f>'forkert c'!E48/'forkert c'!E$122</f>
        <v>0</v>
      </c>
      <c r="C46">
        <f>'forkert c'!F48/'forkert c'!F$122</f>
        <v>0</v>
      </c>
      <c r="D46">
        <f>'forkert c'!G48/'forkert c'!G$122</f>
        <v>0</v>
      </c>
      <c r="E46">
        <f>'forkert c'!H48/'forkert c'!H$122</f>
        <v>0</v>
      </c>
      <c r="F46">
        <v>0</v>
      </c>
      <c r="G46">
        <f>'forkert c'!J48/'forkert c'!J$122</f>
        <v>0</v>
      </c>
      <c r="H46">
        <f>'forkert c'!K48/'forkert c'!K$122</f>
        <v>0</v>
      </c>
      <c r="I46">
        <f>'forkert c'!L48/'forkert c'!L$122</f>
        <v>0</v>
      </c>
      <c r="J46">
        <f>'forkert c'!M48/'forkert c'!M$122</f>
        <v>0</v>
      </c>
      <c r="K46">
        <f>'forkert c'!N48/'forkert c'!N$122</f>
        <v>0</v>
      </c>
      <c r="L46">
        <f>'forkert c'!O48/'forkert c'!O$122</f>
        <v>0.21218517757450067</v>
      </c>
      <c r="M46">
        <f>'forkert c'!P48/'forkert c'!P$122</f>
        <v>0</v>
      </c>
      <c r="N46">
        <f>'forkert c'!Q48/'forkert c'!Q$122</f>
        <v>0</v>
      </c>
      <c r="O46">
        <f>'forkert c'!R48/'forkert c'!R$122</f>
        <v>0</v>
      </c>
      <c r="P46">
        <f>'forkert c'!S48/'forkert c'!S$122</f>
        <v>0</v>
      </c>
      <c r="Q46">
        <f>'forkert c'!T48/'forkert c'!T$122</f>
        <v>0</v>
      </c>
      <c r="R46">
        <f>'forkert c'!U48/'forkert c'!U$122</f>
        <v>0</v>
      </c>
      <c r="S46">
        <f>'forkert c'!V48/'forkert c'!V$122</f>
        <v>0</v>
      </c>
      <c r="T46">
        <f>'forkert c'!W48/'forkert c'!W$122</f>
        <v>0</v>
      </c>
      <c r="U46">
        <f>'forkert c'!X48/'forkert c'!X$122</f>
        <v>0</v>
      </c>
      <c r="V46">
        <f>'forkert c'!Y48/'forkert c'!Y$122</f>
        <v>0</v>
      </c>
      <c r="W46">
        <f>'forkert c'!Z48/'forkert c'!Z$122</f>
        <v>0</v>
      </c>
      <c r="X46">
        <f>'forkert c'!AA48/'forkert c'!AA$122</f>
        <v>1.7105221840403377E-5</v>
      </c>
      <c r="Y46">
        <f>'forkert c'!AB48/'forkert c'!AB$122</f>
        <v>0</v>
      </c>
      <c r="Z46">
        <f>'forkert c'!AC48/'forkert c'!AC$122</f>
        <v>0</v>
      </c>
      <c r="AA46">
        <f>'forkert c'!AD48/'forkert c'!AD$122</f>
        <v>0</v>
      </c>
      <c r="AB46">
        <f>'forkert c'!AE48/'forkert c'!AE$122</f>
        <v>0</v>
      </c>
      <c r="AC46">
        <f>'forkert c'!AF48/'forkert c'!AF$122</f>
        <v>9.3537588909145363E-5</v>
      </c>
      <c r="AD46">
        <f>'forkert c'!AG48/'forkert c'!AG$122</f>
        <v>0</v>
      </c>
      <c r="AE46">
        <f>'forkert c'!AH48/'forkert c'!AH$122</f>
        <v>0</v>
      </c>
      <c r="AF46">
        <f>'forkert c'!AI48/'forkert c'!AI$122</f>
        <v>0</v>
      </c>
      <c r="AG46">
        <f>'forkert c'!AJ48/'forkert c'!AJ$122</f>
        <v>0</v>
      </c>
      <c r="AH46">
        <f>'forkert c'!AK48/'forkert c'!AK$122</f>
        <v>0</v>
      </c>
      <c r="AI46">
        <f>'forkert c'!AL48/'forkert c'!AL$122</f>
        <v>0</v>
      </c>
      <c r="AJ46">
        <f>'forkert c'!AM48/'forkert c'!AM$122</f>
        <v>0</v>
      </c>
      <c r="AK46">
        <f>'forkert c'!AN48/'forkert c'!AN$122</f>
        <v>0</v>
      </c>
      <c r="AL46">
        <f>'forkert c'!AO48/'forkert c'!AO$122</f>
        <v>0</v>
      </c>
      <c r="AM46">
        <v>0</v>
      </c>
      <c r="AN46">
        <f>'forkert c'!AQ48/'forkert c'!AQ$122</f>
        <v>0</v>
      </c>
      <c r="AO46">
        <f>'forkert c'!AR48/'forkert c'!AR$122</f>
        <v>0</v>
      </c>
      <c r="AP46">
        <f>'forkert c'!AS48/'forkert c'!AS$122</f>
        <v>0</v>
      </c>
      <c r="AQ46">
        <f>'forkert c'!AT48/'forkert c'!AT$122</f>
        <v>0</v>
      </c>
      <c r="AR46">
        <f>'forkert c'!AU48/'forkert c'!AU$122</f>
        <v>0</v>
      </c>
    </row>
    <row r="47" spans="1:44">
      <c r="A47" t="s">
        <v>93</v>
      </c>
      <c r="B47">
        <f>'forkert c'!E49/'forkert c'!E$122</f>
        <v>0</v>
      </c>
      <c r="C47">
        <f>'forkert c'!F49/'forkert c'!F$122</f>
        <v>0</v>
      </c>
      <c r="D47">
        <f>'forkert c'!G49/'forkert c'!G$122</f>
        <v>0</v>
      </c>
      <c r="E47">
        <f>'forkert c'!H49/'forkert c'!H$122</f>
        <v>0</v>
      </c>
      <c r="F47">
        <v>0</v>
      </c>
      <c r="G47">
        <f>'forkert c'!J49/'forkert c'!J$122</f>
        <v>0</v>
      </c>
      <c r="H47">
        <f>'forkert c'!K49/'forkert c'!K$122</f>
        <v>0</v>
      </c>
      <c r="I47">
        <f>'forkert c'!L49/'forkert c'!L$122</f>
        <v>0</v>
      </c>
      <c r="J47">
        <f>'forkert c'!M49/'forkert c'!M$122</f>
        <v>0</v>
      </c>
      <c r="K47">
        <f>'forkert c'!N49/'forkert c'!N$122</f>
        <v>0</v>
      </c>
      <c r="L47">
        <f>'forkert c'!O49/'forkert c'!O$122</f>
        <v>0.4568455405828053</v>
      </c>
      <c r="M47">
        <f>'forkert c'!P49/'forkert c'!P$122</f>
        <v>0</v>
      </c>
      <c r="N47">
        <f>'forkert c'!Q49/'forkert c'!Q$122</f>
        <v>0</v>
      </c>
      <c r="O47">
        <f>'forkert c'!R49/'forkert c'!R$122</f>
        <v>0</v>
      </c>
      <c r="P47">
        <f>'forkert c'!S49/'forkert c'!S$122</f>
        <v>0</v>
      </c>
      <c r="Q47">
        <f>'forkert c'!T49/'forkert c'!T$122</f>
        <v>0</v>
      </c>
      <c r="R47">
        <f>'forkert c'!U49/'forkert c'!U$122</f>
        <v>0</v>
      </c>
      <c r="S47">
        <f>'forkert c'!V49/'forkert c'!V$122</f>
        <v>0</v>
      </c>
      <c r="T47">
        <f>'forkert c'!W49/'forkert c'!W$122</f>
        <v>0</v>
      </c>
      <c r="U47">
        <f>'forkert c'!X49/'forkert c'!X$122</f>
        <v>0</v>
      </c>
      <c r="V47">
        <f>'forkert c'!Y49/'forkert c'!Y$122</f>
        <v>0</v>
      </c>
      <c r="W47">
        <f>'forkert c'!Z49/'forkert c'!Z$122</f>
        <v>0</v>
      </c>
      <c r="X47">
        <f>'forkert c'!AA49/'forkert c'!AA$122</f>
        <v>1.7349979486249801E-4</v>
      </c>
      <c r="Y47">
        <f>'forkert c'!AB49/'forkert c'!AB$122</f>
        <v>0</v>
      </c>
      <c r="Z47">
        <f>'forkert c'!AC49/'forkert c'!AC$122</f>
        <v>0</v>
      </c>
      <c r="AA47">
        <f>'forkert c'!AD49/'forkert c'!AD$122</f>
        <v>0</v>
      </c>
      <c r="AB47">
        <f>'forkert c'!AE49/'forkert c'!AE$122</f>
        <v>0</v>
      </c>
      <c r="AC47">
        <f>'forkert c'!AF49/'forkert c'!AF$122</f>
        <v>1.2444644535985523E-4</v>
      </c>
      <c r="AD47">
        <f>'forkert c'!AG49/'forkert c'!AG$122</f>
        <v>0</v>
      </c>
      <c r="AE47">
        <f>'forkert c'!AH49/'forkert c'!AH$122</f>
        <v>0</v>
      </c>
      <c r="AF47">
        <f>'forkert c'!AI49/'forkert c'!AI$122</f>
        <v>0</v>
      </c>
      <c r="AG47">
        <f>'forkert c'!AJ49/'forkert c'!AJ$122</f>
        <v>0</v>
      </c>
      <c r="AH47">
        <f>'forkert c'!AK49/'forkert c'!AK$122</f>
        <v>0</v>
      </c>
      <c r="AI47">
        <f>'forkert c'!AL49/'forkert c'!AL$122</f>
        <v>0</v>
      </c>
      <c r="AJ47">
        <f>'forkert c'!AM49/'forkert c'!AM$122</f>
        <v>0</v>
      </c>
      <c r="AK47">
        <f>'forkert c'!AN49/'forkert c'!AN$122</f>
        <v>0</v>
      </c>
      <c r="AL47">
        <f>'forkert c'!AO49/'forkert c'!AO$122</f>
        <v>0</v>
      </c>
      <c r="AM47">
        <v>0</v>
      </c>
      <c r="AN47">
        <f>'forkert c'!AQ49/'forkert c'!AQ$122</f>
        <v>0</v>
      </c>
      <c r="AO47">
        <f>'forkert c'!AR49/'forkert c'!AR$122</f>
        <v>0</v>
      </c>
      <c r="AP47">
        <f>'forkert c'!AS49/'forkert c'!AS$122</f>
        <v>0</v>
      </c>
      <c r="AQ47">
        <f>'forkert c'!AT49/'forkert c'!AT$122</f>
        <v>0</v>
      </c>
      <c r="AR47">
        <f>'forkert c'!AU49/'forkert c'!AU$122</f>
        <v>0</v>
      </c>
    </row>
    <row r="48" spans="1:44">
      <c r="A48" t="s">
        <v>94</v>
      </c>
      <c r="B48">
        <f>'forkert c'!E50/'forkert c'!E$122</f>
        <v>0</v>
      </c>
      <c r="C48">
        <f>'forkert c'!F50/'forkert c'!F$122</f>
        <v>0</v>
      </c>
      <c r="D48">
        <f>'forkert c'!G50/'forkert c'!G$122</f>
        <v>0</v>
      </c>
      <c r="E48">
        <f>'forkert c'!H50/'forkert c'!H$122</f>
        <v>0</v>
      </c>
      <c r="F48">
        <v>0</v>
      </c>
      <c r="G48">
        <f>'forkert c'!J50/'forkert c'!J$122</f>
        <v>0</v>
      </c>
      <c r="H48">
        <f>'forkert c'!K50/'forkert c'!K$122</f>
        <v>0</v>
      </c>
      <c r="I48">
        <f>'forkert c'!L50/'forkert c'!L$122</f>
        <v>0</v>
      </c>
      <c r="J48">
        <f>'forkert c'!M50/'forkert c'!M$122</f>
        <v>0</v>
      </c>
      <c r="K48">
        <f>'forkert c'!N50/'forkert c'!N$122</f>
        <v>0</v>
      </c>
      <c r="L48">
        <f>'forkert c'!O50/'forkert c'!O$122</f>
        <v>0.26941030224541584</v>
      </c>
      <c r="M48">
        <f>'forkert c'!P50/'forkert c'!P$122</f>
        <v>7.6768564115120508E-2</v>
      </c>
      <c r="N48">
        <f>'forkert c'!Q50/'forkert c'!Q$122</f>
        <v>0</v>
      </c>
      <c r="O48">
        <f>'forkert c'!R50/'forkert c'!R$122</f>
        <v>0</v>
      </c>
      <c r="P48">
        <f>'forkert c'!S50/'forkert c'!S$122</f>
        <v>0</v>
      </c>
      <c r="Q48">
        <f>'forkert c'!T50/'forkert c'!T$122</f>
        <v>0</v>
      </c>
      <c r="R48">
        <f>'forkert c'!U50/'forkert c'!U$122</f>
        <v>0</v>
      </c>
      <c r="S48">
        <f>'forkert c'!V50/'forkert c'!V$122</f>
        <v>0</v>
      </c>
      <c r="T48">
        <f>'forkert c'!W50/'forkert c'!W$122</f>
        <v>0</v>
      </c>
      <c r="U48">
        <f>'forkert c'!X50/'forkert c'!X$122</f>
        <v>0</v>
      </c>
      <c r="V48">
        <f>'forkert c'!Y50/'forkert c'!Y$122</f>
        <v>0</v>
      </c>
      <c r="W48">
        <f>'forkert c'!Z50/'forkert c'!Z$122</f>
        <v>0</v>
      </c>
      <c r="X48">
        <f>'forkert c'!AA50/'forkert c'!AA$122</f>
        <v>5.8591642811371952E-4</v>
      </c>
      <c r="Y48">
        <f>'forkert c'!AB50/'forkert c'!AB$122</f>
        <v>0</v>
      </c>
      <c r="Z48">
        <f>'forkert c'!AC50/'forkert c'!AC$122</f>
        <v>0</v>
      </c>
      <c r="AA48">
        <f>'forkert c'!AD50/'forkert c'!AD$122</f>
        <v>0</v>
      </c>
      <c r="AB48">
        <f>'forkert c'!AE50/'forkert c'!AE$122</f>
        <v>0</v>
      </c>
      <c r="AC48">
        <f>'forkert c'!AF50/'forkert c'!AF$122</f>
        <v>4.9760555487119525E-4</v>
      </c>
      <c r="AD48">
        <f>'forkert c'!AG50/'forkert c'!AG$122</f>
        <v>0</v>
      </c>
      <c r="AE48">
        <f>'forkert c'!AH50/'forkert c'!AH$122</f>
        <v>0</v>
      </c>
      <c r="AF48">
        <f>'forkert c'!AI50/'forkert c'!AI$122</f>
        <v>0</v>
      </c>
      <c r="AG48">
        <f>'forkert c'!AJ50/'forkert c'!AJ$122</f>
        <v>0</v>
      </c>
      <c r="AH48">
        <f>'forkert c'!AK50/'forkert c'!AK$122</f>
        <v>0</v>
      </c>
      <c r="AI48">
        <f>'forkert c'!AL50/'forkert c'!AL$122</f>
        <v>0</v>
      </c>
      <c r="AJ48">
        <f>'forkert c'!AM50/'forkert c'!AM$122</f>
        <v>0</v>
      </c>
      <c r="AK48">
        <f>'forkert c'!AN50/'forkert c'!AN$122</f>
        <v>0</v>
      </c>
      <c r="AL48">
        <f>'forkert c'!AO50/'forkert c'!AO$122</f>
        <v>0</v>
      </c>
      <c r="AM48">
        <v>0</v>
      </c>
      <c r="AN48">
        <f>'forkert c'!AQ50/'forkert c'!AQ$122</f>
        <v>0</v>
      </c>
      <c r="AO48">
        <f>'forkert c'!AR50/'forkert c'!AR$122</f>
        <v>0</v>
      </c>
      <c r="AP48">
        <f>'forkert c'!AS50/'forkert c'!AS$122</f>
        <v>0</v>
      </c>
      <c r="AQ48">
        <f>'forkert c'!AT50/'forkert c'!AT$122</f>
        <v>0</v>
      </c>
      <c r="AR48">
        <f>'forkert c'!AU50/'forkert c'!AU$122</f>
        <v>0</v>
      </c>
    </row>
    <row r="49" spans="1:44">
      <c r="A49" t="s">
        <v>95</v>
      </c>
      <c r="B49">
        <f>'forkert c'!E51/'forkert c'!E$122</f>
        <v>0</v>
      </c>
      <c r="C49">
        <f>'forkert c'!F51/'forkert c'!F$122</f>
        <v>0</v>
      </c>
      <c r="D49">
        <f>'forkert c'!G51/'forkert c'!G$122</f>
        <v>0</v>
      </c>
      <c r="E49">
        <f>'forkert c'!H51/'forkert c'!H$122</f>
        <v>0</v>
      </c>
      <c r="F49">
        <v>0</v>
      </c>
      <c r="G49">
        <f>'forkert c'!J51/'forkert c'!J$122</f>
        <v>0</v>
      </c>
      <c r="H49">
        <f>'forkert c'!K51/'forkert c'!K$122</f>
        <v>0</v>
      </c>
      <c r="I49">
        <f>'forkert c'!L51/'forkert c'!L$122</f>
        <v>0</v>
      </c>
      <c r="J49">
        <f>'forkert c'!M51/'forkert c'!M$122</f>
        <v>0</v>
      </c>
      <c r="K49">
        <f>'forkert c'!N51/'forkert c'!N$122</f>
        <v>0</v>
      </c>
      <c r="L49">
        <f>'forkert c'!O51/'forkert c'!O$122</f>
        <v>0</v>
      </c>
      <c r="M49">
        <f>'forkert c'!P51/'forkert c'!P$122</f>
        <v>0</v>
      </c>
      <c r="N49">
        <f>'forkert c'!Q51/'forkert c'!Q$122</f>
        <v>0</v>
      </c>
      <c r="O49">
        <f>'forkert c'!R51/'forkert c'!R$122</f>
        <v>0</v>
      </c>
      <c r="P49">
        <f>'forkert c'!S51/'forkert c'!S$122</f>
        <v>0</v>
      </c>
      <c r="Q49">
        <f>'forkert c'!T51/'forkert c'!T$122</f>
        <v>0</v>
      </c>
      <c r="R49">
        <f>'forkert c'!U51/'forkert c'!U$122</f>
        <v>0</v>
      </c>
      <c r="S49">
        <f>'forkert c'!V51/'forkert c'!V$122</f>
        <v>0</v>
      </c>
      <c r="T49">
        <f>'forkert c'!W51/'forkert c'!W$122</f>
        <v>0</v>
      </c>
      <c r="U49">
        <f>'forkert c'!X51/'forkert c'!X$122</f>
        <v>0</v>
      </c>
      <c r="V49">
        <f>'forkert c'!Y51/'forkert c'!Y$122</f>
        <v>0</v>
      </c>
      <c r="W49">
        <f>'forkert c'!Z51/'forkert c'!Z$122</f>
        <v>0</v>
      </c>
      <c r="X49">
        <f>'forkert c'!AA51/'forkert c'!AA$122</f>
        <v>7.7825978036950745E-3</v>
      </c>
      <c r="Y49">
        <f>'forkert c'!AB51/'forkert c'!AB$122</f>
        <v>0</v>
      </c>
      <c r="Z49">
        <f>'forkert c'!AC51/'forkert c'!AC$122</f>
        <v>0</v>
      </c>
      <c r="AA49">
        <f>'forkert c'!AD51/'forkert c'!AD$122</f>
        <v>0</v>
      </c>
      <c r="AB49">
        <f>'forkert c'!AE51/'forkert c'!AE$122</f>
        <v>0</v>
      </c>
      <c r="AC49">
        <f>'forkert c'!AF51/'forkert c'!AF$122</f>
        <v>0</v>
      </c>
      <c r="AD49">
        <f>'forkert c'!AG51/'forkert c'!AG$122</f>
        <v>0</v>
      </c>
      <c r="AE49">
        <f>'forkert c'!AH51/'forkert c'!AH$122</f>
        <v>0</v>
      </c>
      <c r="AF49">
        <f>'forkert c'!AI51/'forkert c'!AI$122</f>
        <v>0</v>
      </c>
      <c r="AG49">
        <f>'forkert c'!AJ51/'forkert c'!AJ$122</f>
        <v>0</v>
      </c>
      <c r="AH49">
        <f>'forkert c'!AK51/'forkert c'!AK$122</f>
        <v>0</v>
      </c>
      <c r="AI49">
        <f>'forkert c'!AL51/'forkert c'!AL$122</f>
        <v>0</v>
      </c>
      <c r="AJ49">
        <f>'forkert c'!AM51/'forkert c'!AM$122</f>
        <v>0</v>
      </c>
      <c r="AK49">
        <f>'forkert c'!AN51/'forkert c'!AN$122</f>
        <v>0</v>
      </c>
      <c r="AL49">
        <f>'forkert c'!AO51/'forkert c'!AO$122</f>
        <v>0</v>
      </c>
      <c r="AM49">
        <v>0</v>
      </c>
      <c r="AN49">
        <f>'forkert c'!AQ51/'forkert c'!AQ$122</f>
        <v>0</v>
      </c>
      <c r="AO49">
        <f>'forkert c'!AR51/'forkert c'!AR$122</f>
        <v>0</v>
      </c>
      <c r="AP49">
        <f>'forkert c'!AS51/'forkert c'!AS$122</f>
        <v>0</v>
      </c>
      <c r="AQ49">
        <f>'forkert c'!AT51/'forkert c'!AT$122</f>
        <v>0</v>
      </c>
      <c r="AR49">
        <f>'forkert c'!AU51/'forkert c'!AU$122</f>
        <v>0</v>
      </c>
    </row>
    <row r="50" spans="1:44">
      <c r="A50" t="s">
        <v>96</v>
      </c>
      <c r="B50">
        <f>'forkert c'!E52/'forkert c'!E$122</f>
        <v>0</v>
      </c>
      <c r="C50">
        <f>'forkert c'!F52/'forkert c'!F$122</f>
        <v>0</v>
      </c>
      <c r="D50">
        <f>'forkert c'!G52/'forkert c'!G$122</f>
        <v>0</v>
      </c>
      <c r="E50">
        <f>'forkert c'!H52/'forkert c'!H$122</f>
        <v>0</v>
      </c>
      <c r="F50">
        <v>0</v>
      </c>
      <c r="G50">
        <f>'forkert c'!J52/'forkert c'!J$122</f>
        <v>0</v>
      </c>
      <c r="H50">
        <f>'forkert c'!K52/'forkert c'!K$122</f>
        <v>0</v>
      </c>
      <c r="I50">
        <f>'forkert c'!L52/'forkert c'!L$122</f>
        <v>0</v>
      </c>
      <c r="J50">
        <f>'forkert c'!M52/'forkert c'!M$122</f>
        <v>0</v>
      </c>
      <c r="K50">
        <f>'forkert c'!N52/'forkert c'!N$122</f>
        <v>0</v>
      </c>
      <c r="L50">
        <f>'forkert c'!O52/'forkert c'!O$122</f>
        <v>0</v>
      </c>
      <c r="M50">
        <f>'forkert c'!P52/'forkert c'!P$122</f>
        <v>0</v>
      </c>
      <c r="N50">
        <f>'forkert c'!Q52/'forkert c'!Q$122</f>
        <v>0</v>
      </c>
      <c r="O50">
        <f>'forkert c'!R52/'forkert c'!R$122</f>
        <v>0</v>
      </c>
      <c r="P50">
        <f>'forkert c'!S52/'forkert c'!S$122</f>
        <v>0</v>
      </c>
      <c r="Q50">
        <f>'forkert c'!T52/'forkert c'!T$122</f>
        <v>0</v>
      </c>
      <c r="R50">
        <f>'forkert c'!U52/'forkert c'!U$122</f>
        <v>0</v>
      </c>
      <c r="S50">
        <f>'forkert c'!V52/'forkert c'!V$122</f>
        <v>0</v>
      </c>
      <c r="T50">
        <f>'forkert c'!W52/'forkert c'!W$122</f>
        <v>0</v>
      </c>
      <c r="U50">
        <f>'forkert c'!X52/'forkert c'!X$122</f>
        <v>0</v>
      </c>
      <c r="V50">
        <f>'forkert c'!Y52/'forkert c'!Y$122</f>
        <v>0</v>
      </c>
      <c r="W50">
        <f>'forkert c'!Z52/'forkert c'!Z$122</f>
        <v>0</v>
      </c>
      <c r="X50">
        <f>'forkert c'!AA52/'forkert c'!AA$122</f>
        <v>4.0205059068224866E-3</v>
      </c>
      <c r="Y50">
        <f>'forkert c'!AB52/'forkert c'!AB$122</f>
        <v>0</v>
      </c>
      <c r="Z50">
        <f>'forkert c'!AC52/'forkert c'!AC$122</f>
        <v>0</v>
      </c>
      <c r="AA50">
        <f>'forkert c'!AD52/'forkert c'!AD$122</f>
        <v>0</v>
      </c>
      <c r="AB50">
        <f>'forkert c'!AE52/'forkert c'!AE$122</f>
        <v>0</v>
      </c>
      <c r="AC50">
        <f>'forkert c'!AF52/'forkert c'!AF$122</f>
        <v>0</v>
      </c>
      <c r="AD50">
        <f>'forkert c'!AG52/'forkert c'!AG$122</f>
        <v>0</v>
      </c>
      <c r="AE50">
        <f>'forkert c'!AH52/'forkert c'!AH$122</f>
        <v>0</v>
      </c>
      <c r="AF50">
        <f>'forkert c'!AI52/'forkert c'!AI$122</f>
        <v>0</v>
      </c>
      <c r="AG50">
        <f>'forkert c'!AJ52/'forkert c'!AJ$122</f>
        <v>0</v>
      </c>
      <c r="AH50">
        <f>'forkert c'!AK52/'forkert c'!AK$122</f>
        <v>0</v>
      </c>
      <c r="AI50">
        <f>'forkert c'!AL52/'forkert c'!AL$122</f>
        <v>0</v>
      </c>
      <c r="AJ50">
        <f>'forkert c'!AM52/'forkert c'!AM$122</f>
        <v>0</v>
      </c>
      <c r="AK50">
        <f>'forkert c'!AN52/'forkert c'!AN$122</f>
        <v>0</v>
      </c>
      <c r="AL50">
        <f>'forkert c'!AO52/'forkert c'!AO$122</f>
        <v>0</v>
      </c>
      <c r="AM50">
        <v>0</v>
      </c>
      <c r="AN50">
        <f>'forkert c'!AQ52/'forkert c'!AQ$122</f>
        <v>0</v>
      </c>
      <c r="AO50">
        <f>'forkert c'!AR52/'forkert c'!AR$122</f>
        <v>0</v>
      </c>
      <c r="AP50">
        <f>'forkert c'!AS52/'forkert c'!AS$122</f>
        <v>0</v>
      </c>
      <c r="AQ50">
        <f>'forkert c'!AT52/'forkert c'!AT$122</f>
        <v>0</v>
      </c>
      <c r="AR50">
        <f>'forkert c'!AU52/'forkert c'!AU$122</f>
        <v>0</v>
      </c>
    </row>
    <row r="51" spans="1:44">
      <c r="A51" t="s">
        <v>97</v>
      </c>
      <c r="B51">
        <f>'forkert c'!E53/'forkert c'!E$122</f>
        <v>0</v>
      </c>
      <c r="C51">
        <f>'forkert c'!F53/'forkert c'!F$122</f>
        <v>0</v>
      </c>
      <c r="D51">
        <f>'forkert c'!G53/'forkert c'!G$122</f>
        <v>0</v>
      </c>
      <c r="E51">
        <f>'forkert c'!H53/'forkert c'!H$122</f>
        <v>0</v>
      </c>
      <c r="F51">
        <v>0</v>
      </c>
      <c r="G51">
        <f>'forkert c'!J53/'forkert c'!J$122</f>
        <v>0</v>
      </c>
      <c r="H51">
        <f>'forkert c'!K53/'forkert c'!K$122</f>
        <v>0</v>
      </c>
      <c r="I51">
        <f>'forkert c'!L53/'forkert c'!L$122</f>
        <v>0</v>
      </c>
      <c r="J51">
        <f>'forkert c'!M53/'forkert c'!M$122</f>
        <v>0</v>
      </c>
      <c r="K51">
        <f>'forkert c'!N53/'forkert c'!N$122</f>
        <v>0.39005156384458672</v>
      </c>
      <c r="L51">
        <f>'forkert c'!O53/'forkert c'!O$122</f>
        <v>0</v>
      </c>
      <c r="M51">
        <f>'forkert c'!P53/'forkert c'!P$122</f>
        <v>0</v>
      </c>
      <c r="N51">
        <f>'forkert c'!Q53/'forkert c'!Q$122</f>
        <v>0</v>
      </c>
      <c r="O51">
        <f>'forkert c'!R53/'forkert c'!R$122</f>
        <v>0</v>
      </c>
      <c r="P51">
        <f>'forkert c'!S53/'forkert c'!S$122</f>
        <v>0</v>
      </c>
      <c r="Q51">
        <f>'forkert c'!T53/'forkert c'!T$122</f>
        <v>0</v>
      </c>
      <c r="R51">
        <f>'forkert c'!U53/'forkert c'!U$122</f>
        <v>0</v>
      </c>
      <c r="S51">
        <f>'forkert c'!V53/'forkert c'!V$122</f>
        <v>0</v>
      </c>
      <c r="T51">
        <f>'forkert c'!W53/'forkert c'!W$122</f>
        <v>0</v>
      </c>
      <c r="U51">
        <f>'forkert c'!X53/'forkert c'!X$122</f>
        <v>0</v>
      </c>
      <c r="V51">
        <f>'forkert c'!Y53/'forkert c'!Y$122</f>
        <v>0</v>
      </c>
      <c r="W51">
        <f>'forkert c'!Z53/'forkert c'!Z$122</f>
        <v>0</v>
      </c>
      <c r="X51">
        <f>'forkert c'!AA53/'forkert c'!AA$122</f>
        <v>3.9677161327524284E-3</v>
      </c>
      <c r="Y51">
        <f>'forkert c'!AB53/'forkert c'!AB$122</f>
        <v>0</v>
      </c>
      <c r="Z51">
        <f>'forkert c'!AC53/'forkert c'!AC$122</f>
        <v>0</v>
      </c>
      <c r="AA51">
        <f>'forkert c'!AD53/'forkert c'!AD$122</f>
        <v>0</v>
      </c>
      <c r="AB51">
        <f>'forkert c'!AE53/'forkert c'!AE$122</f>
        <v>0</v>
      </c>
      <c r="AC51">
        <f>'forkert c'!AF53/'forkert c'!AF$122</f>
        <v>0</v>
      </c>
      <c r="AD51">
        <f>'forkert c'!AG53/'forkert c'!AG$122</f>
        <v>0</v>
      </c>
      <c r="AE51">
        <f>'forkert c'!AH53/'forkert c'!AH$122</f>
        <v>0</v>
      </c>
      <c r="AF51">
        <f>'forkert c'!AI53/'forkert c'!AI$122</f>
        <v>0</v>
      </c>
      <c r="AG51">
        <f>'forkert c'!AJ53/'forkert c'!AJ$122</f>
        <v>0</v>
      </c>
      <c r="AH51">
        <f>'forkert c'!AK53/'forkert c'!AK$122</f>
        <v>0</v>
      </c>
      <c r="AI51">
        <f>'forkert c'!AL53/'forkert c'!AL$122</f>
        <v>0</v>
      </c>
      <c r="AJ51">
        <f>'forkert c'!AM53/'forkert c'!AM$122</f>
        <v>0</v>
      </c>
      <c r="AK51">
        <f>'forkert c'!AN53/'forkert c'!AN$122</f>
        <v>0</v>
      </c>
      <c r="AL51">
        <f>'forkert c'!AO53/'forkert c'!AO$122</f>
        <v>0</v>
      </c>
      <c r="AM51">
        <v>0</v>
      </c>
      <c r="AN51">
        <f>'forkert c'!AQ53/'forkert c'!AQ$122</f>
        <v>0</v>
      </c>
      <c r="AO51">
        <f>'forkert c'!AR53/'forkert c'!AR$122</f>
        <v>0</v>
      </c>
      <c r="AP51">
        <f>'forkert c'!AS53/'forkert c'!AS$122</f>
        <v>0</v>
      </c>
      <c r="AQ51">
        <f>'forkert c'!AT53/'forkert c'!AT$122</f>
        <v>0</v>
      </c>
      <c r="AR51">
        <f>'forkert c'!AU53/'forkert c'!AU$122</f>
        <v>0</v>
      </c>
    </row>
    <row r="52" spans="1:44">
      <c r="A52" t="s">
        <v>98</v>
      </c>
      <c r="B52">
        <f>'forkert c'!E54/'forkert c'!E$122</f>
        <v>0</v>
      </c>
      <c r="C52">
        <f>'forkert c'!F54/'forkert c'!F$122</f>
        <v>0</v>
      </c>
      <c r="D52">
        <f>'forkert c'!G54/'forkert c'!G$122</f>
        <v>0</v>
      </c>
      <c r="E52">
        <f>'forkert c'!H54/'forkert c'!H$122</f>
        <v>0</v>
      </c>
      <c r="F52">
        <v>0</v>
      </c>
      <c r="G52">
        <f>'forkert c'!J54/'forkert c'!J$122</f>
        <v>0</v>
      </c>
      <c r="H52">
        <f>'forkert c'!K54/'forkert c'!K$122</f>
        <v>0</v>
      </c>
      <c r="I52">
        <f>'forkert c'!L54/'forkert c'!L$122</f>
        <v>0</v>
      </c>
      <c r="J52">
        <f>'forkert c'!M54/'forkert c'!M$122</f>
        <v>0</v>
      </c>
      <c r="K52">
        <f>'forkert c'!N54/'forkert c'!N$122</f>
        <v>8.6626792580975207E-2</v>
      </c>
      <c r="L52">
        <f>'forkert c'!O54/'forkert c'!O$122</f>
        <v>0</v>
      </c>
      <c r="M52">
        <f>'forkert c'!P54/'forkert c'!P$122</f>
        <v>0</v>
      </c>
      <c r="N52">
        <f>'forkert c'!Q54/'forkert c'!Q$122</f>
        <v>0</v>
      </c>
      <c r="O52">
        <f>'forkert c'!R54/'forkert c'!R$122</f>
        <v>0</v>
      </c>
      <c r="P52">
        <f>'forkert c'!S54/'forkert c'!S$122</f>
        <v>0</v>
      </c>
      <c r="Q52">
        <f>'forkert c'!T54/'forkert c'!T$122</f>
        <v>0</v>
      </c>
      <c r="R52">
        <f>'forkert c'!U54/'forkert c'!U$122</f>
        <v>0</v>
      </c>
      <c r="S52">
        <f>'forkert c'!V54/'forkert c'!V$122</f>
        <v>0</v>
      </c>
      <c r="T52">
        <f>'forkert c'!W54/'forkert c'!W$122</f>
        <v>0</v>
      </c>
      <c r="U52">
        <f>'forkert c'!X54/'forkert c'!X$122</f>
        <v>0</v>
      </c>
      <c r="V52">
        <f>'forkert c'!Y54/'forkert c'!Y$122</f>
        <v>0</v>
      </c>
      <c r="W52">
        <f>'forkert c'!Z54/'forkert c'!Z$122</f>
        <v>0</v>
      </c>
      <c r="X52">
        <f>'forkert c'!AA54/'forkert c'!AA$122</f>
        <v>0</v>
      </c>
      <c r="Y52">
        <f>'forkert c'!AB54/'forkert c'!AB$122</f>
        <v>0</v>
      </c>
      <c r="Z52">
        <f>'forkert c'!AC54/'forkert c'!AC$122</f>
        <v>0</v>
      </c>
      <c r="AA52">
        <f>'forkert c'!AD54/'forkert c'!AD$122</f>
        <v>0</v>
      </c>
      <c r="AB52">
        <f>'forkert c'!AE54/'forkert c'!AE$122</f>
        <v>0</v>
      </c>
      <c r="AC52">
        <f>'forkert c'!AF54/'forkert c'!AF$122</f>
        <v>0</v>
      </c>
      <c r="AD52">
        <f>'forkert c'!AG54/'forkert c'!AG$122</f>
        <v>0</v>
      </c>
      <c r="AE52">
        <f>'forkert c'!AH54/'forkert c'!AH$122</f>
        <v>0</v>
      </c>
      <c r="AF52">
        <f>'forkert c'!AI54/'forkert c'!AI$122</f>
        <v>0</v>
      </c>
      <c r="AG52">
        <f>'forkert c'!AJ54/'forkert c'!AJ$122</f>
        <v>0</v>
      </c>
      <c r="AH52">
        <f>'forkert c'!AK54/'forkert c'!AK$122</f>
        <v>0</v>
      </c>
      <c r="AI52">
        <f>'forkert c'!AL54/'forkert c'!AL$122</f>
        <v>0</v>
      </c>
      <c r="AJ52">
        <f>'forkert c'!AM54/'forkert c'!AM$122</f>
        <v>0</v>
      </c>
      <c r="AK52">
        <f>'forkert c'!AN54/'forkert c'!AN$122</f>
        <v>0</v>
      </c>
      <c r="AL52">
        <f>'forkert c'!AO54/'forkert c'!AO$122</f>
        <v>0</v>
      </c>
      <c r="AM52">
        <v>0</v>
      </c>
      <c r="AN52">
        <f>'forkert c'!AQ54/'forkert c'!AQ$122</f>
        <v>0</v>
      </c>
      <c r="AO52">
        <f>'forkert c'!AR54/'forkert c'!AR$122</f>
        <v>0</v>
      </c>
      <c r="AP52">
        <f>'forkert c'!AS54/'forkert c'!AS$122</f>
        <v>0</v>
      </c>
      <c r="AQ52">
        <f>'forkert c'!AT54/'forkert c'!AT$122</f>
        <v>0</v>
      </c>
      <c r="AR52">
        <f>'forkert c'!AU54/'forkert c'!AU$122</f>
        <v>0</v>
      </c>
    </row>
    <row r="53" spans="1:44">
      <c r="A53" t="s">
        <v>99</v>
      </c>
      <c r="B53">
        <f>'forkert c'!E55/'forkert c'!E$122</f>
        <v>0</v>
      </c>
      <c r="C53">
        <f>'forkert c'!F55/'forkert c'!F$122</f>
        <v>0</v>
      </c>
      <c r="D53">
        <f>'forkert c'!G55/'forkert c'!G$122</f>
        <v>0</v>
      </c>
      <c r="E53">
        <f>'forkert c'!H55/'forkert c'!H$122</f>
        <v>0</v>
      </c>
      <c r="F53">
        <v>0</v>
      </c>
      <c r="G53">
        <f>'forkert c'!J55/'forkert c'!J$122</f>
        <v>3.853813377825404E-3</v>
      </c>
      <c r="H53">
        <f>'forkert c'!K55/'forkert c'!K$122</f>
        <v>0</v>
      </c>
      <c r="I53">
        <f>'forkert c'!L55/'forkert c'!L$122</f>
        <v>0</v>
      </c>
      <c r="J53">
        <f>'forkert c'!M55/'forkert c'!M$122</f>
        <v>0</v>
      </c>
      <c r="K53">
        <f>'forkert c'!N55/'forkert c'!N$122</f>
        <v>3.4695384268972049E-2</v>
      </c>
      <c r="L53">
        <f>'forkert c'!O55/'forkert c'!O$122</f>
        <v>0</v>
      </c>
      <c r="M53">
        <f>'forkert c'!P55/'forkert c'!P$122</f>
        <v>5.5338381018450928E-4</v>
      </c>
      <c r="N53">
        <f>'forkert c'!Q55/'forkert c'!Q$122</f>
        <v>1.4636194689161715E-2</v>
      </c>
      <c r="O53">
        <f>'forkert c'!R55/'forkert c'!R$122</f>
        <v>1.9880938136099095E-2</v>
      </c>
      <c r="P53">
        <f>'forkert c'!S55/'forkert c'!S$122</f>
        <v>0</v>
      </c>
      <c r="Q53">
        <f>'forkert c'!T55/'forkert c'!T$122</f>
        <v>4.0281688543145018E-2</v>
      </c>
      <c r="R53">
        <f>'forkert c'!U55/'forkert c'!U$122</f>
        <v>8.0762839132461156E-2</v>
      </c>
      <c r="S53">
        <f>'forkert c'!V55/'forkert c'!V$122</f>
        <v>8.102546273335251E-2</v>
      </c>
      <c r="T53">
        <f>'forkert c'!W55/'forkert c'!W$122</f>
        <v>2.4588193194144681E-3</v>
      </c>
      <c r="U53">
        <f>'forkert c'!X55/'forkert c'!X$122</f>
        <v>0</v>
      </c>
      <c r="V53">
        <f>'forkert c'!Y55/'forkert c'!Y$122</f>
        <v>0</v>
      </c>
      <c r="W53">
        <f>'forkert c'!Z55/'forkert c'!Z$122</f>
        <v>0.94831026720846234</v>
      </c>
      <c r="X53">
        <f>'forkert c'!AA55/'forkert c'!AA$122</f>
        <v>3.0990907170016679E-2</v>
      </c>
      <c r="Y53">
        <f>'forkert c'!AB55/'forkert c'!AB$122</f>
        <v>0</v>
      </c>
      <c r="Z53">
        <f>'forkert c'!AC55/'forkert c'!AC$122</f>
        <v>0</v>
      </c>
      <c r="AA53">
        <f>'forkert c'!AD55/'forkert c'!AD$122</f>
        <v>0</v>
      </c>
      <c r="AB53">
        <f>'forkert c'!AE55/'forkert c'!AE$122</f>
        <v>0</v>
      </c>
      <c r="AC53">
        <f>'forkert c'!AF55/'forkert c'!AF$122</f>
        <v>8.2688850634798517E-3</v>
      </c>
      <c r="AD53">
        <f>'forkert c'!AG55/'forkert c'!AG$122</f>
        <v>0.23280581932160263</v>
      </c>
      <c r="AE53">
        <f>'forkert c'!AH55/'forkert c'!AH$122</f>
        <v>5.0291057916075473E-2</v>
      </c>
      <c r="AF53">
        <f>'forkert c'!AI55/'forkert c'!AI$122</f>
        <v>0</v>
      </c>
      <c r="AG53">
        <f>'forkert c'!AJ55/'forkert c'!AJ$122</f>
        <v>1.8545058662131957E-2</v>
      </c>
      <c r="AH53">
        <f>'forkert c'!AK55/'forkert c'!AK$122</f>
        <v>0</v>
      </c>
      <c r="AI53">
        <f>'forkert c'!AL55/'forkert c'!AL$122</f>
        <v>0</v>
      </c>
      <c r="AJ53">
        <f>'forkert c'!AM55/'forkert c'!AM$122</f>
        <v>0</v>
      </c>
      <c r="AK53">
        <f>'forkert c'!AN55/'forkert c'!AN$122</f>
        <v>0</v>
      </c>
      <c r="AL53">
        <f>'forkert c'!AO55/'forkert c'!AO$122</f>
        <v>4.0891877079863503E-3</v>
      </c>
      <c r="AM53">
        <v>0</v>
      </c>
      <c r="AN53">
        <f>'forkert c'!AQ55/'forkert c'!AQ$122</f>
        <v>1.4162194349964052E-2</v>
      </c>
      <c r="AO53">
        <f>'forkert c'!AR55/'forkert c'!AR$122</f>
        <v>0</v>
      </c>
      <c r="AP53">
        <f>'forkert c'!AS55/'forkert c'!AS$122</f>
        <v>0</v>
      </c>
      <c r="AQ53">
        <f>'forkert c'!AT55/'forkert c'!AT$122</f>
        <v>0</v>
      </c>
      <c r="AR53">
        <f>'forkert c'!AU55/'forkert c'!AU$122</f>
        <v>0</v>
      </c>
    </row>
    <row r="54" spans="1:44">
      <c r="A54" t="s">
        <v>100</v>
      </c>
      <c r="B54">
        <f>'forkert c'!E56/'forkert c'!E$122</f>
        <v>0</v>
      </c>
      <c r="C54">
        <f>'forkert c'!F56/'forkert c'!F$122</f>
        <v>0</v>
      </c>
      <c r="D54">
        <f>'forkert c'!G56/'forkert c'!G$122</f>
        <v>0</v>
      </c>
      <c r="E54">
        <f>'forkert c'!H56/'forkert c'!H$122</f>
        <v>0</v>
      </c>
      <c r="F54">
        <v>0</v>
      </c>
      <c r="G54">
        <f>'forkert c'!J56/'forkert c'!J$122</f>
        <v>0</v>
      </c>
      <c r="H54">
        <f>'forkert c'!K56/'forkert c'!K$122</f>
        <v>0</v>
      </c>
      <c r="I54">
        <f>'forkert c'!L56/'forkert c'!L$122</f>
        <v>0</v>
      </c>
      <c r="J54">
        <f>'forkert c'!M56/'forkert c'!M$122</f>
        <v>0</v>
      </c>
      <c r="K54">
        <f>'forkert c'!N56/'forkert c'!N$122</f>
        <v>0</v>
      </c>
      <c r="L54">
        <f>'forkert c'!O56/'forkert c'!O$122</f>
        <v>0</v>
      </c>
      <c r="M54">
        <f>'forkert c'!P56/'forkert c'!P$122</f>
        <v>0</v>
      </c>
      <c r="N54">
        <f>'forkert c'!Q56/'forkert c'!Q$122</f>
        <v>0</v>
      </c>
      <c r="O54">
        <f>'forkert c'!R56/'forkert c'!R$122</f>
        <v>0</v>
      </c>
      <c r="P54">
        <f>'forkert c'!S56/'forkert c'!S$122</f>
        <v>0</v>
      </c>
      <c r="Q54">
        <f>'forkert c'!T56/'forkert c'!T$122</f>
        <v>0</v>
      </c>
      <c r="R54">
        <f>'forkert c'!U56/'forkert c'!U$122</f>
        <v>0</v>
      </c>
      <c r="S54">
        <f>'forkert c'!V56/'forkert c'!V$122</f>
        <v>0</v>
      </c>
      <c r="T54">
        <f>'forkert c'!W56/'forkert c'!W$122</f>
        <v>0</v>
      </c>
      <c r="U54">
        <f>'forkert c'!X56/'forkert c'!X$122</f>
        <v>0</v>
      </c>
      <c r="V54">
        <f>'forkert c'!Y56/'forkert c'!Y$122</f>
        <v>0</v>
      </c>
      <c r="W54">
        <f>'forkert c'!Z56/'forkert c'!Z$122</f>
        <v>0</v>
      </c>
      <c r="X54">
        <f>'forkert c'!AA56/'forkert c'!AA$122</f>
        <v>0.35705209218696582</v>
      </c>
      <c r="Y54">
        <f>'forkert c'!AB56/'forkert c'!AB$122</f>
        <v>0</v>
      </c>
      <c r="Z54">
        <f>'forkert c'!AC56/'forkert c'!AC$122</f>
        <v>0</v>
      </c>
      <c r="AA54">
        <f>'forkert c'!AD56/'forkert c'!AD$122</f>
        <v>0</v>
      </c>
      <c r="AB54">
        <f>'forkert c'!AE56/'forkert c'!AE$122</f>
        <v>0</v>
      </c>
      <c r="AC54">
        <f>'forkert c'!AF56/'forkert c'!AF$122</f>
        <v>2.0816168630069921E-4</v>
      </c>
      <c r="AD54">
        <f>'forkert c'!AG56/'forkert c'!AG$122</f>
        <v>0</v>
      </c>
      <c r="AE54">
        <f>'forkert c'!AH56/'forkert c'!AH$122</f>
        <v>0</v>
      </c>
      <c r="AF54">
        <f>'forkert c'!AI56/'forkert c'!AI$122</f>
        <v>0</v>
      </c>
      <c r="AG54">
        <f>'forkert c'!AJ56/'forkert c'!AJ$122</f>
        <v>0</v>
      </c>
      <c r="AH54">
        <f>'forkert c'!AK56/'forkert c'!AK$122</f>
        <v>0</v>
      </c>
      <c r="AI54">
        <f>'forkert c'!AL56/'forkert c'!AL$122</f>
        <v>0</v>
      </c>
      <c r="AJ54">
        <f>'forkert c'!AM56/'forkert c'!AM$122</f>
        <v>0</v>
      </c>
      <c r="AK54">
        <f>'forkert c'!AN56/'forkert c'!AN$122</f>
        <v>0</v>
      </c>
      <c r="AL54">
        <f>'forkert c'!AO56/'forkert c'!AO$122</f>
        <v>0</v>
      </c>
      <c r="AM54">
        <v>0</v>
      </c>
      <c r="AN54">
        <f>'forkert c'!AQ56/'forkert c'!AQ$122</f>
        <v>0</v>
      </c>
      <c r="AO54">
        <f>'forkert c'!AR56/'forkert c'!AR$122</f>
        <v>0</v>
      </c>
      <c r="AP54">
        <f>'forkert c'!AS56/'forkert c'!AS$122</f>
        <v>0</v>
      </c>
      <c r="AQ54">
        <f>'forkert c'!AT56/'forkert c'!AT$122</f>
        <v>0</v>
      </c>
      <c r="AR54">
        <f>'forkert c'!AU56/'forkert c'!AU$122</f>
        <v>0</v>
      </c>
    </row>
    <row r="55" spans="1:44">
      <c r="A55" t="s">
        <v>101</v>
      </c>
      <c r="B55">
        <f>'forkert c'!E57/'forkert c'!E$122</f>
        <v>0.16548385835047405</v>
      </c>
      <c r="C55">
        <f>'forkert c'!F57/'forkert c'!F$122</f>
        <v>0.24350435216045371</v>
      </c>
      <c r="D55">
        <f>'forkert c'!G57/'forkert c'!G$122</f>
        <v>0.30498492526430326</v>
      </c>
      <c r="E55">
        <f>'forkert c'!H57/'forkert c'!H$122</f>
        <v>0.58096582603760283</v>
      </c>
      <c r="F55">
        <v>0</v>
      </c>
      <c r="G55">
        <f>'forkert c'!J57/'forkert c'!J$122</f>
        <v>0.23022335543854963</v>
      </c>
      <c r="H55">
        <f>'forkert c'!K57/'forkert c'!K$122</f>
        <v>0.12945378391984913</v>
      </c>
      <c r="I55">
        <f>'forkert c'!L57/'forkert c'!L$122</f>
        <v>0</v>
      </c>
      <c r="J55">
        <f>'forkert c'!M57/'forkert c'!M$122</f>
        <v>0</v>
      </c>
      <c r="K55">
        <f>'forkert c'!N57/'forkert c'!N$122</f>
        <v>0.17125221983008801</v>
      </c>
      <c r="L55">
        <f>'forkert c'!O57/'forkert c'!O$122</f>
        <v>0</v>
      </c>
      <c r="M55">
        <f>'forkert c'!P57/'forkert c'!P$122</f>
        <v>5.2509961643093322E-2</v>
      </c>
      <c r="N55">
        <f>'forkert c'!Q57/'forkert c'!Q$122</f>
        <v>0.18307023050773233</v>
      </c>
      <c r="O55">
        <f>'forkert c'!R57/'forkert c'!R$122</f>
        <v>0.10662296828554838</v>
      </c>
      <c r="P55">
        <f>'forkert c'!S57/'forkert c'!S$122</f>
        <v>0.29858255312318444</v>
      </c>
      <c r="Q55">
        <f>'forkert c'!T57/'forkert c'!T$122</f>
        <v>0.2977360554781105</v>
      </c>
      <c r="R55">
        <f>'forkert c'!U57/'forkert c'!U$122</f>
        <v>0.23119179098973558</v>
      </c>
      <c r="S55">
        <f>'forkert c'!V57/'forkert c'!V$122</f>
        <v>0.15700372358122416</v>
      </c>
      <c r="T55">
        <f>'forkert c'!W57/'forkert c'!W$122</f>
        <v>0.34109668529225018</v>
      </c>
      <c r="U55">
        <f>'forkert c'!X57/'forkert c'!X$122</f>
        <v>0</v>
      </c>
      <c r="V55">
        <f>'forkert c'!Y57/'forkert c'!Y$122</f>
        <v>0</v>
      </c>
      <c r="W55">
        <f>'forkert c'!Z57/'forkert c'!Z$122</f>
        <v>2.2905130293649774E-2</v>
      </c>
      <c r="X55">
        <f>'forkert c'!AA57/'forkert c'!AA$122</f>
        <v>9.0792932166836884E-2</v>
      </c>
      <c r="Y55">
        <f>'forkert c'!AB57/'forkert c'!AB$122</f>
        <v>0</v>
      </c>
      <c r="Z55">
        <f>'forkert c'!AC57/'forkert c'!AC$122</f>
        <v>0</v>
      </c>
      <c r="AA55">
        <f>'forkert c'!AD57/'forkert c'!AD$122</f>
        <v>-0.79405998571211067</v>
      </c>
      <c r="AB55">
        <f>'forkert c'!AE57/'forkert c'!AE$122</f>
        <v>0</v>
      </c>
      <c r="AC55">
        <f>'forkert c'!AF57/'forkert c'!AF$122</f>
        <v>0.32105452727787681</v>
      </c>
      <c r="AD55">
        <f>'forkert c'!AG57/'forkert c'!AG$122</f>
        <v>0.16666917560288722</v>
      </c>
      <c r="AE55">
        <f>'forkert c'!AH57/'forkert c'!AH$122</f>
        <v>0.16046447326605548</v>
      </c>
      <c r="AF55">
        <f>'forkert c'!AI57/'forkert c'!AI$122</f>
        <v>0</v>
      </c>
      <c r="AG55">
        <f>'forkert c'!AJ57/'forkert c'!AJ$122</f>
        <v>4.1475082298172337E-2</v>
      </c>
      <c r="AH55">
        <f>'forkert c'!AK57/'forkert c'!AK$122</f>
        <v>0</v>
      </c>
      <c r="AI55">
        <f>'forkert c'!AL57/'forkert c'!AL$122</f>
        <v>0</v>
      </c>
      <c r="AJ55">
        <f>'forkert c'!AM57/'forkert c'!AM$122</f>
        <v>0</v>
      </c>
      <c r="AK55">
        <f>'forkert c'!AN57/'forkert c'!AN$122</f>
        <v>0</v>
      </c>
      <c r="AL55">
        <f>'forkert c'!AO57/'forkert c'!AO$122</f>
        <v>0.26135829952017781</v>
      </c>
      <c r="AM55">
        <v>0</v>
      </c>
      <c r="AN55">
        <f>'forkert c'!AQ57/'forkert c'!AQ$122</f>
        <v>0.30487955465009275</v>
      </c>
      <c r="AO55">
        <f>'forkert c'!AR57/'forkert c'!AR$122</f>
        <v>0</v>
      </c>
      <c r="AP55">
        <f>'forkert c'!AS57/'forkert c'!AS$122</f>
        <v>0</v>
      </c>
      <c r="AQ55">
        <f>'forkert c'!AT57/'forkert c'!AT$122</f>
        <v>0</v>
      </c>
      <c r="AR55">
        <f>'forkert c'!AU57/'forkert c'!AU$122</f>
        <v>0</v>
      </c>
    </row>
    <row r="56" spans="1:44">
      <c r="A56" t="s">
        <v>102</v>
      </c>
      <c r="B56">
        <f>'forkert c'!E58/'forkert c'!E$122</f>
        <v>0.38893572723296782</v>
      </c>
      <c r="C56">
        <f>'forkert c'!F58/'forkert c'!F$122</f>
        <v>0.42679354339582481</v>
      </c>
      <c r="D56">
        <f>'forkert c'!G58/'forkert c'!G$122</f>
        <v>0.59160596442059488</v>
      </c>
      <c r="E56">
        <f>'forkert c'!H58/'forkert c'!H$122</f>
        <v>0.41903417396239723</v>
      </c>
      <c r="F56">
        <v>0</v>
      </c>
      <c r="G56">
        <f>'forkert c'!J58/'forkert c'!J$122</f>
        <v>0.70249404517736458</v>
      </c>
      <c r="H56">
        <f>'forkert c'!K58/'forkert c'!K$122</f>
        <v>0.77948444145386186</v>
      </c>
      <c r="I56">
        <f>'forkert c'!L58/'forkert c'!L$122</f>
        <v>0</v>
      </c>
      <c r="J56">
        <f>'forkert c'!M58/'forkert c'!M$122</f>
        <v>0</v>
      </c>
      <c r="K56">
        <f>'forkert c'!N58/'forkert c'!N$122</f>
        <v>8.463575300850161E-2</v>
      </c>
      <c r="L56">
        <f>'forkert c'!O58/'forkert c'!O$122</f>
        <v>0</v>
      </c>
      <c r="M56">
        <f>'forkert c'!P58/'forkert c'!P$122</f>
        <v>2.3590476287654607E-3</v>
      </c>
      <c r="N56">
        <f>'forkert c'!Q58/'forkert c'!Q$122</f>
        <v>0.56443282181764765</v>
      </c>
      <c r="O56">
        <f>'forkert c'!R58/'forkert c'!R$122</f>
        <v>0.73155747817616046</v>
      </c>
      <c r="P56">
        <f>'forkert c'!S58/'forkert c'!S$122</f>
        <v>0.53649337975530453</v>
      </c>
      <c r="Q56">
        <f>'forkert c'!T58/'forkert c'!T$122</f>
        <v>0.60454956805824089</v>
      </c>
      <c r="R56">
        <f>'forkert c'!U58/'forkert c'!U$122</f>
        <v>0.62519164348114009</v>
      </c>
      <c r="S56">
        <f>'forkert c'!V58/'forkert c'!V$122</f>
        <v>0.24416410421397153</v>
      </c>
      <c r="T56">
        <f>'forkert c'!W58/'forkert c'!W$122</f>
        <v>0.51281347577742242</v>
      </c>
      <c r="U56">
        <f>'forkert c'!X58/'forkert c'!X$122</f>
        <v>0</v>
      </c>
      <c r="V56">
        <f>'forkert c'!Y58/'forkert c'!Y$122</f>
        <v>0</v>
      </c>
      <c r="W56">
        <f>'forkert c'!Z58/'forkert c'!Z$122</f>
        <v>2.1203611832282816E-2</v>
      </c>
      <c r="X56">
        <f>'forkert c'!AA58/'forkert c'!AA$122</f>
        <v>3.0681511254971729E-2</v>
      </c>
      <c r="Y56">
        <f>'forkert c'!AB58/'forkert c'!AB$122</f>
        <v>0</v>
      </c>
      <c r="Z56">
        <f>'forkert c'!AC58/'forkert c'!AC$122</f>
        <v>0</v>
      </c>
      <c r="AA56">
        <f>'forkert c'!AD58/'forkert c'!AD$122</f>
        <v>1.8098211671565927</v>
      </c>
      <c r="AB56">
        <f>'forkert c'!AE58/'forkert c'!AE$122</f>
        <v>0</v>
      </c>
      <c r="AC56">
        <f>'forkert c'!AF58/'forkert c'!AF$122</f>
        <v>0.36303542272096523</v>
      </c>
      <c r="AD56">
        <f>'forkert c'!AG58/'forkert c'!AG$122</f>
        <v>0.19579751826878519</v>
      </c>
      <c r="AE56">
        <f>'forkert c'!AH58/'forkert c'!AH$122</f>
        <v>0.45630795938546842</v>
      </c>
      <c r="AF56">
        <f>'forkert c'!AI58/'forkert c'!AI$122</f>
        <v>0</v>
      </c>
      <c r="AG56">
        <f>'forkert c'!AJ58/'forkert c'!AJ$122</f>
        <v>0.260606432056885</v>
      </c>
      <c r="AH56">
        <f>'forkert c'!AK58/'forkert c'!AK$122</f>
        <v>0</v>
      </c>
      <c r="AI56">
        <f>'forkert c'!AL58/'forkert c'!AL$122</f>
        <v>0</v>
      </c>
      <c r="AJ56">
        <f>'forkert c'!AM58/'forkert c'!AM$122</f>
        <v>0</v>
      </c>
      <c r="AK56">
        <f>'forkert c'!AN58/'forkert c'!AN$122</f>
        <v>0</v>
      </c>
      <c r="AL56">
        <f>'forkert c'!AO58/'forkert c'!AO$122</f>
        <v>0.206411553787515</v>
      </c>
      <c r="AM56">
        <v>0</v>
      </c>
      <c r="AN56">
        <f>'forkert c'!AQ58/'forkert c'!AQ$122</f>
        <v>0.56466169276348466</v>
      </c>
      <c r="AO56">
        <f>'forkert c'!AR58/'forkert c'!AR$122</f>
        <v>0</v>
      </c>
      <c r="AP56">
        <f>'forkert c'!AS58/'forkert c'!AS$122</f>
        <v>0</v>
      </c>
      <c r="AQ56">
        <f>'forkert c'!AT58/'forkert c'!AT$122</f>
        <v>0</v>
      </c>
      <c r="AR56">
        <f>'forkert c'!AU58/'forkert c'!AU$122</f>
        <v>0</v>
      </c>
    </row>
    <row r="57" spans="1:44">
      <c r="A57" t="s">
        <v>103</v>
      </c>
      <c r="B57">
        <f>'forkert c'!E59/'forkert c'!E$122</f>
        <v>0</v>
      </c>
      <c r="C57">
        <f>'forkert c'!F59/'forkert c'!F$122</f>
        <v>0</v>
      </c>
      <c r="D57">
        <f>'forkert c'!G59/'forkert c'!G$122</f>
        <v>0</v>
      </c>
      <c r="E57">
        <f>'forkert c'!H59/'forkert c'!H$122</f>
        <v>0</v>
      </c>
      <c r="F57">
        <v>0</v>
      </c>
      <c r="G57">
        <f>'forkert c'!J59/'forkert c'!J$122</f>
        <v>0</v>
      </c>
      <c r="H57">
        <f>'forkert c'!K59/'forkert c'!K$122</f>
        <v>0</v>
      </c>
      <c r="I57">
        <f>'forkert c'!L59/'forkert c'!L$122</f>
        <v>0</v>
      </c>
      <c r="J57">
        <f>'forkert c'!M59/'forkert c'!M$122</f>
        <v>0</v>
      </c>
      <c r="K57">
        <f>'forkert c'!N59/'forkert c'!N$122</f>
        <v>0</v>
      </c>
      <c r="L57">
        <f>'forkert c'!O59/'forkert c'!O$122</f>
        <v>0</v>
      </c>
      <c r="M57">
        <f>'forkert c'!P59/'forkert c'!P$122</f>
        <v>0</v>
      </c>
      <c r="N57">
        <f>'forkert c'!Q59/'forkert c'!Q$122</f>
        <v>0</v>
      </c>
      <c r="O57">
        <f>'forkert c'!R59/'forkert c'!R$122</f>
        <v>0</v>
      </c>
      <c r="P57">
        <f>'forkert c'!S59/'forkert c'!S$122</f>
        <v>0</v>
      </c>
      <c r="Q57">
        <f>'forkert c'!T59/'forkert c'!T$122</f>
        <v>0</v>
      </c>
      <c r="R57">
        <f>'forkert c'!U59/'forkert c'!U$122</f>
        <v>0</v>
      </c>
      <c r="S57">
        <f>'forkert c'!V59/'forkert c'!V$122</f>
        <v>0</v>
      </c>
      <c r="T57">
        <f>'forkert c'!W59/'forkert c'!W$122</f>
        <v>0</v>
      </c>
      <c r="U57">
        <f>'forkert c'!X59/'forkert c'!X$122</f>
        <v>0</v>
      </c>
      <c r="V57">
        <f>'forkert c'!Y59/'forkert c'!Y$122</f>
        <v>0</v>
      </c>
      <c r="W57">
        <f>'forkert c'!Z59/'forkert c'!Z$122</f>
        <v>0</v>
      </c>
      <c r="X57">
        <f>'forkert c'!AA59/'forkert c'!AA$122</f>
        <v>8.363480012047635E-5</v>
      </c>
      <c r="Y57">
        <f>'forkert c'!AB59/'forkert c'!AB$122</f>
        <v>0.21963381782544611</v>
      </c>
      <c r="Z57">
        <f>'forkert c'!AC59/'forkert c'!AC$122</f>
        <v>0</v>
      </c>
      <c r="AA57">
        <f>'forkert c'!AD59/'forkert c'!AD$122</f>
        <v>0</v>
      </c>
      <c r="AB57">
        <f>'forkert c'!AE59/'forkert c'!AE$122</f>
        <v>0</v>
      </c>
      <c r="AC57">
        <f>'forkert c'!AF59/'forkert c'!AF$122</f>
        <v>7.5605045370686854E-5</v>
      </c>
      <c r="AD57">
        <f>'forkert c'!AG59/'forkert c'!AG$122</f>
        <v>0</v>
      </c>
      <c r="AE57">
        <f>'forkert c'!AH59/'forkert c'!AH$122</f>
        <v>0</v>
      </c>
      <c r="AF57">
        <f>'forkert c'!AI59/'forkert c'!AI$122</f>
        <v>0</v>
      </c>
      <c r="AG57">
        <f>'forkert c'!AJ59/'forkert c'!AJ$122</f>
        <v>0</v>
      </c>
      <c r="AH57">
        <f>'forkert c'!AK59/'forkert c'!AK$122</f>
        <v>0</v>
      </c>
      <c r="AI57">
        <f>'forkert c'!AL59/'forkert c'!AL$122</f>
        <v>0</v>
      </c>
      <c r="AJ57">
        <f>'forkert c'!AM59/'forkert c'!AM$122</f>
        <v>0</v>
      </c>
      <c r="AK57">
        <f>'forkert c'!AN59/'forkert c'!AN$122</f>
        <v>0</v>
      </c>
      <c r="AL57">
        <f>'forkert c'!AO59/'forkert c'!AO$122</f>
        <v>0</v>
      </c>
      <c r="AM57">
        <v>0</v>
      </c>
      <c r="AN57">
        <f>'forkert c'!AQ59/'forkert c'!AQ$122</f>
        <v>0</v>
      </c>
      <c r="AO57">
        <f>'forkert c'!AR59/'forkert c'!AR$122</f>
        <v>0</v>
      </c>
      <c r="AP57">
        <f>'forkert c'!AS59/'forkert c'!AS$122</f>
        <v>0</v>
      </c>
      <c r="AQ57">
        <f>'forkert c'!AT59/'forkert c'!AT$122</f>
        <v>0</v>
      </c>
      <c r="AR57">
        <f>'forkert c'!AU59/'forkert c'!AU$122</f>
        <v>0</v>
      </c>
    </row>
    <row r="58" spans="1:44">
      <c r="A58" t="s">
        <v>104</v>
      </c>
      <c r="B58">
        <f>'forkert c'!E60/'forkert c'!E$122</f>
        <v>0</v>
      </c>
      <c r="C58">
        <f>'forkert c'!F60/'forkert c'!F$122</f>
        <v>0</v>
      </c>
      <c r="D58">
        <f>'forkert c'!G60/'forkert c'!G$122</f>
        <v>0</v>
      </c>
      <c r="E58">
        <f>'forkert c'!H60/'forkert c'!H$122</f>
        <v>0</v>
      </c>
      <c r="F58">
        <v>0</v>
      </c>
      <c r="G58">
        <f>'forkert c'!J60/'forkert c'!J$122</f>
        <v>0</v>
      </c>
      <c r="H58">
        <f>'forkert c'!K60/'forkert c'!K$122</f>
        <v>0</v>
      </c>
      <c r="I58">
        <f>'forkert c'!L60/'forkert c'!L$122</f>
        <v>0</v>
      </c>
      <c r="J58">
        <f>'forkert c'!M60/'forkert c'!M$122</f>
        <v>0</v>
      </c>
      <c r="K58">
        <f>'forkert c'!N60/'forkert c'!N$122</f>
        <v>0</v>
      </c>
      <c r="L58">
        <f>'forkert c'!O60/'forkert c'!O$122</f>
        <v>0</v>
      </c>
      <c r="M58">
        <f>'forkert c'!P60/'forkert c'!P$122</f>
        <v>0</v>
      </c>
      <c r="N58">
        <f>'forkert c'!Q60/'forkert c'!Q$122</f>
        <v>0</v>
      </c>
      <c r="O58">
        <f>'forkert c'!R60/'forkert c'!R$122</f>
        <v>0</v>
      </c>
      <c r="P58">
        <f>'forkert c'!S60/'forkert c'!S$122</f>
        <v>0</v>
      </c>
      <c r="Q58">
        <f>'forkert c'!T60/'forkert c'!T$122</f>
        <v>0</v>
      </c>
      <c r="R58">
        <f>'forkert c'!U60/'forkert c'!U$122</f>
        <v>0</v>
      </c>
      <c r="S58">
        <f>'forkert c'!V60/'forkert c'!V$122</f>
        <v>0</v>
      </c>
      <c r="T58">
        <f>'forkert c'!W60/'forkert c'!W$122</f>
        <v>0</v>
      </c>
      <c r="U58">
        <f>'forkert c'!X60/'forkert c'!X$122</f>
        <v>0</v>
      </c>
      <c r="V58">
        <f>'forkert c'!Y60/'forkert c'!Y$122</f>
        <v>0</v>
      </c>
      <c r="W58">
        <f>'forkert c'!Z60/'forkert c'!Z$122</f>
        <v>0</v>
      </c>
      <c r="X58">
        <f>'forkert c'!AA60/'forkert c'!AA$122</f>
        <v>3.6004405971385643E-4</v>
      </c>
      <c r="Y58">
        <f>'forkert c'!AB60/'forkert c'!AB$122</f>
        <v>0.60014359735913425</v>
      </c>
      <c r="Z58">
        <f>'forkert c'!AC60/'forkert c'!AC$122</f>
        <v>0</v>
      </c>
      <c r="AA58">
        <f>'forkert c'!AD60/'forkert c'!AD$122</f>
        <v>0</v>
      </c>
      <c r="AB58">
        <f>'forkert c'!AE60/'forkert c'!AE$122</f>
        <v>0</v>
      </c>
      <c r="AC58">
        <f>'forkert c'!AF60/'forkert c'!AF$122</f>
        <v>1.8968846305756354E-4</v>
      </c>
      <c r="AD58">
        <f>'forkert c'!AG60/'forkert c'!AG$122</f>
        <v>0</v>
      </c>
      <c r="AE58">
        <f>'forkert c'!AH60/'forkert c'!AH$122</f>
        <v>0</v>
      </c>
      <c r="AF58">
        <f>'forkert c'!AI60/'forkert c'!AI$122</f>
        <v>0</v>
      </c>
      <c r="AG58">
        <f>'forkert c'!AJ60/'forkert c'!AJ$122</f>
        <v>0</v>
      </c>
      <c r="AH58">
        <f>'forkert c'!AK60/'forkert c'!AK$122</f>
        <v>0</v>
      </c>
      <c r="AI58">
        <f>'forkert c'!AL60/'forkert c'!AL$122</f>
        <v>0</v>
      </c>
      <c r="AJ58">
        <f>'forkert c'!AM60/'forkert c'!AM$122</f>
        <v>0</v>
      </c>
      <c r="AK58">
        <f>'forkert c'!AN60/'forkert c'!AN$122</f>
        <v>0</v>
      </c>
      <c r="AL58">
        <f>'forkert c'!AO60/'forkert c'!AO$122</f>
        <v>0</v>
      </c>
      <c r="AM58">
        <v>0</v>
      </c>
      <c r="AN58">
        <f>'forkert c'!AQ60/'forkert c'!AQ$122</f>
        <v>0</v>
      </c>
      <c r="AO58">
        <f>'forkert c'!AR60/'forkert c'!AR$122</f>
        <v>0</v>
      </c>
      <c r="AP58">
        <f>'forkert c'!AS60/'forkert c'!AS$122</f>
        <v>0</v>
      </c>
      <c r="AQ58">
        <f>'forkert c'!AT60/'forkert c'!AT$122</f>
        <v>0</v>
      </c>
      <c r="AR58">
        <f>'forkert c'!AU60/'forkert c'!AU$122</f>
        <v>0</v>
      </c>
    </row>
    <row r="59" spans="1:44">
      <c r="A59" t="s">
        <v>105</v>
      </c>
      <c r="B59">
        <f>'forkert c'!E61/'forkert c'!E$122</f>
        <v>0</v>
      </c>
      <c r="C59">
        <f>'forkert c'!F61/'forkert c'!F$122</f>
        <v>0</v>
      </c>
      <c r="D59">
        <f>'forkert c'!G61/'forkert c'!G$122</f>
        <v>0</v>
      </c>
      <c r="E59">
        <f>'forkert c'!H61/'forkert c'!H$122</f>
        <v>0</v>
      </c>
      <c r="F59">
        <v>0</v>
      </c>
      <c r="G59">
        <f>'forkert c'!J61/'forkert c'!J$122</f>
        <v>0</v>
      </c>
      <c r="H59">
        <f>'forkert c'!K61/'forkert c'!K$122</f>
        <v>0</v>
      </c>
      <c r="I59">
        <f>'forkert c'!L61/'forkert c'!L$122</f>
        <v>0</v>
      </c>
      <c r="J59">
        <f>'forkert c'!M61/'forkert c'!M$122</f>
        <v>0</v>
      </c>
      <c r="K59">
        <f>'forkert c'!N61/'forkert c'!N$122</f>
        <v>0</v>
      </c>
      <c r="L59">
        <f>'forkert c'!O61/'forkert c'!O$122</f>
        <v>0</v>
      </c>
      <c r="M59">
        <f>'forkert c'!P61/'forkert c'!P$122</f>
        <v>0</v>
      </c>
      <c r="N59">
        <f>'forkert c'!Q61/'forkert c'!Q$122</f>
        <v>0</v>
      </c>
      <c r="O59">
        <f>'forkert c'!R61/'forkert c'!R$122</f>
        <v>0</v>
      </c>
      <c r="P59">
        <f>'forkert c'!S61/'forkert c'!S$122</f>
        <v>0</v>
      </c>
      <c r="Q59">
        <f>'forkert c'!T61/'forkert c'!T$122</f>
        <v>0</v>
      </c>
      <c r="R59">
        <f>'forkert c'!U61/'forkert c'!U$122</f>
        <v>0</v>
      </c>
      <c r="S59">
        <f>'forkert c'!V61/'forkert c'!V$122</f>
        <v>0</v>
      </c>
      <c r="T59">
        <f>'forkert c'!W61/'forkert c'!W$122</f>
        <v>0</v>
      </c>
      <c r="U59">
        <f>'forkert c'!X61/'forkert c'!X$122</f>
        <v>0</v>
      </c>
      <c r="V59">
        <f>'forkert c'!Y61/'forkert c'!Y$122</f>
        <v>0</v>
      </c>
      <c r="W59">
        <f>'forkert c'!Z61/'forkert c'!Z$122</f>
        <v>0</v>
      </c>
      <c r="X59">
        <f>'forkert c'!AA61/'forkert c'!AA$122</f>
        <v>2.2841729164928899E-3</v>
      </c>
      <c r="Y59">
        <f>'forkert c'!AB61/'forkert c'!AB$122</f>
        <v>1.7142120345847629E-2</v>
      </c>
      <c r="Z59">
        <f>'forkert c'!AC61/'forkert c'!AC$122</f>
        <v>0</v>
      </c>
      <c r="AA59">
        <f>'forkert c'!AD61/'forkert c'!AD$122</f>
        <v>0</v>
      </c>
      <c r="AB59">
        <f>'forkert c'!AE61/'forkert c'!AE$122</f>
        <v>0</v>
      </c>
      <c r="AC59">
        <f>'forkert c'!AF61/'forkert c'!AF$122</f>
        <v>2.656539615647018E-4</v>
      </c>
      <c r="AD59">
        <f>'forkert c'!AG61/'forkert c'!AG$122</f>
        <v>0</v>
      </c>
      <c r="AE59">
        <f>'forkert c'!AH61/'forkert c'!AH$122</f>
        <v>0</v>
      </c>
      <c r="AF59">
        <f>'forkert c'!AI61/'forkert c'!AI$122</f>
        <v>0</v>
      </c>
      <c r="AG59">
        <f>'forkert c'!AJ61/'forkert c'!AJ$122</f>
        <v>0</v>
      </c>
      <c r="AH59">
        <f>'forkert c'!AK61/'forkert c'!AK$122</f>
        <v>0</v>
      </c>
      <c r="AI59">
        <f>'forkert c'!AL61/'forkert c'!AL$122</f>
        <v>0</v>
      </c>
      <c r="AJ59">
        <f>'forkert c'!AM61/'forkert c'!AM$122</f>
        <v>0</v>
      </c>
      <c r="AK59">
        <f>'forkert c'!AN61/'forkert c'!AN$122</f>
        <v>0</v>
      </c>
      <c r="AL59">
        <f>'forkert c'!AO61/'forkert c'!AO$122</f>
        <v>0</v>
      </c>
      <c r="AM59">
        <v>0</v>
      </c>
      <c r="AN59">
        <f>'forkert c'!AQ61/'forkert c'!AQ$122</f>
        <v>0</v>
      </c>
      <c r="AO59">
        <f>'forkert c'!AR61/'forkert c'!AR$122</f>
        <v>0</v>
      </c>
      <c r="AP59">
        <f>'forkert c'!AS61/'forkert c'!AS$122</f>
        <v>0</v>
      </c>
      <c r="AQ59">
        <f>'forkert c'!AT61/'forkert c'!AT$122</f>
        <v>0</v>
      </c>
      <c r="AR59">
        <f>'forkert c'!AU61/'forkert c'!AU$122</f>
        <v>0</v>
      </c>
    </row>
    <row r="60" spans="1:44">
      <c r="A60" t="s">
        <v>106</v>
      </c>
      <c r="B60">
        <f>'forkert c'!E62/'forkert c'!E$122</f>
        <v>0</v>
      </c>
      <c r="C60">
        <f>'forkert c'!F62/'forkert c'!F$122</f>
        <v>0</v>
      </c>
      <c r="D60">
        <f>'forkert c'!G62/'forkert c'!G$122</f>
        <v>0</v>
      </c>
      <c r="E60">
        <f>'forkert c'!H62/'forkert c'!H$122</f>
        <v>0</v>
      </c>
      <c r="F60">
        <v>0</v>
      </c>
      <c r="G60">
        <f>'forkert c'!J62/'forkert c'!J$122</f>
        <v>0</v>
      </c>
      <c r="H60">
        <f>'forkert c'!K62/'forkert c'!K$122</f>
        <v>0</v>
      </c>
      <c r="I60">
        <f>'forkert c'!L62/'forkert c'!L$122</f>
        <v>0</v>
      </c>
      <c r="J60">
        <f>'forkert c'!M62/'forkert c'!M$122</f>
        <v>0</v>
      </c>
      <c r="K60">
        <f>'forkert c'!N62/'forkert c'!N$122</f>
        <v>0</v>
      </c>
      <c r="L60">
        <f>'forkert c'!O62/'forkert c'!O$122</f>
        <v>0</v>
      </c>
      <c r="M60">
        <f>'forkert c'!P62/'forkert c'!P$122</f>
        <v>0</v>
      </c>
      <c r="N60">
        <f>'forkert c'!Q62/'forkert c'!Q$122</f>
        <v>0</v>
      </c>
      <c r="O60">
        <f>'forkert c'!R62/'forkert c'!R$122</f>
        <v>0</v>
      </c>
      <c r="P60">
        <f>'forkert c'!S62/'forkert c'!S$122</f>
        <v>0</v>
      </c>
      <c r="Q60">
        <f>'forkert c'!T62/'forkert c'!T$122</f>
        <v>0</v>
      </c>
      <c r="R60">
        <f>'forkert c'!U62/'forkert c'!U$122</f>
        <v>0</v>
      </c>
      <c r="S60">
        <f>'forkert c'!V62/'forkert c'!V$122</f>
        <v>0</v>
      </c>
      <c r="T60">
        <f>'forkert c'!W62/'forkert c'!W$122</f>
        <v>0</v>
      </c>
      <c r="U60">
        <f>'forkert c'!X62/'forkert c'!X$122</f>
        <v>0</v>
      </c>
      <c r="V60">
        <f>'forkert c'!Y62/'forkert c'!Y$122</f>
        <v>0</v>
      </c>
      <c r="W60">
        <f>'forkert c'!Z62/'forkert c'!Z$122</f>
        <v>0</v>
      </c>
      <c r="X60">
        <f>'forkert c'!AA62/'forkert c'!AA$122</f>
        <v>1.4057154748550033E-3</v>
      </c>
      <c r="Y60">
        <f>'forkert c'!AB62/'forkert c'!AB$122</f>
        <v>0.14207057556598698</v>
      </c>
      <c r="Z60">
        <f>'forkert c'!AC62/'forkert c'!AC$122</f>
        <v>0</v>
      </c>
      <c r="AA60">
        <f>'forkert c'!AD62/'forkert c'!AD$122</f>
        <v>0</v>
      </c>
      <c r="AB60">
        <f>'forkert c'!AE62/'forkert c'!AE$122</f>
        <v>0</v>
      </c>
      <c r="AC60">
        <f>'forkert c'!AF62/'forkert c'!AF$122</f>
        <v>8.6697990644979525E-4</v>
      </c>
      <c r="AD60">
        <f>'forkert c'!AG62/'forkert c'!AG$122</f>
        <v>0</v>
      </c>
      <c r="AE60">
        <f>'forkert c'!AH62/'forkert c'!AH$122</f>
        <v>0</v>
      </c>
      <c r="AF60">
        <f>'forkert c'!AI62/'forkert c'!AI$122</f>
        <v>0</v>
      </c>
      <c r="AG60">
        <f>'forkert c'!AJ62/'forkert c'!AJ$122</f>
        <v>0</v>
      </c>
      <c r="AH60">
        <f>'forkert c'!AK62/'forkert c'!AK$122</f>
        <v>0</v>
      </c>
      <c r="AI60">
        <f>'forkert c'!AL62/'forkert c'!AL$122</f>
        <v>0</v>
      </c>
      <c r="AJ60">
        <f>'forkert c'!AM62/'forkert c'!AM$122</f>
        <v>0</v>
      </c>
      <c r="AK60">
        <f>'forkert c'!AN62/'forkert c'!AN$122</f>
        <v>0</v>
      </c>
      <c r="AL60">
        <f>'forkert c'!AO62/'forkert c'!AO$122</f>
        <v>0</v>
      </c>
      <c r="AM60">
        <v>0</v>
      </c>
      <c r="AN60">
        <f>'forkert c'!AQ62/'forkert c'!AQ$122</f>
        <v>0</v>
      </c>
      <c r="AO60">
        <f>'forkert c'!AR62/'forkert c'!AR$122</f>
        <v>0</v>
      </c>
      <c r="AP60">
        <f>'forkert c'!AS62/'forkert c'!AS$122</f>
        <v>0</v>
      </c>
      <c r="AQ60">
        <f>'forkert c'!AT62/'forkert c'!AT$122</f>
        <v>0</v>
      </c>
      <c r="AR60">
        <f>'forkert c'!AU62/'forkert c'!AU$122</f>
        <v>0</v>
      </c>
    </row>
    <row r="61" spans="1:44">
      <c r="A61" t="s">
        <v>107</v>
      </c>
      <c r="B61">
        <f>'forkert c'!E63/'forkert c'!E$122</f>
        <v>0</v>
      </c>
      <c r="C61">
        <f>'forkert c'!F63/'forkert c'!F$122</f>
        <v>0</v>
      </c>
      <c r="D61">
        <f>'forkert c'!G63/'forkert c'!G$122</f>
        <v>0</v>
      </c>
      <c r="E61">
        <f>'forkert c'!H63/'forkert c'!H$122</f>
        <v>0</v>
      </c>
      <c r="F61">
        <v>0</v>
      </c>
      <c r="G61">
        <f>'forkert c'!J63/'forkert c'!J$122</f>
        <v>0</v>
      </c>
      <c r="H61">
        <f>'forkert c'!K63/'forkert c'!K$122</f>
        <v>0</v>
      </c>
      <c r="I61">
        <f>'forkert c'!L63/'forkert c'!L$122</f>
        <v>0</v>
      </c>
      <c r="J61">
        <f>'forkert c'!M63/'forkert c'!M$122</f>
        <v>0</v>
      </c>
      <c r="K61">
        <f>'forkert c'!N63/'forkert c'!N$122</f>
        <v>0</v>
      </c>
      <c r="L61">
        <f>'forkert c'!O63/'forkert c'!O$122</f>
        <v>0</v>
      </c>
      <c r="M61">
        <f>'forkert c'!P63/'forkert c'!P$122</f>
        <v>0</v>
      </c>
      <c r="N61">
        <f>'forkert c'!Q63/'forkert c'!Q$122</f>
        <v>0</v>
      </c>
      <c r="O61">
        <f>'forkert c'!R63/'forkert c'!R$122</f>
        <v>0</v>
      </c>
      <c r="P61">
        <f>'forkert c'!S63/'forkert c'!S$122</f>
        <v>0</v>
      </c>
      <c r="Q61">
        <f>'forkert c'!T63/'forkert c'!T$122</f>
        <v>0</v>
      </c>
      <c r="R61">
        <f>'forkert c'!U63/'forkert c'!U$122</f>
        <v>0</v>
      </c>
      <c r="S61">
        <f>'forkert c'!V63/'forkert c'!V$122</f>
        <v>0</v>
      </c>
      <c r="T61">
        <f>'forkert c'!W63/'forkert c'!W$122</f>
        <v>0</v>
      </c>
      <c r="U61">
        <f>'forkert c'!X63/'forkert c'!X$122</f>
        <v>0</v>
      </c>
      <c r="V61">
        <f>'forkert c'!Y63/'forkert c'!Y$122</f>
        <v>0</v>
      </c>
      <c r="W61">
        <f>'forkert c'!Z63/'forkert c'!Z$122</f>
        <v>0</v>
      </c>
      <c r="X61">
        <f>'forkert c'!AA63/'forkert c'!AA$122</f>
        <v>1.9230163220251861E-4</v>
      </c>
      <c r="Y61">
        <f>'forkert c'!AB63/'forkert c'!AB$122</f>
        <v>1.088294320777305E-2</v>
      </c>
      <c r="Z61">
        <f>'forkert c'!AC63/'forkert c'!AC$122</f>
        <v>0</v>
      </c>
      <c r="AA61">
        <f>'forkert c'!AD63/'forkert c'!AD$122</f>
        <v>0</v>
      </c>
      <c r="AB61">
        <f>'forkert c'!AE63/'forkert c'!AE$122</f>
        <v>0</v>
      </c>
      <c r="AC61">
        <f>'forkert c'!AF63/'forkert c'!AF$122</f>
        <v>1.7527033759950648E-4</v>
      </c>
      <c r="AD61">
        <f>'forkert c'!AG63/'forkert c'!AG$122</f>
        <v>0</v>
      </c>
      <c r="AE61">
        <f>'forkert c'!AH63/'forkert c'!AH$122</f>
        <v>0</v>
      </c>
      <c r="AF61">
        <f>'forkert c'!AI63/'forkert c'!AI$122</f>
        <v>0</v>
      </c>
      <c r="AG61">
        <f>'forkert c'!AJ63/'forkert c'!AJ$122</f>
        <v>0</v>
      </c>
      <c r="AH61">
        <f>'forkert c'!AK63/'forkert c'!AK$122</f>
        <v>0</v>
      </c>
      <c r="AI61">
        <f>'forkert c'!AL63/'forkert c'!AL$122</f>
        <v>0</v>
      </c>
      <c r="AJ61">
        <f>'forkert c'!AM63/'forkert c'!AM$122</f>
        <v>0</v>
      </c>
      <c r="AK61">
        <f>'forkert c'!AN63/'forkert c'!AN$122</f>
        <v>0</v>
      </c>
      <c r="AL61">
        <f>'forkert c'!AO63/'forkert c'!AO$122</f>
        <v>0</v>
      </c>
      <c r="AM61">
        <v>0</v>
      </c>
      <c r="AN61">
        <f>'forkert c'!AQ63/'forkert c'!AQ$122</f>
        <v>0</v>
      </c>
      <c r="AO61">
        <f>'forkert c'!AR63/'forkert c'!AR$122</f>
        <v>0</v>
      </c>
      <c r="AP61">
        <f>'forkert c'!AS63/'forkert c'!AS$122</f>
        <v>0</v>
      </c>
      <c r="AQ61">
        <f>'forkert c'!AT63/'forkert c'!AT$122</f>
        <v>0</v>
      </c>
      <c r="AR61">
        <f>'forkert c'!AU63/'forkert c'!AU$122</f>
        <v>0</v>
      </c>
    </row>
    <row r="62" spans="1:44">
      <c r="A62" t="s">
        <v>108</v>
      </c>
      <c r="B62">
        <f>'forkert c'!E64/'forkert c'!E$122</f>
        <v>0</v>
      </c>
      <c r="C62">
        <f>'forkert c'!F64/'forkert c'!F$122</f>
        <v>0</v>
      </c>
      <c r="D62">
        <f>'forkert c'!G64/'forkert c'!G$122</f>
        <v>0</v>
      </c>
      <c r="E62">
        <f>'forkert c'!H64/'forkert c'!H$122</f>
        <v>0</v>
      </c>
      <c r="F62">
        <v>0</v>
      </c>
      <c r="G62">
        <f>'forkert c'!J64/'forkert c'!J$122</f>
        <v>0</v>
      </c>
      <c r="H62">
        <f>'forkert c'!K64/'forkert c'!K$122</f>
        <v>0</v>
      </c>
      <c r="I62">
        <f>'forkert c'!L64/'forkert c'!L$122</f>
        <v>0</v>
      </c>
      <c r="J62">
        <f>'forkert c'!M64/'forkert c'!M$122</f>
        <v>0</v>
      </c>
      <c r="K62">
        <f>'forkert c'!N64/'forkert c'!N$122</f>
        <v>0</v>
      </c>
      <c r="L62">
        <f>'forkert c'!O64/'forkert c'!O$122</f>
        <v>0</v>
      </c>
      <c r="M62">
        <f>'forkert c'!P64/'forkert c'!P$122</f>
        <v>0</v>
      </c>
      <c r="N62">
        <f>'forkert c'!Q64/'forkert c'!Q$122</f>
        <v>0</v>
      </c>
      <c r="O62">
        <f>'forkert c'!R64/'forkert c'!R$122</f>
        <v>0</v>
      </c>
      <c r="P62">
        <f>'forkert c'!S64/'forkert c'!S$122</f>
        <v>0</v>
      </c>
      <c r="Q62">
        <f>'forkert c'!T64/'forkert c'!T$122</f>
        <v>0</v>
      </c>
      <c r="R62">
        <f>'forkert c'!U64/'forkert c'!U$122</f>
        <v>0</v>
      </c>
      <c r="S62">
        <f>'forkert c'!V64/'forkert c'!V$122</f>
        <v>0</v>
      </c>
      <c r="T62">
        <f>'forkert c'!W64/'forkert c'!W$122</f>
        <v>0</v>
      </c>
      <c r="U62">
        <f>'forkert c'!X64/'forkert c'!X$122</f>
        <v>0</v>
      </c>
      <c r="V62">
        <f>'forkert c'!Y64/'forkert c'!Y$122</f>
        <v>0</v>
      </c>
      <c r="W62">
        <f>'forkert c'!Z64/'forkert c'!Z$122</f>
        <v>0</v>
      </c>
      <c r="X62">
        <f>'forkert c'!AA64/'forkert c'!AA$122</f>
        <v>0.11602841892151264</v>
      </c>
      <c r="Y62">
        <f>'forkert c'!AB64/'forkert c'!AB$122</f>
        <v>2.0703962029194963E-3</v>
      </c>
      <c r="Z62">
        <f>'forkert c'!AC64/'forkert c'!AC$122</f>
        <v>0</v>
      </c>
      <c r="AA62">
        <f>'forkert c'!AD64/'forkert c'!AD$122</f>
        <v>0</v>
      </c>
      <c r="AB62">
        <f>'forkert c'!AE64/'forkert c'!AE$122</f>
        <v>0</v>
      </c>
      <c r="AC62">
        <f>'forkert c'!AF64/'forkert c'!AF$122</f>
        <v>1.2378861838583139E-3</v>
      </c>
      <c r="AD62">
        <f>'forkert c'!AG64/'forkert c'!AG$122</f>
        <v>3.395607842690513E-3</v>
      </c>
      <c r="AE62">
        <f>'forkert c'!AH64/'forkert c'!AH$122</f>
        <v>0</v>
      </c>
      <c r="AF62">
        <f>'forkert c'!AI64/'forkert c'!AI$122</f>
        <v>0</v>
      </c>
      <c r="AG62">
        <f>'forkert c'!AJ64/'forkert c'!AJ$122</f>
        <v>0</v>
      </c>
      <c r="AH62">
        <f>'forkert c'!AK64/'forkert c'!AK$122</f>
        <v>0</v>
      </c>
      <c r="AI62">
        <f>'forkert c'!AL64/'forkert c'!AL$122</f>
        <v>0</v>
      </c>
      <c r="AJ62">
        <f>'forkert c'!AM64/'forkert c'!AM$122</f>
        <v>0</v>
      </c>
      <c r="AK62">
        <f>'forkert c'!AN64/'forkert c'!AN$122</f>
        <v>0</v>
      </c>
      <c r="AL62">
        <f>'forkert c'!AO64/'forkert c'!AO$122</f>
        <v>0</v>
      </c>
      <c r="AM62">
        <v>0</v>
      </c>
      <c r="AN62">
        <f>'forkert c'!AQ64/'forkert c'!AQ$122</f>
        <v>0</v>
      </c>
      <c r="AO62">
        <f>'forkert c'!AR64/'forkert c'!AR$122</f>
        <v>0</v>
      </c>
      <c r="AP62">
        <f>'forkert c'!AS64/'forkert c'!AS$122</f>
        <v>0</v>
      </c>
      <c r="AQ62">
        <f>'forkert c'!AT64/'forkert c'!AT$122</f>
        <v>0</v>
      </c>
      <c r="AR62">
        <f>'forkert c'!AU64/'forkert c'!AU$122</f>
        <v>0</v>
      </c>
    </row>
    <row r="63" spans="1:44">
      <c r="A63" t="s">
        <v>109</v>
      </c>
      <c r="B63">
        <f>'forkert c'!E65/'forkert c'!E$122</f>
        <v>0</v>
      </c>
      <c r="C63">
        <f>'forkert c'!F65/'forkert c'!F$122</f>
        <v>0</v>
      </c>
      <c r="D63">
        <f>'forkert c'!G65/'forkert c'!G$122</f>
        <v>0</v>
      </c>
      <c r="E63">
        <f>'forkert c'!H65/'forkert c'!H$122</f>
        <v>0</v>
      </c>
      <c r="F63">
        <v>0</v>
      </c>
      <c r="G63">
        <f>'forkert c'!J65/'forkert c'!J$122</f>
        <v>0</v>
      </c>
      <c r="H63">
        <f>'forkert c'!K65/'forkert c'!K$122</f>
        <v>0</v>
      </c>
      <c r="I63">
        <f>'forkert c'!L65/'forkert c'!L$122</f>
        <v>0</v>
      </c>
      <c r="J63">
        <f>'forkert c'!M65/'forkert c'!M$122</f>
        <v>0</v>
      </c>
      <c r="K63">
        <f>'forkert c'!N65/'forkert c'!N$122</f>
        <v>0</v>
      </c>
      <c r="L63">
        <f>'forkert c'!O65/'forkert c'!O$122</f>
        <v>0</v>
      </c>
      <c r="M63">
        <f>'forkert c'!P65/'forkert c'!P$122</f>
        <v>0</v>
      </c>
      <c r="N63">
        <f>'forkert c'!Q65/'forkert c'!Q$122</f>
        <v>0</v>
      </c>
      <c r="O63">
        <f>'forkert c'!R65/'forkert c'!R$122</f>
        <v>0</v>
      </c>
      <c r="P63">
        <f>'forkert c'!S65/'forkert c'!S$122</f>
        <v>0</v>
      </c>
      <c r="Q63">
        <f>'forkert c'!T65/'forkert c'!T$122</f>
        <v>0</v>
      </c>
      <c r="R63">
        <f>'forkert c'!U65/'forkert c'!U$122</f>
        <v>0</v>
      </c>
      <c r="S63">
        <f>'forkert c'!V65/'forkert c'!V$122</f>
        <v>0</v>
      </c>
      <c r="T63">
        <f>'forkert c'!W65/'forkert c'!W$122</f>
        <v>0</v>
      </c>
      <c r="U63">
        <f>'forkert c'!X65/'forkert c'!X$122</f>
        <v>0</v>
      </c>
      <c r="V63">
        <f>'forkert c'!Y65/'forkert c'!Y$122</f>
        <v>0</v>
      </c>
      <c r="W63">
        <f>'forkert c'!Z65/'forkert c'!Z$122</f>
        <v>0</v>
      </c>
      <c r="X63">
        <f>'forkert c'!AA65/'forkert c'!AA$122</f>
        <v>8.420775551870774E-4</v>
      </c>
      <c r="Y63">
        <f>'forkert c'!AB65/'forkert c'!AB$122</f>
        <v>8.1948728651414827E-4</v>
      </c>
      <c r="Z63">
        <f>'forkert c'!AC65/'forkert c'!AC$122</f>
        <v>1</v>
      </c>
      <c r="AA63">
        <f>'forkert c'!AD65/'forkert c'!AD$122</f>
        <v>0</v>
      </c>
      <c r="AB63">
        <f>'forkert c'!AE65/'forkert c'!AE$122</f>
        <v>0</v>
      </c>
      <c r="AC63">
        <f>'forkert c'!AF65/'forkert c'!AF$122</f>
        <v>5.6879504932035214E-4</v>
      </c>
      <c r="AD63">
        <f>'forkert c'!AG65/'forkert c'!AG$122</f>
        <v>0</v>
      </c>
      <c r="AE63">
        <f>'forkert c'!AH65/'forkert c'!AH$122</f>
        <v>0</v>
      </c>
      <c r="AF63">
        <f>'forkert c'!AI65/'forkert c'!AI$122</f>
        <v>0</v>
      </c>
      <c r="AG63">
        <f>'forkert c'!AJ65/'forkert c'!AJ$122</f>
        <v>0</v>
      </c>
      <c r="AH63">
        <f>'forkert c'!AK65/'forkert c'!AK$122</f>
        <v>0</v>
      </c>
      <c r="AI63">
        <f>'forkert c'!AL65/'forkert c'!AL$122</f>
        <v>0</v>
      </c>
      <c r="AJ63">
        <f>'forkert c'!AM65/'forkert c'!AM$122</f>
        <v>0</v>
      </c>
      <c r="AK63">
        <f>'forkert c'!AN65/'forkert c'!AN$122</f>
        <v>0</v>
      </c>
      <c r="AL63">
        <f>'forkert c'!AO65/'forkert c'!AO$122</f>
        <v>0</v>
      </c>
      <c r="AM63">
        <v>0</v>
      </c>
      <c r="AN63">
        <f>'forkert c'!AQ65/'forkert c'!AQ$122</f>
        <v>0</v>
      </c>
      <c r="AO63">
        <f>'forkert c'!AR65/'forkert c'!AR$122</f>
        <v>0</v>
      </c>
      <c r="AP63">
        <f>'forkert c'!AS65/'forkert c'!AS$122</f>
        <v>0</v>
      </c>
      <c r="AQ63">
        <f>'forkert c'!AT65/'forkert c'!AT$122</f>
        <v>0</v>
      </c>
      <c r="AR63">
        <f>'forkert c'!AU65/'forkert c'!AU$122</f>
        <v>0</v>
      </c>
    </row>
    <row r="64" spans="1:44">
      <c r="A64" t="s">
        <v>110</v>
      </c>
      <c r="B64">
        <f>'forkert c'!E66/'forkert c'!E$122</f>
        <v>0</v>
      </c>
      <c r="C64">
        <f>'forkert c'!F66/'forkert c'!F$122</f>
        <v>0</v>
      </c>
      <c r="D64">
        <f>'forkert c'!G66/'forkert c'!G$122</f>
        <v>0</v>
      </c>
      <c r="E64">
        <f>'forkert c'!H66/'forkert c'!H$122</f>
        <v>0</v>
      </c>
      <c r="F64">
        <v>0</v>
      </c>
      <c r="G64">
        <f>'forkert c'!J66/'forkert c'!J$122</f>
        <v>0</v>
      </c>
      <c r="H64">
        <f>'forkert c'!K66/'forkert c'!K$122</f>
        <v>0</v>
      </c>
      <c r="I64">
        <f>'forkert c'!L66/'forkert c'!L$122</f>
        <v>0</v>
      </c>
      <c r="J64">
        <f>'forkert c'!M66/'forkert c'!M$122</f>
        <v>0</v>
      </c>
      <c r="K64">
        <f>'forkert c'!N66/'forkert c'!N$122</f>
        <v>0</v>
      </c>
      <c r="L64">
        <f>'forkert c'!O66/'forkert c'!O$122</f>
        <v>0</v>
      </c>
      <c r="M64">
        <f>'forkert c'!P66/'forkert c'!P$122</f>
        <v>0</v>
      </c>
      <c r="N64">
        <f>'forkert c'!Q66/'forkert c'!Q$122</f>
        <v>0</v>
      </c>
      <c r="O64">
        <f>'forkert c'!R66/'forkert c'!R$122</f>
        <v>0</v>
      </c>
      <c r="P64">
        <f>'forkert c'!S66/'forkert c'!S$122</f>
        <v>0</v>
      </c>
      <c r="Q64">
        <f>'forkert c'!T66/'forkert c'!T$122</f>
        <v>0</v>
      </c>
      <c r="R64">
        <f>'forkert c'!U66/'forkert c'!U$122</f>
        <v>0</v>
      </c>
      <c r="S64">
        <f>'forkert c'!V66/'forkert c'!V$122</f>
        <v>0</v>
      </c>
      <c r="T64">
        <f>'forkert c'!W66/'forkert c'!W$122</f>
        <v>0</v>
      </c>
      <c r="U64">
        <f>'forkert c'!X66/'forkert c'!X$122</f>
        <v>0</v>
      </c>
      <c r="V64">
        <f>'forkert c'!Y66/'forkert c'!Y$122</f>
        <v>0</v>
      </c>
      <c r="W64">
        <f>'forkert c'!Z66/'forkert c'!Z$122</f>
        <v>0</v>
      </c>
      <c r="X64">
        <f>'forkert c'!AA66/'forkert c'!AA$122</f>
        <v>5.3159691875712145E-4</v>
      </c>
      <c r="Y64">
        <f>'forkert c'!AB66/'forkert c'!AB$122</f>
        <v>0</v>
      </c>
      <c r="Z64">
        <f>'forkert c'!AC66/'forkert c'!AC$122</f>
        <v>0</v>
      </c>
      <c r="AA64">
        <f>'forkert c'!AD66/'forkert c'!AD$122</f>
        <v>0</v>
      </c>
      <c r="AB64">
        <f>'forkert c'!AE66/'forkert c'!AE$122</f>
        <v>0</v>
      </c>
      <c r="AC64">
        <f>'forkert c'!AF66/'forkert c'!AF$122</f>
        <v>1.1921987488130954E-4</v>
      </c>
      <c r="AD64">
        <f>'forkert c'!AG66/'forkert c'!AG$122</f>
        <v>0</v>
      </c>
      <c r="AE64">
        <f>'forkert c'!AH66/'forkert c'!AH$122</f>
        <v>0</v>
      </c>
      <c r="AF64">
        <f>'forkert c'!AI66/'forkert c'!AI$122</f>
        <v>0</v>
      </c>
      <c r="AG64">
        <f>'forkert c'!AJ66/'forkert c'!AJ$122</f>
        <v>0</v>
      </c>
      <c r="AH64">
        <f>'forkert c'!AK66/'forkert c'!AK$122</f>
        <v>0</v>
      </c>
      <c r="AI64">
        <f>'forkert c'!AL66/'forkert c'!AL$122</f>
        <v>0</v>
      </c>
      <c r="AJ64">
        <f>'forkert c'!AM66/'forkert c'!AM$122</f>
        <v>3.4389609523814486E-2</v>
      </c>
      <c r="AK64">
        <f>'forkert c'!AN66/'forkert c'!AN$122</f>
        <v>1</v>
      </c>
      <c r="AL64">
        <f>'forkert c'!AO66/'forkert c'!AO$122</f>
        <v>0</v>
      </c>
      <c r="AM64">
        <v>0</v>
      </c>
      <c r="AN64">
        <f>'forkert c'!AQ66/'forkert c'!AQ$122</f>
        <v>0</v>
      </c>
      <c r="AO64">
        <f>'forkert c'!AR66/'forkert c'!AR$122</f>
        <v>0</v>
      </c>
      <c r="AP64">
        <f>'forkert c'!AS66/'forkert c'!AS$122</f>
        <v>0</v>
      </c>
      <c r="AQ64">
        <f>'forkert c'!AT66/'forkert c'!AT$122</f>
        <v>0</v>
      </c>
      <c r="AR64">
        <f>'forkert c'!AU66/'forkert c'!AU$122</f>
        <v>0</v>
      </c>
    </row>
    <row r="65" spans="1:44">
      <c r="A65" t="s">
        <v>111</v>
      </c>
      <c r="B65">
        <f>'forkert c'!E67/'forkert c'!E$122</f>
        <v>0</v>
      </c>
      <c r="C65">
        <f>'forkert c'!F67/'forkert c'!F$122</f>
        <v>0</v>
      </c>
      <c r="D65">
        <f>'forkert c'!G67/'forkert c'!G$122</f>
        <v>0</v>
      </c>
      <c r="E65">
        <f>'forkert c'!H67/'forkert c'!H$122</f>
        <v>0</v>
      </c>
      <c r="F65">
        <v>0</v>
      </c>
      <c r="G65">
        <f>'forkert c'!J67/'forkert c'!J$122</f>
        <v>0</v>
      </c>
      <c r="H65">
        <f>'forkert c'!K67/'forkert c'!K$122</f>
        <v>0</v>
      </c>
      <c r="I65">
        <f>'forkert c'!L67/'forkert c'!L$122</f>
        <v>0</v>
      </c>
      <c r="J65">
        <f>'forkert c'!M67/'forkert c'!M$122</f>
        <v>0</v>
      </c>
      <c r="K65">
        <f>'forkert c'!N67/'forkert c'!N$122</f>
        <v>0</v>
      </c>
      <c r="L65">
        <f>'forkert c'!O67/'forkert c'!O$122</f>
        <v>0</v>
      </c>
      <c r="M65">
        <f>'forkert c'!P67/'forkert c'!P$122</f>
        <v>0</v>
      </c>
      <c r="N65">
        <f>'forkert c'!Q67/'forkert c'!Q$122</f>
        <v>0</v>
      </c>
      <c r="O65">
        <f>'forkert c'!R67/'forkert c'!R$122</f>
        <v>0</v>
      </c>
      <c r="P65">
        <f>'forkert c'!S67/'forkert c'!S$122</f>
        <v>0</v>
      </c>
      <c r="Q65">
        <f>'forkert c'!T67/'forkert c'!T$122</f>
        <v>0</v>
      </c>
      <c r="R65">
        <f>'forkert c'!U67/'forkert c'!U$122</f>
        <v>0</v>
      </c>
      <c r="S65">
        <f>'forkert c'!V67/'forkert c'!V$122</f>
        <v>0</v>
      </c>
      <c r="T65">
        <f>'forkert c'!W67/'forkert c'!W$122</f>
        <v>0</v>
      </c>
      <c r="U65">
        <f>'forkert c'!X67/'forkert c'!X$122</f>
        <v>0</v>
      </c>
      <c r="V65">
        <f>'forkert c'!Y67/'forkert c'!Y$122</f>
        <v>0</v>
      </c>
      <c r="W65">
        <f>'forkert c'!Z67/'forkert c'!Z$122</f>
        <v>0</v>
      </c>
      <c r="X65">
        <f>'forkert c'!AA67/'forkert c'!AA$122</f>
        <v>1.6248013812563975E-3</v>
      </c>
      <c r="Y65">
        <f>'forkert c'!AB67/'forkert c'!AB$122</f>
        <v>0</v>
      </c>
      <c r="Z65">
        <f>'forkert c'!AC67/'forkert c'!AC$122</f>
        <v>0</v>
      </c>
      <c r="AA65">
        <f>'forkert c'!AD67/'forkert c'!AD$122</f>
        <v>0</v>
      </c>
      <c r="AB65">
        <f>'forkert c'!AE67/'forkert c'!AE$122</f>
        <v>0</v>
      </c>
      <c r="AC65">
        <f>'forkert c'!AF67/'forkert c'!AF$122</f>
        <v>5.0832903568062519E-4</v>
      </c>
      <c r="AD65">
        <f>'forkert c'!AG67/'forkert c'!AG$122</f>
        <v>0</v>
      </c>
      <c r="AE65">
        <f>'forkert c'!AH67/'forkert c'!AH$122</f>
        <v>0</v>
      </c>
      <c r="AF65">
        <f>'forkert c'!AI67/'forkert c'!AI$122</f>
        <v>0</v>
      </c>
      <c r="AG65">
        <f>'forkert c'!AJ67/'forkert c'!AJ$122</f>
        <v>0</v>
      </c>
      <c r="AH65">
        <f>'forkert c'!AK67/'forkert c'!AK$122</f>
        <v>0</v>
      </c>
      <c r="AI65">
        <f>'forkert c'!AL67/'forkert c'!AL$122</f>
        <v>0</v>
      </c>
      <c r="AJ65">
        <f>'forkert c'!AM67/'forkert c'!AM$122</f>
        <v>0.91330679628298761</v>
      </c>
      <c r="AK65">
        <f>'forkert c'!AN67/'forkert c'!AN$122</f>
        <v>0</v>
      </c>
      <c r="AL65">
        <f>'forkert c'!AO67/'forkert c'!AO$122</f>
        <v>0</v>
      </c>
      <c r="AM65">
        <v>0</v>
      </c>
      <c r="AN65">
        <f>'forkert c'!AQ67/'forkert c'!AQ$122</f>
        <v>0</v>
      </c>
      <c r="AO65">
        <f>'forkert c'!AR67/'forkert c'!AR$122</f>
        <v>0</v>
      </c>
      <c r="AP65">
        <f>'forkert c'!AS67/'forkert c'!AS$122</f>
        <v>0</v>
      </c>
      <c r="AQ65">
        <f>'forkert c'!AT67/'forkert c'!AT$122</f>
        <v>0</v>
      </c>
      <c r="AR65">
        <f>'forkert c'!AU67/'forkert c'!AU$122</f>
        <v>0</v>
      </c>
    </row>
    <row r="66" spans="1:44">
      <c r="A66" t="s">
        <v>112</v>
      </c>
      <c r="B66">
        <f>'forkert c'!E68/'forkert c'!E$122</f>
        <v>0</v>
      </c>
      <c r="C66">
        <f>'forkert c'!F68/'forkert c'!F$122</f>
        <v>0</v>
      </c>
      <c r="D66">
        <f>'forkert c'!G68/'forkert c'!G$122</f>
        <v>0</v>
      </c>
      <c r="E66">
        <f>'forkert c'!H68/'forkert c'!H$122</f>
        <v>0</v>
      </c>
      <c r="F66">
        <v>0</v>
      </c>
      <c r="G66">
        <f>'forkert c'!J68/'forkert c'!J$122</f>
        <v>0</v>
      </c>
      <c r="H66">
        <f>'forkert c'!K68/'forkert c'!K$122</f>
        <v>0</v>
      </c>
      <c r="I66">
        <f>'forkert c'!L68/'forkert c'!L$122</f>
        <v>0</v>
      </c>
      <c r="J66">
        <f>'forkert c'!M68/'forkert c'!M$122</f>
        <v>0</v>
      </c>
      <c r="K66">
        <f>'forkert c'!N68/'forkert c'!N$122</f>
        <v>0</v>
      </c>
      <c r="L66">
        <f>'forkert c'!O68/'forkert c'!O$122</f>
        <v>0</v>
      </c>
      <c r="M66">
        <f>'forkert c'!P68/'forkert c'!P$122</f>
        <v>0</v>
      </c>
      <c r="N66">
        <f>'forkert c'!Q68/'forkert c'!Q$122</f>
        <v>0</v>
      </c>
      <c r="O66">
        <f>'forkert c'!R68/'forkert c'!R$122</f>
        <v>0</v>
      </c>
      <c r="P66">
        <f>'forkert c'!S68/'forkert c'!S$122</f>
        <v>0</v>
      </c>
      <c r="Q66">
        <f>'forkert c'!T68/'forkert c'!T$122</f>
        <v>0</v>
      </c>
      <c r="R66">
        <f>'forkert c'!U68/'forkert c'!U$122</f>
        <v>0</v>
      </c>
      <c r="S66">
        <f>'forkert c'!V68/'forkert c'!V$122</f>
        <v>0</v>
      </c>
      <c r="T66">
        <f>'forkert c'!W68/'forkert c'!W$122</f>
        <v>0</v>
      </c>
      <c r="U66">
        <f>'forkert c'!X68/'forkert c'!X$122</f>
        <v>0</v>
      </c>
      <c r="V66">
        <f>'forkert c'!Y68/'forkert c'!Y$122</f>
        <v>0</v>
      </c>
      <c r="W66">
        <f>'forkert c'!Z68/'forkert c'!Z$122</f>
        <v>0</v>
      </c>
      <c r="X66">
        <f>'forkert c'!AA68/'forkert c'!AA$122</f>
        <v>1.2367492591144333E-3</v>
      </c>
      <c r="Y66">
        <f>'forkert c'!AB68/'forkert c'!AB$122</f>
        <v>0</v>
      </c>
      <c r="Z66">
        <f>'forkert c'!AC68/'forkert c'!AC$122</f>
        <v>0</v>
      </c>
      <c r="AA66">
        <f>'forkert c'!AD68/'forkert c'!AD$122</f>
        <v>0</v>
      </c>
      <c r="AB66">
        <f>'forkert c'!AE68/'forkert c'!AE$122</f>
        <v>0</v>
      </c>
      <c r="AC66">
        <f>'forkert c'!AF68/'forkert c'!AF$122</f>
        <v>2.5772399256277045E-3</v>
      </c>
      <c r="AD66">
        <f>'forkert c'!AG68/'forkert c'!AG$122</f>
        <v>0</v>
      </c>
      <c r="AE66">
        <f>'forkert c'!AH68/'forkert c'!AH$122</f>
        <v>0</v>
      </c>
      <c r="AF66">
        <f>'forkert c'!AI68/'forkert c'!AI$122</f>
        <v>0</v>
      </c>
      <c r="AG66">
        <f>'forkert c'!AJ68/'forkert c'!AJ$122</f>
        <v>0.67116342312844801</v>
      </c>
      <c r="AH66">
        <f>'forkert c'!AK68/'forkert c'!AK$122</f>
        <v>0</v>
      </c>
      <c r="AI66">
        <f>'forkert c'!AL68/'forkert c'!AL$122</f>
        <v>0</v>
      </c>
      <c r="AJ66">
        <f>'forkert c'!AM68/'forkert c'!AM$122</f>
        <v>0</v>
      </c>
      <c r="AK66">
        <f>'forkert c'!AN68/'forkert c'!AN$122</f>
        <v>0</v>
      </c>
      <c r="AL66">
        <f>'forkert c'!AO68/'forkert c'!AO$122</f>
        <v>0</v>
      </c>
      <c r="AM66">
        <v>0</v>
      </c>
      <c r="AN66">
        <f>'forkert c'!AQ68/'forkert c'!AQ$122</f>
        <v>0</v>
      </c>
      <c r="AO66">
        <f>'forkert c'!AR68/'forkert c'!AR$122</f>
        <v>0</v>
      </c>
      <c r="AP66">
        <f>'forkert c'!AS68/'forkert c'!AS$122</f>
        <v>0</v>
      </c>
      <c r="AQ66">
        <f>'forkert c'!AT68/'forkert c'!AT$122</f>
        <v>0</v>
      </c>
      <c r="AR66">
        <f>'forkert c'!AU68/'forkert c'!AU$122</f>
        <v>3.1547565099041837E-2</v>
      </c>
    </row>
    <row r="67" spans="1:44">
      <c r="A67" t="s">
        <v>113</v>
      </c>
      <c r="B67">
        <f>'forkert c'!E69/'forkert c'!E$122</f>
        <v>0</v>
      </c>
      <c r="C67">
        <f>'forkert c'!F69/'forkert c'!F$122</f>
        <v>0</v>
      </c>
      <c r="D67">
        <f>'forkert c'!G69/'forkert c'!G$122</f>
        <v>0</v>
      </c>
      <c r="E67">
        <f>'forkert c'!H69/'forkert c'!H$122</f>
        <v>0</v>
      </c>
      <c r="F67">
        <v>0</v>
      </c>
      <c r="G67">
        <f>'forkert c'!J69/'forkert c'!J$122</f>
        <v>0</v>
      </c>
      <c r="H67">
        <f>'forkert c'!K69/'forkert c'!K$122</f>
        <v>0</v>
      </c>
      <c r="I67">
        <f>'forkert c'!L69/'forkert c'!L$122</f>
        <v>0</v>
      </c>
      <c r="J67">
        <f>'forkert c'!M69/'forkert c'!M$122</f>
        <v>0</v>
      </c>
      <c r="K67">
        <f>'forkert c'!N69/'forkert c'!N$122</f>
        <v>0</v>
      </c>
      <c r="L67">
        <f>'forkert c'!O69/'forkert c'!O$122</f>
        <v>0</v>
      </c>
      <c r="M67">
        <f>'forkert c'!P69/'forkert c'!P$122</f>
        <v>0</v>
      </c>
      <c r="N67">
        <f>'forkert c'!Q69/'forkert c'!Q$122</f>
        <v>0</v>
      </c>
      <c r="O67">
        <f>'forkert c'!R69/'forkert c'!R$122</f>
        <v>0</v>
      </c>
      <c r="P67">
        <f>'forkert c'!S69/'forkert c'!S$122</f>
        <v>0</v>
      </c>
      <c r="Q67">
        <f>'forkert c'!T69/'forkert c'!T$122</f>
        <v>0</v>
      </c>
      <c r="R67">
        <f>'forkert c'!U69/'forkert c'!U$122</f>
        <v>0</v>
      </c>
      <c r="S67">
        <f>'forkert c'!V69/'forkert c'!V$122</f>
        <v>0</v>
      </c>
      <c r="T67">
        <f>'forkert c'!W69/'forkert c'!W$122</f>
        <v>0</v>
      </c>
      <c r="U67">
        <f>'forkert c'!X69/'forkert c'!X$122</f>
        <v>0</v>
      </c>
      <c r="V67">
        <f>'forkert c'!Y69/'forkert c'!Y$122</f>
        <v>0</v>
      </c>
      <c r="W67">
        <f>'forkert c'!Z69/'forkert c'!Z$122</f>
        <v>0</v>
      </c>
      <c r="X67">
        <f>'forkert c'!AA69/'forkert c'!AA$122</f>
        <v>5.1671676642441283E-4</v>
      </c>
      <c r="Y67">
        <f>'forkert c'!AB69/'forkert c'!AB$122</f>
        <v>0</v>
      </c>
      <c r="Z67">
        <f>'forkert c'!AC69/'forkert c'!AC$122</f>
        <v>0</v>
      </c>
      <c r="AA67">
        <f>'forkert c'!AD69/'forkert c'!AD$122</f>
        <v>0</v>
      </c>
      <c r="AB67">
        <f>'forkert c'!AE69/'forkert c'!AE$122</f>
        <v>2.6532229288521865E-4</v>
      </c>
      <c r="AC67">
        <f>'forkert c'!AF69/'forkert c'!AF$122</f>
        <v>4.8815267136775656E-2</v>
      </c>
      <c r="AD67">
        <f>'forkert c'!AG69/'forkert c'!AG$122</f>
        <v>0</v>
      </c>
      <c r="AE67">
        <f>'forkert c'!AH69/'forkert c'!AH$122</f>
        <v>2.1403086490674295E-2</v>
      </c>
      <c r="AF67">
        <f>'forkert c'!AI69/'forkert c'!AI$122</f>
        <v>7.185764287295503E-4</v>
      </c>
      <c r="AG67">
        <f>'forkert c'!AJ69/'forkert c'!AJ$122</f>
        <v>0</v>
      </c>
      <c r="AH67">
        <f>'forkert c'!AK69/'forkert c'!AK$122</f>
        <v>0</v>
      </c>
      <c r="AI67">
        <f>'forkert c'!AL69/'forkert c'!AL$122</f>
        <v>0</v>
      </c>
      <c r="AJ67">
        <f>'forkert c'!AM69/'forkert c'!AM$122</f>
        <v>0</v>
      </c>
      <c r="AK67">
        <f>'forkert c'!AN69/'forkert c'!AN$122</f>
        <v>0</v>
      </c>
      <c r="AL67">
        <f>'forkert c'!AO69/'forkert c'!AO$122</f>
        <v>0</v>
      </c>
      <c r="AM67">
        <v>0</v>
      </c>
      <c r="AN67">
        <f>'forkert c'!AQ69/'forkert c'!AQ$122</f>
        <v>0</v>
      </c>
      <c r="AO67">
        <f>'forkert c'!AR69/'forkert c'!AR$122</f>
        <v>0</v>
      </c>
      <c r="AP67">
        <f>'forkert c'!AS69/'forkert c'!AS$122</f>
        <v>0</v>
      </c>
      <c r="AQ67">
        <f>'forkert c'!AT69/'forkert c'!AT$122</f>
        <v>0</v>
      </c>
      <c r="AR67">
        <f>'forkert c'!AU69/'forkert c'!AU$122</f>
        <v>0</v>
      </c>
    </row>
    <row r="68" spans="1:44">
      <c r="A68" t="s">
        <v>114</v>
      </c>
      <c r="B68">
        <f>'forkert c'!E70/'forkert c'!E$122</f>
        <v>0</v>
      </c>
      <c r="C68">
        <f>'forkert c'!F70/'forkert c'!F$122</f>
        <v>0</v>
      </c>
      <c r="D68">
        <f>'forkert c'!G70/'forkert c'!G$122</f>
        <v>0</v>
      </c>
      <c r="E68">
        <f>'forkert c'!H70/'forkert c'!H$122</f>
        <v>0</v>
      </c>
      <c r="F68">
        <v>0</v>
      </c>
      <c r="G68">
        <f>'forkert c'!J70/'forkert c'!J$122</f>
        <v>0</v>
      </c>
      <c r="H68">
        <f>'forkert c'!K70/'forkert c'!K$122</f>
        <v>0</v>
      </c>
      <c r="I68">
        <f>'forkert c'!L70/'forkert c'!L$122</f>
        <v>0</v>
      </c>
      <c r="J68">
        <f>'forkert c'!M70/'forkert c'!M$122</f>
        <v>0</v>
      </c>
      <c r="K68">
        <f>'forkert c'!N70/'forkert c'!N$122</f>
        <v>0</v>
      </c>
      <c r="L68">
        <f>'forkert c'!O70/'forkert c'!O$122</f>
        <v>0</v>
      </c>
      <c r="M68">
        <f>'forkert c'!P70/'forkert c'!P$122</f>
        <v>0</v>
      </c>
      <c r="N68">
        <f>'forkert c'!Q70/'forkert c'!Q$122</f>
        <v>0</v>
      </c>
      <c r="O68">
        <f>'forkert c'!R70/'forkert c'!R$122</f>
        <v>0</v>
      </c>
      <c r="P68">
        <f>'forkert c'!S70/'forkert c'!S$122</f>
        <v>0</v>
      </c>
      <c r="Q68">
        <f>'forkert c'!T70/'forkert c'!T$122</f>
        <v>0</v>
      </c>
      <c r="R68">
        <f>'forkert c'!U70/'forkert c'!U$122</f>
        <v>0</v>
      </c>
      <c r="S68">
        <f>'forkert c'!V70/'forkert c'!V$122</f>
        <v>0</v>
      </c>
      <c r="T68">
        <f>'forkert c'!W70/'forkert c'!W$122</f>
        <v>0</v>
      </c>
      <c r="U68">
        <f>'forkert c'!X70/'forkert c'!X$122</f>
        <v>0</v>
      </c>
      <c r="V68">
        <f>'forkert c'!Y70/'forkert c'!Y$122</f>
        <v>0</v>
      </c>
      <c r="W68">
        <f>'forkert c'!Z70/'forkert c'!Z$122</f>
        <v>0</v>
      </c>
      <c r="X68">
        <f>'forkert c'!AA70/'forkert c'!AA$122</f>
        <v>4.6153504263358314E-4</v>
      </c>
      <c r="Y68">
        <f>'forkert c'!AB70/'forkert c'!AB$122</f>
        <v>0</v>
      </c>
      <c r="Z68">
        <f>'forkert c'!AC70/'forkert c'!AC$122</f>
        <v>0</v>
      </c>
      <c r="AA68">
        <f>'forkert c'!AD70/'forkert c'!AD$122</f>
        <v>0</v>
      </c>
      <c r="AB68">
        <f>'forkert c'!AE70/'forkert c'!AE$122</f>
        <v>0</v>
      </c>
      <c r="AC68">
        <f>'forkert c'!AF70/'forkert c'!AF$122</f>
        <v>1.7203256730133152E-2</v>
      </c>
      <c r="AD68">
        <f>'forkert c'!AG70/'forkert c'!AG$122</f>
        <v>0</v>
      </c>
      <c r="AE68">
        <f>'forkert c'!AH70/'forkert c'!AH$122</f>
        <v>0</v>
      </c>
      <c r="AF68">
        <f>'forkert c'!AI70/'forkert c'!AI$122</f>
        <v>3.8982843685983232E-2</v>
      </c>
      <c r="AG68">
        <f>'forkert c'!AJ70/'forkert c'!AJ$122</f>
        <v>0</v>
      </c>
      <c r="AH68">
        <f>'forkert c'!AK70/'forkert c'!AK$122</f>
        <v>0</v>
      </c>
      <c r="AI68">
        <f>'forkert c'!AL70/'forkert c'!AL$122</f>
        <v>0</v>
      </c>
      <c r="AJ68">
        <f>'forkert c'!AM70/'forkert c'!AM$122</f>
        <v>0</v>
      </c>
      <c r="AK68">
        <f>'forkert c'!AN70/'forkert c'!AN$122</f>
        <v>0</v>
      </c>
      <c r="AL68">
        <f>'forkert c'!AO70/'forkert c'!AO$122</f>
        <v>0</v>
      </c>
      <c r="AM68">
        <v>0</v>
      </c>
      <c r="AN68">
        <f>'forkert c'!AQ70/'forkert c'!AQ$122</f>
        <v>0</v>
      </c>
      <c r="AO68">
        <f>'forkert c'!AR70/'forkert c'!AR$122</f>
        <v>0</v>
      </c>
      <c r="AP68">
        <f>'forkert c'!AS70/'forkert c'!AS$122</f>
        <v>0</v>
      </c>
      <c r="AQ68">
        <f>'forkert c'!AT70/'forkert c'!AT$122</f>
        <v>0</v>
      </c>
      <c r="AR68">
        <f>'forkert c'!AU70/'forkert c'!AU$122</f>
        <v>0</v>
      </c>
    </row>
    <row r="69" spans="1:44">
      <c r="A69" t="s">
        <v>115</v>
      </c>
      <c r="B69">
        <f>'forkert c'!E71/'forkert c'!E$122</f>
        <v>0</v>
      </c>
      <c r="C69">
        <f>'forkert c'!F71/'forkert c'!F$122</f>
        <v>0</v>
      </c>
      <c r="D69">
        <f>'forkert c'!G71/'forkert c'!G$122</f>
        <v>0</v>
      </c>
      <c r="E69">
        <f>'forkert c'!H71/'forkert c'!H$122</f>
        <v>0</v>
      </c>
      <c r="F69">
        <v>0</v>
      </c>
      <c r="G69">
        <f>'forkert c'!J71/'forkert c'!J$122</f>
        <v>0</v>
      </c>
      <c r="H69">
        <f>'forkert c'!K71/'forkert c'!K$122</f>
        <v>0</v>
      </c>
      <c r="I69">
        <f>'forkert c'!L71/'forkert c'!L$122</f>
        <v>0</v>
      </c>
      <c r="J69">
        <f>'forkert c'!M71/'forkert c'!M$122</f>
        <v>0</v>
      </c>
      <c r="K69">
        <f>'forkert c'!N71/'forkert c'!N$122</f>
        <v>0</v>
      </c>
      <c r="L69">
        <f>'forkert c'!O71/'forkert c'!O$122</f>
        <v>0</v>
      </c>
      <c r="M69">
        <f>'forkert c'!P71/'forkert c'!P$122</f>
        <v>0</v>
      </c>
      <c r="N69">
        <f>'forkert c'!Q71/'forkert c'!Q$122</f>
        <v>0</v>
      </c>
      <c r="O69">
        <f>'forkert c'!R71/'forkert c'!R$122</f>
        <v>0</v>
      </c>
      <c r="P69">
        <f>'forkert c'!S71/'forkert c'!S$122</f>
        <v>0</v>
      </c>
      <c r="Q69">
        <f>'forkert c'!T71/'forkert c'!T$122</f>
        <v>0</v>
      </c>
      <c r="R69">
        <f>'forkert c'!U71/'forkert c'!U$122</f>
        <v>0</v>
      </c>
      <c r="S69">
        <f>'forkert c'!V71/'forkert c'!V$122</f>
        <v>0</v>
      </c>
      <c r="T69">
        <f>'forkert c'!W71/'forkert c'!W$122</f>
        <v>0</v>
      </c>
      <c r="U69">
        <f>'forkert c'!X71/'forkert c'!X$122</f>
        <v>0</v>
      </c>
      <c r="V69">
        <f>'forkert c'!Y71/'forkert c'!Y$122</f>
        <v>0</v>
      </c>
      <c r="W69">
        <f>'forkert c'!Z71/'forkert c'!Z$122</f>
        <v>0</v>
      </c>
      <c r="X69">
        <f>'forkert c'!AA71/'forkert c'!AA$122</f>
        <v>1.2254570313628823E-4</v>
      </c>
      <c r="Y69">
        <f>'forkert c'!AB71/'forkert c'!AB$122</f>
        <v>0</v>
      </c>
      <c r="Z69">
        <f>'forkert c'!AC71/'forkert c'!AC$122</f>
        <v>0</v>
      </c>
      <c r="AA69">
        <f>'forkert c'!AD71/'forkert c'!AD$122</f>
        <v>0</v>
      </c>
      <c r="AB69">
        <f>'forkert c'!AE71/'forkert c'!AE$122</f>
        <v>0</v>
      </c>
      <c r="AC69">
        <f>'forkert c'!AF71/'forkert c'!AF$122</f>
        <v>5.893408780980835E-5</v>
      </c>
      <c r="AD69">
        <f>'forkert c'!AG71/'forkert c'!AG$122</f>
        <v>0</v>
      </c>
      <c r="AE69">
        <f>'forkert c'!AH71/'forkert c'!AH$122</f>
        <v>0</v>
      </c>
      <c r="AF69">
        <f>'forkert c'!AI71/'forkert c'!AI$122</f>
        <v>6.067143938587484E-2</v>
      </c>
      <c r="AG69">
        <f>'forkert c'!AJ71/'forkert c'!AJ$122</f>
        <v>0</v>
      </c>
      <c r="AH69">
        <f>'forkert c'!AK71/'forkert c'!AK$122</f>
        <v>0</v>
      </c>
      <c r="AI69">
        <f>'forkert c'!AL71/'forkert c'!AL$122</f>
        <v>0</v>
      </c>
      <c r="AJ69">
        <f>'forkert c'!AM71/'forkert c'!AM$122</f>
        <v>0</v>
      </c>
      <c r="AK69">
        <f>'forkert c'!AN71/'forkert c'!AN$122</f>
        <v>0</v>
      </c>
      <c r="AL69">
        <f>'forkert c'!AO71/'forkert c'!AO$122</f>
        <v>0</v>
      </c>
      <c r="AM69">
        <v>0</v>
      </c>
      <c r="AN69">
        <f>'forkert c'!AQ71/'forkert c'!AQ$122</f>
        <v>0</v>
      </c>
      <c r="AO69">
        <f>'forkert c'!AR71/'forkert c'!AR$122</f>
        <v>0</v>
      </c>
      <c r="AP69">
        <f>'forkert c'!AS71/'forkert c'!AS$122</f>
        <v>0</v>
      </c>
      <c r="AQ69">
        <f>'forkert c'!AT71/'forkert c'!AT$122</f>
        <v>0</v>
      </c>
      <c r="AR69">
        <f>'forkert c'!AU71/'forkert c'!AU$122</f>
        <v>0</v>
      </c>
    </row>
    <row r="70" spans="1:44">
      <c r="A70" t="s">
        <v>116</v>
      </c>
      <c r="B70">
        <f>'forkert c'!E72/'forkert c'!E$122</f>
        <v>0</v>
      </c>
      <c r="C70">
        <f>'forkert c'!F72/'forkert c'!F$122</f>
        <v>0</v>
      </c>
      <c r="D70">
        <f>'forkert c'!G72/'forkert c'!G$122</f>
        <v>0</v>
      </c>
      <c r="E70">
        <f>'forkert c'!H72/'forkert c'!H$122</f>
        <v>0</v>
      </c>
      <c r="F70">
        <v>0</v>
      </c>
      <c r="G70">
        <f>'forkert c'!J72/'forkert c'!J$122</f>
        <v>0</v>
      </c>
      <c r="H70">
        <f>'forkert c'!K72/'forkert c'!K$122</f>
        <v>0</v>
      </c>
      <c r="I70">
        <f>'forkert c'!L72/'forkert c'!L$122</f>
        <v>0</v>
      </c>
      <c r="J70">
        <f>'forkert c'!M72/'forkert c'!M$122</f>
        <v>0</v>
      </c>
      <c r="K70">
        <f>'forkert c'!N72/'forkert c'!N$122</f>
        <v>0</v>
      </c>
      <c r="L70">
        <f>'forkert c'!O72/'forkert c'!O$122</f>
        <v>0</v>
      </c>
      <c r="M70">
        <f>'forkert c'!P72/'forkert c'!P$122</f>
        <v>0</v>
      </c>
      <c r="N70">
        <f>'forkert c'!Q72/'forkert c'!Q$122</f>
        <v>0</v>
      </c>
      <c r="O70">
        <f>'forkert c'!R72/'forkert c'!R$122</f>
        <v>0</v>
      </c>
      <c r="P70">
        <f>'forkert c'!S72/'forkert c'!S$122</f>
        <v>0</v>
      </c>
      <c r="Q70">
        <f>'forkert c'!T72/'forkert c'!T$122</f>
        <v>0</v>
      </c>
      <c r="R70">
        <f>'forkert c'!U72/'forkert c'!U$122</f>
        <v>0</v>
      </c>
      <c r="S70">
        <f>'forkert c'!V72/'forkert c'!V$122</f>
        <v>0</v>
      </c>
      <c r="T70">
        <f>'forkert c'!W72/'forkert c'!W$122</f>
        <v>0</v>
      </c>
      <c r="U70">
        <f>'forkert c'!X72/'forkert c'!X$122</f>
        <v>0</v>
      </c>
      <c r="V70">
        <f>'forkert c'!Y72/'forkert c'!Y$122</f>
        <v>0</v>
      </c>
      <c r="W70">
        <f>'forkert c'!Z72/'forkert c'!Z$122</f>
        <v>0</v>
      </c>
      <c r="X70">
        <f>'forkert c'!AA72/'forkert c'!AA$122</f>
        <v>3.3290933706751897E-3</v>
      </c>
      <c r="Y70">
        <f>'forkert c'!AB72/'forkert c'!AB$122</f>
        <v>0</v>
      </c>
      <c r="Z70">
        <f>'forkert c'!AC72/'forkert c'!AC$122</f>
        <v>0</v>
      </c>
      <c r="AA70">
        <f>'forkert c'!AD72/'forkert c'!AD$122</f>
        <v>0</v>
      </c>
      <c r="AB70">
        <f>'forkert c'!AE72/'forkert c'!AE$122</f>
        <v>0.99577041778805198</v>
      </c>
      <c r="AC70">
        <f>'forkert c'!AF72/'forkert c'!AF$122</f>
        <v>1.1524587905193255E-2</v>
      </c>
      <c r="AD70">
        <f>'forkert c'!AG72/'forkert c'!AG$122</f>
        <v>0</v>
      </c>
      <c r="AE70">
        <f>'forkert c'!AH72/'forkert c'!AH$122</f>
        <v>0</v>
      </c>
      <c r="AF70">
        <f>'forkert c'!AI72/'forkert c'!AI$122</f>
        <v>0.16151440103067094</v>
      </c>
      <c r="AG70">
        <f>'forkert c'!AJ72/'forkert c'!AJ$122</f>
        <v>0</v>
      </c>
      <c r="AH70">
        <f>'forkert c'!AK72/'forkert c'!AK$122</f>
        <v>0</v>
      </c>
      <c r="AI70">
        <f>'forkert c'!AL72/'forkert c'!AL$122</f>
        <v>0</v>
      </c>
      <c r="AJ70">
        <f>'forkert c'!AM72/'forkert c'!AM$122</f>
        <v>0</v>
      </c>
      <c r="AK70">
        <f>'forkert c'!AN72/'forkert c'!AN$122</f>
        <v>0</v>
      </c>
      <c r="AL70">
        <f>'forkert c'!AO72/'forkert c'!AO$122</f>
        <v>0</v>
      </c>
      <c r="AM70">
        <v>0</v>
      </c>
      <c r="AN70">
        <f>'forkert c'!AQ72/'forkert c'!AQ$122</f>
        <v>0</v>
      </c>
      <c r="AO70">
        <f>'forkert c'!AR72/'forkert c'!AR$122</f>
        <v>0</v>
      </c>
      <c r="AP70">
        <f>'forkert c'!AS72/'forkert c'!AS$122</f>
        <v>0</v>
      </c>
      <c r="AQ70">
        <f>'forkert c'!AT72/'forkert c'!AT$122</f>
        <v>0</v>
      </c>
      <c r="AR70">
        <f>'forkert c'!AU72/'forkert c'!AU$122</f>
        <v>0</v>
      </c>
    </row>
    <row r="71" spans="1:44">
      <c r="A71" t="s">
        <v>117</v>
      </c>
      <c r="B71">
        <f>'forkert c'!E73/'forkert c'!E$122</f>
        <v>0</v>
      </c>
      <c r="C71">
        <f>'forkert c'!F73/'forkert c'!F$122</f>
        <v>0</v>
      </c>
      <c r="D71">
        <f>'forkert c'!G73/'forkert c'!G$122</f>
        <v>0</v>
      </c>
      <c r="E71">
        <f>'forkert c'!H73/'forkert c'!H$122</f>
        <v>0</v>
      </c>
      <c r="F71">
        <v>0</v>
      </c>
      <c r="G71">
        <f>'forkert c'!J73/'forkert c'!J$122</f>
        <v>0</v>
      </c>
      <c r="H71">
        <f>'forkert c'!K73/'forkert c'!K$122</f>
        <v>0</v>
      </c>
      <c r="I71">
        <f>'forkert c'!L73/'forkert c'!L$122</f>
        <v>0</v>
      </c>
      <c r="J71">
        <f>'forkert c'!M73/'forkert c'!M$122</f>
        <v>0</v>
      </c>
      <c r="K71">
        <f>'forkert c'!N73/'forkert c'!N$122</f>
        <v>0</v>
      </c>
      <c r="L71">
        <f>'forkert c'!O73/'forkert c'!O$122</f>
        <v>0</v>
      </c>
      <c r="M71">
        <f>'forkert c'!P73/'forkert c'!P$122</f>
        <v>0</v>
      </c>
      <c r="N71">
        <f>'forkert c'!Q73/'forkert c'!Q$122</f>
        <v>0</v>
      </c>
      <c r="O71">
        <f>'forkert c'!R73/'forkert c'!R$122</f>
        <v>0</v>
      </c>
      <c r="P71">
        <f>'forkert c'!S73/'forkert c'!S$122</f>
        <v>0</v>
      </c>
      <c r="Q71">
        <f>'forkert c'!T73/'forkert c'!T$122</f>
        <v>0</v>
      </c>
      <c r="R71">
        <f>'forkert c'!U73/'forkert c'!U$122</f>
        <v>0</v>
      </c>
      <c r="S71">
        <f>'forkert c'!V73/'forkert c'!V$122</f>
        <v>0</v>
      </c>
      <c r="T71">
        <f>'forkert c'!W73/'forkert c'!W$122</f>
        <v>0</v>
      </c>
      <c r="U71">
        <f>'forkert c'!X73/'forkert c'!X$122</f>
        <v>0</v>
      </c>
      <c r="V71">
        <f>'forkert c'!Y73/'forkert c'!Y$122</f>
        <v>0</v>
      </c>
      <c r="W71">
        <f>'forkert c'!Z73/'forkert c'!Z$122</f>
        <v>0</v>
      </c>
      <c r="X71">
        <f>'forkert c'!AA73/'forkert c'!AA$122</f>
        <v>7.4953969569893737E-3</v>
      </c>
      <c r="Y71">
        <f>'forkert c'!AB73/'forkert c'!AB$122</f>
        <v>0</v>
      </c>
      <c r="Z71">
        <f>'forkert c'!AC73/'forkert c'!AC$122</f>
        <v>0</v>
      </c>
      <c r="AA71">
        <f>'forkert c'!AD73/'forkert c'!AD$122</f>
        <v>0</v>
      </c>
      <c r="AB71">
        <f>'forkert c'!AE73/'forkert c'!AE$122</f>
        <v>3.5046275192986746E-3</v>
      </c>
      <c r="AC71">
        <f>'forkert c'!AF73/'forkert c'!AF$122</f>
        <v>8.0860992779853341E-2</v>
      </c>
      <c r="AD71">
        <f>'forkert c'!AG73/'forkert c'!AG$122</f>
        <v>0</v>
      </c>
      <c r="AE71">
        <f>'forkert c'!AH73/'forkert c'!AH$122</f>
        <v>1.0325151937362193E-2</v>
      </c>
      <c r="AF71">
        <f>'forkert c'!AI73/'forkert c'!AI$122</f>
        <v>4.2743435509946387E-3</v>
      </c>
      <c r="AG71">
        <f>'forkert c'!AJ73/'forkert c'!AJ$122</f>
        <v>0</v>
      </c>
      <c r="AH71">
        <f>'forkert c'!AK73/'forkert c'!AK$122</f>
        <v>0</v>
      </c>
      <c r="AI71">
        <f>'forkert c'!AL73/'forkert c'!AL$122</f>
        <v>0</v>
      </c>
      <c r="AJ71">
        <f>'forkert c'!AM73/'forkert c'!AM$122</f>
        <v>0</v>
      </c>
      <c r="AK71">
        <f>'forkert c'!AN73/'forkert c'!AN$122</f>
        <v>0</v>
      </c>
      <c r="AL71">
        <f>'forkert c'!AO73/'forkert c'!AO$122</f>
        <v>0</v>
      </c>
      <c r="AM71">
        <v>0</v>
      </c>
      <c r="AN71">
        <f>'forkert c'!AQ73/'forkert c'!AQ$122</f>
        <v>0</v>
      </c>
      <c r="AO71">
        <f>'forkert c'!AR73/'forkert c'!AR$122</f>
        <v>0</v>
      </c>
      <c r="AP71">
        <f>'forkert c'!AS73/'forkert c'!AS$122</f>
        <v>0</v>
      </c>
      <c r="AQ71">
        <f>'forkert c'!AT73/'forkert c'!AT$122</f>
        <v>0</v>
      </c>
      <c r="AR71">
        <f>'forkert c'!AU73/'forkert c'!AU$122</f>
        <v>0</v>
      </c>
    </row>
    <row r="72" spans="1:44">
      <c r="A72" t="s">
        <v>118</v>
      </c>
      <c r="B72">
        <f>'forkert c'!E74/'forkert c'!E$122</f>
        <v>0</v>
      </c>
      <c r="C72">
        <f>'forkert c'!F74/'forkert c'!F$122</f>
        <v>0</v>
      </c>
      <c r="D72">
        <f>'forkert c'!G74/'forkert c'!G$122</f>
        <v>0</v>
      </c>
      <c r="E72">
        <f>'forkert c'!H74/'forkert c'!H$122</f>
        <v>0</v>
      </c>
      <c r="F72">
        <v>0</v>
      </c>
      <c r="G72">
        <f>'forkert c'!J74/'forkert c'!J$122</f>
        <v>0</v>
      </c>
      <c r="H72">
        <f>'forkert c'!K74/'forkert c'!K$122</f>
        <v>0</v>
      </c>
      <c r="I72">
        <f>'forkert c'!L74/'forkert c'!L$122</f>
        <v>0</v>
      </c>
      <c r="J72">
        <f>'forkert c'!M74/'forkert c'!M$122</f>
        <v>0</v>
      </c>
      <c r="K72">
        <f>'forkert c'!N74/'forkert c'!N$122</f>
        <v>0</v>
      </c>
      <c r="L72">
        <f>'forkert c'!O74/'forkert c'!O$122</f>
        <v>0</v>
      </c>
      <c r="M72">
        <f>'forkert c'!P74/'forkert c'!P$122</f>
        <v>0</v>
      </c>
      <c r="N72">
        <f>'forkert c'!Q74/'forkert c'!Q$122</f>
        <v>0</v>
      </c>
      <c r="O72">
        <f>'forkert c'!R74/'forkert c'!R$122</f>
        <v>0</v>
      </c>
      <c r="P72">
        <f>'forkert c'!S74/'forkert c'!S$122</f>
        <v>0</v>
      </c>
      <c r="Q72">
        <f>'forkert c'!T74/'forkert c'!T$122</f>
        <v>0</v>
      </c>
      <c r="R72">
        <f>'forkert c'!U74/'forkert c'!U$122</f>
        <v>0</v>
      </c>
      <c r="S72">
        <f>'forkert c'!V74/'forkert c'!V$122</f>
        <v>0</v>
      </c>
      <c r="T72">
        <f>'forkert c'!W74/'forkert c'!W$122</f>
        <v>0</v>
      </c>
      <c r="U72">
        <f>'forkert c'!X74/'forkert c'!X$122</f>
        <v>0</v>
      </c>
      <c r="V72">
        <f>'forkert c'!Y74/'forkert c'!Y$122</f>
        <v>0</v>
      </c>
      <c r="W72">
        <f>'forkert c'!Z74/'forkert c'!Z$122</f>
        <v>0</v>
      </c>
      <c r="X72">
        <f>'forkert c'!AA74/'forkert c'!AA$122</f>
        <v>7.1917027825578873E-4</v>
      </c>
      <c r="Y72">
        <f>'forkert c'!AB74/'forkert c'!AB$122</f>
        <v>0</v>
      </c>
      <c r="Z72">
        <f>'forkert c'!AC74/'forkert c'!AC$122</f>
        <v>0</v>
      </c>
      <c r="AA72">
        <f>'forkert c'!AD74/'forkert c'!AD$122</f>
        <v>0</v>
      </c>
      <c r="AB72">
        <f>'forkert c'!AE74/'forkert c'!AE$122</f>
        <v>4.5963239976412092E-4</v>
      </c>
      <c r="AC72">
        <f>'forkert c'!AF74/'forkert c'!AF$122</f>
        <v>5.8684474012815737E-3</v>
      </c>
      <c r="AD72">
        <f>'forkert c'!AG74/'forkert c'!AG$122</f>
        <v>0</v>
      </c>
      <c r="AE72">
        <f>'forkert c'!AH74/'forkert c'!AH$122</f>
        <v>0</v>
      </c>
      <c r="AF72">
        <f>'forkert c'!AI74/'forkert c'!AI$122</f>
        <v>7.284523077930375E-3</v>
      </c>
      <c r="AG72">
        <f>'forkert c'!AJ74/'forkert c'!AJ$122</f>
        <v>0</v>
      </c>
      <c r="AH72">
        <f>'forkert c'!AK74/'forkert c'!AK$122</f>
        <v>0</v>
      </c>
      <c r="AI72">
        <f>'forkert c'!AL74/'forkert c'!AL$122</f>
        <v>0</v>
      </c>
      <c r="AJ72">
        <f>'forkert c'!AM74/'forkert c'!AM$122</f>
        <v>0</v>
      </c>
      <c r="AK72">
        <f>'forkert c'!AN74/'forkert c'!AN$122</f>
        <v>0</v>
      </c>
      <c r="AL72">
        <f>'forkert c'!AO74/'forkert c'!AO$122</f>
        <v>0</v>
      </c>
      <c r="AM72">
        <v>0</v>
      </c>
      <c r="AN72">
        <f>'forkert c'!AQ74/'forkert c'!AQ$122</f>
        <v>0</v>
      </c>
      <c r="AO72">
        <f>'forkert c'!AR74/'forkert c'!AR$122</f>
        <v>0</v>
      </c>
      <c r="AP72">
        <f>'forkert c'!AS74/'forkert c'!AS$122</f>
        <v>0</v>
      </c>
      <c r="AQ72">
        <f>'forkert c'!AT74/'forkert c'!AT$122</f>
        <v>0</v>
      </c>
      <c r="AR72">
        <f>'forkert c'!AU74/'forkert c'!AU$122</f>
        <v>0</v>
      </c>
    </row>
    <row r="73" spans="1:44">
      <c r="A73" t="s">
        <v>119</v>
      </c>
      <c r="B73">
        <f>'forkert c'!E75/'forkert c'!E$122</f>
        <v>0</v>
      </c>
      <c r="C73">
        <f>'forkert c'!F75/'forkert c'!F$122</f>
        <v>0</v>
      </c>
      <c r="D73">
        <f>'forkert c'!G75/'forkert c'!G$122</f>
        <v>0</v>
      </c>
      <c r="E73">
        <f>'forkert c'!H75/'forkert c'!H$122</f>
        <v>0</v>
      </c>
      <c r="F73">
        <v>0</v>
      </c>
      <c r="G73">
        <f>'forkert c'!J75/'forkert c'!J$122</f>
        <v>0</v>
      </c>
      <c r="H73">
        <f>'forkert c'!K75/'forkert c'!K$122</f>
        <v>0</v>
      </c>
      <c r="I73">
        <f>'forkert c'!L75/'forkert c'!L$122</f>
        <v>0</v>
      </c>
      <c r="J73">
        <f>'forkert c'!M75/'forkert c'!M$122</f>
        <v>0</v>
      </c>
      <c r="K73">
        <f>'forkert c'!N75/'forkert c'!N$122</f>
        <v>0</v>
      </c>
      <c r="L73">
        <f>'forkert c'!O75/'forkert c'!O$122</f>
        <v>0</v>
      </c>
      <c r="M73">
        <f>'forkert c'!P75/'forkert c'!P$122</f>
        <v>0</v>
      </c>
      <c r="N73">
        <f>'forkert c'!Q75/'forkert c'!Q$122</f>
        <v>0</v>
      </c>
      <c r="O73">
        <f>'forkert c'!R75/'forkert c'!R$122</f>
        <v>0</v>
      </c>
      <c r="P73">
        <f>'forkert c'!S75/'forkert c'!S$122</f>
        <v>0</v>
      </c>
      <c r="Q73">
        <f>'forkert c'!T75/'forkert c'!T$122</f>
        <v>0</v>
      </c>
      <c r="R73">
        <f>'forkert c'!U75/'forkert c'!U$122</f>
        <v>0</v>
      </c>
      <c r="S73">
        <f>'forkert c'!V75/'forkert c'!V$122</f>
        <v>0</v>
      </c>
      <c r="T73">
        <f>'forkert c'!W75/'forkert c'!W$122</f>
        <v>0</v>
      </c>
      <c r="U73">
        <f>'forkert c'!X75/'forkert c'!X$122</f>
        <v>0</v>
      </c>
      <c r="V73">
        <f>'forkert c'!Y75/'forkert c'!Y$122</f>
        <v>0</v>
      </c>
      <c r="W73">
        <f>'forkert c'!Z75/'forkert c'!Z$122</f>
        <v>0</v>
      </c>
      <c r="X73">
        <f>'forkert c'!AA75/'forkert c'!AA$122</f>
        <v>0</v>
      </c>
      <c r="Y73">
        <f>'forkert c'!AB75/'forkert c'!AB$122</f>
        <v>0</v>
      </c>
      <c r="Z73">
        <f>'forkert c'!AC75/'forkert c'!AC$122</f>
        <v>0</v>
      </c>
      <c r="AA73">
        <f>'forkert c'!AD75/'forkert c'!AD$122</f>
        <v>0</v>
      </c>
      <c r="AB73">
        <f>'forkert c'!AE75/'forkert c'!AE$122</f>
        <v>0</v>
      </c>
      <c r="AC73">
        <f>'forkert c'!AF75/'forkert c'!AF$122</f>
        <v>0</v>
      </c>
      <c r="AD73">
        <f>'forkert c'!AG75/'forkert c'!AG$122</f>
        <v>0</v>
      </c>
      <c r="AE73">
        <f>'forkert c'!AH75/'forkert c'!AH$122</f>
        <v>8.1948902237090296E-7</v>
      </c>
      <c r="AF73">
        <f>'forkert c'!AI75/'forkert c'!AI$122</f>
        <v>0</v>
      </c>
      <c r="AG73">
        <f>'forkert c'!AJ75/'forkert c'!AJ$122</f>
        <v>0</v>
      </c>
      <c r="AH73">
        <f>'forkert c'!AK75/'forkert c'!AK$122</f>
        <v>0</v>
      </c>
      <c r="AI73">
        <f>'forkert c'!AL75/'forkert c'!AL$122</f>
        <v>0</v>
      </c>
      <c r="AJ73">
        <f>'forkert c'!AM75/'forkert c'!AM$122</f>
        <v>0</v>
      </c>
      <c r="AK73">
        <f>'forkert c'!AN75/'forkert c'!AN$122</f>
        <v>0</v>
      </c>
      <c r="AL73">
        <f>'forkert c'!AO75/'forkert c'!AO$122</f>
        <v>0</v>
      </c>
      <c r="AM73">
        <v>0</v>
      </c>
      <c r="AN73">
        <f>'forkert c'!AQ75/'forkert c'!AQ$122</f>
        <v>0</v>
      </c>
      <c r="AO73">
        <f>'forkert c'!AR75/'forkert c'!AR$122</f>
        <v>0</v>
      </c>
      <c r="AP73">
        <f>'forkert c'!AS75/'forkert c'!AS$122</f>
        <v>0</v>
      </c>
      <c r="AQ73">
        <f>'forkert c'!AT75/'forkert c'!AT$122</f>
        <v>0.55804496896545497</v>
      </c>
      <c r="AR73">
        <f>'forkert c'!AU75/'forkert c'!AU$122</f>
        <v>0</v>
      </c>
    </row>
    <row r="74" spans="1:44">
      <c r="A74" t="s">
        <v>120</v>
      </c>
      <c r="B74">
        <f>'forkert c'!E76/'forkert c'!E$122</f>
        <v>0</v>
      </c>
      <c r="C74">
        <f>'forkert c'!F76/'forkert c'!F$122</f>
        <v>0</v>
      </c>
      <c r="D74">
        <f>'forkert c'!G76/'forkert c'!G$122</f>
        <v>0</v>
      </c>
      <c r="E74">
        <f>'forkert c'!H76/'forkert c'!H$122</f>
        <v>0</v>
      </c>
      <c r="F74">
        <v>0</v>
      </c>
      <c r="G74">
        <f>'forkert c'!J76/'forkert c'!J$122</f>
        <v>0</v>
      </c>
      <c r="H74">
        <f>'forkert c'!K76/'forkert c'!K$122</f>
        <v>0</v>
      </c>
      <c r="I74">
        <f>'forkert c'!L76/'forkert c'!L$122</f>
        <v>0</v>
      </c>
      <c r="J74">
        <f>'forkert c'!M76/'forkert c'!M$122</f>
        <v>0</v>
      </c>
      <c r="K74">
        <f>'forkert c'!N76/'forkert c'!N$122</f>
        <v>0</v>
      </c>
      <c r="L74">
        <f>'forkert c'!O76/'forkert c'!O$122</f>
        <v>0</v>
      </c>
      <c r="M74">
        <f>'forkert c'!P76/'forkert c'!P$122</f>
        <v>0</v>
      </c>
      <c r="N74">
        <f>'forkert c'!Q76/'forkert c'!Q$122</f>
        <v>0</v>
      </c>
      <c r="O74">
        <f>'forkert c'!R76/'forkert c'!R$122</f>
        <v>0</v>
      </c>
      <c r="P74">
        <f>'forkert c'!S76/'forkert c'!S$122</f>
        <v>0</v>
      </c>
      <c r="Q74">
        <f>'forkert c'!T76/'forkert c'!T$122</f>
        <v>0</v>
      </c>
      <c r="R74">
        <f>'forkert c'!U76/'forkert c'!U$122</f>
        <v>0</v>
      </c>
      <c r="S74">
        <f>'forkert c'!V76/'forkert c'!V$122</f>
        <v>0</v>
      </c>
      <c r="T74">
        <f>'forkert c'!W76/'forkert c'!W$122</f>
        <v>0</v>
      </c>
      <c r="U74">
        <f>'forkert c'!X76/'forkert c'!X$122</f>
        <v>0</v>
      </c>
      <c r="V74">
        <f>'forkert c'!Y76/'forkert c'!Y$122</f>
        <v>0</v>
      </c>
      <c r="W74">
        <f>'forkert c'!Z76/'forkert c'!Z$122</f>
        <v>0</v>
      </c>
      <c r="X74">
        <f>'forkert c'!AA76/'forkert c'!AA$122</f>
        <v>1.7559692287350027E-2</v>
      </c>
      <c r="Y74">
        <f>'forkert c'!AB76/'forkert c'!AB$122</f>
        <v>0</v>
      </c>
      <c r="Z74">
        <f>'forkert c'!AC76/'forkert c'!AC$122</f>
        <v>0</v>
      </c>
      <c r="AA74">
        <f>'forkert c'!AD76/'forkert c'!AD$122</f>
        <v>0</v>
      </c>
      <c r="AB74">
        <f>'forkert c'!AE76/'forkert c'!AE$122</f>
        <v>0</v>
      </c>
      <c r="AC74">
        <f>'forkert c'!AF76/'forkert c'!AF$122</f>
        <v>0</v>
      </c>
      <c r="AD74">
        <f>'forkert c'!AG76/'forkert c'!AG$122</f>
        <v>0</v>
      </c>
      <c r="AE74">
        <f>'forkert c'!AH76/'forkert c'!AH$122</f>
        <v>0</v>
      </c>
      <c r="AF74">
        <f>'forkert c'!AI76/'forkert c'!AI$122</f>
        <v>0</v>
      </c>
      <c r="AG74">
        <f>'forkert c'!AJ76/'forkert c'!AJ$122</f>
        <v>0</v>
      </c>
      <c r="AH74">
        <f>'forkert c'!AK76/'forkert c'!AK$122</f>
        <v>0</v>
      </c>
      <c r="AI74">
        <f>'forkert c'!AL76/'forkert c'!AL$122</f>
        <v>0</v>
      </c>
      <c r="AJ74">
        <f>'forkert c'!AM76/'forkert c'!AM$122</f>
        <v>0</v>
      </c>
      <c r="AK74">
        <f>'forkert c'!AN76/'forkert c'!AN$122</f>
        <v>0</v>
      </c>
      <c r="AL74">
        <f>'forkert c'!AO76/'forkert c'!AO$122</f>
        <v>0</v>
      </c>
      <c r="AM74">
        <v>0</v>
      </c>
      <c r="AN74">
        <f>'forkert c'!AQ76/'forkert c'!AQ$122</f>
        <v>0</v>
      </c>
      <c r="AO74">
        <f>'forkert c'!AR76/'forkert c'!AR$122</f>
        <v>0</v>
      </c>
      <c r="AP74">
        <f>'forkert c'!AS76/'forkert c'!AS$122</f>
        <v>0</v>
      </c>
      <c r="AQ74">
        <f>'forkert c'!AT76/'forkert c'!AT$122</f>
        <v>0.39826366021137116</v>
      </c>
      <c r="AR74">
        <f>'forkert c'!AU76/'forkert c'!AU$122</f>
        <v>0</v>
      </c>
    </row>
    <row r="75" spans="1:44">
      <c r="A75" t="s">
        <v>121</v>
      </c>
      <c r="B75">
        <f>'forkert c'!E77/'forkert c'!E$122</f>
        <v>0</v>
      </c>
      <c r="C75">
        <f>'forkert c'!F77/'forkert c'!F$122</f>
        <v>0</v>
      </c>
      <c r="D75">
        <f>'forkert c'!G77/'forkert c'!G$122</f>
        <v>0</v>
      </c>
      <c r="E75">
        <f>'forkert c'!H77/'forkert c'!H$122</f>
        <v>0</v>
      </c>
      <c r="F75">
        <v>0</v>
      </c>
      <c r="G75">
        <f>'forkert c'!J77/'forkert c'!J$122</f>
        <v>0</v>
      </c>
      <c r="H75">
        <f>'forkert c'!K77/'forkert c'!K$122</f>
        <v>0</v>
      </c>
      <c r="I75">
        <f>'forkert c'!L77/'forkert c'!L$122</f>
        <v>0</v>
      </c>
      <c r="J75">
        <f>'forkert c'!M77/'forkert c'!M$122</f>
        <v>0</v>
      </c>
      <c r="K75">
        <f>'forkert c'!N77/'forkert c'!N$122</f>
        <v>0</v>
      </c>
      <c r="L75">
        <f>'forkert c'!O77/'forkert c'!O$122</f>
        <v>0</v>
      </c>
      <c r="M75">
        <f>'forkert c'!P77/'forkert c'!P$122</f>
        <v>0</v>
      </c>
      <c r="N75">
        <f>'forkert c'!Q77/'forkert c'!Q$122</f>
        <v>0</v>
      </c>
      <c r="O75">
        <f>'forkert c'!R77/'forkert c'!R$122</f>
        <v>0</v>
      </c>
      <c r="P75">
        <f>'forkert c'!S77/'forkert c'!S$122</f>
        <v>0</v>
      </c>
      <c r="Q75">
        <f>'forkert c'!T77/'forkert c'!T$122</f>
        <v>0</v>
      </c>
      <c r="R75">
        <f>'forkert c'!U77/'forkert c'!U$122</f>
        <v>0</v>
      </c>
      <c r="S75">
        <f>'forkert c'!V77/'forkert c'!V$122</f>
        <v>0</v>
      </c>
      <c r="T75">
        <f>'forkert c'!W77/'forkert c'!W$122</f>
        <v>0</v>
      </c>
      <c r="U75">
        <f>'forkert c'!X77/'forkert c'!X$122</f>
        <v>0</v>
      </c>
      <c r="V75">
        <f>'forkert c'!Y77/'forkert c'!Y$122</f>
        <v>0</v>
      </c>
      <c r="W75">
        <f>'forkert c'!Z77/'forkert c'!Z$122</f>
        <v>0</v>
      </c>
      <c r="X75">
        <f>'forkert c'!AA77/'forkert c'!AA$122</f>
        <v>0</v>
      </c>
      <c r="Y75">
        <f>'forkert c'!AB77/'forkert c'!AB$122</f>
        <v>0</v>
      </c>
      <c r="Z75">
        <f>'forkert c'!AC77/'forkert c'!AC$122</f>
        <v>0</v>
      </c>
      <c r="AA75">
        <f>'forkert c'!AD77/'forkert c'!AD$122</f>
        <v>0</v>
      </c>
      <c r="AB75">
        <f>'forkert c'!AE77/'forkert c'!AE$122</f>
        <v>0</v>
      </c>
      <c r="AC75">
        <f>'forkert c'!AF77/'forkert c'!AF$122</f>
        <v>0</v>
      </c>
      <c r="AD75">
        <f>'forkert c'!AG77/'forkert c'!AG$122</f>
        <v>0</v>
      </c>
      <c r="AE75">
        <f>'forkert c'!AH77/'forkert c'!AH$122</f>
        <v>0</v>
      </c>
      <c r="AF75">
        <f>'forkert c'!AI77/'forkert c'!AI$122</f>
        <v>0</v>
      </c>
      <c r="AG75">
        <f>'forkert c'!AJ77/'forkert c'!AJ$122</f>
        <v>0</v>
      </c>
      <c r="AH75">
        <f>'forkert c'!AK77/'forkert c'!AK$122</f>
        <v>0</v>
      </c>
      <c r="AI75">
        <f>'forkert c'!AL77/'forkert c'!AL$122</f>
        <v>0</v>
      </c>
      <c r="AJ75">
        <f>'forkert c'!AM77/'forkert c'!AM$122</f>
        <v>0</v>
      </c>
      <c r="AK75">
        <f>'forkert c'!AN77/'forkert c'!AN$122</f>
        <v>0</v>
      </c>
      <c r="AL75">
        <f>'forkert c'!AO77/'forkert c'!AO$122</f>
        <v>0</v>
      </c>
      <c r="AM75">
        <v>0</v>
      </c>
      <c r="AN75">
        <f>'forkert c'!AQ77/'forkert c'!AQ$122</f>
        <v>0</v>
      </c>
      <c r="AO75">
        <f>'forkert c'!AR77/'forkert c'!AR$122</f>
        <v>0</v>
      </c>
      <c r="AP75">
        <f>'forkert c'!AS77/'forkert c'!AS$122</f>
        <v>0.94365014041492323</v>
      </c>
      <c r="AQ75">
        <f>'forkert c'!AT77/'forkert c'!AT$122</f>
        <v>0</v>
      </c>
      <c r="AR75">
        <f>'forkert c'!AU77/'forkert c'!AU$122</f>
        <v>0</v>
      </c>
    </row>
    <row r="76" spans="1:44">
      <c r="A76" t="s">
        <v>122</v>
      </c>
      <c r="B76">
        <f>'forkert c'!E78/'forkert c'!E$122</f>
        <v>0</v>
      </c>
      <c r="C76">
        <f>'forkert c'!F78/'forkert c'!F$122</f>
        <v>0</v>
      </c>
      <c r="D76">
        <f>'forkert c'!G78/'forkert c'!G$122</f>
        <v>0</v>
      </c>
      <c r="E76">
        <f>'forkert c'!H78/'forkert c'!H$122</f>
        <v>0</v>
      </c>
      <c r="F76">
        <v>0</v>
      </c>
      <c r="G76">
        <f>'forkert c'!J78/'forkert c'!J$122</f>
        <v>0</v>
      </c>
      <c r="H76">
        <f>'forkert c'!K78/'forkert c'!K$122</f>
        <v>0</v>
      </c>
      <c r="I76">
        <f>'forkert c'!L78/'forkert c'!L$122</f>
        <v>0</v>
      </c>
      <c r="J76">
        <f>'forkert c'!M78/'forkert c'!M$122</f>
        <v>0</v>
      </c>
      <c r="K76">
        <f>'forkert c'!N78/'forkert c'!N$122</f>
        <v>0</v>
      </c>
      <c r="L76">
        <f>'forkert c'!O78/'forkert c'!O$122</f>
        <v>0</v>
      </c>
      <c r="M76">
        <f>'forkert c'!P78/'forkert c'!P$122</f>
        <v>0</v>
      </c>
      <c r="N76">
        <f>'forkert c'!Q78/'forkert c'!Q$122</f>
        <v>0</v>
      </c>
      <c r="O76">
        <f>'forkert c'!R78/'forkert c'!R$122</f>
        <v>0</v>
      </c>
      <c r="P76">
        <f>'forkert c'!S78/'forkert c'!S$122</f>
        <v>0</v>
      </c>
      <c r="Q76">
        <f>'forkert c'!T78/'forkert c'!T$122</f>
        <v>0</v>
      </c>
      <c r="R76">
        <f>'forkert c'!U78/'forkert c'!U$122</f>
        <v>0</v>
      </c>
      <c r="S76">
        <f>'forkert c'!V78/'forkert c'!V$122</f>
        <v>0</v>
      </c>
      <c r="T76">
        <f>'forkert c'!W78/'forkert c'!W$122</f>
        <v>0</v>
      </c>
      <c r="U76">
        <f>'forkert c'!X78/'forkert c'!X$122</f>
        <v>0</v>
      </c>
      <c r="V76">
        <f>'forkert c'!Y78/'forkert c'!Y$122</f>
        <v>0</v>
      </c>
      <c r="W76">
        <f>'forkert c'!Z78/'forkert c'!Z$122</f>
        <v>0</v>
      </c>
      <c r="X76">
        <f>'forkert c'!AA78/'forkert c'!AA$122</f>
        <v>0</v>
      </c>
      <c r="Y76">
        <f>'forkert c'!AB78/'forkert c'!AB$122</f>
        <v>0</v>
      </c>
      <c r="Z76">
        <f>'forkert c'!AC78/'forkert c'!AC$122</f>
        <v>0</v>
      </c>
      <c r="AA76">
        <f>'forkert c'!AD78/'forkert c'!AD$122</f>
        <v>0</v>
      </c>
      <c r="AB76">
        <f>'forkert c'!AE78/'forkert c'!AE$122</f>
        <v>0</v>
      </c>
      <c r="AC76">
        <f>'forkert c'!AF78/'forkert c'!AF$122</f>
        <v>0</v>
      </c>
      <c r="AD76">
        <f>'forkert c'!AG78/'forkert c'!AG$122</f>
        <v>0</v>
      </c>
      <c r="AE76">
        <f>'forkert c'!AH78/'forkert c'!AH$122</f>
        <v>0</v>
      </c>
      <c r="AF76">
        <f>'forkert c'!AI78/'forkert c'!AI$122</f>
        <v>0</v>
      </c>
      <c r="AG76">
        <f>'forkert c'!AJ78/'forkert c'!AJ$122</f>
        <v>0</v>
      </c>
      <c r="AH76">
        <f>'forkert c'!AK78/'forkert c'!AK$122</f>
        <v>0</v>
      </c>
      <c r="AI76">
        <f>'forkert c'!AL78/'forkert c'!AL$122</f>
        <v>0</v>
      </c>
      <c r="AJ76">
        <f>'forkert c'!AM78/'forkert c'!AM$122</f>
        <v>0</v>
      </c>
      <c r="AK76">
        <f>'forkert c'!AN78/'forkert c'!AN$122</f>
        <v>0</v>
      </c>
      <c r="AL76">
        <f>'forkert c'!AO78/'forkert c'!AO$122</f>
        <v>0</v>
      </c>
      <c r="AM76">
        <v>0</v>
      </c>
      <c r="AN76">
        <f>'forkert c'!AQ78/'forkert c'!AQ$122</f>
        <v>0</v>
      </c>
      <c r="AO76">
        <f>'forkert c'!AR78/'forkert c'!AR$122</f>
        <v>0</v>
      </c>
      <c r="AP76">
        <f>'forkert c'!AS78/'forkert c'!AS$122</f>
        <v>5.5965532885082853E-2</v>
      </c>
      <c r="AQ76">
        <f>'forkert c'!AT78/'forkert c'!AT$122</f>
        <v>4.3691370823173807E-2</v>
      </c>
      <c r="AR76">
        <f>'forkert c'!AU78/'forkert c'!AU$122</f>
        <v>0</v>
      </c>
    </row>
    <row r="77" spans="1:44">
      <c r="A77" t="s">
        <v>123</v>
      </c>
      <c r="B77">
        <f>'forkert c'!E79/'forkert c'!E$122</f>
        <v>0</v>
      </c>
      <c r="C77">
        <f>'forkert c'!F79/'forkert c'!F$122</f>
        <v>0</v>
      </c>
      <c r="D77">
        <f>'forkert c'!G79/'forkert c'!G$122</f>
        <v>0</v>
      </c>
      <c r="E77">
        <f>'forkert c'!H79/'forkert c'!H$122</f>
        <v>0</v>
      </c>
      <c r="F77">
        <v>0</v>
      </c>
      <c r="G77">
        <f>'forkert c'!J79/'forkert c'!J$122</f>
        <v>0</v>
      </c>
      <c r="H77">
        <f>'forkert c'!K79/'forkert c'!K$122</f>
        <v>0</v>
      </c>
      <c r="I77">
        <f>'forkert c'!L79/'forkert c'!L$122</f>
        <v>0</v>
      </c>
      <c r="J77">
        <f>'forkert c'!M79/'forkert c'!M$122</f>
        <v>0</v>
      </c>
      <c r="K77">
        <f>'forkert c'!N79/'forkert c'!N$122</f>
        <v>0</v>
      </c>
      <c r="L77">
        <f>'forkert c'!O79/'forkert c'!O$122</f>
        <v>0</v>
      </c>
      <c r="M77">
        <f>'forkert c'!P79/'forkert c'!P$122</f>
        <v>0</v>
      </c>
      <c r="N77">
        <f>'forkert c'!Q79/'forkert c'!Q$122</f>
        <v>0</v>
      </c>
      <c r="O77">
        <f>'forkert c'!R79/'forkert c'!R$122</f>
        <v>0</v>
      </c>
      <c r="P77">
        <f>'forkert c'!S79/'forkert c'!S$122</f>
        <v>0</v>
      </c>
      <c r="Q77">
        <f>'forkert c'!T79/'forkert c'!T$122</f>
        <v>0</v>
      </c>
      <c r="R77">
        <f>'forkert c'!U79/'forkert c'!U$122</f>
        <v>0</v>
      </c>
      <c r="S77">
        <f>'forkert c'!V79/'forkert c'!V$122</f>
        <v>0</v>
      </c>
      <c r="T77">
        <f>'forkert c'!W79/'forkert c'!W$122</f>
        <v>0</v>
      </c>
      <c r="U77">
        <f>'forkert c'!X79/'forkert c'!X$122</f>
        <v>0</v>
      </c>
      <c r="V77">
        <f>'forkert c'!Y79/'forkert c'!Y$122</f>
        <v>0</v>
      </c>
      <c r="W77">
        <f>'forkert c'!Z79/'forkert c'!Z$122</f>
        <v>0</v>
      </c>
      <c r="X77">
        <f>'forkert c'!AA79/'forkert c'!AA$122</f>
        <v>1.9031853900378568E-3</v>
      </c>
      <c r="Y77">
        <f>'forkert c'!AB79/'forkert c'!AB$122</f>
        <v>0</v>
      </c>
      <c r="Z77">
        <f>'forkert c'!AC79/'forkert c'!AC$122</f>
        <v>0</v>
      </c>
      <c r="AA77">
        <f>'forkert c'!AD79/'forkert c'!AD$122</f>
        <v>0</v>
      </c>
      <c r="AB77">
        <f>'forkert c'!AE79/'forkert c'!AE$122</f>
        <v>0</v>
      </c>
      <c r="AC77">
        <f>'forkert c'!AF79/'forkert c'!AF$122</f>
        <v>7.7623582934814854E-4</v>
      </c>
      <c r="AD77">
        <f>'forkert c'!AG79/'forkert c'!AG$122</f>
        <v>0</v>
      </c>
      <c r="AE77">
        <f>'forkert c'!AH79/'forkert c'!AH$122</f>
        <v>0</v>
      </c>
      <c r="AF77">
        <f>'forkert c'!AI79/'forkert c'!AI$122</f>
        <v>1.4193324968021691E-2</v>
      </c>
      <c r="AG77">
        <f>'forkert c'!AJ79/'forkert c'!AJ$122</f>
        <v>0</v>
      </c>
      <c r="AH77">
        <f>'forkert c'!AK79/'forkert c'!AK$122</f>
        <v>0</v>
      </c>
      <c r="AI77">
        <f>'forkert c'!AL79/'forkert c'!AL$122</f>
        <v>0</v>
      </c>
      <c r="AJ77">
        <f>'forkert c'!AM79/'forkert c'!AM$122</f>
        <v>0</v>
      </c>
      <c r="AK77">
        <f>'forkert c'!AN79/'forkert c'!AN$122</f>
        <v>0</v>
      </c>
      <c r="AL77">
        <f>'forkert c'!AO79/'forkert c'!AO$122</f>
        <v>0</v>
      </c>
      <c r="AM77">
        <v>0</v>
      </c>
      <c r="AN77">
        <f>'forkert c'!AQ79/'forkert c'!AQ$122</f>
        <v>0</v>
      </c>
      <c r="AO77">
        <f>'forkert c'!AR79/'forkert c'!AR$122</f>
        <v>0</v>
      </c>
      <c r="AP77">
        <f>'forkert c'!AS79/'forkert c'!AS$122</f>
        <v>0</v>
      </c>
      <c r="AQ77">
        <f>'forkert c'!AT79/'forkert c'!AT$122</f>
        <v>0</v>
      </c>
      <c r="AR77">
        <f>'forkert c'!AU79/'forkert c'!AU$122</f>
        <v>0.16309884137931732</v>
      </c>
    </row>
    <row r="78" spans="1:44">
      <c r="A78" t="s">
        <v>124</v>
      </c>
      <c r="B78">
        <f>'forkert c'!E80/'forkert c'!E$122</f>
        <v>0</v>
      </c>
      <c r="C78">
        <f>'forkert c'!F80/'forkert c'!F$122</f>
        <v>0</v>
      </c>
      <c r="D78">
        <f>'forkert c'!G80/'forkert c'!G$122</f>
        <v>0</v>
      </c>
      <c r="E78">
        <f>'forkert c'!H80/'forkert c'!H$122</f>
        <v>0</v>
      </c>
      <c r="F78">
        <v>0</v>
      </c>
      <c r="G78">
        <f>'forkert c'!J80/'forkert c'!J$122</f>
        <v>0</v>
      </c>
      <c r="H78">
        <f>'forkert c'!K80/'forkert c'!K$122</f>
        <v>0</v>
      </c>
      <c r="I78">
        <f>'forkert c'!L80/'forkert c'!L$122</f>
        <v>0</v>
      </c>
      <c r="J78">
        <f>'forkert c'!M80/'forkert c'!M$122</f>
        <v>0</v>
      </c>
      <c r="K78">
        <f>'forkert c'!N80/'forkert c'!N$122</f>
        <v>0</v>
      </c>
      <c r="L78">
        <f>'forkert c'!O80/'forkert c'!O$122</f>
        <v>0</v>
      </c>
      <c r="M78">
        <f>'forkert c'!P80/'forkert c'!P$122</f>
        <v>0</v>
      </c>
      <c r="N78">
        <f>'forkert c'!Q80/'forkert c'!Q$122</f>
        <v>0</v>
      </c>
      <c r="O78">
        <f>'forkert c'!R80/'forkert c'!R$122</f>
        <v>0</v>
      </c>
      <c r="P78">
        <f>'forkert c'!S80/'forkert c'!S$122</f>
        <v>0</v>
      </c>
      <c r="Q78">
        <f>'forkert c'!T80/'forkert c'!T$122</f>
        <v>0</v>
      </c>
      <c r="R78">
        <f>'forkert c'!U80/'forkert c'!U$122</f>
        <v>0</v>
      </c>
      <c r="S78">
        <f>'forkert c'!V80/'forkert c'!V$122</f>
        <v>0</v>
      </c>
      <c r="T78">
        <f>'forkert c'!W80/'forkert c'!W$122</f>
        <v>0</v>
      </c>
      <c r="U78">
        <f>'forkert c'!X80/'forkert c'!X$122</f>
        <v>0</v>
      </c>
      <c r="V78">
        <f>'forkert c'!Y80/'forkert c'!Y$122</f>
        <v>0</v>
      </c>
      <c r="W78">
        <f>'forkert c'!Z80/'forkert c'!Z$122</f>
        <v>0</v>
      </c>
      <c r="X78">
        <f>'forkert c'!AA80/'forkert c'!AA$122</f>
        <v>1.8241954225146932E-3</v>
      </c>
      <c r="Y78">
        <f>'forkert c'!AB80/'forkert c'!AB$122</f>
        <v>0</v>
      </c>
      <c r="Z78">
        <f>'forkert c'!AC80/'forkert c'!AC$122</f>
        <v>0</v>
      </c>
      <c r="AA78">
        <f>'forkert c'!AD80/'forkert c'!AD$122</f>
        <v>0</v>
      </c>
      <c r="AB78">
        <f>'forkert c'!AE80/'forkert c'!AE$122</f>
        <v>0</v>
      </c>
      <c r="AC78">
        <f>'forkert c'!AF80/'forkert c'!AF$122</f>
        <v>3.2521884236330015E-4</v>
      </c>
      <c r="AD78">
        <f>'forkert c'!AG80/'forkert c'!AG$122</f>
        <v>0</v>
      </c>
      <c r="AE78">
        <f>'forkert c'!AH80/'forkert c'!AH$122</f>
        <v>0</v>
      </c>
      <c r="AF78">
        <f>'forkert c'!AI80/'forkert c'!AI$122</f>
        <v>0</v>
      </c>
      <c r="AG78">
        <f>'forkert c'!AJ80/'forkert c'!AJ$122</f>
        <v>0</v>
      </c>
      <c r="AH78">
        <f>'forkert c'!AK80/'forkert c'!AK$122</f>
        <v>0</v>
      </c>
      <c r="AI78">
        <f>'forkert c'!AL80/'forkert c'!AL$122</f>
        <v>0</v>
      </c>
      <c r="AJ78">
        <f>'forkert c'!AM80/'forkert c'!AM$122</f>
        <v>0</v>
      </c>
      <c r="AK78">
        <f>'forkert c'!AN80/'forkert c'!AN$122</f>
        <v>0</v>
      </c>
      <c r="AL78">
        <f>'forkert c'!AO80/'forkert c'!AO$122</f>
        <v>0</v>
      </c>
      <c r="AM78">
        <v>0</v>
      </c>
      <c r="AN78">
        <f>'forkert c'!AQ80/'forkert c'!AQ$122</f>
        <v>0</v>
      </c>
      <c r="AO78">
        <f>'forkert c'!AR80/'forkert c'!AR$122</f>
        <v>0</v>
      </c>
      <c r="AP78">
        <f>'forkert c'!AS80/'forkert c'!AS$122</f>
        <v>0</v>
      </c>
      <c r="AQ78">
        <f>'forkert c'!AT80/'forkert c'!AT$122</f>
        <v>0</v>
      </c>
      <c r="AR78">
        <f>'forkert c'!AU80/'forkert c'!AU$122</f>
        <v>0</v>
      </c>
    </row>
    <row r="79" spans="1:44">
      <c r="A79" t="s">
        <v>125</v>
      </c>
      <c r="B79">
        <f>'forkert c'!E81/'forkert c'!E$122</f>
        <v>0</v>
      </c>
      <c r="C79">
        <f>'forkert c'!F81/'forkert c'!F$122</f>
        <v>0</v>
      </c>
      <c r="D79">
        <f>'forkert c'!G81/'forkert c'!G$122</f>
        <v>0</v>
      </c>
      <c r="E79">
        <f>'forkert c'!H81/'forkert c'!H$122</f>
        <v>0</v>
      </c>
      <c r="F79">
        <v>0</v>
      </c>
      <c r="G79">
        <f>'forkert c'!J81/'forkert c'!J$122</f>
        <v>0</v>
      </c>
      <c r="H79">
        <f>'forkert c'!K81/'forkert c'!K$122</f>
        <v>0</v>
      </c>
      <c r="I79">
        <f>'forkert c'!L81/'forkert c'!L$122</f>
        <v>1</v>
      </c>
      <c r="J79">
        <f>'forkert c'!M81/'forkert c'!M$122</f>
        <v>5.3317563600344424E-3</v>
      </c>
      <c r="K79">
        <f>'forkert c'!N81/'forkert c'!N$122</f>
        <v>0</v>
      </c>
      <c r="L79">
        <f>'forkert c'!O81/'forkert c'!O$122</f>
        <v>0</v>
      </c>
      <c r="M79">
        <f>'forkert c'!P81/'forkert c'!P$122</f>
        <v>0</v>
      </c>
      <c r="N79">
        <f>'forkert c'!Q81/'forkert c'!Q$122</f>
        <v>0</v>
      </c>
      <c r="O79">
        <f>'forkert c'!R81/'forkert c'!R$122</f>
        <v>0</v>
      </c>
      <c r="P79">
        <f>'forkert c'!S81/'forkert c'!S$122</f>
        <v>0</v>
      </c>
      <c r="Q79">
        <f>'forkert c'!T81/'forkert c'!T$122</f>
        <v>0</v>
      </c>
      <c r="R79">
        <f>'forkert c'!U81/'forkert c'!U$122</f>
        <v>0</v>
      </c>
      <c r="S79">
        <f>'forkert c'!V81/'forkert c'!V$122</f>
        <v>0</v>
      </c>
      <c r="T79">
        <f>'forkert c'!W81/'forkert c'!W$122</f>
        <v>0</v>
      </c>
      <c r="U79">
        <f>'forkert c'!X81/'forkert c'!X$122</f>
        <v>0</v>
      </c>
      <c r="V79">
        <f>'forkert c'!Y81/'forkert c'!Y$122</f>
        <v>0</v>
      </c>
      <c r="W79">
        <f>'forkert c'!Z81/'forkert c'!Z$122</f>
        <v>0</v>
      </c>
      <c r="X79">
        <f>'forkert c'!AA81/'forkert c'!AA$122</f>
        <v>6.2504983808030093E-4</v>
      </c>
      <c r="Y79">
        <f>'forkert c'!AB81/'forkert c'!AB$122</f>
        <v>0</v>
      </c>
      <c r="Z79">
        <f>'forkert c'!AC81/'forkert c'!AC$122</f>
        <v>0</v>
      </c>
      <c r="AA79">
        <f>'forkert c'!AD81/'forkert c'!AD$122</f>
        <v>0</v>
      </c>
      <c r="AB79">
        <f>'forkert c'!AE81/'forkert c'!AE$122</f>
        <v>0</v>
      </c>
      <c r="AC79">
        <f>'forkert c'!AF81/'forkert c'!AF$122</f>
        <v>1.7187306678845178E-3</v>
      </c>
      <c r="AD79">
        <f>'forkert c'!AG81/'forkert c'!AG$122</f>
        <v>0</v>
      </c>
      <c r="AE79">
        <f>'forkert c'!AH81/'forkert c'!AH$122</f>
        <v>0</v>
      </c>
      <c r="AF79">
        <f>'forkert c'!AI81/'forkert c'!AI$122</f>
        <v>0</v>
      </c>
      <c r="AG79">
        <f>'forkert c'!AJ81/'forkert c'!AJ$122</f>
        <v>0</v>
      </c>
      <c r="AH79">
        <f>'forkert c'!AK81/'forkert c'!AK$122</f>
        <v>0</v>
      </c>
      <c r="AI79">
        <f>'forkert c'!AL81/'forkert c'!AL$122</f>
        <v>0</v>
      </c>
      <c r="AJ79">
        <f>'forkert c'!AM81/'forkert c'!AM$122</f>
        <v>0</v>
      </c>
      <c r="AK79">
        <f>'forkert c'!AN81/'forkert c'!AN$122</f>
        <v>0</v>
      </c>
      <c r="AL79">
        <f>'forkert c'!AO81/'forkert c'!AO$122</f>
        <v>0</v>
      </c>
      <c r="AM79">
        <v>0</v>
      </c>
      <c r="AN79">
        <f>'forkert c'!AQ81/'forkert c'!AQ$122</f>
        <v>0</v>
      </c>
      <c r="AO79">
        <f>'forkert c'!AR81/'forkert c'!AR$122</f>
        <v>0</v>
      </c>
      <c r="AP79">
        <f>'forkert c'!AS81/'forkert c'!AS$122</f>
        <v>0</v>
      </c>
      <c r="AQ79">
        <f>'forkert c'!AT81/'forkert c'!AT$122</f>
        <v>0</v>
      </c>
      <c r="AR79">
        <f>'forkert c'!AU81/'forkert c'!AU$122</f>
        <v>0</v>
      </c>
    </row>
    <row r="80" spans="1:44">
      <c r="A80" t="s">
        <v>126</v>
      </c>
      <c r="B80">
        <f>'forkert c'!E82/'forkert c'!E$122</f>
        <v>0</v>
      </c>
      <c r="C80">
        <f>'forkert c'!F82/'forkert c'!F$122</f>
        <v>0</v>
      </c>
      <c r="D80">
        <f>'forkert c'!G82/'forkert c'!G$122</f>
        <v>0</v>
      </c>
      <c r="E80">
        <f>'forkert c'!H82/'forkert c'!H$122</f>
        <v>0</v>
      </c>
      <c r="F80">
        <v>0</v>
      </c>
      <c r="G80">
        <f>'forkert c'!J82/'forkert c'!J$122</f>
        <v>0</v>
      </c>
      <c r="H80">
        <f>'forkert c'!K82/'forkert c'!K$122</f>
        <v>0</v>
      </c>
      <c r="I80">
        <f>'forkert c'!L82/'forkert c'!L$122</f>
        <v>0</v>
      </c>
      <c r="J80">
        <f>'forkert c'!M82/'forkert c'!M$122</f>
        <v>0.99466824363996564</v>
      </c>
      <c r="K80">
        <f>'forkert c'!N82/'forkert c'!N$122</f>
        <v>0</v>
      </c>
      <c r="L80">
        <f>'forkert c'!O82/'forkert c'!O$122</f>
        <v>0</v>
      </c>
      <c r="M80">
        <f>'forkert c'!P82/'forkert c'!P$122</f>
        <v>0</v>
      </c>
      <c r="N80">
        <f>'forkert c'!Q82/'forkert c'!Q$122</f>
        <v>0</v>
      </c>
      <c r="O80">
        <f>'forkert c'!R82/'forkert c'!R$122</f>
        <v>0</v>
      </c>
      <c r="P80">
        <f>'forkert c'!S82/'forkert c'!S$122</f>
        <v>0</v>
      </c>
      <c r="Q80">
        <f>'forkert c'!T82/'forkert c'!T$122</f>
        <v>0</v>
      </c>
      <c r="R80">
        <f>'forkert c'!U82/'forkert c'!U$122</f>
        <v>0</v>
      </c>
      <c r="S80">
        <f>'forkert c'!V82/'forkert c'!V$122</f>
        <v>0</v>
      </c>
      <c r="T80">
        <f>'forkert c'!W82/'forkert c'!W$122</f>
        <v>0</v>
      </c>
      <c r="U80">
        <f>'forkert c'!X82/'forkert c'!X$122</f>
        <v>0</v>
      </c>
      <c r="V80">
        <f>'forkert c'!Y82/'forkert c'!Y$122</f>
        <v>0</v>
      </c>
      <c r="W80">
        <f>'forkert c'!Z82/'forkert c'!Z$122</f>
        <v>0</v>
      </c>
      <c r="X80">
        <f>'forkert c'!AA82/'forkert c'!AA$122</f>
        <v>0</v>
      </c>
      <c r="Y80">
        <f>'forkert c'!AB82/'forkert c'!AB$122</f>
        <v>0</v>
      </c>
      <c r="Z80">
        <f>'forkert c'!AC82/'forkert c'!AC$122</f>
        <v>0</v>
      </c>
      <c r="AA80">
        <f>'forkert c'!AD82/'forkert c'!AD$122</f>
        <v>0</v>
      </c>
      <c r="AB80">
        <f>'forkert c'!AE82/'forkert c'!AE$122</f>
        <v>0</v>
      </c>
      <c r="AC80">
        <f>'forkert c'!AF82/'forkert c'!AF$122</f>
        <v>0</v>
      </c>
      <c r="AD80">
        <f>'forkert c'!AG82/'forkert c'!AG$122</f>
        <v>0</v>
      </c>
      <c r="AE80">
        <f>'forkert c'!AH82/'forkert c'!AH$122</f>
        <v>0</v>
      </c>
      <c r="AF80">
        <f>'forkert c'!AI82/'forkert c'!AI$122</f>
        <v>0</v>
      </c>
      <c r="AG80">
        <f>'forkert c'!AJ82/'forkert c'!AJ$122</f>
        <v>0</v>
      </c>
      <c r="AH80">
        <f>'forkert c'!AK82/'forkert c'!AK$122</f>
        <v>0</v>
      </c>
      <c r="AI80">
        <f>'forkert c'!AL82/'forkert c'!AL$122</f>
        <v>0</v>
      </c>
      <c r="AJ80">
        <f>'forkert c'!AM82/'forkert c'!AM$122</f>
        <v>0</v>
      </c>
      <c r="AK80">
        <f>'forkert c'!AN82/'forkert c'!AN$122</f>
        <v>0</v>
      </c>
      <c r="AL80">
        <f>'forkert c'!AO82/'forkert c'!AO$122</f>
        <v>0</v>
      </c>
      <c r="AM80">
        <v>0</v>
      </c>
      <c r="AN80">
        <f>'forkert c'!AQ82/'forkert c'!AQ$122</f>
        <v>0</v>
      </c>
      <c r="AO80">
        <f>'forkert c'!AR82/'forkert c'!AR$122</f>
        <v>0</v>
      </c>
      <c r="AP80">
        <f>'forkert c'!AS82/'forkert c'!AS$122</f>
        <v>0</v>
      </c>
      <c r="AQ80">
        <f>'forkert c'!AT82/'forkert c'!AT$122</f>
        <v>0</v>
      </c>
      <c r="AR80">
        <f>'forkert c'!AU82/'forkert c'!AU$122</f>
        <v>0</v>
      </c>
    </row>
    <row r="81" spans="1:44">
      <c r="A81" t="s">
        <v>127</v>
      </c>
      <c r="B81">
        <f>'forkert c'!E83/'forkert c'!E$122</f>
        <v>0</v>
      </c>
      <c r="C81">
        <f>'forkert c'!F83/'forkert c'!F$122</f>
        <v>0</v>
      </c>
      <c r="D81">
        <f>'forkert c'!G83/'forkert c'!G$122</f>
        <v>0</v>
      </c>
      <c r="E81">
        <f>'forkert c'!H83/'forkert c'!H$122</f>
        <v>0</v>
      </c>
      <c r="F81">
        <v>0</v>
      </c>
      <c r="G81">
        <f>'forkert c'!J83/'forkert c'!J$122</f>
        <v>0</v>
      </c>
      <c r="H81">
        <f>'forkert c'!K83/'forkert c'!K$122</f>
        <v>0</v>
      </c>
      <c r="I81">
        <f>'forkert c'!L83/'forkert c'!L$122</f>
        <v>0</v>
      </c>
      <c r="J81">
        <f>'forkert c'!M83/'forkert c'!M$122</f>
        <v>0</v>
      </c>
      <c r="K81">
        <f>'forkert c'!N83/'forkert c'!N$122</f>
        <v>0</v>
      </c>
      <c r="L81">
        <f>'forkert c'!O83/'forkert c'!O$122</f>
        <v>0</v>
      </c>
      <c r="M81">
        <f>'forkert c'!P83/'forkert c'!P$122</f>
        <v>0</v>
      </c>
      <c r="N81">
        <f>'forkert c'!Q83/'forkert c'!Q$122</f>
        <v>0</v>
      </c>
      <c r="O81">
        <f>'forkert c'!R83/'forkert c'!R$122</f>
        <v>0</v>
      </c>
      <c r="P81">
        <f>'forkert c'!S83/'forkert c'!S$122</f>
        <v>0</v>
      </c>
      <c r="Q81">
        <f>'forkert c'!T83/'forkert c'!T$122</f>
        <v>0</v>
      </c>
      <c r="R81">
        <f>'forkert c'!U83/'forkert c'!U$122</f>
        <v>0</v>
      </c>
      <c r="S81">
        <f>'forkert c'!V83/'forkert c'!V$122</f>
        <v>0</v>
      </c>
      <c r="T81">
        <f>'forkert c'!W83/'forkert c'!W$122</f>
        <v>0</v>
      </c>
      <c r="U81">
        <f>'forkert c'!X83/'forkert c'!X$122</f>
        <v>0</v>
      </c>
      <c r="V81">
        <f>'forkert c'!Y83/'forkert c'!Y$122</f>
        <v>0</v>
      </c>
      <c r="W81">
        <f>'forkert c'!Z83/'forkert c'!Z$122</f>
        <v>0</v>
      </c>
      <c r="X81">
        <f>'forkert c'!AA83/'forkert c'!AA$122</f>
        <v>6.8665645007459923E-4</v>
      </c>
      <c r="Y81">
        <f>'forkert c'!AB83/'forkert c'!AB$122</f>
        <v>0</v>
      </c>
      <c r="Z81">
        <f>'forkert c'!AC83/'forkert c'!AC$122</f>
        <v>0</v>
      </c>
      <c r="AA81">
        <f>'forkert c'!AD83/'forkert c'!AD$122</f>
        <v>0</v>
      </c>
      <c r="AB81">
        <f>'forkert c'!AE83/'forkert c'!AE$122</f>
        <v>0</v>
      </c>
      <c r="AC81">
        <f>'forkert c'!AF83/'forkert c'!AF$122</f>
        <v>6.2259267993572756E-4</v>
      </c>
      <c r="AD81">
        <f>'forkert c'!AG83/'forkert c'!AG$122</f>
        <v>0</v>
      </c>
      <c r="AE81">
        <f>'forkert c'!AH83/'forkert c'!AH$122</f>
        <v>0</v>
      </c>
      <c r="AF81">
        <f>'forkert c'!AI83/'forkert c'!AI$122</f>
        <v>0</v>
      </c>
      <c r="AG81">
        <f>'forkert c'!AJ83/'forkert c'!AJ$122</f>
        <v>0</v>
      </c>
      <c r="AH81">
        <f>'forkert c'!AK83/'forkert c'!AK$122</f>
        <v>0</v>
      </c>
      <c r="AI81">
        <f>'forkert c'!AL83/'forkert c'!AL$122</f>
        <v>0</v>
      </c>
      <c r="AJ81">
        <f>'forkert c'!AM83/'forkert c'!AM$122</f>
        <v>0</v>
      </c>
      <c r="AK81">
        <f>'forkert c'!AN83/'forkert c'!AN$122</f>
        <v>0</v>
      </c>
      <c r="AL81">
        <f>'forkert c'!AO83/'forkert c'!AO$122</f>
        <v>0</v>
      </c>
      <c r="AM81">
        <v>0</v>
      </c>
      <c r="AN81">
        <f>'forkert c'!AQ83/'forkert c'!AQ$122</f>
        <v>0</v>
      </c>
      <c r="AO81">
        <f>'forkert c'!AR83/'forkert c'!AR$122</f>
        <v>0</v>
      </c>
      <c r="AP81">
        <f>'forkert c'!AS83/'forkert c'!AS$122</f>
        <v>0</v>
      </c>
      <c r="AQ81">
        <f>'forkert c'!AT83/'forkert c'!AT$122</f>
        <v>0</v>
      </c>
      <c r="AR81">
        <f>'forkert c'!AU83/'forkert c'!AU$122</f>
        <v>1.1313927305785934E-2</v>
      </c>
    </row>
    <row r="82" spans="1:44">
      <c r="A82" t="s">
        <v>128</v>
      </c>
      <c r="B82">
        <f>'forkert c'!E84/'forkert c'!E$122</f>
        <v>0</v>
      </c>
      <c r="C82">
        <f>'forkert c'!F84/'forkert c'!F$122</f>
        <v>0</v>
      </c>
      <c r="D82">
        <f>'forkert c'!G84/'forkert c'!G$122</f>
        <v>0</v>
      </c>
      <c r="E82">
        <f>'forkert c'!H84/'forkert c'!H$122</f>
        <v>0</v>
      </c>
      <c r="F82">
        <v>0</v>
      </c>
      <c r="G82">
        <f>'forkert c'!J84/'forkert c'!J$122</f>
        <v>0</v>
      </c>
      <c r="H82">
        <f>'forkert c'!K84/'forkert c'!K$122</f>
        <v>0</v>
      </c>
      <c r="I82">
        <f>'forkert c'!L84/'forkert c'!L$122</f>
        <v>0</v>
      </c>
      <c r="J82">
        <f>'forkert c'!M84/'forkert c'!M$122</f>
        <v>0</v>
      </c>
      <c r="K82">
        <f>'forkert c'!N84/'forkert c'!N$122</f>
        <v>0</v>
      </c>
      <c r="L82">
        <f>'forkert c'!O84/'forkert c'!O$122</f>
        <v>0</v>
      </c>
      <c r="M82">
        <f>'forkert c'!P84/'forkert c'!P$122</f>
        <v>0</v>
      </c>
      <c r="N82">
        <f>'forkert c'!Q84/'forkert c'!Q$122</f>
        <v>0</v>
      </c>
      <c r="O82">
        <f>'forkert c'!R84/'forkert c'!R$122</f>
        <v>0</v>
      </c>
      <c r="P82">
        <f>'forkert c'!S84/'forkert c'!S$122</f>
        <v>0</v>
      </c>
      <c r="Q82">
        <f>'forkert c'!T84/'forkert c'!T$122</f>
        <v>0</v>
      </c>
      <c r="R82">
        <f>'forkert c'!U84/'forkert c'!U$122</f>
        <v>0</v>
      </c>
      <c r="S82">
        <f>'forkert c'!V84/'forkert c'!V$122</f>
        <v>0</v>
      </c>
      <c r="T82">
        <f>'forkert c'!W84/'forkert c'!W$122</f>
        <v>0</v>
      </c>
      <c r="U82">
        <f>'forkert c'!X84/'forkert c'!X$122</f>
        <v>0</v>
      </c>
      <c r="V82">
        <f>'forkert c'!Y84/'forkert c'!Y$122</f>
        <v>0</v>
      </c>
      <c r="W82">
        <f>'forkert c'!Z84/'forkert c'!Z$122</f>
        <v>0</v>
      </c>
      <c r="X82">
        <f>'forkert c'!AA84/'forkert c'!AA$122</f>
        <v>1.8239451021950775E-3</v>
      </c>
      <c r="Y82">
        <f>'forkert c'!AB84/'forkert c'!AB$122</f>
        <v>0</v>
      </c>
      <c r="Z82">
        <f>'forkert c'!AC84/'forkert c'!AC$122</f>
        <v>0</v>
      </c>
      <c r="AA82">
        <f>'forkert c'!AD84/'forkert c'!AD$122</f>
        <v>0</v>
      </c>
      <c r="AB82">
        <f>'forkert c'!AE84/'forkert c'!AE$122</f>
        <v>0</v>
      </c>
      <c r="AC82">
        <f>'forkert c'!AF84/'forkert c'!AF$122</f>
        <v>1.0563980296550203E-3</v>
      </c>
      <c r="AD82">
        <f>'forkert c'!AG84/'forkert c'!AG$122</f>
        <v>0</v>
      </c>
      <c r="AE82">
        <f>'forkert c'!AH84/'forkert c'!AH$122</f>
        <v>0</v>
      </c>
      <c r="AF82">
        <f>'forkert c'!AI84/'forkert c'!AI$122</f>
        <v>0</v>
      </c>
      <c r="AG82">
        <f>'forkert c'!AJ84/'forkert c'!AJ$122</f>
        <v>0</v>
      </c>
      <c r="AH82">
        <f>'forkert c'!AK84/'forkert c'!AK$122</f>
        <v>0</v>
      </c>
      <c r="AI82">
        <f>'forkert c'!AL84/'forkert c'!AL$122</f>
        <v>0</v>
      </c>
      <c r="AJ82">
        <f>'forkert c'!AM84/'forkert c'!AM$122</f>
        <v>0</v>
      </c>
      <c r="AK82">
        <f>'forkert c'!AN84/'forkert c'!AN$122</f>
        <v>0</v>
      </c>
      <c r="AL82">
        <f>'forkert c'!AO84/'forkert c'!AO$122</f>
        <v>0</v>
      </c>
      <c r="AM82">
        <v>0</v>
      </c>
      <c r="AN82">
        <f>'forkert c'!AQ84/'forkert c'!AQ$122</f>
        <v>0</v>
      </c>
      <c r="AO82">
        <f>'forkert c'!AR84/'forkert c'!AR$122</f>
        <v>0</v>
      </c>
      <c r="AP82">
        <f>'forkert c'!AS84/'forkert c'!AS$122</f>
        <v>0</v>
      </c>
      <c r="AQ82">
        <f>'forkert c'!AT84/'forkert c'!AT$122</f>
        <v>0</v>
      </c>
      <c r="AR82">
        <f>'forkert c'!AU84/'forkert c'!AU$122</f>
        <v>1.1389918159617653E-2</v>
      </c>
    </row>
    <row r="83" spans="1:44">
      <c r="A83" t="s">
        <v>129</v>
      </c>
      <c r="B83">
        <f>'forkert c'!E85/'forkert c'!E$122</f>
        <v>0</v>
      </c>
      <c r="C83">
        <f>'forkert c'!F85/'forkert c'!F$122</f>
        <v>0</v>
      </c>
      <c r="D83">
        <f>'forkert c'!G85/'forkert c'!G$122</f>
        <v>0</v>
      </c>
      <c r="E83">
        <f>'forkert c'!H85/'forkert c'!H$122</f>
        <v>0</v>
      </c>
      <c r="F83">
        <v>0</v>
      </c>
      <c r="G83">
        <f>'forkert c'!J85/'forkert c'!J$122</f>
        <v>0</v>
      </c>
      <c r="H83">
        <f>'forkert c'!K85/'forkert c'!K$122</f>
        <v>0</v>
      </c>
      <c r="I83">
        <f>'forkert c'!L85/'forkert c'!L$122</f>
        <v>0</v>
      </c>
      <c r="J83">
        <f>'forkert c'!M85/'forkert c'!M$122</f>
        <v>0</v>
      </c>
      <c r="K83">
        <f>'forkert c'!N85/'forkert c'!N$122</f>
        <v>0</v>
      </c>
      <c r="L83">
        <f>'forkert c'!O85/'forkert c'!O$122</f>
        <v>0</v>
      </c>
      <c r="M83">
        <f>'forkert c'!P85/'forkert c'!P$122</f>
        <v>0</v>
      </c>
      <c r="N83">
        <f>'forkert c'!Q85/'forkert c'!Q$122</f>
        <v>0</v>
      </c>
      <c r="O83">
        <f>'forkert c'!R85/'forkert c'!R$122</f>
        <v>0</v>
      </c>
      <c r="P83">
        <f>'forkert c'!S85/'forkert c'!S$122</f>
        <v>0</v>
      </c>
      <c r="Q83">
        <f>'forkert c'!T85/'forkert c'!T$122</f>
        <v>0</v>
      </c>
      <c r="R83">
        <f>'forkert c'!U85/'forkert c'!U$122</f>
        <v>0</v>
      </c>
      <c r="S83">
        <f>'forkert c'!V85/'forkert c'!V$122</f>
        <v>0</v>
      </c>
      <c r="T83">
        <f>'forkert c'!W85/'forkert c'!W$122</f>
        <v>0</v>
      </c>
      <c r="U83">
        <f>'forkert c'!X85/'forkert c'!X$122</f>
        <v>0</v>
      </c>
      <c r="V83">
        <f>'forkert c'!Y85/'forkert c'!Y$122</f>
        <v>0</v>
      </c>
      <c r="W83">
        <f>'forkert c'!Z85/'forkert c'!Z$122</f>
        <v>0</v>
      </c>
      <c r="X83">
        <f>'forkert c'!AA85/'forkert c'!AA$122</f>
        <v>5.8701505618314383E-3</v>
      </c>
      <c r="Y83">
        <f>'forkert c'!AB85/'forkert c'!AB$122</f>
        <v>0</v>
      </c>
      <c r="Z83">
        <f>'forkert c'!AC85/'forkert c'!AC$122</f>
        <v>0</v>
      </c>
      <c r="AA83">
        <f>'forkert c'!AD85/'forkert c'!AD$122</f>
        <v>0</v>
      </c>
      <c r="AB83">
        <f>'forkert c'!AE85/'forkert c'!AE$122</f>
        <v>0</v>
      </c>
      <c r="AC83">
        <f>'forkert c'!AF85/'forkert c'!AF$122</f>
        <v>2.036199767814112E-3</v>
      </c>
      <c r="AD83">
        <f>'forkert c'!AG85/'forkert c'!AG$122</f>
        <v>0</v>
      </c>
      <c r="AE83">
        <f>'forkert c'!AH85/'forkert c'!AH$122</f>
        <v>0</v>
      </c>
      <c r="AF83">
        <f>'forkert c'!AI85/'forkert c'!AI$122</f>
        <v>0</v>
      </c>
      <c r="AG83">
        <f>'forkert c'!AJ85/'forkert c'!AJ$122</f>
        <v>0</v>
      </c>
      <c r="AH83">
        <f>'forkert c'!AK85/'forkert c'!AK$122</f>
        <v>0</v>
      </c>
      <c r="AI83">
        <f>'forkert c'!AL85/'forkert c'!AL$122</f>
        <v>0</v>
      </c>
      <c r="AJ83">
        <f>'forkert c'!AM85/'forkert c'!AM$122</f>
        <v>0</v>
      </c>
      <c r="AK83">
        <f>'forkert c'!AN85/'forkert c'!AN$122</f>
        <v>0</v>
      </c>
      <c r="AL83">
        <f>'forkert c'!AO85/'forkert c'!AO$122</f>
        <v>0</v>
      </c>
      <c r="AM83">
        <v>0</v>
      </c>
      <c r="AN83">
        <f>'forkert c'!AQ85/'forkert c'!AQ$122</f>
        <v>0</v>
      </c>
      <c r="AO83">
        <f>'forkert c'!AR85/'forkert c'!AR$122</f>
        <v>0</v>
      </c>
      <c r="AP83">
        <f>'forkert c'!AS85/'forkert c'!AS$122</f>
        <v>0</v>
      </c>
      <c r="AQ83">
        <f>'forkert c'!AT85/'forkert c'!AT$122</f>
        <v>0</v>
      </c>
      <c r="AR83">
        <f>'forkert c'!AU85/'forkert c'!AU$122</f>
        <v>0</v>
      </c>
    </row>
    <row r="84" spans="1:44">
      <c r="A84" t="s">
        <v>130</v>
      </c>
      <c r="B84">
        <f>'forkert c'!E86/'forkert c'!E$122</f>
        <v>0</v>
      </c>
      <c r="C84">
        <f>'forkert c'!F86/'forkert c'!F$122</f>
        <v>0</v>
      </c>
      <c r="D84">
        <f>'forkert c'!G86/'forkert c'!G$122</f>
        <v>0</v>
      </c>
      <c r="E84">
        <f>'forkert c'!H86/'forkert c'!H$122</f>
        <v>0</v>
      </c>
      <c r="F84">
        <v>0</v>
      </c>
      <c r="G84">
        <f>'forkert c'!J86/'forkert c'!J$122</f>
        <v>0</v>
      </c>
      <c r="H84">
        <f>'forkert c'!K86/'forkert c'!K$122</f>
        <v>0</v>
      </c>
      <c r="I84">
        <f>'forkert c'!L86/'forkert c'!L$122</f>
        <v>0</v>
      </c>
      <c r="J84">
        <f>'forkert c'!M86/'forkert c'!M$122</f>
        <v>0</v>
      </c>
      <c r="K84">
        <f>'forkert c'!N86/'forkert c'!N$122</f>
        <v>0</v>
      </c>
      <c r="L84">
        <f>'forkert c'!O86/'forkert c'!O$122</f>
        <v>0</v>
      </c>
      <c r="M84">
        <f>'forkert c'!P86/'forkert c'!P$122</f>
        <v>0</v>
      </c>
      <c r="N84">
        <f>'forkert c'!Q86/'forkert c'!Q$122</f>
        <v>0</v>
      </c>
      <c r="O84">
        <f>'forkert c'!R86/'forkert c'!R$122</f>
        <v>0</v>
      </c>
      <c r="P84">
        <f>'forkert c'!S86/'forkert c'!S$122</f>
        <v>0</v>
      </c>
      <c r="Q84">
        <f>'forkert c'!T86/'forkert c'!T$122</f>
        <v>0</v>
      </c>
      <c r="R84">
        <f>'forkert c'!U86/'forkert c'!U$122</f>
        <v>0</v>
      </c>
      <c r="S84">
        <f>'forkert c'!V86/'forkert c'!V$122</f>
        <v>0</v>
      </c>
      <c r="T84">
        <f>'forkert c'!W86/'forkert c'!W$122</f>
        <v>0</v>
      </c>
      <c r="U84">
        <f>'forkert c'!X86/'forkert c'!X$122</f>
        <v>0</v>
      </c>
      <c r="V84">
        <f>'forkert c'!Y86/'forkert c'!Y$122</f>
        <v>0</v>
      </c>
      <c r="W84">
        <f>'forkert c'!Z86/'forkert c'!Z$122</f>
        <v>0</v>
      </c>
      <c r="X84">
        <f>'forkert c'!AA86/'forkert c'!AA$122</f>
        <v>1.4832813978932421E-2</v>
      </c>
      <c r="Y84">
        <f>'forkert c'!AB86/'forkert c'!AB$122</f>
        <v>0</v>
      </c>
      <c r="Z84">
        <f>'forkert c'!AC86/'forkert c'!AC$122</f>
        <v>0</v>
      </c>
      <c r="AA84">
        <f>'forkert c'!AD86/'forkert c'!AD$122</f>
        <v>0</v>
      </c>
      <c r="AB84">
        <f>'forkert c'!AE86/'forkert c'!AE$122</f>
        <v>0</v>
      </c>
      <c r="AC84">
        <f>'forkert c'!AF86/'forkert c'!AF$122</f>
        <v>1.9623969881256823E-3</v>
      </c>
      <c r="AD84">
        <f>'forkert c'!AG86/'forkert c'!AG$122</f>
        <v>0</v>
      </c>
      <c r="AE84">
        <f>'forkert c'!AH86/'forkert c'!AH$122</f>
        <v>0</v>
      </c>
      <c r="AF84">
        <f>'forkert c'!AI86/'forkert c'!AI$122</f>
        <v>0</v>
      </c>
      <c r="AG84">
        <f>'forkert c'!AJ86/'forkert c'!AJ$122</f>
        <v>0</v>
      </c>
      <c r="AH84">
        <f>'forkert c'!AK86/'forkert c'!AK$122</f>
        <v>0</v>
      </c>
      <c r="AI84">
        <f>'forkert c'!AL86/'forkert c'!AL$122</f>
        <v>0</v>
      </c>
      <c r="AJ84">
        <f>'forkert c'!AM86/'forkert c'!AM$122</f>
        <v>0</v>
      </c>
      <c r="AK84">
        <f>'forkert c'!AN86/'forkert c'!AN$122</f>
        <v>0</v>
      </c>
      <c r="AL84">
        <f>'forkert c'!AO86/'forkert c'!AO$122</f>
        <v>0</v>
      </c>
      <c r="AM84">
        <v>0</v>
      </c>
      <c r="AN84">
        <f>'forkert c'!AQ86/'forkert c'!AQ$122</f>
        <v>0</v>
      </c>
      <c r="AO84">
        <f>'forkert c'!AR86/'forkert c'!AR$122</f>
        <v>0</v>
      </c>
      <c r="AP84">
        <f>'forkert c'!AS86/'forkert c'!AS$122</f>
        <v>0</v>
      </c>
      <c r="AQ84">
        <f>'forkert c'!AT86/'forkert c'!AT$122</f>
        <v>0</v>
      </c>
      <c r="AR84">
        <f>'forkert c'!AU86/'forkert c'!AU$122</f>
        <v>0</v>
      </c>
    </row>
    <row r="85" spans="1:44">
      <c r="A85" t="s">
        <v>131</v>
      </c>
      <c r="B85">
        <f>'forkert c'!E87/'forkert c'!E$122</f>
        <v>0</v>
      </c>
      <c r="C85">
        <f>'forkert c'!F87/'forkert c'!F$122</f>
        <v>0</v>
      </c>
      <c r="D85">
        <f>'forkert c'!G87/'forkert c'!G$122</f>
        <v>0</v>
      </c>
      <c r="E85">
        <f>'forkert c'!H87/'forkert c'!H$122</f>
        <v>0</v>
      </c>
      <c r="F85">
        <v>0</v>
      </c>
      <c r="G85">
        <f>'forkert c'!J87/'forkert c'!J$122</f>
        <v>0</v>
      </c>
      <c r="H85">
        <f>'forkert c'!K87/'forkert c'!K$122</f>
        <v>0</v>
      </c>
      <c r="I85">
        <f>'forkert c'!L87/'forkert c'!L$122</f>
        <v>0</v>
      </c>
      <c r="J85">
        <f>'forkert c'!M87/'forkert c'!M$122</f>
        <v>0</v>
      </c>
      <c r="K85">
        <f>'forkert c'!N87/'forkert c'!N$122</f>
        <v>0</v>
      </c>
      <c r="L85">
        <f>'forkert c'!O87/'forkert c'!O$122</f>
        <v>0</v>
      </c>
      <c r="M85">
        <f>'forkert c'!P87/'forkert c'!P$122</f>
        <v>0</v>
      </c>
      <c r="N85">
        <f>'forkert c'!Q87/'forkert c'!Q$122</f>
        <v>0</v>
      </c>
      <c r="O85">
        <f>'forkert c'!R87/'forkert c'!R$122</f>
        <v>0</v>
      </c>
      <c r="P85">
        <f>'forkert c'!S87/'forkert c'!S$122</f>
        <v>0</v>
      </c>
      <c r="Q85">
        <f>'forkert c'!T87/'forkert c'!T$122</f>
        <v>0</v>
      </c>
      <c r="R85">
        <f>'forkert c'!U87/'forkert c'!U$122</f>
        <v>0</v>
      </c>
      <c r="S85">
        <f>'forkert c'!V87/'forkert c'!V$122</f>
        <v>0</v>
      </c>
      <c r="T85">
        <f>'forkert c'!W87/'forkert c'!W$122</f>
        <v>0</v>
      </c>
      <c r="U85">
        <f>'forkert c'!X87/'forkert c'!X$122</f>
        <v>0</v>
      </c>
      <c r="V85">
        <f>'forkert c'!Y87/'forkert c'!Y$122</f>
        <v>0</v>
      </c>
      <c r="W85">
        <f>'forkert c'!Z87/'forkert c'!Z$122</f>
        <v>0</v>
      </c>
      <c r="X85">
        <f>'forkert c'!AA87/'forkert c'!AA$122</f>
        <v>1.3248620116191453E-3</v>
      </c>
      <c r="Y85">
        <f>'forkert c'!AB87/'forkert c'!AB$122</f>
        <v>0</v>
      </c>
      <c r="Z85">
        <f>'forkert c'!AC87/'forkert c'!AC$122</f>
        <v>0</v>
      </c>
      <c r="AA85">
        <f>'forkert c'!AD87/'forkert c'!AD$122</f>
        <v>0</v>
      </c>
      <c r="AB85">
        <f>'forkert c'!AE87/'forkert c'!AE$122</f>
        <v>0</v>
      </c>
      <c r="AC85">
        <f>'forkert c'!AF87/'forkert c'!AF$122</f>
        <v>1.0493691934942173E-3</v>
      </c>
      <c r="AD85">
        <f>'forkert c'!AG87/'forkert c'!AG$122</f>
        <v>0</v>
      </c>
      <c r="AE85">
        <f>'forkert c'!AH87/'forkert c'!AH$122</f>
        <v>0</v>
      </c>
      <c r="AF85">
        <f>'forkert c'!AI87/'forkert c'!AI$122</f>
        <v>0</v>
      </c>
      <c r="AG85">
        <f>'forkert c'!AJ87/'forkert c'!AJ$122</f>
        <v>0</v>
      </c>
      <c r="AH85">
        <f>'forkert c'!AK87/'forkert c'!AK$122</f>
        <v>0</v>
      </c>
      <c r="AI85">
        <f>'forkert c'!AL87/'forkert c'!AL$122</f>
        <v>0</v>
      </c>
      <c r="AJ85">
        <f>'forkert c'!AM87/'forkert c'!AM$122</f>
        <v>0</v>
      </c>
      <c r="AK85">
        <f>'forkert c'!AN87/'forkert c'!AN$122</f>
        <v>0</v>
      </c>
      <c r="AL85">
        <f>'forkert c'!AO87/'forkert c'!AO$122</f>
        <v>0</v>
      </c>
      <c r="AM85">
        <v>0</v>
      </c>
      <c r="AN85">
        <f>'forkert c'!AQ87/'forkert c'!AQ$122</f>
        <v>0</v>
      </c>
      <c r="AO85">
        <f>'forkert c'!AR87/'forkert c'!AR$122</f>
        <v>0</v>
      </c>
      <c r="AP85">
        <f>'forkert c'!AS87/'forkert c'!AS$122</f>
        <v>0</v>
      </c>
      <c r="AQ85">
        <f>'forkert c'!AT87/'forkert c'!AT$122</f>
        <v>0</v>
      </c>
      <c r="AR85">
        <f>'forkert c'!AU87/'forkert c'!AU$122</f>
        <v>0</v>
      </c>
    </row>
    <row r="86" spans="1:44">
      <c r="A86" t="s">
        <v>132</v>
      </c>
      <c r="B86">
        <f>'forkert c'!E88/'forkert c'!E$122</f>
        <v>0</v>
      </c>
      <c r="C86">
        <f>'forkert c'!F88/'forkert c'!F$122</f>
        <v>0</v>
      </c>
      <c r="D86">
        <f>'forkert c'!G88/'forkert c'!G$122</f>
        <v>0</v>
      </c>
      <c r="E86">
        <f>'forkert c'!H88/'forkert c'!H$122</f>
        <v>0</v>
      </c>
      <c r="F86">
        <v>0</v>
      </c>
      <c r="G86">
        <f>'forkert c'!J88/'forkert c'!J$122</f>
        <v>0</v>
      </c>
      <c r="H86">
        <f>'forkert c'!K88/'forkert c'!K$122</f>
        <v>0</v>
      </c>
      <c r="I86">
        <f>'forkert c'!L88/'forkert c'!L$122</f>
        <v>0</v>
      </c>
      <c r="J86">
        <f>'forkert c'!M88/'forkert c'!M$122</f>
        <v>0</v>
      </c>
      <c r="K86">
        <f>'forkert c'!N88/'forkert c'!N$122</f>
        <v>0</v>
      </c>
      <c r="L86">
        <f>'forkert c'!O88/'forkert c'!O$122</f>
        <v>0</v>
      </c>
      <c r="M86">
        <f>'forkert c'!P88/'forkert c'!P$122</f>
        <v>0</v>
      </c>
      <c r="N86">
        <f>'forkert c'!Q88/'forkert c'!Q$122</f>
        <v>0</v>
      </c>
      <c r="O86">
        <f>'forkert c'!R88/'forkert c'!R$122</f>
        <v>0</v>
      </c>
      <c r="P86">
        <f>'forkert c'!S88/'forkert c'!S$122</f>
        <v>0</v>
      </c>
      <c r="Q86">
        <f>'forkert c'!T88/'forkert c'!T$122</f>
        <v>0</v>
      </c>
      <c r="R86">
        <f>'forkert c'!U88/'forkert c'!U$122</f>
        <v>0</v>
      </c>
      <c r="S86">
        <f>'forkert c'!V88/'forkert c'!V$122</f>
        <v>0</v>
      </c>
      <c r="T86">
        <f>'forkert c'!W88/'forkert c'!W$122</f>
        <v>0</v>
      </c>
      <c r="U86">
        <f>'forkert c'!X88/'forkert c'!X$122</f>
        <v>0</v>
      </c>
      <c r="V86">
        <f>'forkert c'!Y88/'forkert c'!Y$122</f>
        <v>0</v>
      </c>
      <c r="W86">
        <f>'forkert c'!Z88/'forkert c'!Z$122</f>
        <v>0</v>
      </c>
      <c r="X86">
        <f>'forkert c'!AA88/'forkert c'!AA$122</f>
        <v>0</v>
      </c>
      <c r="Y86">
        <f>'forkert c'!AB88/'forkert c'!AB$122</f>
        <v>0</v>
      </c>
      <c r="Z86">
        <f>'forkert c'!AC88/'forkert c'!AC$122</f>
        <v>0</v>
      </c>
      <c r="AA86">
        <f>'forkert c'!AD88/'forkert c'!AD$122</f>
        <v>0</v>
      </c>
      <c r="AB86">
        <f>'forkert c'!AE88/'forkert c'!AE$122</f>
        <v>0</v>
      </c>
      <c r="AC86">
        <f>'forkert c'!AF88/'forkert c'!AF$122</f>
        <v>0</v>
      </c>
      <c r="AD86">
        <f>'forkert c'!AG88/'forkert c'!AG$122</f>
        <v>0</v>
      </c>
      <c r="AE86">
        <f>'forkert c'!AH88/'forkert c'!AH$122</f>
        <v>0</v>
      </c>
      <c r="AF86">
        <f>'forkert c'!AI88/'forkert c'!AI$122</f>
        <v>0</v>
      </c>
      <c r="AG86">
        <f>'forkert c'!AJ88/'forkert c'!AJ$122</f>
        <v>0</v>
      </c>
      <c r="AH86">
        <f>'forkert c'!AK88/'forkert c'!AK$122</f>
        <v>0</v>
      </c>
      <c r="AI86">
        <f>'forkert c'!AL88/'forkert c'!AL$122</f>
        <v>0</v>
      </c>
      <c r="AJ86">
        <f>'forkert c'!AM88/'forkert c'!AM$122</f>
        <v>0</v>
      </c>
      <c r="AK86">
        <f>'forkert c'!AN88/'forkert c'!AN$122</f>
        <v>0</v>
      </c>
      <c r="AL86">
        <f>'forkert c'!AO88/'forkert c'!AO$122</f>
        <v>0</v>
      </c>
      <c r="AM86">
        <v>0</v>
      </c>
      <c r="AN86">
        <f>'forkert c'!AQ88/'forkert c'!AQ$122</f>
        <v>0</v>
      </c>
      <c r="AO86">
        <f>'forkert c'!AR88/'forkert c'!AR$122</f>
        <v>0</v>
      </c>
      <c r="AP86">
        <f>'forkert c'!AS88/'forkert c'!AS$122</f>
        <v>0</v>
      </c>
      <c r="AQ86">
        <f>'forkert c'!AT88/'forkert c'!AT$122</f>
        <v>0</v>
      </c>
      <c r="AR86">
        <f>'forkert c'!AU88/'forkert c'!AU$122</f>
        <v>0</v>
      </c>
    </row>
    <row r="87" spans="1:44">
      <c r="A87" t="s">
        <v>133</v>
      </c>
      <c r="B87">
        <f>'forkert c'!E89/'forkert c'!E$122</f>
        <v>0</v>
      </c>
      <c r="C87">
        <f>'forkert c'!F89/'forkert c'!F$122</f>
        <v>0</v>
      </c>
      <c r="D87">
        <f>'forkert c'!G89/'forkert c'!G$122</f>
        <v>0</v>
      </c>
      <c r="E87">
        <f>'forkert c'!H89/'forkert c'!H$122</f>
        <v>0</v>
      </c>
      <c r="F87">
        <v>0</v>
      </c>
      <c r="G87">
        <f>'forkert c'!J89/'forkert c'!J$122</f>
        <v>0</v>
      </c>
      <c r="H87">
        <f>'forkert c'!K89/'forkert c'!K$122</f>
        <v>0</v>
      </c>
      <c r="I87">
        <f>'forkert c'!L89/'forkert c'!L$122</f>
        <v>0</v>
      </c>
      <c r="J87">
        <f>'forkert c'!M89/'forkert c'!M$122</f>
        <v>0</v>
      </c>
      <c r="K87">
        <f>'forkert c'!N89/'forkert c'!N$122</f>
        <v>0</v>
      </c>
      <c r="L87">
        <f>'forkert c'!O89/'forkert c'!O$122</f>
        <v>0</v>
      </c>
      <c r="M87">
        <f>'forkert c'!P89/'forkert c'!P$122</f>
        <v>0</v>
      </c>
      <c r="N87">
        <f>'forkert c'!Q89/'forkert c'!Q$122</f>
        <v>0</v>
      </c>
      <c r="O87">
        <f>'forkert c'!R89/'forkert c'!R$122</f>
        <v>0</v>
      </c>
      <c r="P87">
        <f>'forkert c'!S89/'forkert c'!S$122</f>
        <v>0</v>
      </c>
      <c r="Q87">
        <f>'forkert c'!T89/'forkert c'!T$122</f>
        <v>0</v>
      </c>
      <c r="R87">
        <f>'forkert c'!U89/'forkert c'!U$122</f>
        <v>0</v>
      </c>
      <c r="S87">
        <f>'forkert c'!V89/'forkert c'!V$122</f>
        <v>0</v>
      </c>
      <c r="T87">
        <f>'forkert c'!W89/'forkert c'!W$122</f>
        <v>0</v>
      </c>
      <c r="U87">
        <f>'forkert c'!X89/'forkert c'!X$122</f>
        <v>0</v>
      </c>
      <c r="V87">
        <f>'forkert c'!Y89/'forkert c'!Y$122</f>
        <v>0</v>
      </c>
      <c r="W87">
        <f>'forkert c'!Z89/'forkert c'!Z$122</f>
        <v>0</v>
      </c>
      <c r="X87">
        <f>'forkert c'!AA89/'forkert c'!AA$122</f>
        <v>1.1966701946070817E-3</v>
      </c>
      <c r="Y87">
        <f>'forkert c'!AB89/'forkert c'!AB$122</f>
        <v>0</v>
      </c>
      <c r="Z87">
        <f>'forkert c'!AC89/'forkert c'!AC$122</f>
        <v>0</v>
      </c>
      <c r="AA87">
        <f>'forkert c'!AD89/'forkert c'!AD$122</f>
        <v>0</v>
      </c>
      <c r="AB87">
        <f>'forkert c'!AE89/'forkert c'!AE$122</f>
        <v>0</v>
      </c>
      <c r="AC87">
        <f>'forkert c'!AF89/'forkert c'!AF$122</f>
        <v>5.313980364135165E-4</v>
      </c>
      <c r="AD87">
        <f>'forkert c'!AG89/'forkert c'!AG$122</f>
        <v>0</v>
      </c>
      <c r="AE87">
        <f>'forkert c'!AH89/'forkert c'!AH$122</f>
        <v>0</v>
      </c>
      <c r="AF87">
        <f>'forkert c'!AI89/'forkert c'!AI$122</f>
        <v>0</v>
      </c>
      <c r="AG87">
        <f>'forkert c'!AJ89/'forkert c'!AJ$122</f>
        <v>0</v>
      </c>
      <c r="AH87">
        <f>'forkert c'!AK89/'forkert c'!AK$122</f>
        <v>0</v>
      </c>
      <c r="AI87">
        <f>'forkert c'!AL89/'forkert c'!AL$122</f>
        <v>0</v>
      </c>
      <c r="AJ87">
        <f>'forkert c'!AM89/'forkert c'!AM$122</f>
        <v>0</v>
      </c>
      <c r="AK87">
        <f>'forkert c'!AN89/'forkert c'!AN$122</f>
        <v>0</v>
      </c>
      <c r="AL87">
        <f>'forkert c'!AO89/'forkert c'!AO$122</f>
        <v>0</v>
      </c>
      <c r="AM87">
        <v>0</v>
      </c>
      <c r="AN87">
        <f>'forkert c'!AQ89/'forkert c'!AQ$122</f>
        <v>0</v>
      </c>
      <c r="AO87">
        <f>'forkert c'!AR89/'forkert c'!AR$122</f>
        <v>0</v>
      </c>
      <c r="AP87">
        <f>'forkert c'!AS89/'forkert c'!AS$122</f>
        <v>0</v>
      </c>
      <c r="AQ87">
        <f>'forkert c'!AT89/'forkert c'!AT$122</f>
        <v>0</v>
      </c>
      <c r="AR87">
        <f>'forkert c'!AU89/'forkert c'!AU$122</f>
        <v>0</v>
      </c>
    </row>
    <row r="88" spans="1:44">
      <c r="A88" t="s">
        <v>134</v>
      </c>
      <c r="B88">
        <f>'forkert c'!E90/'forkert c'!E$122</f>
        <v>0</v>
      </c>
      <c r="C88">
        <f>'forkert c'!F90/'forkert c'!F$122</f>
        <v>0</v>
      </c>
      <c r="D88">
        <f>'forkert c'!G90/'forkert c'!G$122</f>
        <v>0</v>
      </c>
      <c r="E88">
        <f>'forkert c'!H90/'forkert c'!H$122</f>
        <v>0</v>
      </c>
      <c r="F88">
        <v>0</v>
      </c>
      <c r="G88">
        <f>'forkert c'!J90/'forkert c'!J$122</f>
        <v>0</v>
      </c>
      <c r="H88">
        <f>'forkert c'!K90/'forkert c'!K$122</f>
        <v>0</v>
      </c>
      <c r="I88">
        <f>'forkert c'!L90/'forkert c'!L$122</f>
        <v>0</v>
      </c>
      <c r="J88">
        <f>'forkert c'!M90/'forkert c'!M$122</f>
        <v>0</v>
      </c>
      <c r="K88">
        <f>'forkert c'!N90/'forkert c'!N$122</f>
        <v>0</v>
      </c>
      <c r="L88">
        <f>'forkert c'!O90/'forkert c'!O$122</f>
        <v>0</v>
      </c>
      <c r="M88">
        <f>'forkert c'!P90/'forkert c'!P$122</f>
        <v>0</v>
      </c>
      <c r="N88">
        <f>'forkert c'!Q90/'forkert c'!Q$122</f>
        <v>0</v>
      </c>
      <c r="O88">
        <f>'forkert c'!R90/'forkert c'!R$122</f>
        <v>0</v>
      </c>
      <c r="P88">
        <f>'forkert c'!S90/'forkert c'!S$122</f>
        <v>0</v>
      </c>
      <c r="Q88">
        <f>'forkert c'!T90/'forkert c'!T$122</f>
        <v>0</v>
      </c>
      <c r="R88">
        <f>'forkert c'!U90/'forkert c'!U$122</f>
        <v>0</v>
      </c>
      <c r="S88">
        <f>'forkert c'!V90/'forkert c'!V$122</f>
        <v>3.5129834373781935E-2</v>
      </c>
      <c r="T88">
        <f>'forkert c'!W90/'forkert c'!W$122</f>
        <v>0</v>
      </c>
      <c r="U88">
        <f>'forkert c'!X90/'forkert c'!X$122</f>
        <v>0</v>
      </c>
      <c r="V88">
        <f>'forkert c'!Y90/'forkert c'!Y$122</f>
        <v>0</v>
      </c>
      <c r="W88">
        <f>'forkert c'!Z90/'forkert c'!Z$122</f>
        <v>0</v>
      </c>
      <c r="X88">
        <f>'forkert c'!AA90/'forkert c'!AA$122</f>
        <v>1.1687733856543588E-3</v>
      </c>
      <c r="Y88">
        <f>'forkert c'!AB90/'forkert c'!AB$122</f>
        <v>0</v>
      </c>
      <c r="Z88">
        <f>'forkert c'!AC90/'forkert c'!AC$122</f>
        <v>0</v>
      </c>
      <c r="AA88">
        <f>'forkert c'!AD90/'forkert c'!AD$122</f>
        <v>0</v>
      </c>
      <c r="AB88">
        <f>'forkert c'!AE90/'forkert c'!AE$122</f>
        <v>0</v>
      </c>
      <c r="AC88">
        <f>'forkert c'!AF90/'forkert c'!AF$122</f>
        <v>4.7030122978499963E-4</v>
      </c>
      <c r="AD88">
        <f>'forkert c'!AG90/'forkert c'!AG$122</f>
        <v>0</v>
      </c>
      <c r="AE88">
        <f>'forkert c'!AH90/'forkert c'!AH$122</f>
        <v>0</v>
      </c>
      <c r="AF88">
        <f>'forkert c'!AI90/'forkert c'!AI$122</f>
        <v>4.28841056256812E-3</v>
      </c>
      <c r="AG88">
        <f>'forkert c'!AJ90/'forkert c'!AJ$122</f>
        <v>0</v>
      </c>
      <c r="AH88">
        <f>'forkert c'!AK90/'forkert c'!AK$122</f>
        <v>0</v>
      </c>
      <c r="AI88">
        <f>'forkert c'!AL90/'forkert c'!AL$122</f>
        <v>0</v>
      </c>
      <c r="AJ88">
        <f>'forkert c'!AM90/'forkert c'!AM$122</f>
        <v>0</v>
      </c>
      <c r="AK88">
        <f>'forkert c'!AN90/'forkert c'!AN$122</f>
        <v>0</v>
      </c>
      <c r="AL88">
        <f>'forkert c'!AO90/'forkert c'!AO$122</f>
        <v>0</v>
      </c>
      <c r="AM88">
        <v>0</v>
      </c>
      <c r="AN88">
        <f>'forkert c'!AQ90/'forkert c'!AQ$122</f>
        <v>0</v>
      </c>
      <c r="AO88">
        <f>'forkert c'!AR90/'forkert c'!AR$122</f>
        <v>0</v>
      </c>
      <c r="AP88">
        <f>'forkert c'!AS90/'forkert c'!AS$122</f>
        <v>0</v>
      </c>
      <c r="AQ88">
        <f>'forkert c'!AT90/'forkert c'!AT$122</f>
        <v>0</v>
      </c>
      <c r="AR88">
        <f>'forkert c'!AU90/'forkert c'!AU$122</f>
        <v>0</v>
      </c>
    </row>
    <row r="89" spans="1:44">
      <c r="A89" t="s">
        <v>135</v>
      </c>
      <c r="B89">
        <f>'forkert c'!E91/'forkert c'!E$122</f>
        <v>0</v>
      </c>
      <c r="C89">
        <f>'forkert c'!F91/'forkert c'!F$122</f>
        <v>0</v>
      </c>
      <c r="D89">
        <f>'forkert c'!G91/'forkert c'!G$122</f>
        <v>0</v>
      </c>
      <c r="E89">
        <f>'forkert c'!H91/'forkert c'!H$122</f>
        <v>0</v>
      </c>
      <c r="F89">
        <v>0</v>
      </c>
      <c r="G89">
        <f>'forkert c'!J91/'forkert c'!J$122</f>
        <v>0</v>
      </c>
      <c r="H89">
        <f>'forkert c'!K91/'forkert c'!K$122</f>
        <v>0</v>
      </c>
      <c r="I89">
        <f>'forkert c'!L91/'forkert c'!L$122</f>
        <v>0</v>
      </c>
      <c r="J89">
        <f>'forkert c'!M91/'forkert c'!M$122</f>
        <v>0</v>
      </c>
      <c r="K89">
        <f>'forkert c'!N91/'forkert c'!N$122</f>
        <v>0</v>
      </c>
      <c r="L89">
        <f>'forkert c'!O91/'forkert c'!O$122</f>
        <v>0</v>
      </c>
      <c r="M89">
        <f>'forkert c'!P91/'forkert c'!P$122</f>
        <v>0</v>
      </c>
      <c r="N89">
        <f>'forkert c'!Q91/'forkert c'!Q$122</f>
        <v>0</v>
      </c>
      <c r="O89">
        <f>'forkert c'!R91/'forkert c'!R$122</f>
        <v>0</v>
      </c>
      <c r="P89">
        <f>'forkert c'!S91/'forkert c'!S$122</f>
        <v>0</v>
      </c>
      <c r="Q89">
        <f>'forkert c'!T91/'forkert c'!T$122</f>
        <v>0</v>
      </c>
      <c r="R89">
        <f>'forkert c'!U91/'forkert c'!U$122</f>
        <v>0</v>
      </c>
      <c r="S89">
        <f>'forkert c'!V91/'forkert c'!V$122</f>
        <v>0</v>
      </c>
      <c r="T89">
        <f>'forkert c'!W91/'forkert c'!W$122</f>
        <v>0</v>
      </c>
      <c r="U89">
        <f>'forkert c'!X91/'forkert c'!X$122</f>
        <v>0</v>
      </c>
      <c r="V89">
        <f>'forkert c'!Y91/'forkert c'!Y$122</f>
        <v>0</v>
      </c>
      <c r="W89">
        <f>'forkert c'!Z91/'forkert c'!Z$122</f>
        <v>0</v>
      </c>
      <c r="X89">
        <f>'forkert c'!AA91/'forkert c'!AA$122</f>
        <v>1.4321103618900323E-4</v>
      </c>
      <c r="Y89">
        <f>'forkert c'!AB91/'forkert c'!AB$122</f>
        <v>0</v>
      </c>
      <c r="Z89">
        <f>'forkert c'!AC91/'forkert c'!AC$122</f>
        <v>0</v>
      </c>
      <c r="AA89">
        <f>'forkert c'!AD91/'forkert c'!AD$122</f>
        <v>0</v>
      </c>
      <c r="AB89">
        <f>'forkert c'!AE91/'forkert c'!AE$122</f>
        <v>0</v>
      </c>
      <c r="AC89">
        <f>'forkert c'!AF91/'forkert c'!AF$122</f>
        <v>8.8671471567051079E-5</v>
      </c>
      <c r="AD89">
        <f>'forkert c'!AG91/'forkert c'!AG$122</f>
        <v>4.474016439363826E-2</v>
      </c>
      <c r="AE89">
        <f>'forkert c'!AH91/'forkert c'!AH$122</f>
        <v>9.2829012140402067E-2</v>
      </c>
      <c r="AF89">
        <f>'forkert c'!AI91/'forkert c'!AI$122</f>
        <v>0</v>
      </c>
      <c r="AG89">
        <f>'forkert c'!AJ91/'forkert c'!AJ$122</f>
        <v>0</v>
      </c>
      <c r="AH89">
        <f>'forkert c'!AK91/'forkert c'!AK$122</f>
        <v>0</v>
      </c>
      <c r="AI89">
        <f>'forkert c'!AL91/'forkert c'!AL$122</f>
        <v>0</v>
      </c>
      <c r="AJ89">
        <f>'forkert c'!AM91/'forkert c'!AM$122</f>
        <v>0</v>
      </c>
      <c r="AK89">
        <f>'forkert c'!AN91/'forkert c'!AN$122</f>
        <v>0</v>
      </c>
      <c r="AL89">
        <f>'forkert c'!AO91/'forkert c'!AO$122</f>
        <v>0</v>
      </c>
      <c r="AM89">
        <v>0</v>
      </c>
      <c r="AN89">
        <f>'forkert c'!AQ91/'forkert c'!AQ$122</f>
        <v>0</v>
      </c>
      <c r="AO89">
        <f>'forkert c'!AR91/'forkert c'!AR$122</f>
        <v>0</v>
      </c>
      <c r="AP89">
        <f>'forkert c'!AS91/'forkert c'!AS$122</f>
        <v>0</v>
      </c>
      <c r="AQ89">
        <f>'forkert c'!AT91/'forkert c'!AT$122</f>
        <v>0</v>
      </c>
      <c r="AR89">
        <f>'forkert c'!AU91/'forkert c'!AU$122</f>
        <v>0</v>
      </c>
    </row>
    <row r="90" spans="1:44">
      <c r="A90" t="s">
        <v>136</v>
      </c>
      <c r="B90">
        <f>'forkert c'!E92/'forkert c'!E$122</f>
        <v>0</v>
      </c>
      <c r="C90">
        <f>'forkert c'!F92/'forkert c'!F$122</f>
        <v>0</v>
      </c>
      <c r="D90">
        <f>'forkert c'!G92/'forkert c'!G$122</f>
        <v>0</v>
      </c>
      <c r="E90">
        <f>'forkert c'!H92/'forkert c'!H$122</f>
        <v>0</v>
      </c>
      <c r="F90">
        <v>0</v>
      </c>
      <c r="G90">
        <f>'forkert c'!J92/'forkert c'!J$122</f>
        <v>0</v>
      </c>
      <c r="H90">
        <f>'forkert c'!K92/'forkert c'!K$122</f>
        <v>0</v>
      </c>
      <c r="I90">
        <f>'forkert c'!L92/'forkert c'!L$122</f>
        <v>0</v>
      </c>
      <c r="J90">
        <f>'forkert c'!M92/'forkert c'!M$122</f>
        <v>0</v>
      </c>
      <c r="K90">
        <f>'forkert c'!N92/'forkert c'!N$122</f>
        <v>0</v>
      </c>
      <c r="L90">
        <f>'forkert c'!O92/'forkert c'!O$122</f>
        <v>0</v>
      </c>
      <c r="M90">
        <f>'forkert c'!P92/'forkert c'!P$122</f>
        <v>0</v>
      </c>
      <c r="N90">
        <f>'forkert c'!Q92/'forkert c'!Q$122</f>
        <v>0</v>
      </c>
      <c r="O90">
        <f>'forkert c'!R92/'forkert c'!R$122</f>
        <v>0</v>
      </c>
      <c r="P90">
        <f>'forkert c'!S92/'forkert c'!S$122</f>
        <v>0</v>
      </c>
      <c r="Q90">
        <f>'forkert c'!T92/'forkert c'!T$122</f>
        <v>0</v>
      </c>
      <c r="R90">
        <f>'forkert c'!U92/'forkert c'!U$122</f>
        <v>0</v>
      </c>
      <c r="S90">
        <f>'forkert c'!V92/'forkert c'!V$122</f>
        <v>8.9313858759377071E-2</v>
      </c>
      <c r="T90">
        <f>'forkert c'!W92/'forkert c'!W$122</f>
        <v>0</v>
      </c>
      <c r="U90">
        <f>'forkert c'!X92/'forkert c'!X$122</f>
        <v>0</v>
      </c>
      <c r="V90">
        <f>'forkert c'!Y92/'forkert c'!Y$122</f>
        <v>0</v>
      </c>
      <c r="W90">
        <f>'forkert c'!Z92/'forkert c'!Z$122</f>
        <v>0</v>
      </c>
      <c r="X90">
        <f>'forkert c'!AA92/'forkert c'!AA$122</f>
        <v>4.5734050847789004E-2</v>
      </c>
      <c r="Y90">
        <f>'forkert c'!AB92/'forkert c'!AB$122</f>
        <v>0</v>
      </c>
      <c r="Z90">
        <f>'forkert c'!AC92/'forkert c'!AC$122</f>
        <v>0</v>
      </c>
      <c r="AA90">
        <f>'forkert c'!AD92/'forkert c'!AD$122</f>
        <v>0</v>
      </c>
      <c r="AB90">
        <f>'forkert c'!AE92/'forkert c'!AE$122</f>
        <v>0</v>
      </c>
      <c r="AC90">
        <f>'forkert c'!AF92/'forkert c'!AF$122</f>
        <v>5.3320030209577369E-4</v>
      </c>
      <c r="AD90">
        <f>'forkert c'!AG92/'forkert c'!AG$122</f>
        <v>0</v>
      </c>
      <c r="AE90">
        <f>'forkert c'!AH92/'forkert c'!AH$122</f>
        <v>0</v>
      </c>
      <c r="AF90">
        <f>'forkert c'!AI92/'forkert c'!AI$122</f>
        <v>1.7511658961302811E-2</v>
      </c>
      <c r="AG90">
        <f>'forkert c'!AJ92/'forkert c'!AJ$122</f>
        <v>0</v>
      </c>
      <c r="AH90">
        <f>'forkert c'!AK92/'forkert c'!AK$122</f>
        <v>0</v>
      </c>
      <c r="AI90">
        <f>'forkert c'!AL92/'forkert c'!AL$122</f>
        <v>0</v>
      </c>
      <c r="AJ90">
        <f>'forkert c'!AM92/'forkert c'!AM$122</f>
        <v>0</v>
      </c>
      <c r="AK90">
        <f>'forkert c'!AN92/'forkert c'!AN$122</f>
        <v>0</v>
      </c>
      <c r="AL90">
        <f>'forkert c'!AO92/'forkert c'!AO$122</f>
        <v>0</v>
      </c>
      <c r="AM90">
        <v>0</v>
      </c>
      <c r="AN90">
        <f>'forkert c'!AQ92/'forkert c'!AQ$122</f>
        <v>0</v>
      </c>
      <c r="AO90">
        <f>'forkert c'!AR92/'forkert c'!AR$122</f>
        <v>0</v>
      </c>
      <c r="AP90">
        <f>'forkert c'!AS92/'forkert c'!AS$122</f>
        <v>0</v>
      </c>
      <c r="AQ90">
        <f>'forkert c'!AT92/'forkert c'!AT$122</f>
        <v>0</v>
      </c>
      <c r="AR90">
        <f>'forkert c'!AU92/'forkert c'!AU$122</f>
        <v>0</v>
      </c>
    </row>
    <row r="91" spans="1:44">
      <c r="A91" t="s">
        <v>137</v>
      </c>
      <c r="B91">
        <f>'forkert c'!E93/'forkert c'!E$122</f>
        <v>0</v>
      </c>
      <c r="C91">
        <f>'forkert c'!F93/'forkert c'!F$122</f>
        <v>0</v>
      </c>
      <c r="D91">
        <f>'forkert c'!G93/'forkert c'!G$122</f>
        <v>0</v>
      </c>
      <c r="E91">
        <f>'forkert c'!H93/'forkert c'!H$122</f>
        <v>0</v>
      </c>
      <c r="F91">
        <v>0</v>
      </c>
      <c r="G91">
        <f>'forkert c'!J93/'forkert c'!J$122</f>
        <v>0</v>
      </c>
      <c r="H91">
        <f>'forkert c'!K93/'forkert c'!K$122</f>
        <v>0</v>
      </c>
      <c r="I91">
        <f>'forkert c'!L93/'forkert c'!L$122</f>
        <v>0</v>
      </c>
      <c r="J91">
        <f>'forkert c'!M93/'forkert c'!M$122</f>
        <v>0</v>
      </c>
      <c r="K91">
        <f>'forkert c'!N93/'forkert c'!N$122</f>
        <v>0</v>
      </c>
      <c r="L91">
        <f>'forkert c'!O93/'forkert c'!O$122</f>
        <v>0</v>
      </c>
      <c r="M91">
        <f>'forkert c'!P93/'forkert c'!P$122</f>
        <v>0</v>
      </c>
      <c r="N91">
        <f>'forkert c'!Q93/'forkert c'!Q$122</f>
        <v>0</v>
      </c>
      <c r="O91">
        <f>'forkert c'!R93/'forkert c'!R$122</f>
        <v>0</v>
      </c>
      <c r="P91">
        <f>'forkert c'!S93/'forkert c'!S$122</f>
        <v>0</v>
      </c>
      <c r="Q91">
        <f>'forkert c'!T93/'forkert c'!T$122</f>
        <v>0</v>
      </c>
      <c r="R91">
        <f>'forkert c'!U93/'forkert c'!U$122</f>
        <v>0</v>
      </c>
      <c r="S91">
        <f>'forkert c'!V93/'forkert c'!V$122</f>
        <v>0</v>
      </c>
      <c r="T91">
        <f>'forkert c'!W93/'forkert c'!W$122</f>
        <v>0</v>
      </c>
      <c r="U91">
        <f>'forkert c'!X93/'forkert c'!X$122</f>
        <v>0</v>
      </c>
      <c r="V91">
        <f>'forkert c'!Y93/'forkert c'!Y$122</f>
        <v>0</v>
      </c>
      <c r="W91">
        <f>'forkert c'!Z93/'forkert c'!Z$122</f>
        <v>0</v>
      </c>
      <c r="X91">
        <f>'forkert c'!AA93/'forkert c'!AA$122</f>
        <v>3.9183474030504511E-4</v>
      </c>
      <c r="Y91">
        <f>'forkert c'!AB93/'forkert c'!AB$122</f>
        <v>0</v>
      </c>
      <c r="Z91">
        <f>'forkert c'!AC93/'forkert c'!AC$122</f>
        <v>0</v>
      </c>
      <c r="AA91">
        <f>'forkert c'!AD93/'forkert c'!AD$122</f>
        <v>0</v>
      </c>
      <c r="AB91">
        <f>'forkert c'!AE93/'forkert c'!AE$122</f>
        <v>0</v>
      </c>
      <c r="AC91">
        <f>'forkert c'!AF93/'forkert c'!AF$122</f>
        <v>1.9897013132118781E-4</v>
      </c>
      <c r="AD91">
        <f>'forkert c'!AG93/'forkert c'!AG$122</f>
        <v>0</v>
      </c>
      <c r="AE91">
        <f>'forkert c'!AH93/'forkert c'!AH$122</f>
        <v>0</v>
      </c>
      <c r="AF91">
        <f>'forkert c'!AI93/'forkert c'!AI$122</f>
        <v>2.7196329675255792E-3</v>
      </c>
      <c r="AG91">
        <f>'forkert c'!AJ93/'forkert c'!AJ$122</f>
        <v>0</v>
      </c>
      <c r="AH91">
        <f>'forkert c'!AK93/'forkert c'!AK$122</f>
        <v>0</v>
      </c>
      <c r="AI91">
        <f>'forkert c'!AL93/'forkert c'!AL$122</f>
        <v>0</v>
      </c>
      <c r="AJ91">
        <f>'forkert c'!AM93/'forkert c'!AM$122</f>
        <v>0</v>
      </c>
      <c r="AK91">
        <f>'forkert c'!AN93/'forkert c'!AN$122</f>
        <v>0</v>
      </c>
      <c r="AL91">
        <f>'forkert c'!AO93/'forkert c'!AO$122</f>
        <v>0</v>
      </c>
      <c r="AM91">
        <v>0</v>
      </c>
      <c r="AN91">
        <f>'forkert c'!AQ93/'forkert c'!AQ$122</f>
        <v>0</v>
      </c>
      <c r="AO91">
        <f>'forkert c'!AR93/'forkert c'!AR$122</f>
        <v>0</v>
      </c>
      <c r="AP91">
        <f>'forkert c'!AS93/'forkert c'!AS$122</f>
        <v>0</v>
      </c>
      <c r="AQ91">
        <f>'forkert c'!AT93/'forkert c'!AT$122</f>
        <v>0</v>
      </c>
      <c r="AR91">
        <f>'forkert c'!AU93/'forkert c'!AU$122</f>
        <v>1.0386005766721208E-2</v>
      </c>
    </row>
    <row r="92" spans="1:44">
      <c r="A92" t="s">
        <v>138</v>
      </c>
      <c r="B92">
        <f>'forkert c'!E94/'forkert c'!E$122</f>
        <v>0</v>
      </c>
      <c r="C92">
        <f>'forkert c'!F94/'forkert c'!F$122</f>
        <v>0</v>
      </c>
      <c r="D92">
        <f>'forkert c'!G94/'forkert c'!G$122</f>
        <v>0</v>
      </c>
      <c r="E92">
        <f>'forkert c'!H94/'forkert c'!H$122</f>
        <v>0</v>
      </c>
      <c r="F92">
        <v>0</v>
      </c>
      <c r="G92">
        <f>'forkert c'!J94/'forkert c'!J$122</f>
        <v>0</v>
      </c>
      <c r="H92">
        <f>'forkert c'!K94/'forkert c'!K$122</f>
        <v>0</v>
      </c>
      <c r="I92">
        <f>'forkert c'!L94/'forkert c'!L$122</f>
        <v>0</v>
      </c>
      <c r="J92">
        <f>'forkert c'!M94/'forkert c'!M$122</f>
        <v>0</v>
      </c>
      <c r="K92">
        <f>'forkert c'!N94/'forkert c'!N$122</f>
        <v>0</v>
      </c>
      <c r="L92">
        <f>'forkert c'!O94/'forkert c'!O$122</f>
        <v>0</v>
      </c>
      <c r="M92">
        <f>'forkert c'!P94/'forkert c'!P$122</f>
        <v>0</v>
      </c>
      <c r="N92">
        <f>'forkert c'!Q94/'forkert c'!Q$122</f>
        <v>0</v>
      </c>
      <c r="O92">
        <f>'forkert c'!R94/'forkert c'!R$122</f>
        <v>0</v>
      </c>
      <c r="P92">
        <f>'forkert c'!S94/'forkert c'!S$122</f>
        <v>0</v>
      </c>
      <c r="Q92">
        <f>'forkert c'!T94/'forkert c'!T$122</f>
        <v>0</v>
      </c>
      <c r="R92">
        <f>'forkert c'!U94/'forkert c'!U$122</f>
        <v>0</v>
      </c>
      <c r="S92">
        <f>'forkert c'!V94/'forkert c'!V$122</f>
        <v>0</v>
      </c>
      <c r="T92">
        <f>'forkert c'!W94/'forkert c'!W$122</f>
        <v>0</v>
      </c>
      <c r="U92">
        <f>'forkert c'!X94/'forkert c'!X$122</f>
        <v>0</v>
      </c>
      <c r="V92">
        <f>'forkert c'!Y94/'forkert c'!Y$122</f>
        <v>0</v>
      </c>
      <c r="W92">
        <f>'forkert c'!Z94/'forkert c'!Z$122</f>
        <v>0</v>
      </c>
      <c r="X92">
        <f>'forkert c'!AA94/'forkert c'!AA$122</f>
        <v>3.5398074530538826E-4</v>
      </c>
      <c r="Y92">
        <f>'forkert c'!AB94/'forkert c'!AB$122</f>
        <v>7.2370622063783526E-3</v>
      </c>
      <c r="Z92">
        <f>'forkert c'!AC94/'forkert c'!AC$122</f>
        <v>0</v>
      </c>
      <c r="AA92">
        <f>'forkert c'!AD94/'forkert c'!AD$122</f>
        <v>0</v>
      </c>
      <c r="AB92">
        <f>'forkert c'!AE94/'forkert c'!AE$122</f>
        <v>0</v>
      </c>
      <c r="AC92">
        <f>'forkert c'!AF94/'forkert c'!AF$122</f>
        <v>3.6802265231690711E-4</v>
      </c>
      <c r="AD92">
        <f>'forkert c'!AG94/'forkert c'!AG$122</f>
        <v>0</v>
      </c>
      <c r="AE92">
        <f>'forkert c'!AH94/'forkert c'!AH$122</f>
        <v>0</v>
      </c>
      <c r="AF92">
        <f>'forkert c'!AI94/'forkert c'!AI$122</f>
        <v>5.786241490544409E-3</v>
      </c>
      <c r="AG92">
        <f>'forkert c'!AJ94/'forkert c'!AJ$122</f>
        <v>0</v>
      </c>
      <c r="AH92">
        <f>'forkert c'!AK94/'forkert c'!AK$122</f>
        <v>1</v>
      </c>
      <c r="AI92">
        <f>'forkert c'!AL94/'forkert c'!AL$122</f>
        <v>0</v>
      </c>
      <c r="AJ92">
        <f>'forkert c'!AM94/'forkert c'!AM$122</f>
        <v>0</v>
      </c>
      <c r="AK92">
        <f>'forkert c'!AN94/'forkert c'!AN$122</f>
        <v>0</v>
      </c>
      <c r="AL92">
        <f>'forkert c'!AO94/'forkert c'!AO$122</f>
        <v>0</v>
      </c>
      <c r="AM92">
        <v>0</v>
      </c>
      <c r="AN92">
        <f>'forkert c'!AQ94/'forkert c'!AQ$122</f>
        <v>0</v>
      </c>
      <c r="AO92">
        <f>'forkert c'!AR94/'forkert c'!AR$122</f>
        <v>0</v>
      </c>
      <c r="AP92">
        <f>'forkert c'!AS94/'forkert c'!AS$122</f>
        <v>0</v>
      </c>
      <c r="AQ92">
        <f>'forkert c'!AT94/'forkert c'!AT$122</f>
        <v>0</v>
      </c>
      <c r="AR92">
        <f>'forkert c'!AU94/'forkert c'!AU$122</f>
        <v>0</v>
      </c>
    </row>
    <row r="93" spans="1:44">
      <c r="A93" t="s">
        <v>139</v>
      </c>
      <c r="B93">
        <f>'forkert c'!E95/'forkert c'!E$122</f>
        <v>0</v>
      </c>
      <c r="C93">
        <f>'forkert c'!F95/'forkert c'!F$122</f>
        <v>0</v>
      </c>
      <c r="D93">
        <f>'forkert c'!G95/'forkert c'!G$122</f>
        <v>0</v>
      </c>
      <c r="E93">
        <f>'forkert c'!H95/'forkert c'!H$122</f>
        <v>0</v>
      </c>
      <c r="F93">
        <v>0</v>
      </c>
      <c r="G93">
        <f>'forkert c'!J95/'forkert c'!J$122</f>
        <v>0</v>
      </c>
      <c r="H93">
        <f>'forkert c'!K95/'forkert c'!K$122</f>
        <v>0</v>
      </c>
      <c r="I93">
        <f>'forkert c'!L95/'forkert c'!L$122</f>
        <v>0</v>
      </c>
      <c r="J93">
        <f>'forkert c'!M95/'forkert c'!M$122</f>
        <v>0</v>
      </c>
      <c r="K93">
        <f>'forkert c'!N95/'forkert c'!N$122</f>
        <v>0</v>
      </c>
      <c r="L93">
        <f>'forkert c'!O95/'forkert c'!O$122</f>
        <v>0</v>
      </c>
      <c r="M93">
        <f>'forkert c'!P95/'forkert c'!P$122</f>
        <v>0</v>
      </c>
      <c r="N93">
        <f>'forkert c'!Q95/'forkert c'!Q$122</f>
        <v>0</v>
      </c>
      <c r="O93">
        <f>'forkert c'!R95/'forkert c'!R$122</f>
        <v>0</v>
      </c>
      <c r="P93">
        <f>'forkert c'!S95/'forkert c'!S$122</f>
        <v>0</v>
      </c>
      <c r="Q93">
        <f>'forkert c'!T95/'forkert c'!T$122</f>
        <v>0</v>
      </c>
      <c r="R93">
        <f>'forkert c'!U95/'forkert c'!U$122</f>
        <v>0</v>
      </c>
      <c r="S93">
        <f>'forkert c'!V95/'forkert c'!V$122</f>
        <v>7.4806920428484268E-3</v>
      </c>
      <c r="T93">
        <f>'forkert c'!W95/'forkert c'!W$122</f>
        <v>0</v>
      </c>
      <c r="U93">
        <f>'forkert c'!X95/'forkert c'!X$122</f>
        <v>0</v>
      </c>
      <c r="V93">
        <f>'forkert c'!Y95/'forkert c'!Y$122</f>
        <v>0</v>
      </c>
      <c r="W93">
        <f>'forkert c'!Z95/'forkert c'!Z$122</f>
        <v>0</v>
      </c>
      <c r="X93">
        <f>'forkert c'!AA95/'forkert c'!AA$122</f>
        <v>7.2289726968117747E-4</v>
      </c>
      <c r="Y93">
        <f>'forkert c'!AB95/'forkert c'!AB$122</f>
        <v>0</v>
      </c>
      <c r="Z93">
        <f>'forkert c'!AC95/'forkert c'!AC$122</f>
        <v>0</v>
      </c>
      <c r="AA93">
        <f>'forkert c'!AD95/'forkert c'!AD$122</f>
        <v>0</v>
      </c>
      <c r="AB93">
        <f>'forkert c'!AE95/'forkert c'!AE$122</f>
        <v>0</v>
      </c>
      <c r="AC93">
        <f>'forkert c'!AF95/'forkert c'!AF$122</f>
        <v>1.1156024573171671E-4</v>
      </c>
      <c r="AD93">
        <f>'forkert c'!AG95/'forkert c'!AG$122</f>
        <v>0</v>
      </c>
      <c r="AE93">
        <f>'forkert c'!AH95/'forkert c'!AH$122</f>
        <v>0</v>
      </c>
      <c r="AF93">
        <f>'forkert c'!AI95/'forkert c'!AI$122</f>
        <v>0</v>
      </c>
      <c r="AG93">
        <f>'forkert c'!AJ95/'forkert c'!AJ$122</f>
        <v>0</v>
      </c>
      <c r="AH93">
        <f>'forkert c'!AK95/'forkert c'!AK$122</f>
        <v>0</v>
      </c>
      <c r="AI93">
        <f>'forkert c'!AL95/'forkert c'!AL$122</f>
        <v>0</v>
      </c>
      <c r="AJ93">
        <f>'forkert c'!AM95/'forkert c'!AM$122</f>
        <v>0</v>
      </c>
      <c r="AK93">
        <f>'forkert c'!AN95/'forkert c'!AN$122</f>
        <v>0</v>
      </c>
      <c r="AL93">
        <f>'forkert c'!AO95/'forkert c'!AO$122</f>
        <v>0</v>
      </c>
      <c r="AM93">
        <v>0</v>
      </c>
      <c r="AN93">
        <f>'forkert c'!AQ95/'forkert c'!AQ$122</f>
        <v>0</v>
      </c>
      <c r="AO93">
        <f>'forkert c'!AR95/'forkert c'!AR$122</f>
        <v>0</v>
      </c>
      <c r="AP93">
        <f>'forkert c'!AS95/'forkert c'!AS$122</f>
        <v>0</v>
      </c>
      <c r="AQ93">
        <f>'forkert c'!AT95/'forkert c'!AT$122</f>
        <v>0</v>
      </c>
      <c r="AR93">
        <f>'forkert c'!AU95/'forkert c'!AU$122</f>
        <v>3.2375638190630003E-3</v>
      </c>
    </row>
    <row r="94" spans="1:44">
      <c r="A94" t="s">
        <v>140</v>
      </c>
      <c r="B94">
        <f>'forkert c'!E96/'forkert c'!E$122</f>
        <v>0</v>
      </c>
      <c r="C94">
        <f>'forkert c'!F96/'forkert c'!F$122</f>
        <v>0</v>
      </c>
      <c r="D94">
        <f>'forkert c'!G96/'forkert c'!G$122</f>
        <v>0</v>
      </c>
      <c r="E94">
        <f>'forkert c'!H96/'forkert c'!H$122</f>
        <v>0</v>
      </c>
      <c r="F94">
        <v>0</v>
      </c>
      <c r="G94">
        <f>'forkert c'!J96/'forkert c'!J$122</f>
        <v>0</v>
      </c>
      <c r="H94">
        <f>'forkert c'!K96/'forkert c'!K$122</f>
        <v>0</v>
      </c>
      <c r="I94">
        <f>'forkert c'!L96/'forkert c'!L$122</f>
        <v>0</v>
      </c>
      <c r="J94">
        <f>'forkert c'!M96/'forkert c'!M$122</f>
        <v>0</v>
      </c>
      <c r="K94">
        <f>'forkert c'!N96/'forkert c'!N$122</f>
        <v>0</v>
      </c>
      <c r="L94">
        <f>'forkert c'!O96/'forkert c'!O$122</f>
        <v>4.6495941063661832E-2</v>
      </c>
      <c r="M94">
        <f>'forkert c'!P96/'forkert c'!P$122</f>
        <v>0</v>
      </c>
      <c r="N94">
        <f>'forkert c'!Q96/'forkert c'!Q$122</f>
        <v>0</v>
      </c>
      <c r="O94">
        <f>'forkert c'!R96/'forkert c'!R$122</f>
        <v>0</v>
      </c>
      <c r="P94">
        <f>'forkert c'!S96/'forkert c'!S$122</f>
        <v>0</v>
      </c>
      <c r="Q94">
        <f>'forkert c'!T96/'forkert c'!T$122</f>
        <v>0</v>
      </c>
      <c r="R94">
        <f>'forkert c'!U96/'forkert c'!U$122</f>
        <v>0</v>
      </c>
      <c r="S94">
        <f>'forkert c'!V96/'forkert c'!V$122</f>
        <v>0.13446744525844631</v>
      </c>
      <c r="T94">
        <f>'forkert c'!W96/'forkert c'!W$122</f>
        <v>0</v>
      </c>
      <c r="U94">
        <f>'forkert c'!X96/'forkert c'!X$122</f>
        <v>0</v>
      </c>
      <c r="V94">
        <f>'forkert c'!Y96/'forkert c'!Y$122</f>
        <v>0</v>
      </c>
      <c r="W94">
        <f>'forkert c'!Z96/'forkert c'!Z$122</f>
        <v>0</v>
      </c>
      <c r="X94">
        <f>'forkert c'!AA96/'forkert c'!AA$122</f>
        <v>2.5921781630955354E-3</v>
      </c>
      <c r="Y94">
        <f>'forkert c'!AB96/'forkert c'!AB$122</f>
        <v>0</v>
      </c>
      <c r="Z94">
        <f>'forkert c'!AC96/'forkert c'!AC$122</f>
        <v>0</v>
      </c>
      <c r="AA94">
        <f>'forkert c'!AD96/'forkert c'!AD$122</f>
        <v>0</v>
      </c>
      <c r="AB94">
        <f>'forkert c'!AE96/'forkert c'!AE$122</f>
        <v>0</v>
      </c>
      <c r="AC94">
        <f>'forkert c'!AF96/'forkert c'!AF$122</f>
        <v>6.3619978583676897E-4</v>
      </c>
      <c r="AD94">
        <f>'forkert c'!AG96/'forkert c'!AG$122</f>
        <v>0</v>
      </c>
      <c r="AE94">
        <f>'forkert c'!AH96/'forkert c'!AH$122</f>
        <v>0</v>
      </c>
      <c r="AF94">
        <f>'forkert c'!AI96/'forkert c'!AI$122</f>
        <v>3.9168740692474877E-4</v>
      </c>
      <c r="AG94">
        <f>'forkert c'!AJ96/'forkert c'!AJ$122</f>
        <v>0</v>
      </c>
      <c r="AH94">
        <f>'forkert c'!AK96/'forkert c'!AK$122</f>
        <v>0</v>
      </c>
      <c r="AI94">
        <f>'forkert c'!AL96/'forkert c'!AL$122</f>
        <v>0</v>
      </c>
      <c r="AJ94">
        <f>'forkert c'!AM96/'forkert c'!AM$122</f>
        <v>0</v>
      </c>
      <c r="AK94">
        <f>'forkert c'!AN96/'forkert c'!AN$122</f>
        <v>0</v>
      </c>
      <c r="AL94">
        <f>'forkert c'!AO96/'forkert c'!AO$122</f>
        <v>0</v>
      </c>
      <c r="AM94">
        <v>0</v>
      </c>
      <c r="AN94">
        <f>'forkert c'!AQ96/'forkert c'!AQ$122</f>
        <v>0</v>
      </c>
      <c r="AO94">
        <f>'forkert c'!AR96/'forkert c'!AR$122</f>
        <v>0</v>
      </c>
      <c r="AP94">
        <f>'forkert c'!AS96/'forkert c'!AS$122</f>
        <v>0</v>
      </c>
      <c r="AQ94">
        <f>'forkert c'!AT96/'forkert c'!AT$122</f>
        <v>0</v>
      </c>
      <c r="AR94">
        <f>'forkert c'!AU96/'forkert c'!AU$122</f>
        <v>0</v>
      </c>
    </row>
    <row r="95" spans="1:44">
      <c r="A95" t="s">
        <v>141</v>
      </c>
      <c r="B95">
        <f>'forkert c'!E97/'forkert c'!E$122</f>
        <v>0</v>
      </c>
      <c r="C95">
        <f>'forkert c'!F97/'forkert c'!F$122</f>
        <v>0</v>
      </c>
      <c r="D95">
        <f>'forkert c'!G97/'forkert c'!G$122</f>
        <v>0</v>
      </c>
      <c r="E95">
        <f>'forkert c'!H97/'forkert c'!H$122</f>
        <v>0</v>
      </c>
      <c r="F95">
        <v>0</v>
      </c>
      <c r="G95">
        <f>'forkert c'!J97/'forkert c'!J$122</f>
        <v>0</v>
      </c>
      <c r="H95">
        <f>'forkert c'!K97/'forkert c'!K$122</f>
        <v>0</v>
      </c>
      <c r="I95">
        <f>'forkert c'!L97/'forkert c'!L$122</f>
        <v>0</v>
      </c>
      <c r="J95">
        <f>'forkert c'!M97/'forkert c'!M$122</f>
        <v>0</v>
      </c>
      <c r="K95">
        <f>'forkert c'!N97/'forkert c'!N$122</f>
        <v>0</v>
      </c>
      <c r="L95">
        <f>'forkert c'!O97/'forkert c'!O$122</f>
        <v>1.5063038533616457E-2</v>
      </c>
      <c r="M95">
        <f>'forkert c'!P97/'forkert c'!P$122</f>
        <v>0</v>
      </c>
      <c r="N95">
        <f>'forkert c'!Q97/'forkert c'!Q$122</f>
        <v>0</v>
      </c>
      <c r="O95">
        <f>'forkert c'!R97/'forkert c'!R$122</f>
        <v>0</v>
      </c>
      <c r="P95">
        <f>'forkert c'!S97/'forkert c'!S$122</f>
        <v>0</v>
      </c>
      <c r="Q95">
        <f>'forkert c'!T97/'forkert c'!T$122</f>
        <v>0</v>
      </c>
      <c r="R95">
        <f>'forkert c'!U97/'forkert c'!U$122</f>
        <v>0</v>
      </c>
      <c r="S95">
        <f>'forkert c'!V97/'forkert c'!V$122</f>
        <v>6.9589875180096836E-3</v>
      </c>
      <c r="T95">
        <f>'forkert c'!W97/'forkert c'!W$122</f>
        <v>0</v>
      </c>
      <c r="U95">
        <f>'forkert c'!X97/'forkert c'!X$122</f>
        <v>0</v>
      </c>
      <c r="V95">
        <f>'forkert c'!Y97/'forkert c'!Y$122</f>
        <v>0</v>
      </c>
      <c r="W95">
        <f>'forkert c'!Z97/'forkert c'!Z$122</f>
        <v>0</v>
      </c>
      <c r="X95">
        <f>'forkert c'!AA97/'forkert c'!AA$122</f>
        <v>1.8574880250235759E-3</v>
      </c>
      <c r="Y95">
        <f>'forkert c'!AB97/'forkert c'!AB$122</f>
        <v>0</v>
      </c>
      <c r="Z95">
        <f>'forkert c'!AC97/'forkert c'!AC$122</f>
        <v>0</v>
      </c>
      <c r="AA95">
        <f>'forkert c'!AD97/'forkert c'!AD$122</f>
        <v>0</v>
      </c>
      <c r="AB95">
        <f>'forkert c'!AE97/'forkert c'!AE$122</f>
        <v>0</v>
      </c>
      <c r="AC95">
        <f>'forkert c'!AF97/'forkert c'!AF$122</f>
        <v>3.5955200361029865E-4</v>
      </c>
      <c r="AD95">
        <f>'forkert c'!AG97/'forkert c'!AG$122</f>
        <v>0</v>
      </c>
      <c r="AE95">
        <f>'forkert c'!AH97/'forkert c'!AH$122</f>
        <v>0</v>
      </c>
      <c r="AF95">
        <f>'forkert c'!AI97/'forkert c'!AI$122</f>
        <v>6.2151726786831563E-3</v>
      </c>
      <c r="AG95">
        <f>'forkert c'!AJ97/'forkert c'!AJ$122</f>
        <v>0</v>
      </c>
      <c r="AH95">
        <f>'forkert c'!AK97/'forkert c'!AK$122</f>
        <v>0</v>
      </c>
      <c r="AI95">
        <f>'forkert c'!AL97/'forkert c'!AL$122</f>
        <v>0</v>
      </c>
      <c r="AJ95">
        <f>'forkert c'!AM97/'forkert c'!AM$122</f>
        <v>0</v>
      </c>
      <c r="AK95">
        <f>'forkert c'!AN97/'forkert c'!AN$122</f>
        <v>0</v>
      </c>
      <c r="AL95">
        <f>'forkert c'!AO97/'forkert c'!AO$122</f>
        <v>0</v>
      </c>
      <c r="AM95">
        <v>0</v>
      </c>
      <c r="AN95">
        <f>'forkert c'!AQ97/'forkert c'!AQ$122</f>
        <v>0</v>
      </c>
      <c r="AO95">
        <f>'forkert c'!AR97/'forkert c'!AR$122</f>
        <v>0</v>
      </c>
      <c r="AP95">
        <f>'forkert c'!AS97/'forkert c'!AS$122</f>
        <v>0</v>
      </c>
      <c r="AQ95">
        <f>'forkert c'!AT97/'forkert c'!AT$122</f>
        <v>0</v>
      </c>
      <c r="AR95">
        <f>'forkert c'!AU97/'forkert c'!AU$122</f>
        <v>0</v>
      </c>
    </row>
    <row r="96" spans="1:44">
      <c r="A96" t="s">
        <v>142</v>
      </c>
      <c r="B96">
        <f>'forkert c'!E98/'forkert c'!E$122</f>
        <v>0</v>
      </c>
      <c r="C96">
        <f>'forkert c'!F98/'forkert c'!F$122</f>
        <v>0</v>
      </c>
      <c r="D96">
        <f>'forkert c'!G98/'forkert c'!G$122</f>
        <v>0</v>
      </c>
      <c r="E96">
        <f>'forkert c'!H98/'forkert c'!H$122</f>
        <v>0</v>
      </c>
      <c r="F96">
        <v>0</v>
      </c>
      <c r="G96">
        <f>'forkert c'!J98/'forkert c'!J$122</f>
        <v>0</v>
      </c>
      <c r="H96">
        <f>'forkert c'!K98/'forkert c'!K$122</f>
        <v>0</v>
      </c>
      <c r="I96">
        <f>'forkert c'!L98/'forkert c'!L$122</f>
        <v>0</v>
      </c>
      <c r="J96">
        <f>'forkert c'!M98/'forkert c'!M$122</f>
        <v>0</v>
      </c>
      <c r="K96">
        <f>'forkert c'!N98/'forkert c'!N$122</f>
        <v>0</v>
      </c>
      <c r="L96">
        <f>'forkert c'!O98/'forkert c'!O$122</f>
        <v>0</v>
      </c>
      <c r="M96">
        <f>'forkert c'!P98/'forkert c'!P$122</f>
        <v>0</v>
      </c>
      <c r="N96">
        <f>'forkert c'!Q98/'forkert c'!Q$122</f>
        <v>0</v>
      </c>
      <c r="O96">
        <f>'forkert c'!R98/'forkert c'!R$122</f>
        <v>0</v>
      </c>
      <c r="P96">
        <f>'forkert c'!S98/'forkert c'!S$122</f>
        <v>0</v>
      </c>
      <c r="Q96">
        <f>'forkert c'!T98/'forkert c'!T$122</f>
        <v>0</v>
      </c>
      <c r="R96">
        <f>'forkert c'!U98/'forkert c'!U$122</f>
        <v>0</v>
      </c>
      <c r="S96">
        <f>'forkert c'!V98/'forkert c'!V$122</f>
        <v>0</v>
      </c>
      <c r="T96">
        <f>'forkert c'!W98/'forkert c'!W$122</f>
        <v>0</v>
      </c>
      <c r="U96">
        <f>'forkert c'!X98/'forkert c'!X$122</f>
        <v>0</v>
      </c>
      <c r="V96">
        <f>'forkert c'!Y98/'forkert c'!Y$122</f>
        <v>0</v>
      </c>
      <c r="W96">
        <f>'forkert c'!Z98/'forkert c'!Z$122</f>
        <v>0</v>
      </c>
      <c r="X96">
        <f>'forkert c'!AA98/'forkert c'!AA$122</f>
        <v>0</v>
      </c>
      <c r="Y96">
        <f>'forkert c'!AB98/'forkert c'!AB$122</f>
        <v>0</v>
      </c>
      <c r="Z96">
        <f>'forkert c'!AC98/'forkert c'!AC$122</f>
        <v>0</v>
      </c>
      <c r="AA96">
        <f>'forkert c'!AD98/'forkert c'!AD$122</f>
        <v>0</v>
      </c>
      <c r="AB96">
        <f>'forkert c'!AE98/'forkert c'!AE$122</f>
        <v>0</v>
      </c>
      <c r="AC96">
        <f>'forkert c'!AF98/'forkert c'!AF$122</f>
        <v>0</v>
      </c>
      <c r="AD96">
        <f>'forkert c'!AG98/'forkert c'!AG$122</f>
        <v>0</v>
      </c>
      <c r="AE96">
        <f>'forkert c'!AH98/'forkert c'!AH$122</f>
        <v>0</v>
      </c>
      <c r="AF96">
        <f>'forkert c'!AI98/'forkert c'!AI$122</f>
        <v>0</v>
      </c>
      <c r="AG96">
        <f>'forkert c'!AJ98/'forkert c'!AJ$122</f>
        <v>0</v>
      </c>
      <c r="AH96">
        <f>'forkert c'!AK98/'forkert c'!AK$122</f>
        <v>0</v>
      </c>
      <c r="AI96">
        <f>'forkert c'!AL98/'forkert c'!AL$122</f>
        <v>0</v>
      </c>
      <c r="AJ96">
        <f>'forkert c'!AM98/'forkert c'!AM$122</f>
        <v>5.5761337280036908E-3</v>
      </c>
      <c r="AK96">
        <f>'forkert c'!AN98/'forkert c'!AN$122</f>
        <v>0</v>
      </c>
      <c r="AL96">
        <f>'forkert c'!AO98/'forkert c'!AO$122</f>
        <v>0</v>
      </c>
      <c r="AM96">
        <v>0</v>
      </c>
      <c r="AN96">
        <f>'forkert c'!AQ98/'forkert c'!AQ$122</f>
        <v>0</v>
      </c>
      <c r="AO96">
        <f>'forkert c'!AR98/'forkert c'!AR$122</f>
        <v>0</v>
      </c>
      <c r="AP96">
        <f>'forkert c'!AS98/'forkert c'!AS$122</f>
        <v>3.8432669999398746E-4</v>
      </c>
      <c r="AQ96">
        <f>'forkert c'!AT98/'forkert c'!AT$122</f>
        <v>0</v>
      </c>
      <c r="AR96">
        <f>'forkert c'!AU98/'forkert c'!AU$122</f>
        <v>0</v>
      </c>
    </row>
    <row r="97" spans="1:44">
      <c r="A97" t="s">
        <v>143</v>
      </c>
      <c r="B97">
        <f>'forkert c'!E99/'forkert c'!E$122</f>
        <v>0</v>
      </c>
      <c r="C97">
        <f>'forkert c'!F99/'forkert c'!F$122</f>
        <v>0</v>
      </c>
      <c r="D97">
        <f>'forkert c'!G99/'forkert c'!G$122</f>
        <v>0</v>
      </c>
      <c r="E97">
        <f>'forkert c'!H99/'forkert c'!H$122</f>
        <v>0</v>
      </c>
      <c r="F97">
        <v>0</v>
      </c>
      <c r="G97">
        <f>'forkert c'!J99/'forkert c'!J$122</f>
        <v>0</v>
      </c>
      <c r="H97">
        <f>'forkert c'!K99/'forkert c'!K$122</f>
        <v>0</v>
      </c>
      <c r="I97">
        <f>'forkert c'!L99/'forkert c'!L$122</f>
        <v>0</v>
      </c>
      <c r="J97">
        <f>'forkert c'!M99/'forkert c'!M$122</f>
        <v>0</v>
      </c>
      <c r="K97">
        <f>'forkert c'!N99/'forkert c'!N$122</f>
        <v>0</v>
      </c>
      <c r="L97">
        <f>'forkert c'!O99/'forkert c'!O$122</f>
        <v>0</v>
      </c>
      <c r="M97">
        <f>'forkert c'!P99/'forkert c'!P$122</f>
        <v>0</v>
      </c>
      <c r="N97">
        <f>'forkert c'!Q99/'forkert c'!Q$122</f>
        <v>0</v>
      </c>
      <c r="O97">
        <f>'forkert c'!R99/'forkert c'!R$122</f>
        <v>0</v>
      </c>
      <c r="P97">
        <f>'forkert c'!S99/'forkert c'!S$122</f>
        <v>0</v>
      </c>
      <c r="Q97">
        <f>'forkert c'!T99/'forkert c'!T$122</f>
        <v>0</v>
      </c>
      <c r="R97">
        <f>'forkert c'!U99/'forkert c'!U$122</f>
        <v>0</v>
      </c>
      <c r="S97">
        <f>'forkert c'!V99/'forkert c'!V$122</f>
        <v>0</v>
      </c>
      <c r="T97">
        <f>'forkert c'!W99/'forkert c'!W$122</f>
        <v>0</v>
      </c>
      <c r="U97">
        <f>'forkert c'!X99/'forkert c'!X$122</f>
        <v>0</v>
      </c>
      <c r="V97">
        <f>'forkert c'!Y99/'forkert c'!Y$122</f>
        <v>0</v>
      </c>
      <c r="W97">
        <f>'forkert c'!Z99/'forkert c'!Z$122</f>
        <v>0</v>
      </c>
      <c r="X97">
        <f>'forkert c'!AA99/'forkert c'!AA$122</f>
        <v>0</v>
      </c>
      <c r="Y97">
        <f>'forkert c'!AB99/'forkert c'!AB$122</f>
        <v>0</v>
      </c>
      <c r="Z97">
        <f>'forkert c'!AC99/'forkert c'!AC$122</f>
        <v>0</v>
      </c>
      <c r="AA97">
        <f>'forkert c'!AD99/'forkert c'!AD$122</f>
        <v>0</v>
      </c>
      <c r="AB97">
        <f>'forkert c'!AE99/'forkert c'!AE$122</f>
        <v>0</v>
      </c>
      <c r="AC97">
        <f>'forkert c'!AF99/'forkert c'!AF$122</f>
        <v>0</v>
      </c>
      <c r="AD97">
        <f>'forkert c'!AG99/'forkert c'!AG$122</f>
        <v>0</v>
      </c>
      <c r="AE97">
        <f>'forkert c'!AH99/'forkert c'!AH$122</f>
        <v>0</v>
      </c>
      <c r="AF97">
        <f>'forkert c'!AI99/'forkert c'!AI$122</f>
        <v>0</v>
      </c>
      <c r="AG97">
        <f>'forkert c'!AJ99/'forkert c'!AJ$122</f>
        <v>0</v>
      </c>
      <c r="AH97">
        <f>'forkert c'!AK99/'forkert c'!AK$122</f>
        <v>0</v>
      </c>
      <c r="AI97">
        <f>'forkert c'!AL99/'forkert c'!AL$122</f>
        <v>0</v>
      </c>
      <c r="AJ97">
        <f>'forkert c'!AM99/'forkert c'!AM$122</f>
        <v>8.2214310726543213E-3</v>
      </c>
      <c r="AK97">
        <f>'forkert c'!AN99/'forkert c'!AN$122</f>
        <v>0</v>
      </c>
      <c r="AL97">
        <f>'forkert c'!AO99/'forkert c'!AO$122</f>
        <v>0</v>
      </c>
      <c r="AM97">
        <v>0</v>
      </c>
      <c r="AN97">
        <f>'forkert c'!AQ99/'forkert c'!AQ$122</f>
        <v>0</v>
      </c>
      <c r="AO97">
        <f>'forkert c'!AR99/'forkert c'!AR$122</f>
        <v>0</v>
      </c>
      <c r="AP97">
        <f>'forkert c'!AS99/'forkert c'!AS$122</f>
        <v>0</v>
      </c>
      <c r="AQ97">
        <f>'forkert c'!AT99/'forkert c'!AT$122</f>
        <v>0</v>
      </c>
      <c r="AR97">
        <f>'forkert c'!AU99/'forkert c'!AU$122</f>
        <v>5.8226035173414417E-2</v>
      </c>
    </row>
    <row r="98" spans="1:44">
      <c r="A98" t="s">
        <v>144</v>
      </c>
      <c r="B98">
        <f>'forkert c'!E100/'forkert c'!E$122</f>
        <v>0</v>
      </c>
      <c r="C98">
        <f>'forkert c'!F100/'forkert c'!F$122</f>
        <v>0</v>
      </c>
      <c r="D98">
        <f>'forkert c'!G100/'forkert c'!G$122</f>
        <v>0</v>
      </c>
      <c r="E98">
        <f>'forkert c'!H100/'forkert c'!H$122</f>
        <v>0</v>
      </c>
      <c r="F98">
        <v>0</v>
      </c>
      <c r="G98">
        <f>'forkert c'!J100/'forkert c'!J$122</f>
        <v>0</v>
      </c>
      <c r="H98">
        <f>'forkert c'!K100/'forkert c'!K$122</f>
        <v>0</v>
      </c>
      <c r="I98">
        <f>'forkert c'!L100/'forkert c'!L$122</f>
        <v>0</v>
      </c>
      <c r="J98">
        <f>'forkert c'!M100/'forkert c'!M$122</f>
        <v>0</v>
      </c>
      <c r="K98">
        <f>'forkert c'!N100/'forkert c'!N$122</f>
        <v>0</v>
      </c>
      <c r="L98">
        <f>'forkert c'!O100/'forkert c'!O$122</f>
        <v>0</v>
      </c>
      <c r="M98">
        <f>'forkert c'!P100/'forkert c'!P$122</f>
        <v>0</v>
      </c>
      <c r="N98">
        <f>'forkert c'!Q100/'forkert c'!Q$122</f>
        <v>0</v>
      </c>
      <c r="O98">
        <f>'forkert c'!R100/'forkert c'!R$122</f>
        <v>0</v>
      </c>
      <c r="P98">
        <f>'forkert c'!S100/'forkert c'!S$122</f>
        <v>0</v>
      </c>
      <c r="Q98">
        <f>'forkert c'!T100/'forkert c'!T$122</f>
        <v>0</v>
      </c>
      <c r="R98">
        <f>'forkert c'!U100/'forkert c'!U$122</f>
        <v>0</v>
      </c>
      <c r="S98">
        <f>'forkert c'!V100/'forkert c'!V$122</f>
        <v>0</v>
      </c>
      <c r="T98">
        <f>'forkert c'!W100/'forkert c'!W$122</f>
        <v>3.1322727063755659E-3</v>
      </c>
      <c r="U98">
        <f>'forkert c'!X100/'forkert c'!X$122</f>
        <v>2.3019149944552945E-2</v>
      </c>
      <c r="V98">
        <f>'forkert c'!Y100/'forkert c'!Y$122</f>
        <v>0</v>
      </c>
      <c r="W98">
        <f>'forkert c'!Z100/'forkert c'!Z$122</f>
        <v>0</v>
      </c>
      <c r="X98">
        <f>'forkert c'!AA100/'forkert c'!AA$122</f>
        <v>6.4785123786040288E-3</v>
      </c>
      <c r="Y98">
        <f>'forkert c'!AB100/'forkert c'!AB$122</f>
        <v>0</v>
      </c>
      <c r="Z98">
        <f>'forkert c'!AC100/'forkert c'!AC$122</f>
        <v>0</v>
      </c>
      <c r="AA98">
        <f>'forkert c'!AD100/'forkert c'!AD$122</f>
        <v>0</v>
      </c>
      <c r="AB98">
        <f>'forkert c'!AE100/'forkert c'!AE$122</f>
        <v>0</v>
      </c>
      <c r="AC98">
        <f>'forkert c'!AF100/'forkert c'!AF$122</f>
        <v>4.6678681170459823E-5</v>
      </c>
      <c r="AD98">
        <f>'forkert c'!AG100/'forkert c'!AG$122</f>
        <v>0</v>
      </c>
      <c r="AE98">
        <f>'forkert c'!AH100/'forkert c'!AH$122</f>
        <v>0</v>
      </c>
      <c r="AF98">
        <f>'forkert c'!AI100/'forkert c'!AI$122</f>
        <v>0</v>
      </c>
      <c r="AG98">
        <f>'forkert c'!AJ100/'forkert c'!AJ$122</f>
        <v>0</v>
      </c>
      <c r="AH98">
        <f>'forkert c'!AK100/'forkert c'!AK$122</f>
        <v>0</v>
      </c>
      <c r="AI98">
        <f>'forkert c'!AL100/'forkert c'!AL$122</f>
        <v>0</v>
      </c>
      <c r="AJ98">
        <f>'forkert c'!AM100/'forkert c'!AM$122</f>
        <v>0</v>
      </c>
      <c r="AK98">
        <f>'forkert c'!AN100/'forkert c'!AN$122</f>
        <v>0</v>
      </c>
      <c r="AL98">
        <f>'forkert c'!AO100/'forkert c'!AO$122</f>
        <v>0</v>
      </c>
      <c r="AM98">
        <v>0</v>
      </c>
      <c r="AN98">
        <f>'forkert c'!AQ100/'forkert c'!AQ$122</f>
        <v>0</v>
      </c>
      <c r="AO98">
        <f>'forkert c'!AR100/'forkert c'!AR$122</f>
        <v>0</v>
      </c>
      <c r="AP98">
        <f>'forkert c'!AS100/'forkert c'!AS$122</f>
        <v>0</v>
      </c>
      <c r="AQ98">
        <f>'forkert c'!AT100/'forkert c'!AT$122</f>
        <v>0</v>
      </c>
      <c r="AR98">
        <f>'forkert c'!AU100/'forkert c'!AU$122</f>
        <v>0</v>
      </c>
    </row>
    <row r="99" spans="1:44">
      <c r="A99" t="s">
        <v>145</v>
      </c>
      <c r="B99">
        <f>'forkert c'!E101/'forkert c'!E$122</f>
        <v>0</v>
      </c>
      <c r="C99">
        <f>'forkert c'!F101/'forkert c'!F$122</f>
        <v>0</v>
      </c>
      <c r="D99">
        <f>'forkert c'!G101/'forkert c'!G$122</f>
        <v>0</v>
      </c>
      <c r="E99">
        <f>'forkert c'!H101/'forkert c'!H$122</f>
        <v>0</v>
      </c>
      <c r="F99">
        <v>0</v>
      </c>
      <c r="G99">
        <f>'forkert c'!J101/'forkert c'!J$122</f>
        <v>0</v>
      </c>
      <c r="H99">
        <f>'forkert c'!K101/'forkert c'!K$122</f>
        <v>0</v>
      </c>
      <c r="I99">
        <f>'forkert c'!L101/'forkert c'!L$122</f>
        <v>0</v>
      </c>
      <c r="J99">
        <f>'forkert c'!M101/'forkert c'!M$122</f>
        <v>0</v>
      </c>
      <c r="K99">
        <f>'forkert c'!N101/'forkert c'!N$122</f>
        <v>0</v>
      </c>
      <c r="L99">
        <f>'forkert c'!O101/'forkert c'!O$122</f>
        <v>0</v>
      </c>
      <c r="M99">
        <f>'forkert c'!P101/'forkert c'!P$122</f>
        <v>0</v>
      </c>
      <c r="N99">
        <f>'forkert c'!Q101/'forkert c'!Q$122</f>
        <v>0</v>
      </c>
      <c r="O99">
        <f>'forkert c'!R101/'forkert c'!R$122</f>
        <v>0</v>
      </c>
      <c r="P99">
        <f>'forkert c'!S101/'forkert c'!S$122</f>
        <v>0</v>
      </c>
      <c r="Q99">
        <f>'forkert c'!T101/'forkert c'!T$122</f>
        <v>0</v>
      </c>
      <c r="R99">
        <f>'forkert c'!U101/'forkert c'!U$122</f>
        <v>0</v>
      </c>
      <c r="S99">
        <f>'forkert c'!V101/'forkert c'!V$122</f>
        <v>0</v>
      </c>
      <c r="T99">
        <f>'forkert c'!W101/'forkert c'!W$122</f>
        <v>0</v>
      </c>
      <c r="U99">
        <f>'forkert c'!X101/'forkert c'!X$122</f>
        <v>0</v>
      </c>
      <c r="V99">
        <f>'forkert c'!Y101/'forkert c'!Y$122</f>
        <v>0</v>
      </c>
      <c r="W99">
        <f>'forkert c'!Z101/'forkert c'!Z$122</f>
        <v>0</v>
      </c>
      <c r="X99">
        <f>'forkert c'!AA101/'forkert c'!AA$122</f>
        <v>0</v>
      </c>
      <c r="Y99">
        <f>'forkert c'!AB101/'forkert c'!AB$122</f>
        <v>0</v>
      </c>
      <c r="Z99">
        <f>'forkert c'!AC101/'forkert c'!AC$122</f>
        <v>0</v>
      </c>
      <c r="AA99">
        <f>'forkert c'!AD101/'forkert c'!AD$122</f>
        <v>0</v>
      </c>
      <c r="AB99">
        <f>'forkert c'!AE101/'forkert c'!AE$122</f>
        <v>0</v>
      </c>
      <c r="AC99">
        <f>'forkert c'!AF101/'forkert c'!AF$122</f>
        <v>0</v>
      </c>
      <c r="AD99">
        <f>'forkert c'!AG101/'forkert c'!AG$122</f>
        <v>0</v>
      </c>
      <c r="AE99">
        <f>'forkert c'!AH101/'forkert c'!AH$122</f>
        <v>0</v>
      </c>
      <c r="AF99">
        <f>'forkert c'!AI101/'forkert c'!AI$122</f>
        <v>0</v>
      </c>
      <c r="AG99">
        <f>'forkert c'!AJ101/'forkert c'!AJ$122</f>
        <v>0</v>
      </c>
      <c r="AH99">
        <f>'forkert c'!AK101/'forkert c'!AK$122</f>
        <v>0</v>
      </c>
      <c r="AI99">
        <f>'forkert c'!AL101/'forkert c'!AL$122</f>
        <v>0.41352708092300949</v>
      </c>
      <c r="AJ99">
        <f>'forkert c'!AM101/'forkert c'!AM$122</f>
        <v>0</v>
      </c>
      <c r="AK99">
        <f>'forkert c'!AN101/'forkert c'!AN$122</f>
        <v>0</v>
      </c>
      <c r="AL99">
        <f>'forkert c'!AO101/'forkert c'!AO$122</f>
        <v>0</v>
      </c>
      <c r="AM99">
        <v>0</v>
      </c>
      <c r="AN99">
        <f>'forkert c'!AQ101/'forkert c'!AQ$122</f>
        <v>0</v>
      </c>
      <c r="AO99">
        <f>'forkert c'!AR101/'forkert c'!AR$122</f>
        <v>0</v>
      </c>
      <c r="AP99">
        <f>'forkert c'!AS101/'forkert c'!AS$122</f>
        <v>0</v>
      </c>
      <c r="AQ99">
        <f>'forkert c'!AT101/'forkert c'!AT$122</f>
        <v>0</v>
      </c>
      <c r="AR99">
        <f>'forkert c'!AU101/'forkert c'!AU$122</f>
        <v>0</v>
      </c>
    </row>
    <row r="100" spans="1:44">
      <c r="A100" t="s">
        <v>146</v>
      </c>
      <c r="B100">
        <f>'forkert c'!E102/'forkert c'!E$122</f>
        <v>0</v>
      </c>
      <c r="C100">
        <f>'forkert c'!F102/'forkert c'!F$122</f>
        <v>0</v>
      </c>
      <c r="D100">
        <f>'forkert c'!G102/'forkert c'!G$122</f>
        <v>0</v>
      </c>
      <c r="E100">
        <f>'forkert c'!H102/'forkert c'!H$122</f>
        <v>0</v>
      </c>
      <c r="F100">
        <v>0</v>
      </c>
      <c r="G100">
        <f>'forkert c'!J102/'forkert c'!J$122</f>
        <v>0</v>
      </c>
      <c r="H100">
        <f>'forkert c'!K102/'forkert c'!K$122</f>
        <v>0</v>
      </c>
      <c r="I100">
        <f>'forkert c'!L102/'forkert c'!L$122</f>
        <v>0</v>
      </c>
      <c r="J100">
        <f>'forkert c'!M102/'forkert c'!M$122</f>
        <v>0</v>
      </c>
      <c r="K100">
        <f>'forkert c'!N102/'forkert c'!N$122</f>
        <v>0</v>
      </c>
      <c r="L100">
        <f>'forkert c'!O102/'forkert c'!O$122</f>
        <v>0</v>
      </c>
      <c r="M100">
        <f>'forkert c'!P102/'forkert c'!P$122</f>
        <v>0</v>
      </c>
      <c r="N100">
        <f>'forkert c'!Q102/'forkert c'!Q$122</f>
        <v>0</v>
      </c>
      <c r="O100">
        <f>'forkert c'!R102/'forkert c'!R$122</f>
        <v>0</v>
      </c>
      <c r="P100">
        <f>'forkert c'!S102/'forkert c'!S$122</f>
        <v>0</v>
      </c>
      <c r="Q100">
        <f>'forkert c'!T102/'forkert c'!T$122</f>
        <v>0</v>
      </c>
      <c r="R100">
        <f>'forkert c'!U102/'forkert c'!U$122</f>
        <v>0</v>
      </c>
      <c r="S100">
        <f>'forkert c'!V102/'forkert c'!V$122</f>
        <v>0</v>
      </c>
      <c r="T100">
        <f>'forkert c'!W102/'forkert c'!W$122</f>
        <v>0</v>
      </c>
      <c r="U100">
        <f>'forkert c'!X102/'forkert c'!X$122</f>
        <v>0</v>
      </c>
      <c r="V100">
        <f>'forkert c'!Y102/'forkert c'!Y$122</f>
        <v>0</v>
      </c>
      <c r="W100">
        <f>'forkert c'!Z102/'forkert c'!Z$122</f>
        <v>0</v>
      </c>
      <c r="X100">
        <f>'forkert c'!AA102/'forkert c'!AA$122</f>
        <v>0</v>
      </c>
      <c r="Y100">
        <f>'forkert c'!AB102/'forkert c'!AB$122</f>
        <v>0</v>
      </c>
      <c r="Z100">
        <f>'forkert c'!AC102/'forkert c'!AC$122</f>
        <v>0</v>
      </c>
      <c r="AA100">
        <f>'forkert c'!AD102/'forkert c'!AD$122</f>
        <v>0</v>
      </c>
      <c r="AB100">
        <f>'forkert c'!AE102/'forkert c'!AE$122</f>
        <v>0</v>
      </c>
      <c r="AC100">
        <f>'forkert c'!AF102/'forkert c'!AF$122</f>
        <v>0</v>
      </c>
      <c r="AD100">
        <f>'forkert c'!AG102/'forkert c'!AG$122</f>
        <v>0</v>
      </c>
      <c r="AE100">
        <f>'forkert c'!AH102/'forkert c'!AH$122</f>
        <v>0</v>
      </c>
      <c r="AF100">
        <f>'forkert c'!AI102/'forkert c'!AI$122</f>
        <v>0</v>
      </c>
      <c r="AG100">
        <f>'forkert c'!AJ102/'forkert c'!AJ$122</f>
        <v>0</v>
      </c>
      <c r="AH100">
        <f>'forkert c'!AK102/'forkert c'!AK$122</f>
        <v>0</v>
      </c>
      <c r="AI100">
        <f>'forkert c'!AL102/'forkert c'!AL$122</f>
        <v>0.17970795027544054</v>
      </c>
      <c r="AJ100">
        <f>'forkert c'!AM102/'forkert c'!AM$122</f>
        <v>0</v>
      </c>
      <c r="AK100">
        <f>'forkert c'!AN102/'forkert c'!AN$122</f>
        <v>0</v>
      </c>
      <c r="AL100">
        <f>'forkert c'!AO102/'forkert c'!AO$122</f>
        <v>0</v>
      </c>
      <c r="AM100">
        <v>0</v>
      </c>
      <c r="AN100">
        <f>'forkert c'!AQ102/'forkert c'!AQ$122</f>
        <v>0</v>
      </c>
      <c r="AO100">
        <f>'forkert c'!AR102/'forkert c'!AR$122</f>
        <v>0</v>
      </c>
      <c r="AP100">
        <f>'forkert c'!AS102/'forkert c'!AS$122</f>
        <v>0</v>
      </c>
      <c r="AQ100">
        <f>'forkert c'!AT102/'forkert c'!AT$122</f>
        <v>0</v>
      </c>
      <c r="AR100">
        <f>'forkert c'!AU102/'forkert c'!AU$122</f>
        <v>0</v>
      </c>
    </row>
    <row r="101" spans="1:44">
      <c r="A101" t="s">
        <v>147</v>
      </c>
      <c r="B101">
        <f>'forkert c'!E103/'forkert c'!E$122</f>
        <v>0</v>
      </c>
      <c r="C101">
        <f>'forkert c'!F103/'forkert c'!F$122</f>
        <v>0</v>
      </c>
      <c r="D101">
        <f>'forkert c'!G103/'forkert c'!G$122</f>
        <v>0</v>
      </c>
      <c r="E101">
        <f>'forkert c'!H103/'forkert c'!H$122</f>
        <v>0</v>
      </c>
      <c r="F101">
        <v>0</v>
      </c>
      <c r="G101">
        <f>'forkert c'!J103/'forkert c'!J$122</f>
        <v>0</v>
      </c>
      <c r="H101">
        <f>'forkert c'!K103/'forkert c'!K$122</f>
        <v>0</v>
      </c>
      <c r="I101">
        <f>'forkert c'!L103/'forkert c'!L$122</f>
        <v>0</v>
      </c>
      <c r="J101">
        <f>'forkert c'!M103/'forkert c'!M$122</f>
        <v>0</v>
      </c>
      <c r="K101">
        <f>'forkert c'!N103/'forkert c'!N$122</f>
        <v>0</v>
      </c>
      <c r="L101">
        <f>'forkert c'!O103/'forkert c'!O$122</f>
        <v>0</v>
      </c>
      <c r="M101">
        <f>'forkert c'!P103/'forkert c'!P$122</f>
        <v>0</v>
      </c>
      <c r="N101">
        <f>'forkert c'!Q103/'forkert c'!Q$122</f>
        <v>0</v>
      </c>
      <c r="O101">
        <f>'forkert c'!R103/'forkert c'!R$122</f>
        <v>0</v>
      </c>
      <c r="P101">
        <f>'forkert c'!S103/'forkert c'!S$122</f>
        <v>0</v>
      </c>
      <c r="Q101">
        <f>'forkert c'!T103/'forkert c'!T$122</f>
        <v>0</v>
      </c>
      <c r="R101">
        <f>'forkert c'!U103/'forkert c'!U$122</f>
        <v>0</v>
      </c>
      <c r="S101">
        <f>'forkert c'!V103/'forkert c'!V$122</f>
        <v>0</v>
      </c>
      <c r="T101">
        <f>'forkert c'!W103/'forkert c'!W$122</f>
        <v>0</v>
      </c>
      <c r="U101">
        <f>'forkert c'!X103/'forkert c'!X$122</f>
        <v>0</v>
      </c>
      <c r="V101">
        <f>'forkert c'!Y103/'forkert c'!Y$122</f>
        <v>0</v>
      </c>
      <c r="W101">
        <f>'forkert c'!Z103/'forkert c'!Z$122</f>
        <v>0</v>
      </c>
      <c r="X101">
        <f>'forkert c'!AA103/'forkert c'!AA$122</f>
        <v>0</v>
      </c>
      <c r="Y101">
        <f>'forkert c'!AB103/'forkert c'!AB$122</f>
        <v>0</v>
      </c>
      <c r="Z101">
        <f>'forkert c'!AC103/'forkert c'!AC$122</f>
        <v>0</v>
      </c>
      <c r="AA101">
        <f>'forkert c'!AD103/'forkert c'!AD$122</f>
        <v>0</v>
      </c>
      <c r="AB101">
        <f>'forkert c'!AE103/'forkert c'!AE$122</f>
        <v>0</v>
      </c>
      <c r="AC101">
        <f>'forkert c'!AF103/'forkert c'!AF$122</f>
        <v>0</v>
      </c>
      <c r="AD101">
        <f>'forkert c'!AG103/'forkert c'!AG$122</f>
        <v>0</v>
      </c>
      <c r="AE101">
        <f>'forkert c'!AH103/'forkert c'!AH$122</f>
        <v>0</v>
      </c>
      <c r="AF101">
        <f>'forkert c'!AI103/'forkert c'!AI$122</f>
        <v>0</v>
      </c>
      <c r="AG101">
        <f>'forkert c'!AJ103/'forkert c'!AJ$122</f>
        <v>0</v>
      </c>
      <c r="AH101">
        <f>'forkert c'!AK103/'forkert c'!AK$122</f>
        <v>0</v>
      </c>
      <c r="AI101">
        <f>'forkert c'!AL103/'forkert c'!AL$122</f>
        <v>5.3232751244340203E-2</v>
      </c>
      <c r="AJ101">
        <f>'forkert c'!AM103/'forkert c'!AM$122</f>
        <v>0</v>
      </c>
      <c r="AK101">
        <f>'forkert c'!AN103/'forkert c'!AN$122</f>
        <v>0</v>
      </c>
      <c r="AL101">
        <f>'forkert c'!AO103/'forkert c'!AO$122</f>
        <v>0</v>
      </c>
      <c r="AM101">
        <v>0</v>
      </c>
      <c r="AN101">
        <f>'forkert c'!AQ103/'forkert c'!AQ$122</f>
        <v>0</v>
      </c>
      <c r="AO101">
        <f>'forkert c'!AR103/'forkert c'!AR$122</f>
        <v>0</v>
      </c>
      <c r="AP101">
        <f>'forkert c'!AS103/'forkert c'!AS$122</f>
        <v>0</v>
      </c>
      <c r="AQ101">
        <f>'forkert c'!AT103/'forkert c'!AT$122</f>
        <v>0</v>
      </c>
      <c r="AR101">
        <f>'forkert c'!AU103/'forkert c'!AU$122</f>
        <v>0</v>
      </c>
    </row>
    <row r="102" spans="1:44">
      <c r="A102" t="s">
        <v>148</v>
      </c>
      <c r="B102">
        <f>'forkert c'!E104/'forkert c'!E$122</f>
        <v>0</v>
      </c>
      <c r="C102">
        <f>'forkert c'!F104/'forkert c'!F$122</f>
        <v>0</v>
      </c>
      <c r="D102">
        <f>'forkert c'!G104/'forkert c'!G$122</f>
        <v>0</v>
      </c>
      <c r="E102">
        <f>'forkert c'!H104/'forkert c'!H$122</f>
        <v>0</v>
      </c>
      <c r="F102">
        <v>0</v>
      </c>
      <c r="G102">
        <f>'forkert c'!J104/'forkert c'!J$122</f>
        <v>0</v>
      </c>
      <c r="H102">
        <f>'forkert c'!K104/'forkert c'!K$122</f>
        <v>0</v>
      </c>
      <c r="I102">
        <f>'forkert c'!L104/'forkert c'!L$122</f>
        <v>0</v>
      </c>
      <c r="J102">
        <f>'forkert c'!M104/'forkert c'!M$122</f>
        <v>0</v>
      </c>
      <c r="K102">
        <f>'forkert c'!N104/'forkert c'!N$122</f>
        <v>0</v>
      </c>
      <c r="L102">
        <f>'forkert c'!O104/'forkert c'!O$122</f>
        <v>0</v>
      </c>
      <c r="M102">
        <f>'forkert c'!P104/'forkert c'!P$122</f>
        <v>0</v>
      </c>
      <c r="N102">
        <f>'forkert c'!Q104/'forkert c'!Q$122</f>
        <v>0</v>
      </c>
      <c r="O102">
        <f>'forkert c'!R104/'forkert c'!R$122</f>
        <v>0</v>
      </c>
      <c r="P102">
        <f>'forkert c'!S104/'forkert c'!S$122</f>
        <v>0</v>
      </c>
      <c r="Q102">
        <f>'forkert c'!T104/'forkert c'!T$122</f>
        <v>0</v>
      </c>
      <c r="R102">
        <f>'forkert c'!U104/'forkert c'!U$122</f>
        <v>0</v>
      </c>
      <c r="S102">
        <f>'forkert c'!V104/'forkert c'!V$122</f>
        <v>0</v>
      </c>
      <c r="T102">
        <f>'forkert c'!W104/'forkert c'!W$122</f>
        <v>0</v>
      </c>
      <c r="U102">
        <f>'forkert c'!X104/'forkert c'!X$122</f>
        <v>0</v>
      </c>
      <c r="V102">
        <f>'forkert c'!Y104/'forkert c'!Y$122</f>
        <v>0</v>
      </c>
      <c r="W102">
        <f>'forkert c'!Z104/'forkert c'!Z$122</f>
        <v>0</v>
      </c>
      <c r="X102">
        <f>'forkert c'!AA104/'forkert c'!AA$122</f>
        <v>0</v>
      </c>
      <c r="Y102">
        <f>'forkert c'!AB104/'forkert c'!AB$122</f>
        <v>0</v>
      </c>
      <c r="Z102">
        <f>'forkert c'!AC104/'forkert c'!AC$122</f>
        <v>0</v>
      </c>
      <c r="AA102">
        <f>'forkert c'!AD104/'forkert c'!AD$122</f>
        <v>0</v>
      </c>
      <c r="AB102">
        <f>'forkert c'!AE104/'forkert c'!AE$122</f>
        <v>0</v>
      </c>
      <c r="AC102">
        <f>'forkert c'!AF104/'forkert c'!AF$122</f>
        <v>0</v>
      </c>
      <c r="AD102">
        <f>'forkert c'!AG104/'forkert c'!AG$122</f>
        <v>0</v>
      </c>
      <c r="AE102">
        <f>'forkert c'!AH104/'forkert c'!AH$122</f>
        <v>0</v>
      </c>
      <c r="AF102">
        <f>'forkert c'!AI104/'forkert c'!AI$122</f>
        <v>0</v>
      </c>
      <c r="AG102">
        <f>'forkert c'!AJ104/'forkert c'!AJ$122</f>
        <v>0</v>
      </c>
      <c r="AH102">
        <f>'forkert c'!AK104/'forkert c'!AK$122</f>
        <v>0</v>
      </c>
      <c r="AI102">
        <f>'forkert c'!AL104/'forkert c'!AL$122</f>
        <v>0.17779235762616352</v>
      </c>
      <c r="AJ102">
        <f>'forkert c'!AM104/'forkert c'!AM$122</f>
        <v>0</v>
      </c>
      <c r="AK102">
        <f>'forkert c'!AN104/'forkert c'!AN$122</f>
        <v>0</v>
      </c>
      <c r="AL102">
        <f>'forkert c'!AO104/'forkert c'!AO$122</f>
        <v>0</v>
      </c>
      <c r="AM102">
        <v>0</v>
      </c>
      <c r="AN102">
        <f>'forkert c'!AQ104/'forkert c'!AQ$122</f>
        <v>0</v>
      </c>
      <c r="AO102">
        <f>'forkert c'!AR104/'forkert c'!AR$122</f>
        <v>0</v>
      </c>
      <c r="AP102">
        <f>'forkert c'!AS104/'forkert c'!AS$122</f>
        <v>0</v>
      </c>
      <c r="AQ102">
        <f>'forkert c'!AT104/'forkert c'!AT$122</f>
        <v>0</v>
      </c>
      <c r="AR102">
        <f>'forkert c'!AU104/'forkert c'!AU$122</f>
        <v>0</v>
      </c>
    </row>
    <row r="103" spans="1:44">
      <c r="A103" t="s">
        <v>149</v>
      </c>
      <c r="B103">
        <f>'forkert c'!E105/'forkert c'!E$122</f>
        <v>0</v>
      </c>
      <c r="C103">
        <f>'forkert c'!F105/'forkert c'!F$122</f>
        <v>0</v>
      </c>
      <c r="D103">
        <f>'forkert c'!G105/'forkert c'!G$122</f>
        <v>0</v>
      </c>
      <c r="E103">
        <f>'forkert c'!H105/'forkert c'!H$122</f>
        <v>0</v>
      </c>
      <c r="F103">
        <v>0</v>
      </c>
      <c r="G103">
        <f>'forkert c'!J105/'forkert c'!J$122</f>
        <v>0</v>
      </c>
      <c r="H103">
        <f>'forkert c'!K105/'forkert c'!K$122</f>
        <v>0</v>
      </c>
      <c r="I103">
        <f>'forkert c'!L105/'forkert c'!L$122</f>
        <v>0</v>
      </c>
      <c r="J103">
        <f>'forkert c'!M105/'forkert c'!M$122</f>
        <v>0</v>
      </c>
      <c r="K103">
        <f>'forkert c'!N105/'forkert c'!N$122</f>
        <v>0</v>
      </c>
      <c r="L103">
        <f>'forkert c'!O105/'forkert c'!O$122</f>
        <v>0</v>
      </c>
      <c r="M103">
        <f>'forkert c'!P105/'forkert c'!P$122</f>
        <v>0</v>
      </c>
      <c r="N103">
        <f>'forkert c'!Q105/'forkert c'!Q$122</f>
        <v>0</v>
      </c>
      <c r="O103">
        <f>'forkert c'!R105/'forkert c'!R$122</f>
        <v>0</v>
      </c>
      <c r="P103">
        <f>'forkert c'!S105/'forkert c'!S$122</f>
        <v>0</v>
      </c>
      <c r="Q103">
        <f>'forkert c'!T105/'forkert c'!T$122</f>
        <v>0</v>
      </c>
      <c r="R103">
        <f>'forkert c'!U105/'forkert c'!U$122</f>
        <v>0</v>
      </c>
      <c r="S103">
        <f>'forkert c'!V105/'forkert c'!V$122</f>
        <v>0</v>
      </c>
      <c r="T103">
        <f>'forkert c'!W105/'forkert c'!W$122</f>
        <v>0</v>
      </c>
      <c r="U103">
        <f>'forkert c'!X105/'forkert c'!X$122</f>
        <v>0</v>
      </c>
      <c r="V103">
        <f>'forkert c'!Y105/'forkert c'!Y$122</f>
        <v>0</v>
      </c>
      <c r="W103">
        <f>'forkert c'!Z105/'forkert c'!Z$122</f>
        <v>0</v>
      </c>
      <c r="X103">
        <f>'forkert c'!AA105/'forkert c'!AA$122</f>
        <v>3.9033977172956272E-2</v>
      </c>
      <c r="Y103">
        <f>'forkert c'!AB105/'forkert c'!AB$122</f>
        <v>0</v>
      </c>
      <c r="Z103">
        <f>'forkert c'!AC105/'forkert c'!AC$122</f>
        <v>0</v>
      </c>
      <c r="AA103">
        <f>'forkert c'!AD105/'forkert c'!AD$122</f>
        <v>0</v>
      </c>
      <c r="AB103">
        <f>'forkert c'!AE105/'forkert c'!AE$122</f>
        <v>0</v>
      </c>
      <c r="AC103">
        <f>'forkert c'!AF105/'forkert c'!AF$122</f>
        <v>9.4799174886725352E-5</v>
      </c>
      <c r="AD103">
        <f>'forkert c'!AG105/'forkert c'!AG$122</f>
        <v>0</v>
      </c>
      <c r="AE103">
        <f>'forkert c'!AH105/'forkert c'!AH$122</f>
        <v>0</v>
      </c>
      <c r="AF103">
        <f>'forkert c'!AI105/'forkert c'!AI$122</f>
        <v>7.4835857771761542E-3</v>
      </c>
      <c r="AG103">
        <f>'forkert c'!AJ105/'forkert c'!AJ$122</f>
        <v>0</v>
      </c>
      <c r="AH103">
        <f>'forkert c'!AK105/'forkert c'!AK$122</f>
        <v>0</v>
      </c>
      <c r="AI103">
        <f>'forkert c'!AL105/'forkert c'!AL$122</f>
        <v>0.17573985993104621</v>
      </c>
      <c r="AJ103">
        <f>'forkert c'!AM105/'forkert c'!AM$122</f>
        <v>0</v>
      </c>
      <c r="AK103">
        <f>'forkert c'!AN105/'forkert c'!AN$122</f>
        <v>0</v>
      </c>
      <c r="AL103">
        <f>'forkert c'!AO105/'forkert c'!AO$122</f>
        <v>0</v>
      </c>
      <c r="AM103">
        <v>0</v>
      </c>
      <c r="AN103">
        <f>'forkert c'!AQ105/'forkert c'!AQ$122</f>
        <v>0</v>
      </c>
      <c r="AO103">
        <f>'forkert c'!AR105/'forkert c'!AR$122</f>
        <v>0</v>
      </c>
      <c r="AP103">
        <f>'forkert c'!AS105/'forkert c'!AS$122</f>
        <v>0</v>
      </c>
      <c r="AQ103">
        <f>'forkert c'!AT105/'forkert c'!AT$122</f>
        <v>0</v>
      </c>
      <c r="AR103">
        <f>'forkert c'!AU105/'forkert c'!AU$122</f>
        <v>0</v>
      </c>
    </row>
    <row r="104" spans="1:44">
      <c r="A104" t="s">
        <v>150</v>
      </c>
      <c r="B104">
        <f>'forkert c'!E106/'forkert c'!E$122</f>
        <v>0</v>
      </c>
      <c r="C104">
        <f>'forkert c'!F106/'forkert c'!F$122</f>
        <v>0</v>
      </c>
      <c r="D104">
        <f>'forkert c'!G106/'forkert c'!G$122</f>
        <v>0</v>
      </c>
      <c r="E104">
        <f>'forkert c'!H106/'forkert c'!H$122</f>
        <v>0</v>
      </c>
      <c r="F104">
        <v>0</v>
      </c>
      <c r="G104">
        <f>'forkert c'!J106/'forkert c'!J$122</f>
        <v>0</v>
      </c>
      <c r="H104">
        <f>'forkert c'!K106/'forkert c'!K$122</f>
        <v>0</v>
      </c>
      <c r="I104">
        <f>'forkert c'!L106/'forkert c'!L$122</f>
        <v>0</v>
      </c>
      <c r="J104">
        <f>'forkert c'!M106/'forkert c'!M$122</f>
        <v>0</v>
      </c>
      <c r="K104">
        <f>'forkert c'!N106/'forkert c'!N$122</f>
        <v>0</v>
      </c>
      <c r="L104">
        <f>'forkert c'!O106/'forkert c'!O$122</f>
        <v>0</v>
      </c>
      <c r="M104">
        <f>'forkert c'!P106/'forkert c'!P$122</f>
        <v>0</v>
      </c>
      <c r="N104">
        <f>'forkert c'!Q106/'forkert c'!Q$122</f>
        <v>0</v>
      </c>
      <c r="O104">
        <f>'forkert c'!R106/'forkert c'!R$122</f>
        <v>0</v>
      </c>
      <c r="P104">
        <f>'forkert c'!S106/'forkert c'!S$122</f>
        <v>0</v>
      </c>
      <c r="Q104">
        <f>'forkert c'!T106/'forkert c'!T$122</f>
        <v>0</v>
      </c>
      <c r="R104">
        <f>'forkert c'!U106/'forkert c'!U$122</f>
        <v>0</v>
      </c>
      <c r="S104">
        <f>'forkert c'!V106/'forkert c'!V$122</f>
        <v>0</v>
      </c>
      <c r="T104">
        <f>'forkert c'!W106/'forkert c'!W$122</f>
        <v>0</v>
      </c>
      <c r="U104">
        <f>'forkert c'!X106/'forkert c'!X$122</f>
        <v>0</v>
      </c>
      <c r="V104">
        <f>'forkert c'!Y106/'forkert c'!Y$122</f>
        <v>1</v>
      </c>
      <c r="W104">
        <f>'forkert c'!Z106/'forkert c'!Z$122</f>
        <v>0</v>
      </c>
      <c r="X104">
        <f>'forkert c'!AA106/'forkert c'!AA$122</f>
        <v>1.7717115955019431E-5</v>
      </c>
      <c r="Y104">
        <f>'forkert c'!AB106/'forkert c'!AB$122</f>
        <v>0</v>
      </c>
      <c r="Z104">
        <f>'forkert c'!AC106/'forkert c'!AC$122</f>
        <v>0</v>
      </c>
      <c r="AA104">
        <f>'forkert c'!AD106/'forkert c'!AD$122</f>
        <v>0</v>
      </c>
      <c r="AB104">
        <f>'forkert c'!AE106/'forkert c'!AE$122</f>
        <v>0</v>
      </c>
      <c r="AC104">
        <f>'forkert c'!AF106/'forkert c'!AF$122</f>
        <v>4.2353243533042691E-6</v>
      </c>
      <c r="AD104">
        <f>'forkert c'!AG106/'forkert c'!AG$122</f>
        <v>0</v>
      </c>
      <c r="AE104">
        <f>'forkert c'!AH106/'forkert c'!AH$122</f>
        <v>0</v>
      </c>
      <c r="AF104">
        <f>'forkert c'!AI106/'forkert c'!AI$122</f>
        <v>0</v>
      </c>
      <c r="AG104">
        <f>'forkert c'!AJ106/'forkert c'!AJ$122</f>
        <v>0</v>
      </c>
      <c r="AH104">
        <f>'forkert c'!AK106/'forkert c'!AK$122</f>
        <v>0</v>
      </c>
      <c r="AI104">
        <f>'forkert c'!AL106/'forkert c'!AL$122</f>
        <v>0</v>
      </c>
      <c r="AJ104">
        <f>'forkert c'!AM106/'forkert c'!AM$122</f>
        <v>0</v>
      </c>
      <c r="AK104">
        <f>'forkert c'!AN106/'forkert c'!AN$122</f>
        <v>0</v>
      </c>
      <c r="AL104">
        <f>'forkert c'!AO106/'forkert c'!AO$122</f>
        <v>0</v>
      </c>
      <c r="AM104">
        <v>0</v>
      </c>
      <c r="AN104">
        <f>'forkert c'!AQ106/'forkert c'!AQ$122</f>
        <v>0</v>
      </c>
      <c r="AO104">
        <f>'forkert c'!AR106/'forkert c'!AR$122</f>
        <v>0</v>
      </c>
      <c r="AP104">
        <f>'forkert c'!AS106/'forkert c'!AS$122</f>
        <v>0</v>
      </c>
      <c r="AQ104">
        <f>'forkert c'!AT106/'forkert c'!AT$122</f>
        <v>0</v>
      </c>
      <c r="AR104">
        <f>'forkert c'!AU106/'forkert c'!AU$122</f>
        <v>0</v>
      </c>
    </row>
    <row r="105" spans="1:44">
      <c r="A105" t="s">
        <v>151</v>
      </c>
      <c r="B105">
        <f>'forkert c'!E107/'forkert c'!E$122</f>
        <v>0</v>
      </c>
      <c r="C105">
        <f>'forkert c'!F107/'forkert c'!F$122</f>
        <v>0</v>
      </c>
      <c r="D105">
        <f>'forkert c'!G107/'forkert c'!G$122</f>
        <v>0</v>
      </c>
      <c r="E105">
        <f>'forkert c'!H107/'forkert c'!H$122</f>
        <v>0</v>
      </c>
      <c r="F105">
        <v>0</v>
      </c>
      <c r="G105">
        <f>'forkert c'!J107/'forkert c'!J$122</f>
        <v>0</v>
      </c>
      <c r="H105">
        <f>'forkert c'!K107/'forkert c'!K$122</f>
        <v>0</v>
      </c>
      <c r="I105">
        <f>'forkert c'!L107/'forkert c'!L$122</f>
        <v>0</v>
      </c>
      <c r="J105">
        <f>'forkert c'!M107/'forkert c'!M$122</f>
        <v>0</v>
      </c>
      <c r="K105">
        <f>'forkert c'!N107/'forkert c'!N$122</f>
        <v>0</v>
      </c>
      <c r="L105">
        <f>'forkert c'!O107/'forkert c'!O$122</f>
        <v>0</v>
      </c>
      <c r="M105">
        <f>'forkert c'!P107/'forkert c'!P$122</f>
        <v>0</v>
      </c>
      <c r="N105">
        <f>'forkert c'!Q107/'forkert c'!Q$122</f>
        <v>0</v>
      </c>
      <c r="O105">
        <f>'forkert c'!R107/'forkert c'!R$122</f>
        <v>0</v>
      </c>
      <c r="P105">
        <f>'forkert c'!S107/'forkert c'!S$122</f>
        <v>0</v>
      </c>
      <c r="Q105">
        <f>'forkert c'!T107/'forkert c'!T$122</f>
        <v>0</v>
      </c>
      <c r="R105">
        <f>'forkert c'!U107/'forkert c'!U$122</f>
        <v>0</v>
      </c>
      <c r="S105">
        <f>'forkert c'!V107/'forkert c'!V$122</f>
        <v>0</v>
      </c>
      <c r="T105">
        <f>'forkert c'!W107/'forkert c'!W$122</f>
        <v>0</v>
      </c>
      <c r="U105">
        <f>'forkert c'!X107/'forkert c'!X$122</f>
        <v>0.96970197963231797</v>
      </c>
      <c r="V105">
        <f>'forkert c'!Y107/'forkert c'!Y$122</f>
        <v>0</v>
      </c>
      <c r="W105">
        <f>'forkert c'!Z107/'forkert c'!Z$122</f>
        <v>0</v>
      </c>
      <c r="X105">
        <f>'forkert c'!AA107/'forkert c'!AA$122</f>
        <v>1.8859967280909146E-3</v>
      </c>
      <c r="Y105">
        <f>'forkert c'!AB107/'forkert c'!AB$122</f>
        <v>0</v>
      </c>
      <c r="Z105">
        <f>'forkert c'!AC107/'forkert c'!AC$122</f>
        <v>0</v>
      </c>
      <c r="AA105">
        <f>'forkert c'!AD107/'forkert c'!AD$122</f>
        <v>0</v>
      </c>
      <c r="AB105">
        <f>'forkert c'!AE107/'forkert c'!AE$122</f>
        <v>0</v>
      </c>
      <c r="AC105">
        <f>'forkert c'!AF107/'forkert c'!AF$122</f>
        <v>1.0047631178583533E-4</v>
      </c>
      <c r="AD105">
        <f>'forkert c'!AG107/'forkert c'!AG$122</f>
        <v>0</v>
      </c>
      <c r="AE105">
        <f>'forkert c'!AH107/'forkert c'!AH$122</f>
        <v>0</v>
      </c>
      <c r="AF105">
        <f>'forkert c'!AI107/'forkert c'!AI$122</f>
        <v>0</v>
      </c>
      <c r="AG105">
        <f>'forkert c'!AJ107/'forkert c'!AJ$122</f>
        <v>0</v>
      </c>
      <c r="AH105">
        <f>'forkert c'!AK107/'forkert c'!AK$122</f>
        <v>0</v>
      </c>
      <c r="AI105">
        <f>'forkert c'!AL107/'forkert c'!AL$122</f>
        <v>0</v>
      </c>
      <c r="AJ105">
        <f>'forkert c'!AM107/'forkert c'!AM$122</f>
        <v>0</v>
      </c>
      <c r="AK105">
        <f>'forkert c'!AN107/'forkert c'!AN$122</f>
        <v>0</v>
      </c>
      <c r="AL105">
        <f>'forkert c'!AO107/'forkert c'!AO$122</f>
        <v>0</v>
      </c>
      <c r="AM105">
        <v>0</v>
      </c>
      <c r="AN105">
        <f>'forkert c'!AQ107/'forkert c'!AQ$122</f>
        <v>0</v>
      </c>
      <c r="AO105">
        <f>'forkert c'!AR107/'forkert c'!AR$122</f>
        <v>0</v>
      </c>
      <c r="AP105">
        <f>'forkert c'!AS107/'forkert c'!AS$122</f>
        <v>0</v>
      </c>
      <c r="AQ105">
        <f>'forkert c'!AT107/'forkert c'!AT$122</f>
        <v>0</v>
      </c>
      <c r="AR105">
        <f>'forkert c'!AU107/'forkert c'!AU$122</f>
        <v>0</v>
      </c>
    </row>
    <row r="106" spans="1:44">
      <c r="A106" t="s">
        <v>152</v>
      </c>
      <c r="B106">
        <f>'forkert c'!E108/'forkert c'!E$122</f>
        <v>0</v>
      </c>
      <c r="C106">
        <f>'forkert c'!F108/'forkert c'!F$122</f>
        <v>0</v>
      </c>
      <c r="D106">
        <f>'forkert c'!G108/'forkert c'!G$122</f>
        <v>0</v>
      </c>
      <c r="E106">
        <f>'forkert c'!H108/'forkert c'!H$122</f>
        <v>0</v>
      </c>
      <c r="F106">
        <v>0</v>
      </c>
      <c r="G106">
        <f>'forkert c'!J108/'forkert c'!J$122</f>
        <v>0</v>
      </c>
      <c r="H106">
        <f>'forkert c'!K108/'forkert c'!K$122</f>
        <v>0</v>
      </c>
      <c r="I106">
        <f>'forkert c'!L108/'forkert c'!L$122</f>
        <v>0</v>
      </c>
      <c r="J106">
        <f>'forkert c'!M108/'forkert c'!M$122</f>
        <v>0</v>
      </c>
      <c r="K106">
        <f>'forkert c'!N108/'forkert c'!N$122</f>
        <v>0</v>
      </c>
      <c r="L106">
        <f>'forkert c'!O108/'forkert c'!O$122</f>
        <v>0</v>
      </c>
      <c r="M106">
        <f>'forkert c'!P108/'forkert c'!P$122</f>
        <v>0</v>
      </c>
      <c r="N106">
        <f>'forkert c'!Q108/'forkert c'!Q$122</f>
        <v>0</v>
      </c>
      <c r="O106">
        <f>'forkert c'!R108/'forkert c'!R$122</f>
        <v>0</v>
      </c>
      <c r="P106">
        <f>'forkert c'!S108/'forkert c'!S$122</f>
        <v>0</v>
      </c>
      <c r="Q106">
        <f>'forkert c'!T108/'forkert c'!T$122</f>
        <v>0</v>
      </c>
      <c r="R106">
        <f>'forkert c'!U108/'forkert c'!U$122</f>
        <v>0</v>
      </c>
      <c r="S106">
        <f>'forkert c'!V108/'forkert c'!V$122</f>
        <v>0</v>
      </c>
      <c r="T106">
        <f>'forkert c'!W108/'forkert c'!W$122</f>
        <v>0</v>
      </c>
      <c r="U106">
        <f>'forkert c'!X108/'forkert c'!X$122</f>
        <v>0</v>
      </c>
      <c r="V106">
        <f>'forkert c'!Y108/'forkert c'!Y$122</f>
        <v>0</v>
      </c>
      <c r="W106">
        <f>'forkert c'!Z108/'forkert c'!Z$122</f>
        <v>0</v>
      </c>
      <c r="X106">
        <f>'forkert c'!AA108/'forkert c'!AA$122</f>
        <v>0</v>
      </c>
      <c r="Y106">
        <f>'forkert c'!AB108/'forkert c'!AB$122</f>
        <v>0</v>
      </c>
      <c r="Z106">
        <f>'forkert c'!AC108/'forkert c'!AC$122</f>
        <v>0</v>
      </c>
      <c r="AA106">
        <f>'forkert c'!AD108/'forkert c'!AD$122</f>
        <v>0</v>
      </c>
      <c r="AB106">
        <f>'forkert c'!AE108/'forkert c'!AE$122</f>
        <v>0</v>
      </c>
      <c r="AC106">
        <f>'forkert c'!AF108/'forkert c'!AF$122</f>
        <v>0</v>
      </c>
      <c r="AD106">
        <f>'forkert c'!AG108/'forkert c'!AG$122</f>
        <v>0</v>
      </c>
      <c r="AE106">
        <f>'forkert c'!AH108/'forkert c'!AH$122</f>
        <v>0</v>
      </c>
      <c r="AF106">
        <f>'forkert c'!AI108/'forkert c'!AI$122</f>
        <v>0</v>
      </c>
      <c r="AG106">
        <f>'forkert c'!AJ108/'forkert c'!AJ$122</f>
        <v>0</v>
      </c>
      <c r="AH106">
        <f>'forkert c'!AK108/'forkert c'!AK$122</f>
        <v>0</v>
      </c>
      <c r="AI106">
        <f>'forkert c'!AL108/'forkert c'!AL$122</f>
        <v>0</v>
      </c>
      <c r="AJ106">
        <f>'forkert c'!AM108/'forkert c'!AM$122</f>
        <v>5.8491728383202966E-3</v>
      </c>
      <c r="AK106">
        <f>'forkert c'!AN108/'forkert c'!AN$122</f>
        <v>0</v>
      </c>
      <c r="AL106">
        <f>'forkert c'!AO108/'forkert c'!AO$122</f>
        <v>0</v>
      </c>
      <c r="AM106">
        <v>0</v>
      </c>
      <c r="AN106">
        <f>'forkert c'!AQ108/'forkert c'!AQ$122</f>
        <v>0</v>
      </c>
      <c r="AO106">
        <f>'forkert c'!AR108/'forkert c'!AR$122</f>
        <v>8.0532206047755323E-2</v>
      </c>
      <c r="AP106">
        <f>'forkert c'!AS108/'forkert c'!AS$122</f>
        <v>0</v>
      </c>
      <c r="AQ106">
        <f>'forkert c'!AT108/'forkert c'!AT$122</f>
        <v>0</v>
      </c>
      <c r="AR106">
        <f>'forkert c'!AU108/'forkert c'!AU$122</f>
        <v>0</v>
      </c>
    </row>
    <row r="107" spans="1:44">
      <c r="A107" t="s">
        <v>153</v>
      </c>
      <c r="B107">
        <f>'forkert c'!E109/'forkert c'!E$122</f>
        <v>0</v>
      </c>
      <c r="C107">
        <f>'forkert c'!F109/'forkert c'!F$122</f>
        <v>0</v>
      </c>
      <c r="D107">
        <f>'forkert c'!G109/'forkert c'!G$122</f>
        <v>0</v>
      </c>
      <c r="E107">
        <f>'forkert c'!H109/'forkert c'!H$122</f>
        <v>0</v>
      </c>
      <c r="F107">
        <v>0</v>
      </c>
      <c r="G107">
        <f>'forkert c'!J109/'forkert c'!J$122</f>
        <v>0</v>
      </c>
      <c r="H107">
        <f>'forkert c'!K109/'forkert c'!K$122</f>
        <v>0</v>
      </c>
      <c r="I107">
        <f>'forkert c'!L109/'forkert c'!L$122</f>
        <v>0</v>
      </c>
      <c r="J107">
        <f>'forkert c'!M109/'forkert c'!M$122</f>
        <v>0</v>
      </c>
      <c r="K107">
        <f>'forkert c'!N109/'forkert c'!N$122</f>
        <v>0</v>
      </c>
      <c r="L107">
        <f>'forkert c'!O109/'forkert c'!O$122</f>
        <v>0</v>
      </c>
      <c r="M107">
        <f>'forkert c'!P109/'forkert c'!P$122</f>
        <v>0</v>
      </c>
      <c r="N107">
        <f>'forkert c'!Q109/'forkert c'!Q$122</f>
        <v>0</v>
      </c>
      <c r="O107">
        <f>'forkert c'!R109/'forkert c'!R$122</f>
        <v>0</v>
      </c>
      <c r="P107">
        <f>'forkert c'!S109/'forkert c'!S$122</f>
        <v>0</v>
      </c>
      <c r="Q107">
        <f>'forkert c'!T109/'forkert c'!T$122</f>
        <v>0</v>
      </c>
      <c r="R107">
        <f>'forkert c'!U109/'forkert c'!U$122</f>
        <v>0</v>
      </c>
      <c r="S107">
        <f>'forkert c'!V109/'forkert c'!V$122</f>
        <v>0</v>
      </c>
      <c r="T107">
        <f>'forkert c'!W109/'forkert c'!W$122</f>
        <v>0</v>
      </c>
      <c r="U107">
        <f>'forkert c'!X109/'forkert c'!X$122</f>
        <v>0</v>
      </c>
      <c r="V107">
        <f>'forkert c'!Y109/'forkert c'!Y$122</f>
        <v>0</v>
      </c>
      <c r="W107">
        <f>'forkert c'!Z109/'forkert c'!Z$122</f>
        <v>0</v>
      </c>
      <c r="X107">
        <f>'forkert c'!AA109/'forkert c'!AA$122</f>
        <v>0</v>
      </c>
      <c r="Y107">
        <f>'forkert c'!AB109/'forkert c'!AB$122</f>
        <v>0</v>
      </c>
      <c r="Z107">
        <f>'forkert c'!AC109/'forkert c'!AC$122</f>
        <v>0</v>
      </c>
      <c r="AA107">
        <f>'forkert c'!AD109/'forkert c'!AD$122</f>
        <v>0</v>
      </c>
      <c r="AB107">
        <f>'forkert c'!AE109/'forkert c'!AE$122</f>
        <v>0</v>
      </c>
      <c r="AC107">
        <f>'forkert c'!AF109/'forkert c'!AF$122</f>
        <v>0</v>
      </c>
      <c r="AD107">
        <f>'forkert c'!AG109/'forkert c'!AG$122</f>
        <v>0</v>
      </c>
      <c r="AE107">
        <f>'forkert c'!AH109/'forkert c'!AH$122</f>
        <v>0</v>
      </c>
      <c r="AF107">
        <f>'forkert c'!AI109/'forkert c'!AI$122</f>
        <v>0</v>
      </c>
      <c r="AG107">
        <f>'forkert c'!AJ109/'forkert c'!AJ$122</f>
        <v>0</v>
      </c>
      <c r="AH107">
        <f>'forkert c'!AK109/'forkert c'!AK$122</f>
        <v>0</v>
      </c>
      <c r="AI107">
        <f>'forkert c'!AL109/'forkert c'!AL$122</f>
        <v>0</v>
      </c>
      <c r="AJ107">
        <f>'forkert c'!AM109/'forkert c'!AM$122</f>
        <v>3.265685655421964E-2</v>
      </c>
      <c r="AK107">
        <f>'forkert c'!AN109/'forkert c'!AN$122</f>
        <v>0</v>
      </c>
      <c r="AL107">
        <f>'forkert c'!AO109/'forkert c'!AO$122</f>
        <v>0</v>
      </c>
      <c r="AM107">
        <v>0</v>
      </c>
      <c r="AN107">
        <f>'forkert c'!AQ109/'forkert c'!AQ$122</f>
        <v>0</v>
      </c>
      <c r="AO107">
        <f>'forkert c'!AR109/'forkert c'!AR$122</f>
        <v>0.91946779395224465</v>
      </c>
      <c r="AP107">
        <f>'forkert c'!AS109/'forkert c'!AS$122</f>
        <v>0</v>
      </c>
      <c r="AQ107">
        <f>'forkert c'!AT109/'forkert c'!AT$122</f>
        <v>0</v>
      </c>
      <c r="AR107">
        <f>'forkert c'!AU109/'forkert c'!AU$122</f>
        <v>0</v>
      </c>
    </row>
    <row r="108" spans="1:44">
      <c r="A108" t="s">
        <v>154</v>
      </c>
      <c r="B108">
        <f>'forkert c'!E110/'forkert c'!E$122</f>
        <v>0</v>
      </c>
      <c r="C108">
        <f>'forkert c'!F110/'forkert c'!F$122</f>
        <v>0</v>
      </c>
      <c r="D108">
        <f>'forkert c'!G110/'forkert c'!G$122</f>
        <v>0</v>
      </c>
      <c r="E108">
        <f>'forkert c'!H110/'forkert c'!H$122</f>
        <v>0</v>
      </c>
      <c r="F108">
        <v>0</v>
      </c>
      <c r="G108">
        <f>'forkert c'!J110/'forkert c'!J$122</f>
        <v>0</v>
      </c>
      <c r="H108">
        <f>'forkert c'!K110/'forkert c'!K$122</f>
        <v>0</v>
      </c>
      <c r="I108">
        <f>'forkert c'!L110/'forkert c'!L$122</f>
        <v>0</v>
      </c>
      <c r="J108">
        <f>'forkert c'!M110/'forkert c'!M$122</f>
        <v>0</v>
      </c>
      <c r="K108">
        <f>'forkert c'!N110/'forkert c'!N$122</f>
        <v>0</v>
      </c>
      <c r="L108">
        <f>'forkert c'!O110/'forkert c'!O$122</f>
        <v>0</v>
      </c>
      <c r="M108">
        <f>'forkert c'!P110/'forkert c'!P$122</f>
        <v>0</v>
      </c>
      <c r="N108">
        <f>'forkert c'!Q110/'forkert c'!Q$122</f>
        <v>1.5748751699393417E-2</v>
      </c>
      <c r="O108">
        <f>'forkert c'!R110/'forkert c'!R$122</f>
        <v>0</v>
      </c>
      <c r="P108">
        <f>'forkert c'!S110/'forkert c'!S$122</f>
        <v>0</v>
      </c>
      <c r="Q108">
        <f>'forkert c'!T110/'forkert c'!T$122</f>
        <v>0</v>
      </c>
      <c r="R108">
        <f>'forkert c'!U110/'forkert c'!U$122</f>
        <v>0</v>
      </c>
      <c r="S108">
        <f>'forkert c'!V110/'forkert c'!V$122</f>
        <v>0</v>
      </c>
      <c r="T108">
        <f>'forkert c'!W110/'forkert c'!W$122</f>
        <v>0</v>
      </c>
      <c r="U108">
        <f>'forkert c'!X110/'forkert c'!X$122</f>
        <v>0</v>
      </c>
      <c r="V108">
        <f>'forkert c'!Y110/'forkert c'!Y$122</f>
        <v>0</v>
      </c>
      <c r="W108">
        <f>'forkert c'!Z110/'forkert c'!Z$122</f>
        <v>0</v>
      </c>
      <c r="X108">
        <f>'forkert c'!AA110/'forkert c'!AA$122</f>
        <v>5.9743116281603989E-5</v>
      </c>
      <c r="Y108">
        <f>'forkert c'!AB110/'forkert c'!AB$122</f>
        <v>0</v>
      </c>
      <c r="Z108">
        <f>'forkert c'!AC110/'forkert c'!AC$122</f>
        <v>0</v>
      </c>
      <c r="AA108">
        <f>'forkert c'!AD110/'forkert c'!AD$122</f>
        <v>0</v>
      </c>
      <c r="AB108">
        <f>'forkert c'!AE110/'forkert c'!AE$122</f>
        <v>0</v>
      </c>
      <c r="AC108">
        <f>'forkert c'!AF110/'forkert c'!AF$122</f>
        <v>5.5599896297632644E-5</v>
      </c>
      <c r="AD108">
        <f>'forkert c'!AG110/'forkert c'!AG$122</f>
        <v>0</v>
      </c>
      <c r="AE108">
        <f>'forkert c'!AH110/'forkert c'!AH$122</f>
        <v>0</v>
      </c>
      <c r="AF108">
        <f>'forkert c'!AI110/'forkert c'!AI$122</f>
        <v>0.12097977604738155</v>
      </c>
      <c r="AG108">
        <f>'forkert c'!AJ110/'forkert c'!AJ$122</f>
        <v>0</v>
      </c>
      <c r="AH108">
        <f>'forkert c'!AK110/'forkert c'!AK$122</f>
        <v>0</v>
      </c>
      <c r="AI108">
        <f>'forkert c'!AL110/'forkert c'!AL$122</f>
        <v>0</v>
      </c>
      <c r="AJ108">
        <f>'forkert c'!AM110/'forkert c'!AM$122</f>
        <v>0</v>
      </c>
      <c r="AK108">
        <f>'forkert c'!AN110/'forkert c'!AN$122</f>
        <v>0</v>
      </c>
      <c r="AL108">
        <f>'forkert c'!AO110/'forkert c'!AO$122</f>
        <v>0</v>
      </c>
      <c r="AM108">
        <v>0</v>
      </c>
      <c r="AN108">
        <f>'forkert c'!AQ110/'forkert c'!AQ$122</f>
        <v>0</v>
      </c>
      <c r="AO108">
        <f>'forkert c'!AR110/'forkert c'!AR$122</f>
        <v>0</v>
      </c>
      <c r="AP108">
        <f>'forkert c'!AS110/'forkert c'!AS$122</f>
        <v>0</v>
      </c>
      <c r="AQ108">
        <f>'forkert c'!AT110/'forkert c'!AT$122</f>
        <v>0</v>
      </c>
      <c r="AR108">
        <f>'forkert c'!AU110/'forkert c'!AU$122</f>
        <v>0</v>
      </c>
    </row>
    <row r="109" spans="1:44">
      <c r="A109" t="s">
        <v>155</v>
      </c>
      <c r="B109">
        <f>'forkert c'!E111/'forkert c'!E$122</f>
        <v>0</v>
      </c>
      <c r="C109">
        <f>'forkert c'!F111/'forkert c'!F$122</f>
        <v>0</v>
      </c>
      <c r="D109">
        <f>'forkert c'!G111/'forkert c'!G$122</f>
        <v>0</v>
      </c>
      <c r="E109">
        <f>'forkert c'!H111/'forkert c'!H$122</f>
        <v>0</v>
      </c>
      <c r="F109">
        <v>0</v>
      </c>
      <c r="G109">
        <f>'forkert c'!J111/'forkert c'!J$122</f>
        <v>0</v>
      </c>
      <c r="H109">
        <f>'forkert c'!K111/'forkert c'!K$122</f>
        <v>0</v>
      </c>
      <c r="I109">
        <f>'forkert c'!L111/'forkert c'!L$122</f>
        <v>0</v>
      </c>
      <c r="J109">
        <f>'forkert c'!M111/'forkert c'!M$122</f>
        <v>0</v>
      </c>
      <c r="K109">
        <f>'forkert c'!N111/'forkert c'!N$122</f>
        <v>0</v>
      </c>
      <c r="L109">
        <f>'forkert c'!O111/'forkert c'!O$122</f>
        <v>0</v>
      </c>
      <c r="M109">
        <f>'forkert c'!P111/'forkert c'!P$122</f>
        <v>0</v>
      </c>
      <c r="N109">
        <f>'forkert c'!Q111/'forkert c'!Q$122</f>
        <v>0</v>
      </c>
      <c r="O109">
        <f>'forkert c'!R111/'forkert c'!R$122</f>
        <v>0</v>
      </c>
      <c r="P109">
        <f>'forkert c'!S111/'forkert c'!S$122</f>
        <v>0</v>
      </c>
      <c r="Q109">
        <f>'forkert c'!T111/'forkert c'!T$122</f>
        <v>0</v>
      </c>
      <c r="R109">
        <f>'forkert c'!U111/'forkert c'!U$122</f>
        <v>0</v>
      </c>
      <c r="S109">
        <f>'forkert c'!V111/'forkert c'!V$122</f>
        <v>0</v>
      </c>
      <c r="T109">
        <f>'forkert c'!W111/'forkert c'!W$122</f>
        <v>0</v>
      </c>
      <c r="U109">
        <f>'forkert c'!X111/'forkert c'!X$122</f>
        <v>0</v>
      </c>
      <c r="V109">
        <f>'forkert c'!Y111/'forkert c'!Y$122</f>
        <v>0</v>
      </c>
      <c r="W109">
        <f>'forkert c'!Z111/'forkert c'!Z$122</f>
        <v>0</v>
      </c>
      <c r="X109">
        <f>'forkert c'!AA111/'forkert c'!AA$122</f>
        <v>6.2607893272760969E-5</v>
      </c>
      <c r="Y109">
        <f>'forkert c'!AB111/'forkert c'!AB$122</f>
        <v>0</v>
      </c>
      <c r="Z109">
        <f>'forkert c'!AC111/'forkert c'!AC$122</f>
        <v>0</v>
      </c>
      <c r="AA109">
        <f>'forkert c'!AD111/'forkert c'!AD$122</f>
        <v>0</v>
      </c>
      <c r="AB109">
        <f>'forkert c'!AE111/'forkert c'!AE$122</f>
        <v>0</v>
      </c>
      <c r="AC109">
        <f>'forkert c'!AF111/'forkert c'!AF$122</f>
        <v>3.8658598884415565E-5</v>
      </c>
      <c r="AD109">
        <f>'forkert c'!AG111/'forkert c'!AG$122</f>
        <v>0</v>
      </c>
      <c r="AE109">
        <f>'forkert c'!AH111/'forkert c'!AH$122</f>
        <v>0</v>
      </c>
      <c r="AF109">
        <f>'forkert c'!AI111/'forkert c'!AI$122</f>
        <v>3.2862438243163518E-2</v>
      </c>
      <c r="AG109">
        <f>'forkert c'!AJ111/'forkert c'!AJ$122</f>
        <v>0</v>
      </c>
      <c r="AH109">
        <f>'forkert c'!AK111/'forkert c'!AK$122</f>
        <v>0</v>
      </c>
      <c r="AI109">
        <f>'forkert c'!AL111/'forkert c'!AL$122</f>
        <v>0</v>
      </c>
      <c r="AJ109">
        <f>'forkert c'!AM111/'forkert c'!AM$122</f>
        <v>0</v>
      </c>
      <c r="AK109">
        <f>'forkert c'!AN111/'forkert c'!AN$122</f>
        <v>0</v>
      </c>
      <c r="AL109">
        <f>'forkert c'!AO111/'forkert c'!AO$122</f>
        <v>0</v>
      </c>
      <c r="AM109">
        <v>0</v>
      </c>
      <c r="AN109">
        <f>'forkert c'!AQ111/'forkert c'!AQ$122</f>
        <v>0</v>
      </c>
      <c r="AO109">
        <f>'forkert c'!AR111/'forkert c'!AR$122</f>
        <v>0</v>
      </c>
      <c r="AP109">
        <f>'forkert c'!AS111/'forkert c'!AS$122</f>
        <v>0</v>
      </c>
      <c r="AQ109">
        <f>'forkert c'!AT111/'forkert c'!AT$122</f>
        <v>0</v>
      </c>
      <c r="AR109">
        <f>'forkert c'!AU111/'forkert c'!AU$122</f>
        <v>0</v>
      </c>
    </row>
    <row r="110" spans="1:44">
      <c r="A110" t="s">
        <v>156</v>
      </c>
      <c r="B110">
        <f>'forkert c'!E112/'forkert c'!E$122</f>
        <v>0</v>
      </c>
      <c r="C110">
        <f>'forkert c'!F112/'forkert c'!F$122</f>
        <v>0</v>
      </c>
      <c r="D110">
        <f>'forkert c'!G112/'forkert c'!G$122</f>
        <v>0</v>
      </c>
      <c r="E110">
        <f>'forkert c'!H112/'forkert c'!H$122</f>
        <v>0</v>
      </c>
      <c r="F110">
        <v>0</v>
      </c>
      <c r="G110">
        <f>'forkert c'!J112/'forkert c'!J$122</f>
        <v>0</v>
      </c>
      <c r="H110">
        <f>'forkert c'!K112/'forkert c'!K$122</f>
        <v>0</v>
      </c>
      <c r="I110">
        <f>'forkert c'!L112/'forkert c'!L$122</f>
        <v>0</v>
      </c>
      <c r="J110">
        <f>'forkert c'!M112/'forkert c'!M$122</f>
        <v>0</v>
      </c>
      <c r="K110">
        <f>'forkert c'!N112/'forkert c'!N$122</f>
        <v>0</v>
      </c>
      <c r="L110">
        <f>'forkert c'!O112/'forkert c'!O$122</f>
        <v>0</v>
      </c>
      <c r="M110">
        <f>'forkert c'!P112/'forkert c'!P$122</f>
        <v>0</v>
      </c>
      <c r="N110">
        <f>'forkert c'!Q112/'forkert c'!Q$122</f>
        <v>0</v>
      </c>
      <c r="O110">
        <f>'forkert c'!R112/'forkert c'!R$122</f>
        <v>0</v>
      </c>
      <c r="P110">
        <f>'forkert c'!S112/'forkert c'!S$122</f>
        <v>0</v>
      </c>
      <c r="Q110">
        <f>'forkert c'!T112/'forkert c'!T$122</f>
        <v>0</v>
      </c>
      <c r="R110">
        <f>'forkert c'!U112/'forkert c'!U$122</f>
        <v>0</v>
      </c>
      <c r="S110">
        <f>'forkert c'!V112/'forkert c'!V$122</f>
        <v>0</v>
      </c>
      <c r="T110">
        <f>'forkert c'!W112/'forkert c'!W$122</f>
        <v>0</v>
      </c>
      <c r="U110">
        <f>'forkert c'!X112/'forkert c'!X$122</f>
        <v>0</v>
      </c>
      <c r="V110">
        <f>'forkert c'!Y112/'forkert c'!Y$122</f>
        <v>0</v>
      </c>
      <c r="W110">
        <f>'forkert c'!Z112/'forkert c'!Z$122</f>
        <v>0</v>
      </c>
      <c r="X110">
        <f>'forkert c'!AA112/'forkert c'!AA$122</f>
        <v>0</v>
      </c>
      <c r="Y110">
        <f>'forkert c'!AB112/'forkert c'!AB$122</f>
        <v>0</v>
      </c>
      <c r="Z110">
        <f>'forkert c'!AC112/'forkert c'!AC$122</f>
        <v>0</v>
      </c>
      <c r="AA110">
        <f>'forkert c'!AD112/'forkert c'!AD$122</f>
        <v>0</v>
      </c>
      <c r="AB110">
        <f>'forkert c'!AE112/'forkert c'!AE$122</f>
        <v>0</v>
      </c>
      <c r="AC110">
        <f>'forkert c'!AF112/'forkert c'!AF$122</f>
        <v>0</v>
      </c>
      <c r="AD110">
        <f>'forkert c'!AG112/'forkert c'!AG$122</f>
        <v>0</v>
      </c>
      <c r="AE110">
        <f>'forkert c'!AH112/'forkert c'!AH$122</f>
        <v>0</v>
      </c>
      <c r="AF110">
        <f>'forkert c'!AI112/'forkert c'!AI$122</f>
        <v>5.0662390466828106E-2</v>
      </c>
      <c r="AG110">
        <f>'forkert c'!AJ112/'forkert c'!AJ$122</f>
        <v>0</v>
      </c>
      <c r="AH110">
        <f>'forkert c'!AK112/'forkert c'!AK$122</f>
        <v>0</v>
      </c>
      <c r="AI110">
        <f>'forkert c'!AL112/'forkert c'!AL$122</f>
        <v>0</v>
      </c>
      <c r="AJ110">
        <f>'forkert c'!AM112/'forkert c'!AM$122</f>
        <v>0</v>
      </c>
      <c r="AK110">
        <f>'forkert c'!AN112/'forkert c'!AN$122</f>
        <v>0</v>
      </c>
      <c r="AL110">
        <f>'forkert c'!AO112/'forkert c'!AO$122</f>
        <v>0</v>
      </c>
      <c r="AM110">
        <v>0</v>
      </c>
      <c r="AN110">
        <f>'forkert c'!AQ112/'forkert c'!AQ$122</f>
        <v>0</v>
      </c>
      <c r="AO110">
        <f>'forkert c'!AR112/'forkert c'!AR$122</f>
        <v>0</v>
      </c>
      <c r="AP110">
        <f>'forkert c'!AS112/'forkert c'!AS$122</f>
        <v>0</v>
      </c>
      <c r="AQ110">
        <f>'forkert c'!AT112/'forkert c'!AT$122</f>
        <v>0</v>
      </c>
      <c r="AR110">
        <f>'forkert c'!AU112/'forkert c'!AU$122</f>
        <v>0</v>
      </c>
    </row>
    <row r="111" spans="1:44">
      <c r="A111" t="s">
        <v>157</v>
      </c>
      <c r="B111">
        <f>'forkert c'!E113/'forkert c'!E$122</f>
        <v>0</v>
      </c>
      <c r="C111">
        <f>'forkert c'!F113/'forkert c'!F$122</f>
        <v>0</v>
      </c>
      <c r="D111">
        <f>'forkert c'!G113/'forkert c'!G$122</f>
        <v>0</v>
      </c>
      <c r="E111">
        <f>'forkert c'!H113/'forkert c'!H$122</f>
        <v>0</v>
      </c>
      <c r="F111">
        <v>0</v>
      </c>
      <c r="G111">
        <f>'forkert c'!J113/'forkert c'!J$122</f>
        <v>0</v>
      </c>
      <c r="H111">
        <f>'forkert c'!K113/'forkert c'!K$122</f>
        <v>0</v>
      </c>
      <c r="I111">
        <f>'forkert c'!L113/'forkert c'!L$122</f>
        <v>0</v>
      </c>
      <c r="J111">
        <f>'forkert c'!M113/'forkert c'!M$122</f>
        <v>0</v>
      </c>
      <c r="K111">
        <f>'forkert c'!N113/'forkert c'!N$122</f>
        <v>0</v>
      </c>
      <c r="L111">
        <f>'forkert c'!O113/'forkert c'!O$122</f>
        <v>0</v>
      </c>
      <c r="M111">
        <f>'forkert c'!P113/'forkert c'!P$122</f>
        <v>0</v>
      </c>
      <c r="N111">
        <f>'forkert c'!Q113/'forkert c'!Q$122</f>
        <v>0</v>
      </c>
      <c r="O111">
        <f>'forkert c'!R113/'forkert c'!R$122</f>
        <v>0</v>
      </c>
      <c r="P111">
        <f>'forkert c'!S113/'forkert c'!S$122</f>
        <v>0</v>
      </c>
      <c r="Q111">
        <f>'forkert c'!T113/'forkert c'!T$122</f>
        <v>0</v>
      </c>
      <c r="R111">
        <f>'forkert c'!U113/'forkert c'!U$122</f>
        <v>0</v>
      </c>
      <c r="S111">
        <f>'forkert c'!V113/'forkert c'!V$122</f>
        <v>0</v>
      </c>
      <c r="T111">
        <f>'forkert c'!W113/'forkert c'!W$122</f>
        <v>0</v>
      </c>
      <c r="U111">
        <f>'forkert c'!X113/'forkert c'!X$122</f>
        <v>0</v>
      </c>
      <c r="V111">
        <f>'forkert c'!Y113/'forkert c'!Y$122</f>
        <v>0</v>
      </c>
      <c r="W111">
        <f>'forkert c'!Z113/'forkert c'!Z$122</f>
        <v>0</v>
      </c>
      <c r="X111">
        <f>'forkert c'!AA113/'forkert c'!AA$122</f>
        <v>7.9574048268933441E-5</v>
      </c>
      <c r="Y111">
        <f>'forkert c'!AB113/'forkert c'!AB$122</f>
        <v>0</v>
      </c>
      <c r="Z111">
        <f>'forkert c'!AC113/'forkert c'!AC$122</f>
        <v>0</v>
      </c>
      <c r="AA111">
        <f>'forkert c'!AD113/'forkert c'!AD$122</f>
        <v>0</v>
      </c>
      <c r="AB111">
        <f>'forkert c'!AE113/'forkert c'!AE$122</f>
        <v>0</v>
      </c>
      <c r="AC111">
        <f>'forkert c'!AF113/'forkert c'!AF$122</f>
        <v>3.604531364514272E-5</v>
      </c>
      <c r="AD111">
        <f>'forkert c'!AG113/'forkert c'!AG$122</f>
        <v>0</v>
      </c>
      <c r="AE111">
        <f>'forkert c'!AH113/'forkert c'!AH$122</f>
        <v>0</v>
      </c>
      <c r="AF111">
        <f>'forkert c'!AI113/'forkert c'!AI$122</f>
        <v>0.22489868130296836</v>
      </c>
      <c r="AG111">
        <f>'forkert c'!AJ113/'forkert c'!AJ$122</f>
        <v>0</v>
      </c>
      <c r="AH111">
        <f>'forkert c'!AK113/'forkert c'!AK$122</f>
        <v>0</v>
      </c>
      <c r="AI111">
        <f>'forkert c'!AL113/'forkert c'!AL$122</f>
        <v>0</v>
      </c>
      <c r="AJ111">
        <f>'forkert c'!AM113/'forkert c'!AM$122</f>
        <v>0</v>
      </c>
      <c r="AK111">
        <f>'forkert c'!AN113/'forkert c'!AN$122</f>
        <v>0</v>
      </c>
      <c r="AL111">
        <f>'forkert c'!AO113/'forkert c'!AO$122</f>
        <v>0</v>
      </c>
      <c r="AM111">
        <v>0</v>
      </c>
      <c r="AN111">
        <f>'forkert c'!AQ113/'forkert c'!AQ$122</f>
        <v>0</v>
      </c>
      <c r="AO111">
        <f>'forkert c'!AR113/'forkert c'!AR$122</f>
        <v>0</v>
      </c>
      <c r="AP111">
        <f>'forkert c'!AS113/'forkert c'!AS$122</f>
        <v>0</v>
      </c>
      <c r="AQ111">
        <f>'forkert c'!AT113/'forkert c'!AT$122</f>
        <v>0</v>
      </c>
      <c r="AR111">
        <f>'forkert c'!AU113/'forkert c'!AU$122</f>
        <v>0</v>
      </c>
    </row>
    <row r="112" spans="1:44">
      <c r="A112" t="s">
        <v>158</v>
      </c>
      <c r="B112">
        <f>'forkert c'!E114/'forkert c'!E$122</f>
        <v>0</v>
      </c>
      <c r="C112">
        <f>'forkert c'!F114/'forkert c'!F$122</f>
        <v>0</v>
      </c>
      <c r="D112">
        <f>'forkert c'!G114/'forkert c'!G$122</f>
        <v>0</v>
      </c>
      <c r="E112">
        <f>'forkert c'!H114/'forkert c'!H$122</f>
        <v>0</v>
      </c>
      <c r="F112">
        <v>0</v>
      </c>
      <c r="G112">
        <f>'forkert c'!J114/'forkert c'!J$122</f>
        <v>0</v>
      </c>
      <c r="H112">
        <f>'forkert c'!K114/'forkert c'!K$122</f>
        <v>0</v>
      </c>
      <c r="I112">
        <f>'forkert c'!L114/'forkert c'!L$122</f>
        <v>0</v>
      </c>
      <c r="J112">
        <f>'forkert c'!M114/'forkert c'!M$122</f>
        <v>0</v>
      </c>
      <c r="K112">
        <f>'forkert c'!N114/'forkert c'!N$122</f>
        <v>0</v>
      </c>
      <c r="L112">
        <f>'forkert c'!O114/'forkert c'!O$122</f>
        <v>0</v>
      </c>
      <c r="M112">
        <f>'forkert c'!P114/'forkert c'!P$122</f>
        <v>0</v>
      </c>
      <c r="N112">
        <f>'forkert c'!Q114/'forkert c'!Q$122</f>
        <v>0</v>
      </c>
      <c r="O112">
        <f>'forkert c'!R114/'forkert c'!R$122</f>
        <v>0</v>
      </c>
      <c r="P112">
        <f>'forkert c'!S114/'forkert c'!S$122</f>
        <v>0</v>
      </c>
      <c r="Q112">
        <f>'forkert c'!T114/'forkert c'!T$122</f>
        <v>0</v>
      </c>
      <c r="R112">
        <f>'forkert c'!U114/'forkert c'!U$122</f>
        <v>0</v>
      </c>
      <c r="S112">
        <f>'forkert c'!V114/'forkert c'!V$122</f>
        <v>0</v>
      </c>
      <c r="T112">
        <f>'forkert c'!W114/'forkert c'!W$122</f>
        <v>0</v>
      </c>
      <c r="U112">
        <f>'forkert c'!X114/'forkert c'!X$122</f>
        <v>0</v>
      </c>
      <c r="V112">
        <f>'forkert c'!Y114/'forkert c'!Y$122</f>
        <v>0</v>
      </c>
      <c r="W112">
        <f>'forkert c'!Z114/'forkert c'!Z$122</f>
        <v>0</v>
      </c>
      <c r="X112">
        <f>'forkert c'!AA114/'forkert c'!AA$122</f>
        <v>5.1766242096518307E-4</v>
      </c>
      <c r="Y112">
        <f>'forkert c'!AB114/'forkert c'!AB$122</f>
        <v>0</v>
      </c>
      <c r="Z112">
        <f>'forkert c'!AC114/'forkert c'!AC$122</f>
        <v>0</v>
      </c>
      <c r="AA112">
        <f>'forkert c'!AD114/'forkert c'!AD$122</f>
        <v>0</v>
      </c>
      <c r="AB112">
        <f>'forkert c'!AE114/'forkert c'!AE$122</f>
        <v>0</v>
      </c>
      <c r="AC112">
        <f>'forkert c'!AF114/'forkert c'!AF$122</f>
        <v>9.3717815477371066E-5</v>
      </c>
      <c r="AD112">
        <f>'forkert c'!AG114/'forkert c'!AG$122</f>
        <v>0</v>
      </c>
      <c r="AE112">
        <f>'forkert c'!AH114/'forkert c'!AH$122</f>
        <v>0</v>
      </c>
      <c r="AF112">
        <f>'forkert c'!AI114/'forkert c'!AI$122</f>
        <v>0.1061086915171639</v>
      </c>
      <c r="AG112">
        <f>'forkert c'!AJ114/'forkert c'!AJ$122</f>
        <v>0</v>
      </c>
      <c r="AH112">
        <f>'forkert c'!AK114/'forkert c'!AK$122</f>
        <v>0</v>
      </c>
      <c r="AI112">
        <f>'forkert c'!AL114/'forkert c'!AL$122</f>
        <v>0</v>
      </c>
      <c r="AJ112">
        <f>'forkert c'!AM114/'forkert c'!AM$122</f>
        <v>0</v>
      </c>
      <c r="AK112">
        <f>'forkert c'!AN114/'forkert c'!AN$122</f>
        <v>0</v>
      </c>
      <c r="AL112">
        <f>'forkert c'!AO114/'forkert c'!AO$122</f>
        <v>0</v>
      </c>
      <c r="AM112">
        <v>0</v>
      </c>
      <c r="AN112">
        <f>'forkert c'!AQ114/'forkert c'!AQ$122</f>
        <v>0</v>
      </c>
      <c r="AO112">
        <f>'forkert c'!AR114/'forkert c'!AR$122</f>
        <v>0</v>
      </c>
      <c r="AP112">
        <f>'forkert c'!AS114/'forkert c'!AS$122</f>
        <v>0</v>
      </c>
      <c r="AQ112">
        <f>'forkert c'!AT114/'forkert c'!AT$122</f>
        <v>0</v>
      </c>
      <c r="AR112">
        <f>'forkert c'!AU114/'forkert c'!AU$122</f>
        <v>0</v>
      </c>
    </row>
    <row r="113" spans="1:44">
      <c r="A113" t="s">
        <v>159</v>
      </c>
      <c r="B113">
        <f>'forkert c'!E115/'forkert c'!E$122</f>
        <v>0</v>
      </c>
      <c r="C113">
        <f>'forkert c'!F115/'forkert c'!F$122</f>
        <v>0</v>
      </c>
      <c r="D113">
        <f>'forkert c'!G115/'forkert c'!G$122</f>
        <v>0</v>
      </c>
      <c r="E113">
        <f>'forkert c'!H115/'forkert c'!H$122</f>
        <v>0</v>
      </c>
      <c r="F113">
        <v>0</v>
      </c>
      <c r="G113">
        <f>'forkert c'!J115/'forkert c'!J$122</f>
        <v>0</v>
      </c>
      <c r="H113">
        <f>'forkert c'!K115/'forkert c'!K$122</f>
        <v>0</v>
      </c>
      <c r="I113">
        <f>'forkert c'!L115/'forkert c'!L$122</f>
        <v>0</v>
      </c>
      <c r="J113">
        <f>'forkert c'!M115/'forkert c'!M$122</f>
        <v>0</v>
      </c>
      <c r="K113">
        <f>'forkert c'!N115/'forkert c'!N$122</f>
        <v>0</v>
      </c>
      <c r="L113">
        <f>'forkert c'!O115/'forkert c'!O$122</f>
        <v>0</v>
      </c>
      <c r="M113">
        <f>'forkert c'!P115/'forkert c'!P$122</f>
        <v>0</v>
      </c>
      <c r="N113">
        <f>'forkert c'!Q115/'forkert c'!Q$122</f>
        <v>0</v>
      </c>
      <c r="O113">
        <f>'forkert c'!R115/'forkert c'!R$122</f>
        <v>0</v>
      </c>
      <c r="P113">
        <f>'forkert c'!S115/'forkert c'!S$122</f>
        <v>0</v>
      </c>
      <c r="Q113">
        <f>'forkert c'!T115/'forkert c'!T$122</f>
        <v>0</v>
      </c>
      <c r="R113">
        <f>'forkert c'!U115/'forkert c'!U$122</f>
        <v>0</v>
      </c>
      <c r="S113">
        <f>'forkert c'!V115/'forkert c'!V$122</f>
        <v>0</v>
      </c>
      <c r="T113">
        <f>'forkert c'!W115/'forkert c'!W$122</f>
        <v>0</v>
      </c>
      <c r="U113">
        <f>'forkert c'!X115/'forkert c'!X$122</f>
        <v>0</v>
      </c>
      <c r="V113">
        <f>'forkert c'!Y115/'forkert c'!Y$122</f>
        <v>0</v>
      </c>
      <c r="W113">
        <f>'forkert c'!Z115/'forkert c'!Z$122</f>
        <v>0</v>
      </c>
      <c r="X113">
        <f>'forkert c'!AA115/'forkert c'!AA$122</f>
        <v>0</v>
      </c>
      <c r="Y113">
        <f>'forkert c'!AB115/'forkert c'!AB$122</f>
        <v>0</v>
      </c>
      <c r="Z113">
        <f>'forkert c'!AC115/'forkert c'!AC$122</f>
        <v>0</v>
      </c>
      <c r="AA113">
        <f>'forkert c'!AD115/'forkert c'!AD$122</f>
        <v>0</v>
      </c>
      <c r="AB113">
        <f>'forkert c'!AE115/'forkert c'!AE$122</f>
        <v>0</v>
      </c>
      <c r="AC113">
        <f>'forkert c'!AF115/'forkert c'!AF$122</f>
        <v>0</v>
      </c>
      <c r="AD113">
        <f>'forkert c'!AG115/'forkert c'!AG$122</f>
        <v>0</v>
      </c>
      <c r="AE113">
        <f>'forkert c'!AH115/'forkert c'!AH$122</f>
        <v>0</v>
      </c>
      <c r="AF113">
        <f>'forkert c'!AI115/'forkert c'!AI$122</f>
        <v>2.0795292180038821E-2</v>
      </c>
      <c r="AG113">
        <f>'forkert c'!AJ115/'forkert c'!AJ$122</f>
        <v>0</v>
      </c>
      <c r="AH113">
        <f>'forkert c'!AK115/'forkert c'!AK$122</f>
        <v>0</v>
      </c>
      <c r="AI113">
        <f>'forkert c'!AL115/'forkert c'!AL$122</f>
        <v>0</v>
      </c>
      <c r="AJ113">
        <f>'forkert c'!AM115/'forkert c'!AM$122</f>
        <v>0</v>
      </c>
      <c r="AK113">
        <f>'forkert c'!AN115/'forkert c'!AN$122</f>
        <v>0</v>
      </c>
      <c r="AL113">
        <f>'forkert c'!AO115/'forkert c'!AO$122</f>
        <v>0</v>
      </c>
      <c r="AM113">
        <v>0</v>
      </c>
      <c r="AN113">
        <f>'forkert c'!AQ115/'forkert c'!AQ$122</f>
        <v>0</v>
      </c>
      <c r="AO113">
        <f>'forkert c'!AR115/'forkert c'!AR$122</f>
        <v>0</v>
      </c>
      <c r="AP113">
        <f>'forkert c'!AS115/'forkert c'!AS$122</f>
        <v>0</v>
      </c>
      <c r="AQ113">
        <f>'forkert c'!AT115/'forkert c'!AT$122</f>
        <v>0</v>
      </c>
      <c r="AR113">
        <f>'forkert c'!AU115/'forkert c'!AU$122</f>
        <v>0</v>
      </c>
    </row>
    <row r="114" spans="1:44">
      <c r="A114" t="s">
        <v>160</v>
      </c>
      <c r="B114">
        <f>'forkert c'!E116/'forkert c'!E$122</f>
        <v>0</v>
      </c>
      <c r="C114">
        <f>'forkert c'!F116/'forkert c'!F$122</f>
        <v>0</v>
      </c>
      <c r="D114">
        <f>'forkert c'!G116/'forkert c'!G$122</f>
        <v>0</v>
      </c>
      <c r="E114">
        <f>'forkert c'!H116/'forkert c'!H$122</f>
        <v>0</v>
      </c>
      <c r="F114">
        <v>0</v>
      </c>
      <c r="G114">
        <f>'forkert c'!J116/'forkert c'!J$122</f>
        <v>0</v>
      </c>
      <c r="H114">
        <f>'forkert c'!K116/'forkert c'!K$122</f>
        <v>0</v>
      </c>
      <c r="I114">
        <f>'forkert c'!L116/'forkert c'!L$122</f>
        <v>0</v>
      </c>
      <c r="J114">
        <f>'forkert c'!M116/'forkert c'!M$122</f>
        <v>0</v>
      </c>
      <c r="K114">
        <f>'forkert c'!N116/'forkert c'!N$122</f>
        <v>0</v>
      </c>
      <c r="L114">
        <f>'forkert c'!O116/'forkert c'!O$122</f>
        <v>0</v>
      </c>
      <c r="M114">
        <f>'forkert c'!P116/'forkert c'!P$122</f>
        <v>0</v>
      </c>
      <c r="N114">
        <f>'forkert c'!Q116/'forkert c'!Q$122</f>
        <v>0</v>
      </c>
      <c r="O114">
        <f>'forkert c'!R116/'forkert c'!R$122</f>
        <v>0</v>
      </c>
      <c r="P114">
        <f>'forkert c'!S116/'forkert c'!S$122</f>
        <v>0</v>
      </c>
      <c r="Q114">
        <f>'forkert c'!T116/'forkert c'!T$122</f>
        <v>0</v>
      </c>
      <c r="R114">
        <f>'forkert c'!U116/'forkert c'!U$122</f>
        <v>0</v>
      </c>
      <c r="S114">
        <f>'forkert c'!V116/'forkert c'!V$122</f>
        <v>0</v>
      </c>
      <c r="T114">
        <f>'forkert c'!W116/'forkert c'!W$122</f>
        <v>0</v>
      </c>
      <c r="U114">
        <f>'forkert c'!X116/'forkert c'!X$122</f>
        <v>0</v>
      </c>
      <c r="V114">
        <f>'forkert c'!Y116/'forkert c'!Y$122</f>
        <v>0</v>
      </c>
      <c r="W114">
        <f>'forkert c'!Z116/'forkert c'!Z$122</f>
        <v>0</v>
      </c>
      <c r="X114">
        <f>'forkert c'!AA116/'forkert c'!AA$122</f>
        <v>6.0966904510836102E-5</v>
      </c>
      <c r="Y114">
        <f>'forkert c'!AB116/'forkert c'!AB$122</f>
        <v>0</v>
      </c>
      <c r="Z114">
        <f>'forkert c'!AC116/'forkert c'!AC$122</f>
        <v>0</v>
      </c>
      <c r="AA114">
        <f>'forkert c'!AD116/'forkert c'!AD$122</f>
        <v>0</v>
      </c>
      <c r="AB114">
        <f>'forkert c'!AE116/'forkert c'!AE$122</f>
        <v>0</v>
      </c>
      <c r="AC114">
        <f>'forkert c'!AF116/'forkert c'!AF$122</f>
        <v>2.2077754607649915E-5</v>
      </c>
      <c r="AD114">
        <f>'forkert c'!AG116/'forkert c'!AG$122</f>
        <v>0.11560608507897657</v>
      </c>
      <c r="AE114">
        <f>'forkert c'!AH116/'forkert c'!AH$122</f>
        <v>0</v>
      </c>
      <c r="AF114">
        <f>'forkert c'!AI116/'forkert c'!AI$122</f>
        <v>7.9032140675008605E-2</v>
      </c>
      <c r="AG114">
        <f>'forkert c'!AJ116/'forkert c'!AJ$122</f>
        <v>0</v>
      </c>
      <c r="AH114">
        <f>'forkert c'!AK116/'forkert c'!AK$122</f>
        <v>0</v>
      </c>
      <c r="AI114">
        <f>'forkert c'!AL116/'forkert c'!AL$122</f>
        <v>0</v>
      </c>
      <c r="AJ114">
        <f>'forkert c'!AM116/'forkert c'!AM$122</f>
        <v>0</v>
      </c>
      <c r="AK114">
        <f>'forkert c'!AN116/'forkert c'!AN$122</f>
        <v>0</v>
      </c>
      <c r="AL114">
        <f>'forkert c'!AO116/'forkert c'!AO$122</f>
        <v>0</v>
      </c>
      <c r="AM114">
        <v>0</v>
      </c>
      <c r="AN114">
        <f>'forkert c'!AQ116/'forkert c'!AQ$122</f>
        <v>0</v>
      </c>
      <c r="AO114">
        <f>'forkert c'!AR116/'forkert c'!AR$122</f>
        <v>0</v>
      </c>
      <c r="AP114">
        <f>'forkert c'!AS116/'forkert c'!AS$122</f>
        <v>0</v>
      </c>
      <c r="AQ114">
        <f>'forkert c'!AT116/'forkert c'!AT$122</f>
        <v>0</v>
      </c>
      <c r="AR114">
        <f>'forkert c'!AU116/'forkert c'!AU$122</f>
        <v>0</v>
      </c>
    </row>
    <row r="115" spans="1:44">
      <c r="A115" t="s">
        <v>161</v>
      </c>
      <c r="B115">
        <f>'forkert c'!E117/'forkert c'!E$122</f>
        <v>0</v>
      </c>
      <c r="C115">
        <f>'forkert c'!F117/'forkert c'!F$122</f>
        <v>0</v>
      </c>
      <c r="D115">
        <f>'forkert c'!G117/'forkert c'!G$122</f>
        <v>0</v>
      </c>
      <c r="E115">
        <f>'forkert c'!H117/'forkert c'!H$122</f>
        <v>0</v>
      </c>
      <c r="F115">
        <v>0</v>
      </c>
      <c r="G115">
        <f>'forkert c'!J117/'forkert c'!J$122</f>
        <v>0</v>
      </c>
      <c r="H115">
        <f>'forkert c'!K117/'forkert c'!K$122</f>
        <v>0</v>
      </c>
      <c r="I115">
        <f>'forkert c'!L117/'forkert c'!L$122</f>
        <v>0</v>
      </c>
      <c r="J115">
        <f>'forkert c'!M117/'forkert c'!M$122</f>
        <v>0</v>
      </c>
      <c r="K115">
        <f>'forkert c'!N117/'forkert c'!N$122</f>
        <v>0</v>
      </c>
      <c r="L115">
        <f>'forkert c'!O117/'forkert c'!O$122</f>
        <v>0</v>
      </c>
      <c r="M115">
        <f>'forkert c'!P117/'forkert c'!P$122</f>
        <v>0</v>
      </c>
      <c r="N115">
        <f>'forkert c'!Q117/'forkert c'!Q$122</f>
        <v>0</v>
      </c>
      <c r="O115">
        <f>'forkert c'!R117/'forkert c'!R$122</f>
        <v>0</v>
      </c>
      <c r="P115">
        <f>'forkert c'!S117/'forkert c'!S$122</f>
        <v>0</v>
      </c>
      <c r="Q115">
        <f>'forkert c'!T117/'forkert c'!T$122</f>
        <v>0</v>
      </c>
      <c r="R115">
        <f>'forkert c'!U117/'forkert c'!U$122</f>
        <v>0</v>
      </c>
      <c r="S115">
        <f>'forkert c'!V117/'forkert c'!V$122</f>
        <v>0</v>
      </c>
      <c r="T115">
        <f>'forkert c'!W117/'forkert c'!W$122</f>
        <v>0</v>
      </c>
      <c r="U115">
        <f>'forkert c'!X117/'forkert c'!X$122</f>
        <v>0</v>
      </c>
      <c r="V115">
        <f>'forkert c'!Y117/'forkert c'!Y$122</f>
        <v>0</v>
      </c>
      <c r="W115">
        <f>'forkert c'!Z117/'forkert c'!Z$122</f>
        <v>0</v>
      </c>
      <c r="X115">
        <f>'forkert c'!AA117/'forkert c'!AA$122</f>
        <v>2.6211318800644132E-4</v>
      </c>
      <c r="Y115">
        <f>'forkert c'!AB117/'forkert c'!AB$122</f>
        <v>0</v>
      </c>
      <c r="Z115">
        <f>'forkert c'!AC117/'forkert c'!AC$122</f>
        <v>0</v>
      </c>
      <c r="AA115">
        <f>'forkert c'!AD117/'forkert c'!AD$122</f>
        <v>0</v>
      </c>
      <c r="AB115">
        <f>'forkert c'!AE117/'forkert c'!AE$122</f>
        <v>0</v>
      </c>
      <c r="AC115">
        <f>'forkert c'!AF117/'forkert c'!AF$122</f>
        <v>1.6049175900499795E-4</v>
      </c>
      <c r="AD115">
        <f>'forkert c'!AG117/'forkert c'!AG$122</f>
        <v>0</v>
      </c>
      <c r="AE115">
        <f>'forkert c'!AH117/'forkert c'!AH$122</f>
        <v>0</v>
      </c>
      <c r="AF115">
        <f>'forkert c'!AI117/'forkert c'!AI$122</f>
        <v>0</v>
      </c>
      <c r="AG115">
        <f>'forkert c'!AJ117/'forkert c'!AJ$122</f>
        <v>0</v>
      </c>
      <c r="AH115">
        <f>'forkert c'!AK117/'forkert c'!AK$122</f>
        <v>0</v>
      </c>
      <c r="AI115">
        <f>'forkert c'!AL117/'forkert c'!AL$122</f>
        <v>0</v>
      </c>
      <c r="AJ115">
        <f>'forkert c'!AM117/'forkert c'!AM$122</f>
        <v>0</v>
      </c>
      <c r="AK115">
        <f>'forkert c'!AN117/'forkert c'!AN$122</f>
        <v>0</v>
      </c>
      <c r="AL115">
        <f>'forkert c'!AO117/'forkert c'!AO$122</f>
        <v>0</v>
      </c>
      <c r="AM115">
        <v>0</v>
      </c>
      <c r="AN115">
        <f>'forkert c'!AQ117/'forkert c'!AQ$122</f>
        <v>0</v>
      </c>
      <c r="AO115">
        <f>'forkert c'!AR117/'forkert c'!AR$122</f>
        <v>0</v>
      </c>
      <c r="AP115">
        <f>'forkert c'!AS117/'forkert c'!AS$122</f>
        <v>0</v>
      </c>
      <c r="AQ115">
        <f>'forkert c'!AT117/'forkert c'!AT$122</f>
        <v>0</v>
      </c>
      <c r="AR115">
        <f>'forkert c'!AU117/'forkert c'!AU$122</f>
        <v>0.44254801119817383</v>
      </c>
    </row>
    <row r="116" spans="1:44">
      <c r="A116" t="s">
        <v>162</v>
      </c>
      <c r="B116">
        <f>'forkert c'!E118/'forkert c'!E$122</f>
        <v>0</v>
      </c>
      <c r="C116">
        <f>'forkert c'!F118/'forkert c'!F$122</f>
        <v>0</v>
      </c>
      <c r="D116">
        <f>'forkert c'!G118/'forkert c'!G$122</f>
        <v>0</v>
      </c>
      <c r="E116">
        <f>'forkert c'!H118/'forkert c'!H$122</f>
        <v>0</v>
      </c>
      <c r="F116">
        <v>0</v>
      </c>
      <c r="G116">
        <f>'forkert c'!J118/'forkert c'!J$122</f>
        <v>3.1979701481379815E-3</v>
      </c>
      <c r="H116">
        <f>'forkert c'!K118/'forkert c'!K$122</f>
        <v>8.1055838157476093E-2</v>
      </c>
      <c r="I116">
        <f>'forkert c'!L118/'forkert c'!L$122</f>
        <v>0</v>
      </c>
      <c r="J116">
        <f>'forkert c'!M118/'forkert c'!M$122</f>
        <v>0</v>
      </c>
      <c r="K116">
        <f>'forkert c'!N118/'forkert c'!N$122</f>
        <v>0</v>
      </c>
      <c r="L116">
        <f>'forkert c'!O118/'forkert c'!O$122</f>
        <v>0</v>
      </c>
      <c r="M116">
        <f>'forkert c'!P118/'forkert c'!P$122</f>
        <v>0</v>
      </c>
      <c r="N116">
        <f>'forkert c'!Q118/'forkert c'!Q$122</f>
        <v>4.8861135016951204E-2</v>
      </c>
      <c r="O116">
        <f>'forkert c'!R118/'forkert c'!R$122</f>
        <v>0</v>
      </c>
      <c r="P116">
        <f>'forkert c'!S118/'forkert c'!S$122</f>
        <v>0.11305660554251064</v>
      </c>
      <c r="Q116">
        <f>'forkert c'!T118/'forkert c'!T$122</f>
        <v>0</v>
      </c>
      <c r="R116">
        <f>'forkert c'!U118/'forkert c'!U$122</f>
        <v>0</v>
      </c>
      <c r="S116">
        <f>'forkert c'!V118/'forkert c'!V$122</f>
        <v>0</v>
      </c>
      <c r="T116">
        <f>'forkert c'!W118/'forkert c'!W$122</f>
        <v>0</v>
      </c>
      <c r="U116">
        <f>'forkert c'!X118/'forkert c'!X$122</f>
        <v>0</v>
      </c>
      <c r="V116">
        <f>'forkert c'!Y118/'forkert c'!Y$122</f>
        <v>0</v>
      </c>
      <c r="W116">
        <f>'forkert c'!Z118/'forkert c'!Z$122</f>
        <v>0</v>
      </c>
      <c r="X116">
        <f>'forkert c'!AA118/'forkert c'!AA$122</f>
        <v>2.2086429320541917E-2</v>
      </c>
      <c r="Y116">
        <f>'forkert c'!AB118/'forkert c'!AB$122</f>
        <v>0</v>
      </c>
      <c r="Z116">
        <f>'forkert c'!AC118/'forkert c'!AC$122</f>
        <v>0</v>
      </c>
      <c r="AA116">
        <f>'forkert c'!AD118/'forkert c'!AD$122</f>
        <v>0</v>
      </c>
      <c r="AB116">
        <f>'forkert c'!AE118/'forkert c'!AE$122</f>
        <v>0</v>
      </c>
      <c r="AC116">
        <f>'forkert c'!AF118/'forkert c'!AF$122</f>
        <v>6.3351350883736474E-2</v>
      </c>
      <c r="AD116">
        <f>'forkert c'!AG118/'forkert c'!AG$122</f>
        <v>0</v>
      </c>
      <c r="AE116">
        <f>'forkert c'!AH118/'forkert c'!AH$122</f>
        <v>0</v>
      </c>
      <c r="AF116">
        <f>'forkert c'!AI118/'forkert c'!AI$122</f>
        <v>0</v>
      </c>
      <c r="AG116">
        <f>'forkert c'!AJ118/'forkert c'!AJ$122</f>
        <v>0</v>
      </c>
      <c r="AH116">
        <f>'forkert c'!AK118/'forkert c'!AK$122</f>
        <v>0</v>
      </c>
      <c r="AI116">
        <f>'forkert c'!AL118/'forkert c'!AL$122</f>
        <v>0</v>
      </c>
      <c r="AJ116">
        <f>'forkert c'!AM118/'forkert c'!AM$122</f>
        <v>0</v>
      </c>
      <c r="AK116">
        <f>'forkert c'!AN118/'forkert c'!AN$122</f>
        <v>0</v>
      </c>
      <c r="AL116">
        <f>'forkert c'!AO118/'forkert c'!AO$122</f>
        <v>0</v>
      </c>
      <c r="AM116">
        <v>0</v>
      </c>
      <c r="AN116">
        <f>'forkert c'!AQ118/'forkert c'!AQ$122</f>
        <v>9.7749725922572112E-2</v>
      </c>
      <c r="AO116">
        <f>'forkert c'!AR118/'forkert c'!AR$122</f>
        <v>0</v>
      </c>
      <c r="AP116">
        <f>'forkert c'!AS118/'forkert c'!AS$122</f>
        <v>0</v>
      </c>
      <c r="AQ116">
        <f>'forkert c'!AT118/'forkert c'!AT$122</f>
        <v>0</v>
      </c>
      <c r="AR116">
        <f>'forkert c'!AU118/'forkert c'!AU$122</f>
        <v>0</v>
      </c>
    </row>
    <row r="117" spans="1:44">
      <c r="A117" t="s">
        <v>163</v>
      </c>
      <c r="B117">
        <f>'forkert c'!E119/'forkert c'!E$122</f>
        <v>0</v>
      </c>
      <c r="C117">
        <f>'forkert c'!F119/'forkert c'!F$122</f>
        <v>0</v>
      </c>
      <c r="D117">
        <f>'forkert c'!G119/'forkert c'!G$122</f>
        <v>0</v>
      </c>
      <c r="E117">
        <f>'forkert c'!H119/'forkert c'!H$122</f>
        <v>0</v>
      </c>
      <c r="F117">
        <v>0</v>
      </c>
      <c r="G117">
        <f>'forkert c'!J119/'forkert c'!J$122</f>
        <v>1.4809601509071717E-2</v>
      </c>
      <c r="H117">
        <f>'forkert c'!K119/'forkert c'!K$122</f>
        <v>0</v>
      </c>
      <c r="I117">
        <f>'forkert c'!L119/'forkert c'!L$122</f>
        <v>0</v>
      </c>
      <c r="J117">
        <f>'forkert c'!M119/'forkert c'!M$122</f>
        <v>0</v>
      </c>
      <c r="K117">
        <f>'forkert c'!N119/'forkert c'!N$122</f>
        <v>0</v>
      </c>
      <c r="L117">
        <f>'forkert c'!O119/'forkert c'!O$122</f>
        <v>0</v>
      </c>
      <c r="M117">
        <f>'forkert c'!P119/'forkert c'!P$122</f>
        <v>0</v>
      </c>
      <c r="N117">
        <f>'forkert c'!Q119/'forkert c'!Q$122</f>
        <v>0</v>
      </c>
      <c r="O117">
        <f>'forkert c'!R119/'forkert c'!R$122</f>
        <v>0</v>
      </c>
      <c r="P117">
        <f>'forkert c'!S119/'forkert c'!S$122</f>
        <v>0</v>
      </c>
      <c r="Q117">
        <f>'forkert c'!T119/'forkert c'!T$122</f>
        <v>0</v>
      </c>
      <c r="R117">
        <f>'forkert c'!U119/'forkert c'!U$122</f>
        <v>0</v>
      </c>
      <c r="S117">
        <f>'forkert c'!V119/'forkert c'!V$122</f>
        <v>0</v>
      </c>
      <c r="T117">
        <f>'forkert c'!W119/'forkert c'!W$122</f>
        <v>0</v>
      </c>
      <c r="U117">
        <f>'forkert c'!X119/'forkert c'!X$122</f>
        <v>0</v>
      </c>
      <c r="V117">
        <f>'forkert c'!Y119/'forkert c'!Y$122</f>
        <v>0</v>
      </c>
      <c r="W117">
        <f>'forkert c'!Z119/'forkert c'!Z$122</f>
        <v>0</v>
      </c>
      <c r="X117">
        <f>'forkert c'!AA119/'forkert c'!AA$122</f>
        <v>7.4781804816735869E-4</v>
      </c>
      <c r="Y117">
        <f>'forkert c'!AB119/'forkert c'!AB$122</f>
        <v>0</v>
      </c>
      <c r="Z117">
        <f>'forkert c'!AC119/'forkert c'!AC$122</f>
        <v>0</v>
      </c>
      <c r="AA117">
        <f>'forkert c'!AD119/'forkert c'!AD$122</f>
        <v>0</v>
      </c>
      <c r="AB117">
        <f>'forkert c'!AE119/'forkert c'!AE$122</f>
        <v>0</v>
      </c>
      <c r="AC117">
        <f>'forkert c'!AF119/'forkert c'!AF$122</f>
        <v>1.8302008003321217E-4</v>
      </c>
      <c r="AD117">
        <f>'forkert c'!AG119/'forkert c'!AG$122</f>
        <v>0</v>
      </c>
      <c r="AE117">
        <f>'forkert c'!AH119/'forkert c'!AH$122</f>
        <v>0</v>
      </c>
      <c r="AF117">
        <f>'forkert c'!AI119/'forkert c'!AI$122</f>
        <v>5.1072587099507431E-3</v>
      </c>
      <c r="AG117">
        <f>'forkert c'!AJ119/'forkert c'!AJ$122</f>
        <v>0</v>
      </c>
      <c r="AH117">
        <f>'forkert c'!AK119/'forkert c'!AK$122</f>
        <v>0</v>
      </c>
      <c r="AI117">
        <f>'forkert c'!AL119/'forkert c'!AL$122</f>
        <v>0</v>
      </c>
      <c r="AJ117">
        <f>'forkert c'!AM119/'forkert c'!AM$122</f>
        <v>0</v>
      </c>
      <c r="AK117">
        <f>'forkert c'!AN119/'forkert c'!AN$122</f>
        <v>0</v>
      </c>
      <c r="AL117">
        <f>'forkert c'!AO119/'forkert c'!AO$122</f>
        <v>0.47945830464890021</v>
      </c>
      <c r="AM117">
        <v>0</v>
      </c>
      <c r="AN117">
        <f>'forkert c'!AQ119/'forkert c'!AQ$122</f>
        <v>0</v>
      </c>
      <c r="AO117">
        <f>'forkert c'!AR119/'forkert c'!AR$122</f>
        <v>0</v>
      </c>
      <c r="AP117">
        <f>'forkert c'!AS119/'forkert c'!AS$122</f>
        <v>0</v>
      </c>
      <c r="AQ117">
        <f>'forkert c'!AT119/'forkert c'!AT$122</f>
        <v>0</v>
      </c>
      <c r="AR117">
        <f>'forkert c'!AU119/'forkert c'!AU$122</f>
        <v>0.26825213209886484</v>
      </c>
    </row>
    <row r="118" spans="1:44">
      <c r="A118" t="s">
        <v>164</v>
      </c>
      <c r="B118">
        <f>'forkert c'!E120/'forkert c'!E$122</f>
        <v>0</v>
      </c>
      <c r="C118">
        <f>'forkert c'!F120/'forkert c'!F$122</f>
        <v>0</v>
      </c>
      <c r="D118">
        <f>'forkert c'!G120/'forkert c'!G$122</f>
        <v>0</v>
      </c>
      <c r="E118">
        <f>'forkert c'!H120/'forkert c'!H$122</f>
        <v>0</v>
      </c>
      <c r="F118">
        <v>0</v>
      </c>
      <c r="G118">
        <f>'forkert c'!J120/'forkert c'!J$122</f>
        <v>0</v>
      </c>
      <c r="H118">
        <f>'forkert c'!K120/'forkert c'!K$122</f>
        <v>0</v>
      </c>
      <c r="I118">
        <f>'forkert c'!L120/'forkert c'!L$122</f>
        <v>0</v>
      </c>
      <c r="J118">
        <f>'forkert c'!M120/'forkert c'!M$122</f>
        <v>0</v>
      </c>
      <c r="K118">
        <f>'forkert c'!N120/'forkert c'!N$122</f>
        <v>0</v>
      </c>
      <c r="L118">
        <f>'forkert c'!O120/'forkert c'!O$122</f>
        <v>0</v>
      </c>
      <c r="M118">
        <f>'forkert c'!P120/'forkert c'!P$122</f>
        <v>0</v>
      </c>
      <c r="N118">
        <f>'forkert c'!Q120/'forkert c'!Q$122</f>
        <v>0</v>
      </c>
      <c r="O118">
        <f>'forkert c'!R120/'forkert c'!R$122</f>
        <v>0</v>
      </c>
      <c r="P118">
        <f>'forkert c'!S120/'forkert c'!S$122</f>
        <v>0</v>
      </c>
      <c r="Q118">
        <f>'forkert c'!T120/'forkert c'!T$122</f>
        <v>0</v>
      </c>
      <c r="R118">
        <f>'forkert c'!U120/'forkert c'!U$122</f>
        <v>0</v>
      </c>
      <c r="S118">
        <f>'forkert c'!V120/'forkert c'!V$122</f>
        <v>0.1970979337586935</v>
      </c>
      <c r="T118">
        <f>'forkert c'!W120/'forkert c'!W$122</f>
        <v>0</v>
      </c>
      <c r="U118">
        <f>'forkert c'!X120/'forkert c'!X$122</f>
        <v>0</v>
      </c>
      <c r="V118">
        <f>'forkert c'!Y120/'forkert c'!Y$122</f>
        <v>0</v>
      </c>
      <c r="W118">
        <f>'forkert c'!Z120/'forkert c'!Z$122</f>
        <v>0</v>
      </c>
      <c r="X118">
        <f>'forkert c'!AA120/'forkert c'!AA$122</f>
        <v>0</v>
      </c>
      <c r="Y118">
        <f>'forkert c'!AB120/'forkert c'!AB$122</f>
        <v>0</v>
      </c>
      <c r="Z118">
        <f>'forkert c'!AC120/'forkert c'!AC$122</f>
        <v>0</v>
      </c>
      <c r="AA118">
        <f>'forkert c'!AD120/'forkert c'!AD$122</f>
        <v>0</v>
      </c>
      <c r="AB118">
        <f>'forkert c'!AE120/'forkert c'!AE$122</f>
        <v>0</v>
      </c>
      <c r="AC118">
        <f>'forkert c'!AF120/'forkert c'!AF$122</f>
        <v>0</v>
      </c>
      <c r="AD118">
        <f>'forkert c'!AG120/'forkert c'!AG$122</f>
        <v>0</v>
      </c>
      <c r="AE118">
        <f>'forkert c'!AH120/'forkert c'!AH$122</f>
        <v>0</v>
      </c>
      <c r="AF118">
        <f>'forkert c'!AI120/'forkert c'!AI$122</f>
        <v>0</v>
      </c>
      <c r="AG118">
        <f>'forkert c'!AJ120/'forkert c'!AJ$122</f>
        <v>0</v>
      </c>
      <c r="AH118">
        <f>'forkert c'!AK120/'forkert c'!AK$122</f>
        <v>0</v>
      </c>
      <c r="AI118">
        <f>'forkert c'!AL120/'forkert c'!AL$122</f>
        <v>0</v>
      </c>
      <c r="AJ118">
        <f>'forkert c'!AM120/'forkert c'!AM$122</f>
        <v>0</v>
      </c>
      <c r="AK118">
        <f>'forkert c'!AN120/'forkert c'!AN$122</f>
        <v>0</v>
      </c>
      <c r="AL118">
        <f>'forkert c'!AO120/'forkert c'!AO$122</f>
        <v>0</v>
      </c>
      <c r="AM118">
        <v>0</v>
      </c>
      <c r="AN118">
        <f>'forkert c'!AQ120/'forkert c'!AQ$122</f>
        <v>0</v>
      </c>
      <c r="AO118">
        <f>'forkert c'!AR120/'forkert c'!AR$122</f>
        <v>0</v>
      </c>
      <c r="AP118">
        <f>'forkert c'!AS120/'forkert c'!AS$122</f>
        <v>0</v>
      </c>
      <c r="AQ118">
        <f>'forkert c'!AT120/'forkert c'!AT$122</f>
        <v>0</v>
      </c>
      <c r="AR118">
        <f>'forkert c'!AU120/'forkert c'!AU$122</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workbookViewId="0">
      <selection activeCell="I3" sqref="I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 t="shared" ref="B2:L2" si="0">SUM(B3:B45)</f>
        <v>188330.9</v>
      </c>
      <c r="C2">
        <f t="shared" si="0"/>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topLeftCell="A14" workbookViewId="0">
      <selection activeCell="M2" sqref="M2"/>
    </sheetView>
  </sheetViews>
  <sheetFormatPr baseColWidth="10" defaultColWidth="10.6640625" defaultRowHeight="15"/>
  <cols>
    <col min="1" max="1" width="38.5" customWidth="1"/>
    <col min="2" max="7" width="13.6640625" bestFit="1" customWidth="1"/>
  </cols>
  <sheetData>
    <row r="1" spans="1:13">
      <c r="A1" s="3" t="s">
        <v>465</v>
      </c>
      <c r="B1" t="s">
        <v>493</v>
      </c>
      <c r="C1" t="s">
        <v>492</v>
      </c>
      <c r="D1" t="s">
        <v>491</v>
      </c>
      <c r="E1" t="s">
        <v>494</v>
      </c>
      <c r="F1" t="s">
        <v>495</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07-D133-F541-851F-0D4C9CCDCA5E}">
  <dimension ref="A1:F44"/>
  <sheetViews>
    <sheetView tabSelected="1" workbookViewId="0">
      <selection activeCell="B2" sqref="B2"/>
    </sheetView>
  </sheetViews>
  <sheetFormatPr baseColWidth="10" defaultColWidth="10.6640625" defaultRowHeight="15"/>
  <sheetData>
    <row r="1" spans="1:6">
      <c r="A1" s="3" t="s">
        <v>465</v>
      </c>
      <c r="B1" t="s">
        <v>493</v>
      </c>
      <c r="C1" t="s">
        <v>492</v>
      </c>
      <c r="D1" t="s">
        <v>491</v>
      </c>
      <c r="E1" t="s">
        <v>494</v>
      </c>
      <c r="F1" t="s">
        <v>495</v>
      </c>
    </row>
    <row r="2" spans="1:6">
      <c r="A2" t="s">
        <v>289</v>
      </c>
      <c r="B2">
        <v>-3.7853466272529897E-2</v>
      </c>
      <c r="C2">
        <v>-4.7151553573865183E-2</v>
      </c>
      <c r="D2">
        <v>-5.0283731720359721E-2</v>
      </c>
      <c r="E2">
        <v>-5.2692064067228733E-2</v>
      </c>
      <c r="F2">
        <v>-5.6330318754725224E-2</v>
      </c>
    </row>
    <row r="3" spans="1:6">
      <c r="A3" t="s">
        <v>290</v>
      </c>
      <c r="B3">
        <v>-5.4028194356588191E-2</v>
      </c>
      <c r="C3">
        <v>-5.0517354104239992E-2</v>
      </c>
      <c r="D3">
        <v>-4.9682517053115154E-2</v>
      </c>
      <c r="E3">
        <v>-4.9120223152921215E-2</v>
      </c>
      <c r="F3">
        <v>-4.8377086691018978E-2</v>
      </c>
    </row>
    <row r="4" spans="1:6">
      <c r="A4" t="s">
        <v>291</v>
      </c>
      <c r="B4">
        <v>-4.1343178513454364E-2</v>
      </c>
      <c r="C4">
        <v>-3.7785259623077161E-2</v>
      </c>
      <c r="D4">
        <v>-3.6939227818412301E-2</v>
      </c>
      <c r="E4">
        <v>-3.6369393834053E-2</v>
      </c>
      <c r="F4">
        <v>-3.5616292278332434E-2</v>
      </c>
    </row>
    <row r="5" spans="1:6">
      <c r="A5" t="s">
        <v>292</v>
      </c>
      <c r="B5">
        <v>-3.999174586846909E-2</v>
      </c>
      <c r="C5">
        <v>-3.6428811327413733E-2</v>
      </c>
      <c r="D5">
        <v>-3.5581586859249253E-2</v>
      </c>
      <c r="E5">
        <v>-3.5010949571526909E-2</v>
      </c>
      <c r="F5">
        <v>-3.4256786357447819E-2</v>
      </c>
    </row>
    <row r="6" spans="1:6">
      <c r="A6" t="s">
        <v>293</v>
      </c>
      <c r="B6">
        <v>0</v>
      </c>
      <c r="C6">
        <v>0</v>
      </c>
      <c r="D6">
        <v>0</v>
      </c>
      <c r="E6">
        <v>0</v>
      </c>
      <c r="F6">
        <v>0</v>
      </c>
    </row>
    <row r="7" spans="1:6">
      <c r="A7" t="s">
        <v>294</v>
      </c>
      <c r="B7">
        <v>-3.8511756040460469E-2</v>
      </c>
      <c r="C7">
        <v>-3.4943328726967086E-2</v>
      </c>
      <c r="D7">
        <v>-3.4094798141288227E-2</v>
      </c>
      <c r="E7">
        <v>-3.3523281134690823E-2</v>
      </c>
      <c r="F7">
        <v>-3.2767955270310963E-2</v>
      </c>
    </row>
    <row r="8" spans="1:6">
      <c r="A8" t="s">
        <v>295</v>
      </c>
      <c r="B8">
        <v>-3.7646932422311166E-2</v>
      </c>
      <c r="C8">
        <v>-3.4075295438559416E-2</v>
      </c>
      <c r="D8">
        <v>-3.3226001630557465E-2</v>
      </c>
      <c r="E8">
        <v>-3.2653970565251239E-2</v>
      </c>
      <c r="F8">
        <v>-3.189796531279656E-2</v>
      </c>
    </row>
    <row r="9" spans="1:6">
      <c r="A9" t="s">
        <v>296</v>
      </c>
      <c r="B9">
        <v>-2.6770461894819391E-2</v>
      </c>
      <c r="C9">
        <v>-2.3158458432591872E-2</v>
      </c>
      <c r="D9">
        <v>-2.2299565944663452E-2</v>
      </c>
      <c r="E9">
        <v>-2.1721069810317142E-2</v>
      </c>
      <c r="F9">
        <v>-2.0956520220940935E-2</v>
      </c>
    </row>
    <row r="10" spans="1:6">
      <c r="A10" t="s">
        <v>297</v>
      </c>
      <c r="B10">
        <v>-2.098065771845482E-2</v>
      </c>
      <c r="C10">
        <v>-1.7347166218809534E-2</v>
      </c>
      <c r="D10">
        <v>-1.6483164125059395E-2</v>
      </c>
      <c r="E10">
        <v>-1.5901226480562195E-2</v>
      </c>
      <c r="F10">
        <v>-1.5132128537244762E-2</v>
      </c>
    </row>
    <row r="11" spans="1:6">
      <c r="A11" t="s">
        <v>298</v>
      </c>
      <c r="B11">
        <v>-6.0922674211661532E-2</v>
      </c>
      <c r="C11">
        <v>-5.7437421843909736E-2</v>
      </c>
      <c r="D11">
        <v>-5.6608669294666583E-2</v>
      </c>
      <c r="E11">
        <v>-5.6050473533491747E-2</v>
      </c>
      <c r="F11">
        <v>-5.5312753236569853E-2</v>
      </c>
    </row>
    <row r="12" spans="1:6">
      <c r="A12" t="s">
        <v>299</v>
      </c>
      <c r="B12">
        <v>-4.2472507908531465E-2</v>
      </c>
      <c r="C12">
        <v>-4.9791232711306928E-2</v>
      </c>
      <c r="D12">
        <v>-5.2071906713544926E-2</v>
      </c>
      <c r="E12">
        <v>-5.3767788328594648E-2</v>
      </c>
      <c r="F12">
        <v>-5.623965151993697E-2</v>
      </c>
    </row>
    <row r="13" spans="1:6">
      <c r="A13" t="s">
        <v>300</v>
      </c>
      <c r="B13">
        <v>-5.4449446300247874E-2</v>
      </c>
      <c r="C13">
        <v>-6.7866940513394272E-2</v>
      </c>
      <c r="D13">
        <v>-7.2297118257931961E-2</v>
      </c>
      <c r="E13">
        <v>-7.5673474548099695E-2</v>
      </c>
      <c r="F13">
        <v>-8.0725361683119834E-2</v>
      </c>
    </row>
    <row r="14" spans="1:6">
      <c r="A14" t="s">
        <v>301</v>
      </c>
      <c r="B14">
        <v>-3.9122384165578485E-2</v>
      </c>
      <c r="C14">
        <v>-3.5556223111806715E-2</v>
      </c>
      <c r="D14">
        <v>-3.4708231416378334E-2</v>
      </c>
      <c r="E14">
        <v>-3.4137077372470244E-2</v>
      </c>
      <c r="F14">
        <v>-3.3382231205287986E-2</v>
      </c>
    </row>
    <row r="15" spans="1:6">
      <c r="A15" t="s">
        <v>302</v>
      </c>
      <c r="B15">
        <v>-3.885251766341781E-2</v>
      </c>
      <c r="C15">
        <v>-3.5285355038380442E-2</v>
      </c>
      <c r="D15">
        <v>-3.4437125180933593E-2</v>
      </c>
      <c r="E15">
        <v>-3.3865810726020171E-2</v>
      </c>
      <c r="F15">
        <v>-3.3110752557131105E-2</v>
      </c>
    </row>
    <row r="16" spans="1:6">
      <c r="A16" t="s">
        <v>303</v>
      </c>
      <c r="B16">
        <v>-3.8570652015169953E-2</v>
      </c>
      <c r="C16">
        <v>-3.5002443285737143E-2</v>
      </c>
      <c r="D16">
        <v>-3.4153964676810408E-2</v>
      </c>
      <c r="E16">
        <v>-3.3582482678494799E-2</v>
      </c>
      <c r="F16">
        <v>-3.2827203081610391E-2</v>
      </c>
    </row>
    <row r="17" spans="1:6">
      <c r="A17" t="s">
        <v>304</v>
      </c>
      <c r="B17">
        <v>-3.9209262487332329E-2</v>
      </c>
      <c r="C17">
        <v>-3.5643423870135492E-2</v>
      </c>
      <c r="D17">
        <v>-3.4795508846381072E-2</v>
      </c>
      <c r="E17">
        <v>-3.4224406443705946E-2</v>
      </c>
      <c r="F17">
        <v>-3.3469628526389586E-2</v>
      </c>
    </row>
    <row r="18" spans="1:6">
      <c r="A18" t="s">
        <v>305</v>
      </c>
      <c r="B18">
        <v>-3.8878489899740638E-2</v>
      </c>
      <c r="C18">
        <v>-3.5311423666976476E-2</v>
      </c>
      <c r="D18">
        <v>-3.4463216730492512E-2</v>
      </c>
      <c r="E18">
        <v>-3.3891917713703659E-2</v>
      </c>
      <c r="F18">
        <v>-3.3136879948082031E-2</v>
      </c>
    </row>
    <row r="19" spans="1:6">
      <c r="A19" t="s">
        <v>306</v>
      </c>
      <c r="B19">
        <v>-3.7255149161910035E-2</v>
      </c>
      <c r="C19">
        <v>-3.3682058130127951E-2</v>
      </c>
      <c r="D19">
        <v>-3.2832418566385725E-2</v>
      </c>
      <c r="E19">
        <v>-3.2260154621689185E-2</v>
      </c>
      <c r="F19">
        <v>-3.1503841592169395E-2</v>
      </c>
    </row>
    <row r="20" spans="1:6">
      <c r="A20" t="s">
        <v>307</v>
      </c>
      <c r="B20">
        <v>-3.8216894812734027E-2</v>
      </c>
      <c r="C20">
        <v>-3.4647373163594335E-2</v>
      </c>
      <c r="D20">
        <v>-3.3798582357603642E-2</v>
      </c>
      <c r="E20">
        <v>-3.3226890082919028E-2</v>
      </c>
      <c r="F20">
        <v>-3.2471332581477066E-2</v>
      </c>
    </row>
    <row r="21" spans="1:6">
      <c r="A21" t="s">
        <v>308</v>
      </c>
      <c r="B21">
        <v>-2.746211323338172E-2</v>
      </c>
      <c r="C21">
        <v>-2.3852676737045803E-2</v>
      </c>
      <c r="D21">
        <v>-2.2994394643803963E-2</v>
      </c>
      <c r="E21">
        <v>-2.2416309633052585E-2</v>
      </c>
      <c r="F21">
        <v>-2.1652303391084003E-2</v>
      </c>
    </row>
    <row r="22" spans="1:6">
      <c r="A22" t="s">
        <v>309</v>
      </c>
      <c r="B22">
        <v>-3.0808745290960036E-2</v>
      </c>
      <c r="C22">
        <v>-2.7211729345075639E-2</v>
      </c>
      <c r="D22">
        <v>-2.6356400714528057E-2</v>
      </c>
      <c r="E22">
        <v>-2.5780304971090046E-2</v>
      </c>
      <c r="F22">
        <v>-2.5018927776088735E-2</v>
      </c>
    </row>
    <row r="23" spans="1:6">
      <c r="A23" t="s">
        <v>310</v>
      </c>
      <c r="B23">
        <v>-4.0611568657679661E-2</v>
      </c>
      <c r="C23">
        <v>-3.7050934501037781E-2</v>
      </c>
      <c r="D23">
        <v>-3.6204257037579429E-2</v>
      </c>
      <c r="E23">
        <v>-3.5633988177935436E-2</v>
      </c>
      <c r="F23">
        <v>-3.4880311884197289E-2</v>
      </c>
    </row>
    <row r="24" spans="1:6">
      <c r="A24" t="s">
        <v>311</v>
      </c>
      <c r="B24">
        <v>-5.1712667436887703E-2</v>
      </c>
      <c r="C24">
        <v>-4.8193233434633817E-2</v>
      </c>
      <c r="D24">
        <v>-4.7356352889555121E-2</v>
      </c>
      <c r="E24">
        <v>-4.679268261994482E-2</v>
      </c>
      <c r="F24">
        <v>-4.6047727126574171E-2</v>
      </c>
    </row>
    <row r="25" spans="1:6">
      <c r="A25" t="s">
        <v>312</v>
      </c>
      <c r="B25">
        <v>-4.4066325840982891E-2</v>
      </c>
      <c r="C25">
        <v>-5.1446490560682595E-2</v>
      </c>
      <c r="D25">
        <v>-5.3729753440424945E-2</v>
      </c>
      <c r="E25">
        <v>-5.5422503140016621E-2</v>
      </c>
      <c r="F25">
        <v>-5.7882113325685963E-2</v>
      </c>
    </row>
    <row r="26" spans="1:6">
      <c r="A26" t="s">
        <v>313</v>
      </c>
      <c r="B26">
        <v>-4.4089829342521855E-2</v>
      </c>
      <c r="C26">
        <v>-4.0542104257321347E-2</v>
      </c>
      <c r="D26">
        <v>-3.9698496421177509E-2</v>
      </c>
      <c r="E26">
        <v>-3.9130295070051599E-2</v>
      </c>
      <c r="F26">
        <v>-3.83793512280882E-2</v>
      </c>
    </row>
    <row r="27" spans="1:6">
      <c r="A27" t="s">
        <v>314</v>
      </c>
      <c r="B27">
        <v>-2.9535869873218622E-2</v>
      </c>
      <c r="C27">
        <v>-2.5934129830668475E-2</v>
      </c>
      <c r="D27">
        <v>-2.5077677864780934E-2</v>
      </c>
      <c r="E27">
        <v>-2.4500825513081258E-2</v>
      </c>
      <c r="F27">
        <v>-2.3738448372702538E-2</v>
      </c>
    </row>
    <row r="28" spans="1:6">
      <c r="A28" t="s">
        <v>315</v>
      </c>
      <c r="B28">
        <v>-3.6954917147005689E-2</v>
      </c>
      <c r="C28">
        <v>-3.3380711846661783E-2</v>
      </c>
      <c r="D28">
        <v>-3.2530807322792323E-2</v>
      </c>
      <c r="E28">
        <v>-3.1958364917565187E-2</v>
      </c>
      <c r="F28">
        <v>-3.1201816031800968E-2</v>
      </c>
    </row>
    <row r="29" spans="1:6">
      <c r="A29" t="s">
        <v>316</v>
      </c>
      <c r="B29">
        <v>-3.8556963628582575E-2</v>
      </c>
      <c r="C29">
        <v>-3.4988704096643175E-2</v>
      </c>
      <c r="D29">
        <v>-3.4140213407469741E-2</v>
      </c>
      <c r="E29">
        <v>-3.35687232726583E-2</v>
      </c>
      <c r="F29">
        <v>-3.2813432922452215E-2</v>
      </c>
    </row>
    <row r="30" spans="1:6">
      <c r="A30" t="s">
        <v>317</v>
      </c>
      <c r="B30">
        <v>-4.320638611239145E-2</v>
      </c>
      <c r="C30">
        <v>-3.9655382252882523E-2</v>
      </c>
      <c r="D30">
        <v>-3.8810994762274335E-2</v>
      </c>
      <c r="E30">
        <v>-3.8242268284779578E-2</v>
      </c>
      <c r="F30">
        <v>-3.7490630427548501E-2</v>
      </c>
    </row>
    <row r="31" spans="1:6">
      <c r="A31" t="s">
        <v>318</v>
      </c>
      <c r="B31">
        <v>-5.0651233351809453E-2</v>
      </c>
      <c r="C31">
        <v>-4.712785998742175E-2</v>
      </c>
      <c r="D31">
        <v>-4.6290042707763261E-2</v>
      </c>
      <c r="E31">
        <v>-4.5725741512465425E-2</v>
      </c>
      <c r="F31">
        <v>-4.4979952177784215E-2</v>
      </c>
    </row>
    <row r="32" spans="1:6">
      <c r="A32" t="s">
        <v>319</v>
      </c>
      <c r="B32">
        <v>-4.1430382230861554E-2</v>
      </c>
      <c r="C32">
        <v>-3.787278698471875E-2</v>
      </c>
      <c r="D32">
        <v>-3.7026832138895453E-2</v>
      </c>
      <c r="E32">
        <v>-3.6457049989187647E-2</v>
      </c>
      <c r="F32">
        <v>-3.5704016938957049E-2</v>
      </c>
    </row>
    <row r="33" spans="1:6">
      <c r="A33" t="s">
        <v>320</v>
      </c>
      <c r="B33">
        <v>-3.6616304821584233E-2</v>
      </c>
      <c r="C33">
        <v>-3.3040842809597418E-2</v>
      </c>
      <c r="D33">
        <v>-3.2190639454289682E-2</v>
      </c>
      <c r="E33">
        <v>-3.1617995774939976E-2</v>
      </c>
      <c r="F33">
        <v>-3.0861180882130149E-2</v>
      </c>
    </row>
    <row r="34" spans="1:6">
      <c r="A34" t="s">
        <v>321</v>
      </c>
      <c r="B34">
        <v>-8.4201465866905634E-2</v>
      </c>
      <c r="C34">
        <v>-8.0802609434298719E-2</v>
      </c>
      <c r="D34">
        <v>-7.9994400835375151E-2</v>
      </c>
      <c r="E34">
        <v>-7.945004219119868E-2</v>
      </c>
      <c r="F34">
        <v>-7.8730609245723199E-2</v>
      </c>
    </row>
    <row r="35" spans="1:6">
      <c r="A35" t="s">
        <v>322</v>
      </c>
      <c r="B35">
        <v>-3.1138796943201631E-2</v>
      </c>
      <c r="C35">
        <v>-2.7543005937234952E-2</v>
      </c>
      <c r="D35">
        <v>-2.6687968583178803E-2</v>
      </c>
      <c r="E35">
        <v>-2.6112069025323901E-2</v>
      </c>
      <c r="F35">
        <v>-2.535095111227589E-2</v>
      </c>
    </row>
    <row r="36" spans="1:6">
      <c r="A36" t="s">
        <v>323</v>
      </c>
      <c r="B36">
        <v>-5.2515601105144714E-2</v>
      </c>
      <c r="C36">
        <v>-4.8999147077374114E-2</v>
      </c>
      <c r="D36">
        <v>-4.8162975135630115E-2</v>
      </c>
      <c r="E36">
        <v>-4.7599782136801702E-2</v>
      </c>
      <c r="F36">
        <v>-4.6855457412003927E-2</v>
      </c>
    </row>
    <row r="37" spans="1:6">
      <c r="A37" t="s">
        <v>324</v>
      </c>
      <c r="B37">
        <v>-4.8734002660694387E-2</v>
      </c>
      <c r="C37">
        <v>-4.5203513766390063E-2</v>
      </c>
      <c r="D37">
        <v>-4.4364004496329199E-2</v>
      </c>
      <c r="E37">
        <v>-4.3798563682369951E-2</v>
      </c>
      <c r="F37">
        <v>-4.305126820974256E-2</v>
      </c>
    </row>
    <row r="38" spans="1:6">
      <c r="A38" t="s">
        <v>325</v>
      </c>
      <c r="B38">
        <v>-3.731202785462831E-2</v>
      </c>
      <c r="C38">
        <v>-3.3739147920050477E-2</v>
      </c>
      <c r="D38">
        <v>-3.2889558552772813E-2</v>
      </c>
      <c r="E38">
        <v>-3.2317328417267983E-2</v>
      </c>
      <c r="F38">
        <v>-3.1561060070507636E-2</v>
      </c>
    </row>
    <row r="39" spans="1:6">
      <c r="A39" t="s">
        <v>326</v>
      </c>
      <c r="B39">
        <v>0</v>
      </c>
      <c r="C39">
        <v>0</v>
      </c>
      <c r="D39">
        <v>0</v>
      </c>
      <c r="E39">
        <v>0</v>
      </c>
      <c r="F39">
        <v>0</v>
      </c>
    </row>
    <row r="40" spans="1:6">
      <c r="A40" t="s">
        <v>327</v>
      </c>
      <c r="B40">
        <v>-3.8511080596534346E-2</v>
      </c>
      <c r="C40">
        <v>-3.4942650776226242E-2</v>
      </c>
      <c r="D40">
        <v>-3.4094119594456025E-2</v>
      </c>
      <c r="E40">
        <v>-3.3522602186369412E-2</v>
      </c>
      <c r="F40">
        <v>-3.2767275791374305E-2</v>
      </c>
    </row>
    <row r="41" spans="1:6">
      <c r="A41" t="s">
        <v>328</v>
      </c>
      <c r="B41">
        <v>-3.2405933426124363E-2</v>
      </c>
      <c r="C41">
        <v>-2.8814845217580754E-2</v>
      </c>
      <c r="D41">
        <v>-2.796092613415193E-2</v>
      </c>
      <c r="E41">
        <v>-2.7385779773285681E-2</v>
      </c>
      <c r="F41">
        <v>-2.6625657297222827E-2</v>
      </c>
    </row>
    <row r="42" spans="1:6">
      <c r="A42" t="s">
        <v>329</v>
      </c>
      <c r="B42">
        <v>-2.2363451864048024E-2</v>
      </c>
      <c r="C42">
        <v>-1.8735092408844085E-2</v>
      </c>
      <c r="D42">
        <v>-1.7872310655679204E-2</v>
      </c>
      <c r="E42">
        <v>-1.7291194956095355E-2</v>
      </c>
      <c r="F42">
        <v>-1.652318330810101E-2</v>
      </c>
    </row>
    <row r="43" spans="1:6">
      <c r="A43" t="s">
        <v>330</v>
      </c>
      <c r="B43">
        <v>-2.2853897269493734E-2</v>
      </c>
      <c r="C43">
        <v>-1.9227358032884476E-2</v>
      </c>
      <c r="D43">
        <v>-1.8365009106568905E-2</v>
      </c>
      <c r="E43">
        <v>-1.7784184932015858E-2</v>
      </c>
      <c r="F43">
        <v>-1.7016558568087491E-2</v>
      </c>
    </row>
    <row r="44" spans="1:6">
      <c r="A44" t="s">
        <v>331</v>
      </c>
      <c r="B44">
        <v>-3.2941025708675291E-2</v>
      </c>
      <c r="C44">
        <v>-2.9351923419281306E-2</v>
      </c>
      <c r="D44">
        <v>-2.8498476564370122E-2</v>
      </c>
      <c r="E44">
        <v>-2.7923648267028239E-2</v>
      </c>
      <c r="F44">
        <v>-2.7163946148721491E-2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8A632-C7B5-4AE5-8BAA-E6AC68F9F690}">
  <dimension ref="A1:F44"/>
  <sheetViews>
    <sheetView topLeftCell="AQ1" workbookViewId="0">
      <selection activeCell="C2" sqref="B2:F2"/>
    </sheetView>
  </sheetViews>
  <sheetFormatPr baseColWidth="10" defaultColWidth="8.83203125" defaultRowHeight="15"/>
  <sheetData>
    <row r="1" spans="1:6">
      <c r="B1" t="s">
        <v>493</v>
      </c>
      <c r="C1" t="s">
        <v>492</v>
      </c>
      <c r="D1" t="s">
        <v>491</v>
      </c>
      <c r="E1" t="s">
        <v>494</v>
      </c>
      <c r="F1" t="s">
        <v>495</v>
      </c>
    </row>
    <row r="2" spans="1:6">
      <c r="A2" t="s">
        <v>289</v>
      </c>
      <c r="B2">
        <f>'C_i 5 kvintiler'!B3*(1+'Substitution i kvintiler'!B2)</f>
        <v>23842.616501013632</v>
      </c>
      <c r="C2">
        <f>'C_i 5 kvintiler'!C3*(1+'Substitution i kvintiler'!C2)</f>
        <v>26548.120487058004</v>
      </c>
      <c r="D2">
        <f>'C_i 5 kvintiler'!D3*(1+'Substitution i kvintiler'!D2)</f>
        <v>35083.326209077954</v>
      </c>
      <c r="E2">
        <f>'C_i 5 kvintiler'!E3*(1+'Substitution i kvintiler'!E2)</f>
        <v>38707.5232815778</v>
      </c>
      <c r="F2">
        <f>'C_i 5 kvintiler'!F3*(1+'Substitution i kvintiler'!F2)</f>
        <v>45445.055775473695</v>
      </c>
    </row>
    <row r="3" spans="1:6">
      <c r="A3" t="s">
        <v>290</v>
      </c>
      <c r="B3">
        <f>'C_i 5 kvintiler'!B4*(1+'Substitution i kvintiler'!B3)</f>
        <v>2477.3109646189669</v>
      </c>
      <c r="C3">
        <f>'C_i 5 kvintiler'!C4*(1+'Substitution i kvintiler'!C3)</f>
        <v>2466.8508623017747</v>
      </c>
      <c r="D3">
        <f>'C_i 5 kvintiler'!D4*(1+'Substitution i kvintiler'!D3)</f>
        <v>3425.7044625269309</v>
      </c>
      <c r="E3">
        <f>'C_i 5 kvintiler'!E4*(1+'Substitution i kvintiler'!E3)</f>
        <v>3443.2307599409569</v>
      </c>
      <c r="F3">
        <f>'C_i 5 kvintiler'!F4*(1+'Substitution i kvintiler'!F3)</f>
        <v>4554.4672630967834</v>
      </c>
    </row>
    <row r="4" spans="1:6">
      <c r="A4" t="s">
        <v>291</v>
      </c>
      <c r="B4">
        <f>'C_i 5 kvintiler'!B5*(1+'Substitution i kvintiler'!B4)</f>
        <v>2509.9552900160734</v>
      </c>
      <c r="C4">
        <f>'C_i 5 kvintiler'!C5*(1+'Substitution i kvintiler'!C4)</f>
        <v>3008.5087179995057</v>
      </c>
      <c r="D4">
        <f>'C_i 5 kvintiler'!D5*(1+'Substitution i kvintiler'!D4)</f>
        <v>4565.6785087584713</v>
      </c>
      <c r="E4">
        <f>'C_i 5 kvintiler'!E5*(1+'Substitution i kvintiler'!E4)</f>
        <v>4989.8238233181983</v>
      </c>
      <c r="F4">
        <f>'C_i 5 kvintiler'!F5*(1+'Substitution i kvintiler'!F4)</f>
        <v>8229.4719314720787</v>
      </c>
    </row>
    <row r="5" spans="1:6">
      <c r="A5" t="s">
        <v>292</v>
      </c>
      <c r="B5">
        <f>'C_i 5 kvintiler'!B6*(1+'Substitution i kvintiler'!B5)</f>
        <v>2526.8377256996027</v>
      </c>
      <c r="C5">
        <f>'C_i 5 kvintiler'!C6*(1+'Substitution i kvintiler'!C5)</f>
        <v>2939.7111609617596</v>
      </c>
      <c r="D5">
        <f>'C_i 5 kvintiler'!D6*(1+'Substitution i kvintiler'!D5)</f>
        <v>2857.5717581360445</v>
      </c>
      <c r="E5">
        <f>'C_i 5 kvintiler'!E6*(1+'Substitution i kvintiler'!E5)</f>
        <v>2020.9765683123512</v>
      </c>
      <c r="F5">
        <f>'C_i 5 kvintiler'!F6*(1+'Substitution i kvintiler'!F5)</f>
        <v>2284.1758489073645</v>
      </c>
    </row>
    <row r="6" spans="1:6">
      <c r="A6" t="s">
        <v>293</v>
      </c>
      <c r="B6">
        <f>'C_i 5 kvintiler'!B7*(1+'Substitution i kvintiler'!B6)</f>
        <v>0</v>
      </c>
      <c r="C6">
        <f>'C_i 5 kvintiler'!C7*(1+'Substitution i kvintiler'!C6)</f>
        <v>0</v>
      </c>
      <c r="D6">
        <f>'C_i 5 kvintiler'!D7*(1+'Substitution i kvintiler'!D6)</f>
        <v>0</v>
      </c>
      <c r="E6">
        <f>'C_i 5 kvintiler'!E7*(1+'Substitution i kvintiler'!E6)</f>
        <v>0</v>
      </c>
      <c r="F6">
        <f>'C_i 5 kvintiler'!F7*(1+'Substitution i kvintiler'!F6)</f>
        <v>0</v>
      </c>
    </row>
    <row r="7" spans="1:6">
      <c r="A7" t="s">
        <v>294</v>
      </c>
      <c r="B7">
        <f>'C_i 5 kvintiler'!B8*(1+'Substitution i kvintiler'!B7)</f>
        <v>7645.8025903784564</v>
      </c>
      <c r="C7">
        <f>'C_i 5 kvintiler'!C8*(1+'Substitution i kvintiler'!C7)</f>
        <v>6581.4452339142663</v>
      </c>
      <c r="D7">
        <f>'C_i 5 kvintiler'!D8*(1+'Substitution i kvintiler'!D7)</f>
        <v>9366.189561383555</v>
      </c>
      <c r="E7">
        <f>'C_i 5 kvintiler'!E8*(1+'Substitution i kvintiler'!E7)</f>
        <v>12343.744005675844</v>
      </c>
      <c r="F7">
        <f>'C_i 5 kvintiler'!F8*(1+'Substitution i kvintiler'!F7)</f>
        <v>16243.162981565798</v>
      </c>
    </row>
    <row r="8" spans="1:6">
      <c r="A8" t="s">
        <v>295</v>
      </c>
      <c r="B8">
        <f>'C_i 5 kvintiler'!B9*(1+'Substitution i kvintiler'!B8)</f>
        <v>2353.4825444146172</v>
      </c>
      <c r="C8">
        <f>'C_i 5 kvintiler'!C9*(1+'Substitution i kvintiler'!C8)</f>
        <v>1716.1584225943113</v>
      </c>
      <c r="D8">
        <f>'C_i 5 kvintiler'!D9*(1+'Substitution i kvintiler'!D8)</f>
        <v>2728.4295781982405</v>
      </c>
      <c r="E8">
        <f>'C_i 5 kvintiler'!E9*(1+'Substitution i kvintiler'!E8)</f>
        <v>2677.1301364606675</v>
      </c>
      <c r="F8">
        <f>'C_i 5 kvintiler'!F9*(1+'Substitution i kvintiler'!F8)</f>
        <v>4154.6582869618678</v>
      </c>
    </row>
    <row r="9" spans="1:6">
      <c r="A9" t="s">
        <v>296</v>
      </c>
      <c r="B9">
        <f>'C_i 5 kvintiler'!B10*(1+'Substitution i kvintiler'!B9)</f>
        <v>38401.204499785163</v>
      </c>
      <c r="C9">
        <f>'C_i 5 kvintiler'!C10*(1+'Substitution i kvintiler'!C9)</f>
        <v>32866.859349654093</v>
      </c>
      <c r="D9">
        <f>'C_i 5 kvintiler'!D10*(1+'Substitution i kvintiler'!D9)</f>
        <v>23747.854692987097</v>
      </c>
      <c r="E9">
        <f>'C_i 5 kvintiler'!E10*(1+'Substitution i kvintiler'!E9)</f>
        <v>17681.706867927383</v>
      </c>
      <c r="F9">
        <f>'C_i 5 kvintiler'!F10*(1+'Substitution i kvintiler'!F9)</f>
        <v>10971.797612665992</v>
      </c>
    </row>
    <row r="10" spans="1:6">
      <c r="A10" t="s">
        <v>297</v>
      </c>
      <c r="B10">
        <f>'C_i 5 kvintiler'!B11*(1+'Substitution i kvintiler'!B10)</f>
        <v>5858.8433519496784</v>
      </c>
      <c r="C10">
        <f>'C_i 5 kvintiler'!C11*(1+'Substitution i kvintiler'!C10)</f>
        <v>19682.732791204002</v>
      </c>
      <c r="D10">
        <f>'C_i 5 kvintiler'!D11*(1+'Substitution i kvintiler'!D10)</f>
        <v>38534.435508789145</v>
      </c>
      <c r="E10">
        <f>'C_i 5 kvintiler'!E11*(1+'Substitution i kvintiler'!E10)</f>
        <v>56509.165797726535</v>
      </c>
      <c r="F10">
        <f>'C_i 5 kvintiler'!F11*(1+'Substitution i kvintiler'!F10)</f>
        <v>88843.650356422251</v>
      </c>
    </row>
    <row r="11" spans="1:6">
      <c r="A11" t="s">
        <v>298</v>
      </c>
      <c r="B11">
        <f>'C_i 5 kvintiler'!B12*(1+'Substitution i kvintiler'!B11)</f>
        <v>1126.3762984168227</v>
      </c>
      <c r="C11">
        <f>'C_i 5 kvintiler'!C12*(1+'Substitution i kvintiler'!C11)</f>
        <v>2852.8070271761308</v>
      </c>
      <c r="D11">
        <f>'C_i 5 kvintiler'!D12*(1+'Substitution i kvintiler'!D11)</f>
        <v>4162.0067032392544</v>
      </c>
      <c r="E11">
        <f>'C_i 5 kvintiler'!E12*(1+'Substitution i kvintiler'!E11)</f>
        <v>5524.3230112162701</v>
      </c>
      <c r="F11">
        <f>'C_i 5 kvintiler'!F12*(1+'Substitution i kvintiler'!F11)</f>
        <v>8573.3201705521569</v>
      </c>
    </row>
    <row r="12" spans="1:6">
      <c r="A12" t="s">
        <v>299</v>
      </c>
      <c r="B12">
        <f>'C_i 5 kvintiler'!B13*(1+'Substitution i kvintiler'!B12)</f>
        <v>5753.6390708538211</v>
      </c>
      <c r="C12">
        <f>'C_i 5 kvintiler'!C13*(1+'Substitution i kvintiler'!C12)</f>
        <v>7115.3057807728264</v>
      </c>
      <c r="D12">
        <f>'C_i 5 kvintiler'!D13*(1+'Substitution i kvintiler'!D12)</f>
        <v>8320.0596675845463</v>
      </c>
      <c r="E12">
        <f>'C_i 5 kvintiler'!E13*(1+'Substitution i kvintiler'!E12)</f>
        <v>10206.533751193614</v>
      </c>
      <c r="F12">
        <f>'C_i 5 kvintiler'!F13*(1+'Substitution i kvintiler'!F12)</f>
        <v>14744.603864391145</v>
      </c>
    </row>
    <row r="13" spans="1:6">
      <c r="A13" t="s">
        <v>300</v>
      </c>
      <c r="B13">
        <f>'C_i 5 kvintiler'!B14*(1+'Substitution i kvintiler'!B13)</f>
        <v>17480.062143553525</v>
      </c>
      <c r="C13">
        <f>'C_i 5 kvintiler'!C14*(1+'Substitution i kvintiler'!C13)</f>
        <v>18518.501066208497</v>
      </c>
      <c r="D13">
        <f>'C_i 5 kvintiler'!D14*(1+'Substitution i kvintiler'!D13)</f>
        <v>21647.57566429846</v>
      </c>
      <c r="E13">
        <f>'C_i 5 kvintiler'!E14*(1+'Substitution i kvintiler'!E13)</f>
        <v>24465.074475660898</v>
      </c>
      <c r="F13">
        <f>'C_i 5 kvintiler'!F14*(1+'Substitution i kvintiler'!F13)</f>
        <v>27892.401257151199</v>
      </c>
    </row>
    <row r="14" spans="1:6">
      <c r="A14" t="s">
        <v>301</v>
      </c>
      <c r="B14">
        <f>'C_i 5 kvintiler'!B15*(1+'Substitution i kvintiler'!B14)</f>
        <v>4714.1616710452563</v>
      </c>
      <c r="C14">
        <f>'C_i 5 kvintiler'!C15*(1+'Substitution i kvintiler'!C14)</f>
        <v>3965.3105886758067</v>
      </c>
      <c r="D14">
        <f>'C_i 5 kvintiler'!D15*(1+'Substitution i kvintiler'!D14)</f>
        <v>7666.2506969142642</v>
      </c>
      <c r="E14">
        <f>'C_i 5 kvintiler'!E15*(1+'Substitution i kvintiler'!E14)</f>
        <v>9391.664714461047</v>
      </c>
      <c r="F14">
        <f>'C_i 5 kvintiler'!F15*(1+'Substitution i kvintiler'!F14)</f>
        <v>11389.89882415029</v>
      </c>
    </row>
    <row r="15" spans="1:6">
      <c r="A15" t="s">
        <v>302</v>
      </c>
      <c r="B15">
        <f>'C_i 5 kvintiler'!B16*(1+'Substitution i kvintiler'!B15)</f>
        <v>547.13320432009937</v>
      </c>
      <c r="C15">
        <f>'C_i 5 kvintiler'!C16*(1+'Substitution i kvintiler'!C15)</f>
        <v>1676.3846385498064</v>
      </c>
      <c r="D15">
        <f>'C_i 5 kvintiler'!D16*(1+'Substitution i kvintiler'!D15)</f>
        <v>1256.7766378644967</v>
      </c>
      <c r="E15">
        <f>'C_i 5 kvintiler'!E16*(1+'Substitution i kvintiler'!E15)</f>
        <v>1521.564734687591</v>
      </c>
      <c r="F15">
        <f>'C_i 5 kvintiler'!F16*(1+'Substitution i kvintiler'!F15)</f>
        <v>2763.3694691917194</v>
      </c>
    </row>
    <row r="16" spans="1:6">
      <c r="A16" t="s">
        <v>303</v>
      </c>
      <c r="B16">
        <f>'C_i 5 kvintiler'!B17*(1+'Substitution i kvintiler'!B16)</f>
        <v>1039.5454825085974</v>
      </c>
      <c r="C16">
        <f>'C_i 5 kvintiler'!C17*(1+'Substitution i kvintiler'!C16)</f>
        <v>1216.8619190166855</v>
      </c>
      <c r="D16">
        <f>'C_i 5 kvintiler'!D17*(1+'Substitution i kvintiler'!D16)</f>
        <v>2295.7677336614552</v>
      </c>
      <c r="E16">
        <f>'C_i 5 kvintiler'!E17*(1+'Substitution i kvintiler'!E16)</f>
        <v>2747.5250017450394</v>
      </c>
      <c r="F16">
        <f>'C_i 5 kvintiler'!F17*(1+'Substitution i kvintiler'!F16)</f>
        <v>3090.5039552730223</v>
      </c>
    </row>
    <row r="17" spans="1:6">
      <c r="A17" t="s">
        <v>304</v>
      </c>
      <c r="B17">
        <f>'C_i 5 kvintiler'!B18*(1+'Substitution i kvintiler'!B17)</f>
        <v>1117.4476672641083</v>
      </c>
      <c r="C17">
        <f>'C_i 5 kvintiler'!C18*(1+'Substitution i kvintiler'!C17)</f>
        <v>1425.656544321585</v>
      </c>
      <c r="D17">
        <f>'C_i 5 kvintiler'!D18*(1+'Substitution i kvintiler'!D17)</f>
        <v>2184.5955850525434</v>
      </c>
      <c r="E17">
        <f>'C_i 5 kvintiler'!E18*(1+'Substitution i kvintiler'!E17)</f>
        <v>2450.6072798694181</v>
      </c>
      <c r="F17">
        <f>'C_i 5 kvintiler'!F18*(1+'Substitution i kvintiler'!F17)</f>
        <v>3550.9359317568969</v>
      </c>
    </row>
    <row r="18" spans="1:6">
      <c r="A18" t="s">
        <v>305</v>
      </c>
      <c r="B18">
        <f>'C_i 5 kvintiler'!B19*(1+'Substitution i kvintiler'!B18)</f>
        <v>444.37453019485491</v>
      </c>
      <c r="C18">
        <f>'C_i 5 kvintiler'!C19*(1+'Substitution i kvintiler'!C18)</f>
        <v>978.58009183221918</v>
      </c>
      <c r="D18">
        <f>'C_i 5 kvintiler'!D19*(1+'Substitution i kvintiler'!D18)</f>
        <v>1909.0110510413069</v>
      </c>
      <c r="E18">
        <f>'C_i 5 kvintiler'!E19*(1+'Substitution i kvintiler'!E18)</f>
        <v>1776.5278471121558</v>
      </c>
      <c r="F18">
        <f>'C_i 5 kvintiler'!F19*(1+'Substitution i kvintiler'!F18)</f>
        <v>3059.3966276242813</v>
      </c>
    </row>
    <row r="19" spans="1:6">
      <c r="A19" t="s">
        <v>306</v>
      </c>
      <c r="B19">
        <f>'C_i 5 kvintiler'!B20*(1+'Substitution i kvintiler'!B19)</f>
        <v>1765.2408212541798</v>
      </c>
      <c r="C19">
        <f>'C_i 5 kvintiler'!C20*(1+'Substitution i kvintiler'!C19)</f>
        <v>2483.8719536794124</v>
      </c>
      <c r="D19">
        <f>'C_i 5 kvintiler'!D20*(1+'Substitution i kvintiler'!D19)</f>
        <v>3201.856636715052</v>
      </c>
      <c r="E19">
        <f>'C_i 5 kvintiler'!E20*(1+'Substitution i kvintiler'!E19)</f>
        <v>3762.5241318386034</v>
      </c>
      <c r="F19">
        <f>'C_i 5 kvintiler'!F20*(1+'Substitution i kvintiler'!F19)</f>
        <v>5569.2887341163096</v>
      </c>
    </row>
    <row r="20" spans="1:6">
      <c r="A20" t="s">
        <v>307</v>
      </c>
      <c r="B20">
        <f>'C_i 5 kvintiler'!B21*(1+'Substitution i kvintiler'!B20)</f>
        <v>1869.6582673287855</v>
      </c>
      <c r="C20">
        <f>'C_i 5 kvintiler'!C21*(1+'Substitution i kvintiler'!C20)</f>
        <v>3397.2206967313368</v>
      </c>
      <c r="D20">
        <f>'C_i 5 kvintiler'!D21*(1+'Substitution i kvintiler'!D20)</f>
        <v>3548.326396220818</v>
      </c>
      <c r="E20">
        <f>'C_i 5 kvintiler'!E21*(1+'Substitution i kvintiler'!E20)</f>
        <v>3696.9403723229175</v>
      </c>
      <c r="F20">
        <f>'C_i 5 kvintiler'!F21*(1+'Substitution i kvintiler'!F20)</f>
        <v>4976.8223359007698</v>
      </c>
    </row>
    <row r="21" spans="1:6">
      <c r="A21" t="s">
        <v>308</v>
      </c>
      <c r="B21">
        <f>'C_i 5 kvintiler'!B22*(1+'Substitution i kvintiler'!B21)</f>
        <v>2625.6577866925159</v>
      </c>
      <c r="C21">
        <f>'C_i 5 kvintiler'!C22*(1+'Substitution i kvintiler'!C21)</f>
        <v>3271.167294986486</v>
      </c>
      <c r="D21">
        <f>'C_i 5 kvintiler'!D22*(1+'Substitution i kvintiler'!D21)</f>
        <v>4160.1875681672191</v>
      </c>
      <c r="E21">
        <f>'C_i 5 kvintiler'!E22*(1+'Substitution i kvintiler'!E21)</f>
        <v>4501.1374647410548</v>
      </c>
      <c r="F21">
        <f>'C_i 5 kvintiler'!F22*(1+'Substitution i kvintiler'!F21)</f>
        <v>5493.471233843894</v>
      </c>
    </row>
    <row r="22" spans="1:6">
      <c r="A22" t="s">
        <v>309</v>
      </c>
      <c r="B22">
        <f>'C_i 5 kvintiler'!B23*(1+'Substitution i kvintiler'!B22)</f>
        <v>0</v>
      </c>
      <c r="C22">
        <f>'C_i 5 kvintiler'!C23*(1+'Substitution i kvintiler'!C22)</f>
        <v>0</v>
      </c>
      <c r="D22">
        <f>'C_i 5 kvintiler'!D23*(1+'Substitution i kvintiler'!D22)</f>
        <v>0.34077525974991518</v>
      </c>
      <c r="E22">
        <f>'C_i 5 kvintiler'!E23*(1+'Substitution i kvintiler'!E22)</f>
        <v>0</v>
      </c>
      <c r="F22">
        <f>'C_i 5 kvintiler'!F23*(1+'Substitution i kvintiler'!F22)</f>
        <v>117.04647772048055</v>
      </c>
    </row>
    <row r="23" spans="1:6">
      <c r="A23" t="s">
        <v>310</v>
      </c>
      <c r="B23">
        <f>'C_i 5 kvintiler'!B24*(1+'Substitution i kvintiler'!B23)</f>
        <v>7699.6677945809261</v>
      </c>
      <c r="C23">
        <f>'C_i 5 kvintiler'!C24*(1+'Substitution i kvintiler'!C23)</f>
        <v>10132.294509539906</v>
      </c>
      <c r="D23">
        <f>'C_i 5 kvintiler'!D24*(1+'Substitution i kvintiler'!D23)</f>
        <v>21022.842833154948</v>
      </c>
      <c r="E23">
        <f>'C_i 5 kvintiler'!E24*(1+'Substitution i kvintiler'!E23)</f>
        <v>24824.661658022993</v>
      </c>
      <c r="F23">
        <f>'C_i 5 kvintiler'!F24*(1+'Substitution i kvintiler'!F23)</f>
        <v>27916.328258671623</v>
      </c>
    </row>
    <row r="24" spans="1:6">
      <c r="A24" t="s">
        <v>311</v>
      </c>
      <c r="B24">
        <f>'C_i 5 kvintiler'!B25*(1+'Substitution i kvintiler'!B24)</f>
        <v>8267.5482802182378</v>
      </c>
      <c r="C24">
        <f>'C_i 5 kvintiler'!C25*(1+'Substitution i kvintiler'!C24)</f>
        <v>13145.498433710929</v>
      </c>
      <c r="D24">
        <f>'C_i 5 kvintiler'!D25*(1+'Substitution i kvintiler'!D24)</f>
        <v>23184.297910997477</v>
      </c>
      <c r="E24">
        <f>'C_i 5 kvintiler'!E25*(1+'Substitution i kvintiler'!E24)</f>
        <v>28307.540685333108</v>
      </c>
      <c r="F24">
        <f>'C_i 5 kvintiler'!F25*(1+'Substitution i kvintiler'!F24)</f>
        <v>41714.424988209168</v>
      </c>
    </row>
    <row r="25" spans="1:6">
      <c r="A25" t="s">
        <v>312</v>
      </c>
      <c r="B25">
        <f>'C_i 5 kvintiler'!B26*(1+'Substitution i kvintiler'!B25)</f>
        <v>4196.8834063440408</v>
      </c>
      <c r="C25">
        <f>'C_i 5 kvintiler'!C26*(1+'Substitution i kvintiler'!C25)</f>
        <v>3111.350366311905</v>
      </c>
      <c r="D25">
        <f>'C_i 5 kvintiler'!D26*(1+'Substitution i kvintiler'!D25)</f>
        <v>4686.0722014999992</v>
      </c>
      <c r="E25">
        <f>'C_i 5 kvintiler'!E26*(1+'Substitution i kvintiler'!E25)</f>
        <v>4740.8816856150997</v>
      </c>
      <c r="F25">
        <f>'C_i 5 kvintiler'!F26*(1+'Substitution i kvintiler'!F25)</f>
        <v>8183.7070225964289</v>
      </c>
    </row>
    <row r="26" spans="1:6">
      <c r="A26" t="s">
        <v>313</v>
      </c>
      <c r="B26">
        <f>'C_i 5 kvintiler'!B27*(1+'Substitution i kvintiler'!B26)</f>
        <v>61.465023973275848</v>
      </c>
      <c r="C26">
        <f>'C_i 5 kvintiler'!C27*(1+'Substitution i kvintiler'!C26)</f>
        <v>115.27886617348285</v>
      </c>
      <c r="D26">
        <f>'C_i 5 kvintiler'!D27*(1+'Substitution i kvintiler'!D26)</f>
        <v>78.696708218284499</v>
      </c>
      <c r="E26">
        <f>'C_i 5 kvintiler'!E27*(1+'Substitution i kvintiler'!E26)</f>
        <v>132.88828019181187</v>
      </c>
      <c r="F26">
        <f>'C_i 5 kvintiler'!F27*(1+'Substitution i kvintiler'!F26)</f>
        <v>183.95803011006674</v>
      </c>
    </row>
    <row r="27" spans="1:6">
      <c r="A27" t="s">
        <v>314</v>
      </c>
      <c r="B27">
        <f>'C_i 5 kvintiler'!B28*(1+'Substitution i kvintiler'!B27)</f>
        <v>1465.2552668719206</v>
      </c>
      <c r="C27">
        <f>'C_i 5 kvintiler'!C28*(1+'Substitution i kvintiler'!C27)</f>
        <v>1083.7943904439069</v>
      </c>
      <c r="D27">
        <f>'C_i 5 kvintiler'!D28*(1+'Substitution i kvintiler'!D27)</f>
        <v>1723.1752043739996</v>
      </c>
      <c r="E27">
        <f>'C_i 5 kvintiler'!E28*(1+'Substitution i kvintiler'!E27)</f>
        <v>2185.5083505204925</v>
      </c>
      <c r="F27">
        <f>'C_i 5 kvintiler'!F28*(1+'Substitution i kvintiler'!F27)</f>
        <v>1560.2612118107468</v>
      </c>
    </row>
    <row r="28" spans="1:6">
      <c r="A28" t="s">
        <v>315</v>
      </c>
      <c r="B28">
        <f>'C_i 5 kvintiler'!B29*(1+'Substitution i kvintiler'!B28)</f>
        <v>5053.4346155086596</v>
      </c>
      <c r="C28">
        <f>'C_i 5 kvintiler'!C29*(1+'Substitution i kvintiler'!C28)</f>
        <v>5181.9976728256388</v>
      </c>
      <c r="D28">
        <f>'C_i 5 kvintiler'!D29*(1+'Substitution i kvintiler'!D28)</f>
        <v>6406.0488858524968</v>
      </c>
      <c r="E28">
        <f>'C_i 5 kvintiler'!E29*(1+'Substitution i kvintiler'!E28)</f>
        <v>7110.0722013534669</v>
      </c>
      <c r="F28">
        <f>'C_i 5 kvintiler'!F29*(1+'Substitution i kvintiler'!F28)</f>
        <v>7119.0681351627163</v>
      </c>
    </row>
    <row r="29" spans="1:6">
      <c r="A29" t="s">
        <v>316</v>
      </c>
      <c r="B29">
        <f>'C_i 5 kvintiler'!B30*(1+'Substitution i kvintiler'!B29)</f>
        <v>3183.5301820330374</v>
      </c>
      <c r="C29">
        <f>'C_i 5 kvintiler'!C30*(1+'Substitution i kvintiler'!C29)</f>
        <v>2528.3295952667945</v>
      </c>
      <c r="D29">
        <f>'C_i 5 kvintiler'!D30*(1+'Substitution i kvintiler'!D29)</f>
        <v>3921.4390265550028</v>
      </c>
      <c r="E29">
        <f>'C_i 5 kvintiler'!E30*(1+'Substitution i kvintiler'!E29)</f>
        <v>4091.5317747167101</v>
      </c>
      <c r="F29">
        <f>'C_i 5 kvintiler'!F30*(1+'Substitution i kvintiler'!F29)</f>
        <v>4811.027781285492</v>
      </c>
    </row>
    <row r="30" spans="1:6">
      <c r="A30" t="s">
        <v>317</v>
      </c>
      <c r="B30">
        <f>'C_i 5 kvintiler'!B31*(1+'Substitution i kvintiler'!B30)</f>
        <v>-61.473989692278849</v>
      </c>
      <c r="C30">
        <f>'C_i 5 kvintiler'!C31*(1+'Substitution i kvintiler'!C30)</f>
        <v>320.65906786576249</v>
      </c>
      <c r="D30">
        <f>'C_i 5 kvintiler'!D31*(1+'Substitution i kvintiler'!D30)</f>
        <v>1322.8363684584199</v>
      </c>
      <c r="E30">
        <f>'C_i 5 kvintiler'!E31*(1+'Substitution i kvintiler'!E30)</f>
        <v>1152.7147293472774</v>
      </c>
      <c r="F30">
        <f>'C_i 5 kvintiler'!F31*(1+'Substitution i kvintiler'!F30)</f>
        <v>1949.0814733842142</v>
      </c>
    </row>
    <row r="31" spans="1:6">
      <c r="A31" t="s">
        <v>318</v>
      </c>
      <c r="B31">
        <f>'C_i 5 kvintiler'!B32*(1+'Substitution i kvintiler'!B31)</f>
        <v>3319.8726369687224</v>
      </c>
      <c r="C31">
        <f>'C_i 5 kvintiler'!C32*(1+'Substitution i kvintiler'!C31)</f>
        <v>4991.8112798838938</v>
      </c>
      <c r="D31">
        <f>'C_i 5 kvintiler'!D32*(1+'Substitution i kvintiler'!D31)</f>
        <v>7116.6790723104004</v>
      </c>
      <c r="E31">
        <f>'C_i 5 kvintiler'!E32*(1+'Substitution i kvintiler'!E31)</f>
        <v>7637.5340278049825</v>
      </c>
      <c r="F31">
        <f>'C_i 5 kvintiler'!F32*(1+'Substitution i kvintiler'!F31)</f>
        <v>10027.137490104575</v>
      </c>
    </row>
    <row r="32" spans="1:6">
      <c r="A32" t="s">
        <v>319</v>
      </c>
      <c r="B32">
        <f>'C_i 5 kvintiler'!B33*(1+'Substitution i kvintiler'!B32)</f>
        <v>7538.2394026173934</v>
      </c>
      <c r="C32">
        <f>'C_i 5 kvintiler'!C33*(1+'Substitution i kvintiler'!C32)</f>
        <v>8976.6468974325744</v>
      </c>
      <c r="D32">
        <f>'C_i 5 kvintiler'!D33*(1+'Substitution i kvintiler'!D32)</f>
        <v>12499.825056762675</v>
      </c>
      <c r="E32">
        <f>'C_i 5 kvintiler'!E33*(1+'Substitution i kvintiler'!E32)</f>
        <v>12556.361775918402</v>
      </c>
      <c r="F32">
        <f>'C_i 5 kvintiler'!F33*(1+'Substitution i kvintiler'!F32)</f>
        <v>14564.244380162461</v>
      </c>
    </row>
    <row r="33" spans="1:6">
      <c r="A33" t="s">
        <v>320</v>
      </c>
      <c r="B33">
        <f>'C_i 5 kvintiler'!B34*(1+'Substitution i kvintiler'!B33)</f>
        <v>1318.9204478840102</v>
      </c>
      <c r="C33">
        <f>'C_i 5 kvintiler'!C34*(1+'Substitution i kvintiler'!C33)</f>
        <v>2370.2586340629746</v>
      </c>
      <c r="D33">
        <f>'C_i 5 kvintiler'!D34*(1+'Substitution i kvintiler'!D33)</f>
        <v>2786.6618822872911</v>
      </c>
      <c r="E33">
        <f>'C_i 5 kvintiler'!E34*(1+'Substitution i kvintiler'!E33)</f>
        <v>3188.7851017127005</v>
      </c>
      <c r="F33">
        <f>'C_i 5 kvintiler'!F34*(1+'Substitution i kvintiler'!F33)</f>
        <v>4299.0028877249588</v>
      </c>
    </row>
    <row r="34" spans="1:6">
      <c r="A34" t="s">
        <v>321</v>
      </c>
      <c r="B34">
        <f>'C_i 5 kvintiler'!B35*(1+'Substitution i kvintiler'!B34)</f>
        <v>1274.6999796598541</v>
      </c>
      <c r="C34">
        <f>'C_i 5 kvintiler'!C35*(1+'Substitution i kvintiler'!C34)</f>
        <v>3548.28576706172</v>
      </c>
      <c r="D34">
        <f>'C_i 5 kvintiler'!D35*(1+'Substitution i kvintiler'!D34)</f>
        <v>4795.989188445189</v>
      </c>
      <c r="E34">
        <f>'C_i 5 kvintiler'!E35*(1+'Substitution i kvintiler'!E34)</f>
        <v>6600.8034724680101</v>
      </c>
      <c r="F34">
        <f>'C_i 5 kvintiler'!F35*(1+'Substitution i kvintiler'!F34)</f>
        <v>11699.199993188562</v>
      </c>
    </row>
    <row r="35" spans="1:6">
      <c r="A35" t="s">
        <v>322</v>
      </c>
      <c r="B35">
        <f>'C_i 5 kvintiler'!B36*(1+'Substitution i kvintiler'!B35)</f>
        <v>570.75613472075986</v>
      </c>
      <c r="C35">
        <f>'C_i 5 kvintiler'!C36*(1+'Substitution i kvintiler'!C35)</f>
        <v>1130.8702383955897</v>
      </c>
      <c r="D35">
        <f>'C_i 5 kvintiler'!D36*(1+'Substitution i kvintiler'!D35)</f>
        <v>2536.8891442863737</v>
      </c>
      <c r="E35">
        <f>'C_i 5 kvintiler'!E36*(1+'Substitution i kvintiler'!E35)</f>
        <v>1723.5381658424333</v>
      </c>
      <c r="F35">
        <f>'C_i 5 kvintiler'!F36*(1+'Substitution i kvintiler'!F35)</f>
        <v>1406.077450377875</v>
      </c>
    </row>
    <row r="36" spans="1:6">
      <c r="A36" t="s">
        <v>323</v>
      </c>
      <c r="B36">
        <f>'C_i 5 kvintiler'!B37*(1+'Substitution i kvintiler'!B36)</f>
        <v>7054.2108466519767</v>
      </c>
      <c r="C36">
        <f>'C_i 5 kvintiler'!C37*(1+'Substitution i kvintiler'!C36)</f>
        <v>7331.8837257349223</v>
      </c>
      <c r="D36">
        <f>'C_i 5 kvintiler'!D37*(1+'Substitution i kvintiler'!D36)</f>
        <v>12340.233884407853</v>
      </c>
      <c r="E36">
        <f>'C_i 5 kvintiler'!E37*(1+'Substitution i kvintiler'!E36)</f>
        <v>15162.973388556407</v>
      </c>
      <c r="F36">
        <f>'C_i 5 kvintiler'!F37*(1+'Substitution i kvintiler'!F36)</f>
        <v>24851.147029988308</v>
      </c>
    </row>
    <row r="37" spans="1:6">
      <c r="A37" t="s">
        <v>324</v>
      </c>
      <c r="B37">
        <f>'C_i 5 kvintiler'!B38*(1+'Substitution i kvintiler'!B37)</f>
        <v>955.6893842269335</v>
      </c>
      <c r="C37">
        <f>'C_i 5 kvintiler'!C38*(1+'Substitution i kvintiler'!C37)</f>
        <v>1215.1217482052036</v>
      </c>
      <c r="D37">
        <f>'C_i 5 kvintiler'!D38*(1+'Substitution i kvintiler'!D37)</f>
        <v>2457.9435622352166</v>
      </c>
      <c r="E37">
        <f>'C_i 5 kvintiler'!E38*(1+'Substitution i kvintiler'!E37)</f>
        <v>5439.3996805646539</v>
      </c>
      <c r="F37">
        <f>'C_i 5 kvintiler'!F38*(1+'Substitution i kvintiler'!F37)</f>
        <v>7056.9227277140735</v>
      </c>
    </row>
    <row r="38" spans="1:6">
      <c r="A38" t="s">
        <v>325</v>
      </c>
      <c r="B38">
        <f>'C_i 5 kvintiler'!B39*(1+'Substitution i kvintiler'!B38)</f>
        <v>4417.1012225946097</v>
      </c>
      <c r="C38">
        <f>'C_i 5 kvintiler'!C39*(1+'Substitution i kvintiler'!C38)</f>
        <v>5541.1677953802819</v>
      </c>
      <c r="D38">
        <f>'C_i 5 kvintiler'!D39*(1+'Substitution i kvintiler'!D38)</f>
        <v>6361.0722175749916</v>
      </c>
      <c r="E38">
        <f>'C_i 5 kvintiler'!E39*(1+'Substitution i kvintiler'!E38)</f>
        <v>7197.2366381637285</v>
      </c>
      <c r="F38">
        <f>'C_i 5 kvintiler'!F39*(1+'Substitution i kvintiler'!F38)</f>
        <v>9023.4298227930449</v>
      </c>
    </row>
    <row r="39" spans="1:6">
      <c r="A39" t="s">
        <v>326</v>
      </c>
      <c r="B39">
        <f>'C_i 5 kvintiler'!B40*(1+'Substitution i kvintiler'!B39)</f>
        <v>0</v>
      </c>
      <c r="C39">
        <f>'C_i 5 kvintiler'!C40*(1+'Substitution i kvintiler'!C39)</f>
        <v>0</v>
      </c>
      <c r="D39">
        <f>'C_i 5 kvintiler'!D40*(1+'Substitution i kvintiler'!D39)</f>
        <v>0</v>
      </c>
      <c r="E39">
        <f>'C_i 5 kvintiler'!E40*(1+'Substitution i kvintiler'!E39)</f>
        <v>0</v>
      </c>
      <c r="F39">
        <f>'C_i 5 kvintiler'!F40*(1+'Substitution i kvintiler'!F39)</f>
        <v>0</v>
      </c>
    </row>
    <row r="40" spans="1:6">
      <c r="A40" t="s">
        <v>327</v>
      </c>
      <c r="B40">
        <f>'C_i 5 kvintiler'!B41*(1+'Substitution i kvintiler'!B40)</f>
        <v>762.8453086547097</v>
      </c>
      <c r="C40">
        <f>'C_i 5 kvintiler'!C41*(1+'Substitution i kvintiler'!C40)</f>
        <v>1566.6741007298742</v>
      </c>
      <c r="D40">
        <f>'C_i 5 kvintiler'!D41*(1+'Substitution i kvintiler'!D40)</f>
        <v>2560.5681936610763</v>
      </c>
      <c r="E40">
        <f>'C_i 5 kvintiler'!E41*(1+'Substitution i kvintiler'!E40)</f>
        <v>2027.6212567431062</v>
      </c>
      <c r="F40">
        <f>'C_i 5 kvintiler'!F41*(1+'Substitution i kvintiler'!F40)</f>
        <v>2849.1290740651384</v>
      </c>
    </row>
    <row r="41" spans="1:6">
      <c r="A41" t="s">
        <v>328</v>
      </c>
      <c r="B41">
        <f>'C_i 5 kvintiler'!B42*(1+'Substitution i kvintiler'!B41)</f>
        <v>2454.544248381279</v>
      </c>
      <c r="C41">
        <f>'C_i 5 kvintiler'!C42*(1+'Substitution i kvintiler'!C41)</f>
        <v>3723.1839686316216</v>
      </c>
      <c r="D41">
        <f>'C_i 5 kvintiler'!D42*(1+'Substitution i kvintiler'!D41)</f>
        <v>5007.6536968346891</v>
      </c>
      <c r="E41">
        <f>'C_i 5 kvintiler'!E42*(1+'Substitution i kvintiler'!E41)</f>
        <v>3964.1324080890308</v>
      </c>
      <c r="F41">
        <f>'C_i 5 kvintiler'!F42*(1+'Substitution i kvintiler'!F41)</f>
        <v>2458.0135589101883</v>
      </c>
    </row>
    <row r="42" spans="1:6">
      <c r="A42" t="s">
        <v>329</v>
      </c>
      <c r="B42">
        <f>'C_i 5 kvintiler'!B43*(1+'Substitution i kvintiler'!B42)</f>
        <v>9250.7880730816323</v>
      </c>
      <c r="C42">
        <f>'C_i 5 kvintiler'!C43*(1+'Substitution i kvintiler'!C42)</f>
        <v>13682.512555224181</v>
      </c>
      <c r="D42">
        <f>'C_i 5 kvintiler'!D43*(1+'Substitution i kvintiler'!D42)</f>
        <v>21080.044979395232</v>
      </c>
      <c r="E42">
        <f>'C_i 5 kvintiler'!E43*(1+'Substitution i kvintiler'!E42)</f>
        <v>24168.543809488787</v>
      </c>
      <c r="F42">
        <f>'C_i 5 kvintiler'!F43*(1+'Substitution i kvintiler'!F42)</f>
        <v>29386.779021162289</v>
      </c>
    </row>
    <row r="43" spans="1:6">
      <c r="A43" t="s">
        <v>330</v>
      </c>
      <c r="B43">
        <f>'C_i 5 kvintiler'!B44*(1+'Substitution i kvintiler'!B43)</f>
        <v>397.16103345481429</v>
      </c>
      <c r="C43">
        <f>'C_i 5 kvintiler'!C44*(1+'Substitution i kvintiler'!C43)</f>
        <v>482.54013984782085</v>
      </c>
      <c r="D43">
        <f>'C_i 5 kvintiler'!D44*(1+'Substitution i kvintiler'!D43)</f>
        <v>1099.6275167988213</v>
      </c>
      <c r="E43">
        <f>'C_i 5 kvintiler'!E44*(1+'Substitution i kvintiler'!E43)</f>
        <v>1114.6676177299018</v>
      </c>
      <c r="F43">
        <f>'C_i 5 kvintiler'!F44*(1+'Substitution i kvintiler'!F43)</f>
        <v>3132.4241836390038</v>
      </c>
    </row>
    <row r="44" spans="1:6">
      <c r="A44" t="s">
        <v>331</v>
      </c>
      <c r="B44">
        <f>'C_i 5 kvintiler'!B45*(1+'Substitution i kvintiler'!B44)</f>
        <v>586.52126790768841</v>
      </c>
      <c r="C44">
        <f>'C_i 5 kvintiler'!C45*(1+'Substitution i kvintiler'!C44)</f>
        <v>533.17698846578878</v>
      </c>
      <c r="D44">
        <f>'C_i 5 kvintiler'!D45*(1+'Substitution i kvintiler'!D44)</f>
        <v>536.31741601263946</v>
      </c>
      <c r="E44">
        <f>'C_i 5 kvintiler'!E45*(1+'Substitution i kvintiler'!E44)</f>
        <v>873.60501730242186</v>
      </c>
      <c r="F44">
        <f>'C_i 5 kvintiler'!F45*(1+'Substitution i kvintiler'!F44)</f>
        <v>750.29980653279847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W38"/>
  <sheetViews>
    <sheetView topLeftCell="A6" zoomScaleNormal="100" workbookViewId="0">
      <selection activeCell="F31" sqref="F31"/>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7" max="7" width="11.83203125" bestFit="1" customWidth="1"/>
    <col min="8" max="8" width="11.1640625" bestFit="1" customWidth="1"/>
  </cols>
  <sheetData>
    <row r="1" spans="1:23">
      <c r="B1" t="s">
        <v>517</v>
      </c>
      <c r="D1" t="s">
        <v>517</v>
      </c>
      <c r="G1" t="s">
        <v>514</v>
      </c>
      <c r="H1" t="s">
        <v>514</v>
      </c>
    </row>
    <row r="2" spans="1:23" ht="61">
      <c r="A2" s="22" t="s">
        <v>522</v>
      </c>
      <c r="B2" s="15" t="s">
        <v>519</v>
      </c>
      <c r="C2" t="s">
        <v>521</v>
      </c>
      <c r="D2" s="15" t="s">
        <v>518</v>
      </c>
      <c r="E2" t="s">
        <v>520</v>
      </c>
      <c r="G2" s="15" t="s">
        <v>519</v>
      </c>
      <c r="H2" s="15" t="s">
        <v>518</v>
      </c>
    </row>
    <row r="3" spans="1:23" ht="16">
      <c r="A3" s="14" t="s">
        <v>493</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492</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491</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494</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495</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26" t="s">
        <v>517</v>
      </c>
      <c r="C11" s="26"/>
      <c r="D11" s="26"/>
      <c r="E11" s="26"/>
      <c r="F11" s="26"/>
      <c r="G11" s="26"/>
      <c r="H11" s="26"/>
      <c r="Q11" s="3" t="s">
        <v>516</v>
      </c>
    </row>
    <row r="12" spans="1:23" ht="37" customHeight="1">
      <c r="B12" s="3" t="s">
        <v>464</v>
      </c>
      <c r="C12" s="15" t="s">
        <v>513</v>
      </c>
      <c r="D12" s="15" t="s">
        <v>512</v>
      </c>
      <c r="E12" s="15" t="s">
        <v>511</v>
      </c>
      <c r="F12" s="15" t="s">
        <v>510</v>
      </c>
      <c r="G12" s="15" t="s">
        <v>472</v>
      </c>
      <c r="H12" s="15" t="s">
        <v>468</v>
      </c>
      <c r="Q12" s="27" t="s">
        <v>515</v>
      </c>
      <c r="R12" s="27"/>
      <c r="S12" s="27"/>
      <c r="T12" s="27"/>
      <c r="U12" s="27"/>
      <c r="V12" s="27"/>
      <c r="W12" s="27"/>
    </row>
    <row r="13" spans="1:23">
      <c r="A13" s="14" t="s">
        <v>493</v>
      </c>
      <c r="B13" s="10"/>
      <c r="C13" s="12">
        <f t="shared" ref="C13:C18" si="2">D3/$D$8</f>
        <v>0.39164809890030905</v>
      </c>
      <c r="D13" s="12">
        <f t="shared" ref="D13:D18" si="3">B3/$B$8</f>
        <v>0.79953679876479677</v>
      </c>
      <c r="E13" s="10">
        <f t="shared" ref="E13:E18" si="4">C13*$C$32</f>
        <v>706.1708762579832</v>
      </c>
      <c r="F13" s="11">
        <f t="shared" ref="F13:F18" si="5">D13*$D$32</f>
        <v>992.62424785595908</v>
      </c>
      <c r="G13" s="10">
        <f t="shared" ref="G13:G18" si="6">E13+F13</f>
        <v>1698.7951241139422</v>
      </c>
      <c r="H13" t="e">
        <f t="shared" ref="H13:H18" si="7">G13/B13</f>
        <v>#DIV/0!</v>
      </c>
      <c r="Q13" s="27"/>
      <c r="R13" s="27"/>
      <c r="S13" s="27"/>
      <c r="T13" s="27"/>
      <c r="U13" s="27"/>
      <c r="V13" s="27"/>
      <c r="W13" s="27"/>
    </row>
    <row r="14" spans="1:23">
      <c r="A14" s="14" t="s">
        <v>492</v>
      </c>
      <c r="B14" s="10"/>
      <c r="C14" s="12">
        <f t="shared" si="2"/>
        <v>0.62042244663264579</v>
      </c>
      <c r="D14" s="12">
        <f t="shared" si="3"/>
        <v>0.85922747894834717</v>
      </c>
      <c r="E14" s="10">
        <f t="shared" si="4"/>
        <v>1118.6681718075142</v>
      </c>
      <c r="F14" s="11">
        <f t="shared" si="5"/>
        <v>1066.730175954257</v>
      </c>
      <c r="G14" s="10">
        <f t="shared" si="6"/>
        <v>2185.3983477617712</v>
      </c>
      <c r="H14" t="e">
        <f t="shared" si="7"/>
        <v>#DIV/0!</v>
      </c>
      <c r="Q14" s="27"/>
      <c r="R14" s="27"/>
      <c r="S14" s="27"/>
      <c r="T14" s="27"/>
      <c r="U14" s="27"/>
      <c r="V14" s="27"/>
      <c r="W14" s="27"/>
    </row>
    <row r="15" spans="1:23">
      <c r="A15" s="14" t="s">
        <v>491</v>
      </c>
      <c r="B15" s="10"/>
      <c r="C15" s="12">
        <f t="shared" si="2"/>
        <v>1.093258103931575</v>
      </c>
      <c r="D15" s="12">
        <f t="shared" si="3"/>
        <v>1.0092078004644986</v>
      </c>
      <c r="E15" s="10">
        <f t="shared" si="4"/>
        <v>1971.2263008482391</v>
      </c>
      <c r="F15" s="11">
        <f t="shared" si="5"/>
        <v>1252.9306160942983</v>
      </c>
      <c r="G15" s="10">
        <f t="shared" si="6"/>
        <v>3224.1569169425375</v>
      </c>
      <c r="H15" t="e">
        <f t="shared" si="7"/>
        <v>#DIV/0!</v>
      </c>
      <c r="Q15" s="27"/>
      <c r="R15" s="27"/>
      <c r="S15" s="27"/>
      <c r="T15" s="27"/>
      <c r="U15" s="27"/>
      <c r="V15" s="27"/>
      <c r="W15" s="27"/>
    </row>
    <row r="16" spans="1:23">
      <c r="A16" s="14" t="s">
        <v>494</v>
      </c>
      <c r="B16" s="10"/>
      <c r="C16" s="12">
        <f t="shared" si="2"/>
        <v>1.3340558290807161</v>
      </c>
      <c r="D16" s="12">
        <f t="shared" si="3"/>
        <v>1.1447255175873745</v>
      </c>
      <c r="E16" s="10">
        <f t="shared" si="4"/>
        <v>2405.4026470298181</v>
      </c>
      <c r="F16" s="11">
        <f t="shared" si="5"/>
        <v>1421.1757453217062</v>
      </c>
      <c r="G16" s="10">
        <f t="shared" si="6"/>
        <v>3826.5783923515246</v>
      </c>
      <c r="H16" t="e">
        <f t="shared" si="7"/>
        <v>#DIV/0!</v>
      </c>
      <c r="Q16" s="27"/>
      <c r="R16" s="27"/>
      <c r="S16" s="27"/>
      <c r="T16" s="27"/>
      <c r="U16" s="27"/>
      <c r="V16" s="27"/>
      <c r="W16" s="27"/>
    </row>
    <row r="17" spans="1:23">
      <c r="A17" s="14" t="s">
        <v>495</v>
      </c>
      <c r="B17" s="10"/>
      <c r="C17" s="12">
        <f t="shared" si="2"/>
        <v>1.9643498885934019</v>
      </c>
      <c r="D17" s="12">
        <f t="shared" si="3"/>
        <v>1.3122629391437481</v>
      </c>
      <c r="E17" s="10">
        <f t="shared" si="4"/>
        <v>3541.8700767353057</v>
      </c>
      <c r="F17" s="11">
        <f t="shared" si="5"/>
        <v>1629.1733100579904</v>
      </c>
      <c r="G17" s="10">
        <f t="shared" si="6"/>
        <v>5171.0433867932961</v>
      </c>
      <c r="H17" t="e">
        <f t="shared" si="7"/>
        <v>#DIV/0!</v>
      </c>
      <c r="Q17" s="27"/>
      <c r="R17" s="27"/>
      <c r="S17" s="27"/>
      <c r="T17" s="27"/>
      <c r="U17" s="27"/>
      <c r="V17" s="27"/>
      <c r="W17" s="27"/>
    </row>
    <row r="18" spans="1:23">
      <c r="A18" s="13" t="s">
        <v>466</v>
      </c>
      <c r="B18" s="10"/>
      <c r="C18" s="11">
        <f t="shared" si="2"/>
        <v>1</v>
      </c>
      <c r="D18" s="11">
        <f t="shared" si="3"/>
        <v>1</v>
      </c>
      <c r="E18" s="10">
        <f t="shared" si="4"/>
        <v>1803.0749497847899</v>
      </c>
      <c r="F18" s="11">
        <f t="shared" si="5"/>
        <v>1241.4991397387373</v>
      </c>
      <c r="G18" s="10">
        <f t="shared" si="6"/>
        <v>3044.5740895235272</v>
      </c>
      <c r="H18" t="e">
        <f t="shared" si="7"/>
        <v>#DIV/0!</v>
      </c>
      <c r="Q18" s="27"/>
      <c r="R18" s="27"/>
      <c r="S18" s="27"/>
      <c r="T18" s="27"/>
      <c r="U18" s="27"/>
      <c r="V18" s="27"/>
      <c r="W18" s="27"/>
    </row>
    <row r="19" spans="1:23">
      <c r="Q19" s="27"/>
      <c r="R19" s="27"/>
      <c r="S19" s="27"/>
      <c r="T19" s="27"/>
      <c r="U19" s="27"/>
      <c r="V19" s="27"/>
      <c r="W19" s="27"/>
    </row>
    <row r="20" spans="1:23">
      <c r="B20" s="26" t="s">
        <v>514</v>
      </c>
      <c r="C20" s="26"/>
      <c r="D20" s="26"/>
      <c r="E20" s="26"/>
      <c r="F20" s="26"/>
      <c r="G20" s="26"/>
      <c r="H20" s="26"/>
      <c r="Q20" s="27"/>
      <c r="R20" s="27"/>
      <c r="S20" s="27"/>
      <c r="T20" s="27"/>
      <c r="U20" s="27"/>
      <c r="V20" s="27"/>
      <c r="W20" s="27"/>
    </row>
    <row r="21" spans="1:23" ht="33" customHeight="1">
      <c r="B21" s="3" t="s">
        <v>464</v>
      </c>
      <c r="C21" s="15" t="s">
        <v>513</v>
      </c>
      <c r="D21" s="15" t="s">
        <v>512</v>
      </c>
      <c r="E21" s="15" t="s">
        <v>511</v>
      </c>
      <c r="F21" s="15" t="s">
        <v>510</v>
      </c>
      <c r="G21" s="15" t="s">
        <v>472</v>
      </c>
      <c r="H21" s="15" t="s">
        <v>468</v>
      </c>
      <c r="Q21" s="27"/>
      <c r="R21" s="27"/>
      <c r="S21" s="27"/>
      <c r="T21" s="27"/>
      <c r="U21" s="27"/>
      <c r="V21" s="27"/>
      <c r="W21" s="27"/>
    </row>
    <row r="22" spans="1:23">
      <c r="A22" s="14" t="s">
        <v>493</v>
      </c>
      <c r="B22" s="10"/>
      <c r="C22" s="12">
        <f t="shared" ref="C22:C27" si="8">H3/$H$8</f>
        <v>0.39012914014157191</v>
      </c>
      <c r="D22" s="12">
        <f t="shared" ref="D22:D27" si="9">G3/$G$8</f>
        <v>0.81312324899117205</v>
      </c>
      <c r="E22" s="10">
        <f t="shared" ref="E22:E27" si="10">C22*$C$35</f>
        <v>669.65289658043844</v>
      </c>
      <c r="F22" s="11">
        <f t="shared" ref="F22:F27" si="11">D22*$D$35</f>
        <v>938.62548877259496</v>
      </c>
      <c r="G22" s="10">
        <f t="shared" ref="G22:G27" si="12">E22+F22</f>
        <v>1608.2783853530334</v>
      </c>
      <c r="H22" t="e">
        <f t="shared" ref="H22:H27" si="13">G22/B22</f>
        <v>#DIV/0!</v>
      </c>
      <c r="Q22" s="27"/>
      <c r="R22" s="27"/>
      <c r="S22" s="27"/>
      <c r="T22" s="27"/>
      <c r="U22" s="27"/>
      <c r="V22" s="27"/>
      <c r="W22" s="27"/>
    </row>
    <row r="23" spans="1:23">
      <c r="A23" s="14" t="s">
        <v>492</v>
      </c>
      <c r="B23" s="10"/>
      <c r="C23" s="12">
        <f t="shared" si="8"/>
        <v>0.62030989440325957</v>
      </c>
      <c r="D23" s="12">
        <f t="shared" si="9"/>
        <v>0.86135290721419078</v>
      </c>
      <c r="E23" s="10">
        <f t="shared" si="10"/>
        <v>1064.7559354676996</v>
      </c>
      <c r="F23" s="11">
        <f t="shared" si="11"/>
        <v>994.29919700696325</v>
      </c>
      <c r="G23" s="10">
        <f t="shared" si="12"/>
        <v>2059.055132474663</v>
      </c>
      <c r="H23" t="e">
        <f t="shared" si="13"/>
        <v>#DIV/0!</v>
      </c>
      <c r="Q23" s="27"/>
      <c r="R23" s="27"/>
      <c r="S23" s="27"/>
      <c r="T23" s="27"/>
      <c r="U23" s="27"/>
      <c r="V23" s="27"/>
      <c r="W23" s="27"/>
    </row>
    <row r="24" spans="1:23">
      <c r="A24" s="14" t="s">
        <v>491</v>
      </c>
      <c r="B24" s="10"/>
      <c r="C24" s="12">
        <f t="shared" si="8"/>
        <v>1.0940208514348986</v>
      </c>
      <c r="D24" s="12">
        <f t="shared" si="9"/>
        <v>1.006928453958825</v>
      </c>
      <c r="E24" s="10">
        <f t="shared" si="10"/>
        <v>1877.8762125200974</v>
      </c>
      <c r="F24" s="11">
        <f t="shared" si="11"/>
        <v>1162.3437325506807</v>
      </c>
      <c r="G24" s="10">
        <f t="shared" si="12"/>
        <v>3040.2199450707781</v>
      </c>
      <c r="H24" t="e">
        <f t="shared" si="13"/>
        <v>#DIV/0!</v>
      </c>
      <c r="Q24" s="27"/>
      <c r="R24" s="27"/>
      <c r="S24" s="27"/>
      <c r="T24" s="27"/>
      <c r="U24" s="27"/>
      <c r="V24" s="27"/>
      <c r="W24" s="27"/>
    </row>
    <row r="25" spans="1:23">
      <c r="A25" s="14" t="s">
        <v>494</v>
      </c>
      <c r="B25" s="10"/>
      <c r="C25" s="12">
        <f t="shared" si="8"/>
        <v>1.3357764760219883</v>
      </c>
      <c r="D25" s="12">
        <f t="shared" si="9"/>
        <v>1.1379541792923322</v>
      </c>
      <c r="E25" s="10">
        <f t="shared" si="10"/>
        <v>2292.8474043941765</v>
      </c>
      <c r="F25" s="11">
        <f t="shared" si="11"/>
        <v>1313.5927414008536</v>
      </c>
      <c r="G25" s="10">
        <f t="shared" si="12"/>
        <v>3606.4401457950298</v>
      </c>
      <c r="H25" t="e">
        <f t="shared" si="13"/>
        <v>#DIV/0!</v>
      </c>
      <c r="Q25" s="27"/>
      <c r="R25" s="27"/>
      <c r="S25" s="27"/>
      <c r="T25" s="27"/>
      <c r="U25" s="27"/>
      <c r="V25" s="27"/>
      <c r="W25" s="27"/>
    </row>
    <row r="26" spans="1:23">
      <c r="A26" s="14" t="s">
        <v>495</v>
      </c>
      <c r="B26" s="10"/>
      <c r="C26" s="12">
        <f t="shared" si="8"/>
        <v>1.9684206490924248</v>
      </c>
      <c r="D26" s="12">
        <f t="shared" si="9"/>
        <v>1.2974438803558266</v>
      </c>
      <c r="E26" s="10">
        <f t="shared" si="10"/>
        <v>3378.7750099240202</v>
      </c>
      <c r="F26" s="11">
        <f t="shared" si="11"/>
        <v>1497.6990239363104</v>
      </c>
      <c r="G26" s="10">
        <f t="shared" si="12"/>
        <v>4876.4740338603306</v>
      </c>
      <c r="H26" t="e">
        <f t="shared" si="13"/>
        <v>#DIV/0!</v>
      </c>
      <c r="Q26" s="27"/>
      <c r="R26" s="27"/>
      <c r="S26" s="27"/>
      <c r="T26" s="27"/>
      <c r="U26" s="27"/>
      <c r="V26" s="27"/>
      <c r="W26" s="27"/>
    </row>
    <row r="27" spans="1:23">
      <c r="A27" s="13" t="s">
        <v>466</v>
      </c>
      <c r="B27" s="10"/>
      <c r="C27" s="11">
        <f t="shared" si="8"/>
        <v>1</v>
      </c>
      <c r="D27" s="12">
        <f t="shared" si="9"/>
        <v>1</v>
      </c>
      <c r="E27" s="10">
        <f t="shared" si="10"/>
        <v>1716.4903301953595</v>
      </c>
      <c r="F27" s="11">
        <f t="shared" si="11"/>
        <v>1154.345900129078</v>
      </c>
      <c r="G27" s="10">
        <f t="shared" si="12"/>
        <v>2870.8362303244376</v>
      </c>
      <c r="H27" t="e">
        <f t="shared" si="13"/>
        <v>#DIV/0!</v>
      </c>
      <c r="Q27" s="27"/>
      <c r="R27" s="27"/>
      <c r="S27" s="27"/>
      <c r="T27" s="27"/>
      <c r="U27" s="27"/>
      <c r="V27" s="27"/>
      <c r="W27" s="27"/>
    </row>
    <row r="28" spans="1:23">
      <c r="Q28" s="27"/>
      <c r="R28" s="27"/>
      <c r="S28" s="27"/>
      <c r="T28" s="27"/>
      <c r="U28" s="27"/>
      <c r="V28" s="27"/>
      <c r="W28" s="27"/>
    </row>
    <row r="29" spans="1:23">
      <c r="B29" t="s">
        <v>466</v>
      </c>
      <c r="C29" t="s">
        <v>509</v>
      </c>
      <c r="D29" t="s">
        <v>508</v>
      </c>
    </row>
    <row r="30" spans="1:23">
      <c r="A30" t="s">
        <v>555</v>
      </c>
      <c r="B30" s="3">
        <v>1</v>
      </c>
      <c r="C30">
        <v>0.59222567648763291</v>
      </c>
      <c r="D30">
        <v>0.40777432351236709</v>
      </c>
    </row>
    <row r="31" spans="1:23">
      <c r="A31" s="3" t="s">
        <v>507</v>
      </c>
      <c r="B31" s="2">
        <f>Skatteberegninger!D5</f>
        <v>8306000000</v>
      </c>
      <c r="C31" s="2">
        <f>C30*B31</f>
        <v>4919026468.9062786</v>
      </c>
      <c r="D31" s="2">
        <f>D30*B31</f>
        <v>3386973531.0937209</v>
      </c>
    </row>
    <row r="32" spans="1:23">
      <c r="A32" s="3" t="s">
        <v>505</v>
      </c>
      <c r="B32">
        <f>B31/$B$38</f>
        <v>3044.5740895235276</v>
      </c>
      <c r="C32" s="2">
        <f>C31/$B$38</f>
        <v>1803.0749497847899</v>
      </c>
      <c r="D32" s="2">
        <f>D31/$B$38</f>
        <v>1241.4991397387373</v>
      </c>
    </row>
    <row r="34" spans="1:4">
      <c r="A34" s="3" t="s">
        <v>506</v>
      </c>
      <c r="B34" s="2">
        <f>SUM(C34:D34)</f>
        <v>7832020186.707468</v>
      </c>
      <c r="C34" s="2">
        <f>C31*(1+E8)</f>
        <v>4682812197.4965267</v>
      </c>
      <c r="D34" s="2">
        <f>(1+C8)*D31</f>
        <v>3149207989.2109418</v>
      </c>
    </row>
    <row r="35" spans="1:4">
      <c r="A35" s="3" t="s">
        <v>505</v>
      </c>
      <c r="B35" s="2">
        <f>SUM(C35:D35)</f>
        <v>2870.8362303244376</v>
      </c>
      <c r="C35" s="2">
        <f>C34/$B$38</f>
        <v>1716.4903301953595</v>
      </c>
      <c r="D35" s="2">
        <f>D34/$B$38</f>
        <v>1154.345900129078</v>
      </c>
    </row>
    <row r="37" spans="1:4">
      <c r="A37" s="3" t="s">
        <v>504</v>
      </c>
      <c r="B37" s="9">
        <v>1000</v>
      </c>
    </row>
    <row r="38" spans="1:4">
      <c r="A38" s="3" t="s">
        <v>503</v>
      </c>
      <c r="B38" s="8">
        <v>2728132</v>
      </c>
    </row>
  </sheetData>
  <mergeCells count="3">
    <mergeCell ref="B11:H11"/>
    <mergeCell ref="Q12:W28"/>
    <mergeCell ref="B20:H2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71"/>
  <sheetViews>
    <sheetView topLeftCell="A40" zoomScale="97" zoomScaleNormal="97" workbookViewId="0">
      <selection activeCell="P67" sqref="P67"/>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9346.1172296447785</v>
      </c>
      <c r="D6">
        <v>5524.6762048947057</v>
      </c>
      <c r="E6">
        <v>7317.448251418703</v>
      </c>
      <c r="F6">
        <v>9375.8684363144457</v>
      </c>
      <c r="G6">
        <v>11591.695879383829</v>
      </c>
      <c r="H6">
        <v>15028.87222533692</v>
      </c>
    </row>
    <row r="7" spans="2:13">
      <c r="B7" t="s">
        <v>451</v>
      </c>
      <c r="C7">
        <f>C6/c_i!B2</f>
        <v>3.1245795041538328E-2</v>
      </c>
      <c r="D7">
        <f>D6/c_i!C2</f>
        <v>3.6615873363918201E-2</v>
      </c>
      <c r="E7">
        <f>E6/c_i!D2</f>
        <v>3.2698564476701761E-2</v>
      </c>
      <c r="F7">
        <f>F6/c_i!E2</f>
        <v>3.1631417416127815E-2</v>
      </c>
      <c r="G7">
        <f>G6/c_i!F2</f>
        <v>3.0929911918371467E-2</v>
      </c>
      <c r="H7">
        <f>H6/c_i!G2</f>
        <v>2.8401268846472195E-2</v>
      </c>
    </row>
    <row r="8" spans="2:13">
      <c r="B8" t="s">
        <v>450</v>
      </c>
      <c r="D8">
        <f>D6/D10</f>
        <v>2.762338102447353E-2</v>
      </c>
      <c r="E8">
        <f t="shared" ref="E8:H8" si="0">E6/E10</f>
        <v>2.0906995004053436E-2</v>
      </c>
      <c r="F8">
        <f t="shared" si="0"/>
        <v>1.6305858150112078E-2</v>
      </c>
      <c r="G8">
        <f t="shared" si="0"/>
        <v>1.3637289269863328E-2</v>
      </c>
      <c r="H8">
        <f t="shared" si="0"/>
        <v>1.2524060187780767E-2</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6672.5975302270417</v>
      </c>
      <c r="D13">
        <v>7742.3848287958472</v>
      </c>
      <c r="E13">
        <v>7643.4851394943144</v>
      </c>
      <c r="F13">
        <v>8567.739416328468</v>
      </c>
      <c r="G13">
        <v>10130.85935931421</v>
      </c>
      <c r="H13">
        <v>10679.737454584194</v>
      </c>
      <c r="I13">
        <v>11710.585004116147</v>
      </c>
      <c r="J13">
        <v>11999.952112173976</v>
      </c>
      <c r="K13">
        <v>13527.956132711946</v>
      </c>
      <c r="L13">
        <v>15942.67646575411</v>
      </c>
      <c r="M13">
        <v>10092.181575417504</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3.5430179169892155E-2</v>
      </c>
      <c r="D16">
        <f t="shared" si="1"/>
        <v>3.6032678315176009E-2</v>
      </c>
      <c r="E16">
        <f t="shared" si="1"/>
        <v>3.5166535340719757E-2</v>
      </c>
      <c r="F16">
        <f t="shared" si="1"/>
        <v>3.1963702546199971E-2</v>
      </c>
      <c r="G16">
        <f t="shared" si="1"/>
        <v>3.1496952576434922E-2</v>
      </c>
      <c r="H16">
        <f t="shared" si="1"/>
        <v>3.0298176148462995E-2</v>
      </c>
      <c r="I16">
        <f t="shared" si="1"/>
        <v>3.1119672959779906E-2</v>
      </c>
      <c r="J16">
        <f t="shared" si="1"/>
        <v>3.010420640774096E-2</v>
      </c>
      <c r="K16">
        <f t="shared" si="1"/>
        <v>3.0009867556654562E-2</v>
      </c>
      <c r="L16">
        <f t="shared" si="1"/>
        <v>2.8365051486654039E-2</v>
      </c>
      <c r="M16">
        <f t="shared" si="1"/>
        <v>3.155132884108322E-2</v>
      </c>
    </row>
    <row r="17" spans="1: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1:13">
      <c r="B19" s="3" t="s">
        <v>474</v>
      </c>
    </row>
    <row r="20" spans="1:13">
      <c r="B20" s="5" t="s">
        <v>538</v>
      </c>
      <c r="C20" s="29">
        <v>134879.70000000001</v>
      </c>
      <c r="D20" s="29">
        <v>205394.2</v>
      </c>
      <c r="E20" s="29">
        <v>224642</v>
      </c>
      <c r="F20" s="29">
        <v>284338.7</v>
      </c>
      <c r="G20" s="29">
        <v>352153.8</v>
      </c>
      <c r="H20" s="29">
        <v>399167.9</v>
      </c>
      <c r="I20" s="29">
        <v>448211.6</v>
      </c>
      <c r="J20" s="29">
        <v>508761.4</v>
      </c>
      <c r="K20" s="29">
        <v>601053.9</v>
      </c>
      <c r="L20" s="29">
        <v>928150.2</v>
      </c>
      <c r="M20" s="29">
        <v>380105.7</v>
      </c>
    </row>
    <row r="21" spans="1:13">
      <c r="B21" t="s">
        <v>477</v>
      </c>
      <c r="C21">
        <f>C20-C13-C14</f>
        <v>126065.6320124215</v>
      </c>
      <c r="D21">
        <f t="shared" ref="D21:L21" si="2">D20-D13-D14</f>
        <v>195242.0617965596</v>
      </c>
      <c r="E21">
        <f t="shared" si="2"/>
        <v>214329.53961340079</v>
      </c>
      <c r="F21">
        <f t="shared" si="2"/>
        <v>272585.05851122562</v>
      </c>
      <c r="G21">
        <f t="shared" si="2"/>
        <v>338072.75577926182</v>
      </c>
      <c r="H21">
        <f t="shared" si="2"/>
        <v>383800.54312415014</v>
      </c>
      <c r="I21">
        <f t="shared" si="2"/>
        <v>431724.50167759316</v>
      </c>
      <c r="J21">
        <f t="shared" si="2"/>
        <v>491286.21599737357</v>
      </c>
      <c r="K21">
        <f t="shared" si="2"/>
        <v>581345.65660233935</v>
      </c>
      <c r="L21">
        <f t="shared" si="2"/>
        <v>904534.12381587783</v>
      </c>
    </row>
    <row r="23" spans="1:13">
      <c r="B23" t="s">
        <v>473</v>
      </c>
      <c r="C23" cm="1">
        <f t="array" ref="C23">AVERAGE(ABS(C20:L20-TRANSPOSE(C20:L20)))/AVERAGE(C20:L20)/2</f>
        <v>0.29040857224221067</v>
      </c>
    </row>
    <row r="24" spans="1:13">
      <c r="B24" t="s">
        <v>475</v>
      </c>
      <c r="C24" cm="1">
        <f t="array" ref="C24">AVERAGE(ABS(C21:L21-TRANSPOSE(C21:L21)))/AVERAGE(C21:L21)/2</f>
        <v>0.29492033803527506</v>
      </c>
    </row>
    <row r="26" spans="1:13">
      <c r="B26" t="s">
        <v>490</v>
      </c>
      <c r="C26" cm="1">
        <f t="array" ref="C26">AVERAGE(ABS(C15:L15-TRANSPOSE(C15:L15)))/AVERAGE(C15:L15)/2</f>
        <v>0.18734063980342466</v>
      </c>
    </row>
    <row r="28" spans="1:13">
      <c r="B28" t="s">
        <v>489</v>
      </c>
      <c r="C28">
        <f>C13/C$20</f>
        <v>4.9470732291271712E-2</v>
      </c>
      <c r="D28">
        <f t="shared" ref="D28:L29" si="3">D13/D$20</f>
        <v>3.7695245672934516E-2</v>
      </c>
      <c r="E28">
        <f t="shared" si="3"/>
        <v>3.4025182911006466E-2</v>
      </c>
      <c r="F28">
        <f t="shared" si="3"/>
        <v>3.0132160751696717E-2</v>
      </c>
      <c r="G28">
        <f t="shared" si="3"/>
        <v>2.8768280675415717E-2</v>
      </c>
      <c r="H28">
        <f t="shared" si="3"/>
        <v>2.6755000726722246E-2</v>
      </c>
      <c r="I28">
        <f t="shared" si="3"/>
        <v>2.6127358158771766E-2</v>
      </c>
      <c r="J28">
        <f t="shared" si="3"/>
        <v>2.3586600933510237E-2</v>
      </c>
      <c r="K28">
        <f t="shared" si="3"/>
        <v>2.2507059903798886E-2</v>
      </c>
      <c r="L28">
        <f t="shared" si="3"/>
        <v>1.7176828131647347E-2</v>
      </c>
    </row>
    <row r="29" spans="1:13">
      <c r="B29" t="s">
        <v>488</v>
      </c>
      <c r="C29">
        <f>C14/C$20</f>
        <v>1.5876892203582012E-2</v>
      </c>
      <c r="D29">
        <f t="shared" si="3"/>
        <v>1.1732334090468739E-2</v>
      </c>
      <c r="E29">
        <f t="shared" si="3"/>
        <v>1.1881016226283944E-2</v>
      </c>
      <c r="F29">
        <f t="shared" si="3"/>
        <v>1.1204602371910255E-2</v>
      </c>
      <c r="G29">
        <f t="shared" si="3"/>
        <v>1.1217214925478503E-2</v>
      </c>
      <c r="H29">
        <f t="shared" si="3"/>
        <v>1.1743477923113801E-2</v>
      </c>
      <c r="I29">
        <f t="shared" si="3"/>
        <v>1.065682663788855E-2</v>
      </c>
      <c r="J29">
        <f t="shared" si="3"/>
        <v>1.0761885415152375E-2</v>
      </c>
      <c r="K29">
        <f t="shared" si="3"/>
        <v>1.0282417708210135E-2</v>
      </c>
      <c r="L29">
        <f t="shared" si="3"/>
        <v>8.2674115874433931E-3</v>
      </c>
    </row>
    <row r="31" spans="1:13">
      <c r="A31" t="s">
        <v>501</v>
      </c>
      <c r="C31">
        <f>AVERAGE(C20:D20)</f>
        <v>170136.95</v>
      </c>
      <c r="D31">
        <f>AVERAGE(E20:F20)</f>
        <v>254490.35</v>
      </c>
      <c r="E31">
        <f>AVERAGE(G20:H20)</f>
        <v>375660.85</v>
      </c>
      <c r="F31">
        <f>AVERAGE(I20:J20)</f>
        <v>478486.5</v>
      </c>
      <c r="G31">
        <f>AVERAGE(K20:L20)</f>
        <v>764602.05</v>
      </c>
    </row>
    <row r="32" spans="1:13">
      <c r="A32" t="s">
        <v>502</v>
      </c>
      <c r="C32">
        <f>AVERAGE(C15:D15)</f>
        <v>201601.05</v>
      </c>
      <c r="D32">
        <f>AVERAGE(E15:F15)</f>
        <v>242698.50000000006</v>
      </c>
      <c r="E32">
        <f>AVERAGE(G15:H15)</f>
        <v>337066.74999999994</v>
      </c>
      <c r="F32">
        <f>AVERAGE(I15:J15)</f>
        <v>387460.94999999995</v>
      </c>
      <c r="G32">
        <f>AVERAGE(K15:L15)</f>
        <v>506418.55000000005</v>
      </c>
    </row>
    <row r="33" spans="1:8">
      <c r="A33" t="s">
        <v>523</v>
      </c>
    </row>
    <row r="34" spans="1:8">
      <c r="A34" t="s">
        <v>498</v>
      </c>
      <c r="B34" t="s">
        <v>497</v>
      </c>
      <c r="C34">
        <f t="array" ref="C34:G34">MMULT(MMULT(MMULT(T!A3:DM3,MINVERSE('I - A'!A1:DM117)),'C'!B2:AR118),'C_i 5 kvintiler'!B3:G45)</f>
        <v>7207.491179511444</v>
      </c>
      <c r="D34">
        <v>8105.6122779113921</v>
      </c>
      <c r="E34">
        <v>10405.298406949201</v>
      </c>
      <c r="F34">
        <v>11855.268558145059</v>
      </c>
      <c r="G34">
        <v>14735.316299233024</v>
      </c>
    </row>
    <row r="35" spans="1:8">
      <c r="B35" t="s">
        <v>496</v>
      </c>
      <c r="C35">
        <f t="array" ref="C35:G35">MMULT(MMULT(MMULT(T!A3:DM3,MINVERSE('I - A'!A1:DM117)),'C'!B2:AR118),'C_i plus substitution'!B2:F44)</f>
        <v>6858.3320850503615</v>
      </c>
      <c r="D35">
        <v>7643.493062143064</v>
      </c>
      <c r="E35">
        <v>9795.0155786566593</v>
      </c>
      <c r="F35">
        <v>11134.983835799741</v>
      </c>
      <c r="G35">
        <v>13808.676625969869</v>
      </c>
    </row>
    <row r="36" spans="1:8">
      <c r="A36" t="s">
        <v>527</v>
      </c>
      <c r="B36" t="s">
        <v>499</v>
      </c>
      <c r="C36" s="6">
        <f>C34/C31</f>
        <v>4.2362879900641477E-2</v>
      </c>
      <c r="D36" s="6">
        <f t="shared" ref="D36:G36" si="4">D34/D31</f>
        <v>3.1850371842827803E-2</v>
      </c>
      <c r="E36" s="6">
        <f t="shared" si="4"/>
        <v>2.769865001090532E-2</v>
      </c>
      <c r="F36" s="6">
        <f t="shared" si="4"/>
        <v>2.4776599879296611E-2</v>
      </c>
      <c r="G36" s="6">
        <f t="shared" si="4"/>
        <v>1.9271876526139348E-2</v>
      </c>
    </row>
    <row r="37" spans="1:8">
      <c r="B37" t="s">
        <v>500</v>
      </c>
      <c r="C37" s="6">
        <f>C35/C31</f>
        <v>4.0310656121732291E-2</v>
      </c>
      <c r="D37" s="6">
        <f t="shared" ref="D37:G37" si="5">D35/D31</f>
        <v>3.0034510393588849E-2</v>
      </c>
      <c r="E37" s="6">
        <f t="shared" si="5"/>
        <v>2.6074092039819054E-2</v>
      </c>
      <c r="F37" s="6">
        <f t="shared" si="5"/>
        <v>2.3271260183515607E-2</v>
      </c>
      <c r="G37" s="6">
        <f t="shared" si="5"/>
        <v>1.805995239742016E-2</v>
      </c>
    </row>
    <row r="38" spans="1:8">
      <c r="A38" t="s">
        <v>451</v>
      </c>
      <c r="B38" t="s">
        <v>499</v>
      </c>
      <c r="C38" s="6">
        <f>C34/C32</f>
        <v>3.5751258138345232E-2</v>
      </c>
      <c r="D38" s="6">
        <f t="shared" ref="D38:G38" si="6">D34/D32</f>
        <v>3.3397867221723207E-2</v>
      </c>
      <c r="E38" s="6">
        <f t="shared" si="6"/>
        <v>3.0870141913876711E-2</v>
      </c>
      <c r="F38" s="6">
        <f t="shared" si="6"/>
        <v>3.0597324861111965E-2</v>
      </c>
      <c r="G38" s="6">
        <f t="shared" si="6"/>
        <v>2.9097110086573688E-2</v>
      </c>
    </row>
    <row r="39" spans="1:8">
      <c r="B39" t="s">
        <v>500</v>
      </c>
      <c r="C39" s="6">
        <f>C35/C32</f>
        <v>3.4019327206134896E-2</v>
      </c>
      <c r="D39" s="6">
        <f t="shared" ref="D39:G39" si="7">D35/D32</f>
        <v>3.1493779574834874E-2</v>
      </c>
      <c r="E39" s="6">
        <f t="shared" si="7"/>
        <v>2.9059572261745371E-2</v>
      </c>
      <c r="F39" s="6">
        <f t="shared" si="7"/>
        <v>2.8738338239762594E-2</v>
      </c>
      <c r="G39" s="6">
        <f t="shared" si="7"/>
        <v>2.7267319939148885E-2</v>
      </c>
    </row>
    <row r="40" spans="1:8">
      <c r="A40" t="s">
        <v>524</v>
      </c>
    </row>
    <row r="41" spans="1:8">
      <c r="A41" t="s">
        <v>498</v>
      </c>
      <c r="B41" t="s">
        <v>497</v>
      </c>
      <c r="C41">
        <f>direkte_skat_kvintiler!$G$13</f>
        <v>1698.7951241139422</v>
      </c>
      <c r="D41">
        <f>direkte_skat_kvintiler!$G$14</f>
        <v>2185.3983477617712</v>
      </c>
      <c r="E41">
        <f>direkte_skat_kvintiler!$G$15</f>
        <v>3224.1569169425375</v>
      </c>
      <c r="F41">
        <f>direkte_skat_kvintiler!$G$16</f>
        <v>3826.5783923515246</v>
      </c>
      <c r="G41">
        <f>direkte_skat_kvintiler!$G$17</f>
        <v>5171.0433867932961</v>
      </c>
      <c r="H41">
        <v>4078.3429260619059</v>
      </c>
    </row>
    <row r="42" spans="1:8">
      <c r="B42" t="s">
        <v>496</v>
      </c>
      <c r="C42">
        <f>direkte_skat_kvintiler!$G$22</f>
        <v>1608.2783853530334</v>
      </c>
      <c r="D42">
        <f>direkte_skat_kvintiler!$G$23</f>
        <v>2059.055132474663</v>
      </c>
      <c r="E42">
        <f>direkte_skat_kvintiler!$G$24</f>
        <v>3040.2199450707781</v>
      </c>
      <c r="F42">
        <f>direkte_skat_kvintiler!$G$25</f>
        <v>3606.4401457950298</v>
      </c>
      <c r="G42">
        <f>direkte_skat_kvintiler!$G$26</f>
        <v>4876.4740338603306</v>
      </c>
      <c r="H42">
        <v>3845.6133066737848</v>
      </c>
    </row>
    <row r="43" spans="1:8">
      <c r="A43" t="s">
        <v>526</v>
      </c>
      <c r="B43" t="s">
        <v>499</v>
      </c>
      <c r="C43">
        <f>C41/C31</f>
        <v>9.9848688019500888E-3</v>
      </c>
      <c r="D43">
        <f t="shared" ref="D43:G43" si="8">D41/D31</f>
        <v>8.587352517538567E-3</v>
      </c>
      <c r="E43">
        <f t="shared" si="8"/>
        <v>8.5826269012129891E-3</v>
      </c>
      <c r="F43">
        <f t="shared" si="8"/>
        <v>7.9972546610019811E-3</v>
      </c>
      <c r="G43">
        <f t="shared" si="8"/>
        <v>6.7630519520491686E-3</v>
      </c>
    </row>
    <row r="44" spans="1:8">
      <c r="B44" t="s">
        <v>500</v>
      </c>
      <c r="C44">
        <f>C42/C31</f>
        <v>9.452845988793342E-3</v>
      </c>
      <c r="D44">
        <f t="shared" ref="D44:G44" si="9">D42/D31</f>
        <v>8.0908966979481266E-3</v>
      </c>
      <c r="E44">
        <f t="shared" si="9"/>
        <v>8.0929911782683193E-3</v>
      </c>
      <c r="F44">
        <f t="shared" si="9"/>
        <v>7.5371826494478522E-3</v>
      </c>
      <c r="G44">
        <f t="shared" si="9"/>
        <v>6.3777935644566087E-3</v>
      </c>
    </row>
    <row r="45" spans="1:8">
      <c r="A45" t="s">
        <v>451</v>
      </c>
      <c r="B45" t="s">
        <v>499</v>
      </c>
      <c r="C45">
        <f>C41/C32</f>
        <v>8.4265192275235785E-3</v>
      </c>
      <c r="D45">
        <f t="shared" ref="D45:G45" si="10">D41/D32</f>
        <v>9.0045811892606291E-3</v>
      </c>
      <c r="E45">
        <f t="shared" si="10"/>
        <v>9.5653365896889511E-3</v>
      </c>
      <c r="F45">
        <f t="shared" si="10"/>
        <v>9.8760362621098333E-3</v>
      </c>
      <c r="G45">
        <f t="shared" si="10"/>
        <v>1.0211007054921855E-2</v>
      </c>
    </row>
    <row r="46" spans="1:8">
      <c r="B46" t="s">
        <v>500</v>
      </c>
      <c r="C46">
        <f>C42/C32</f>
        <v>7.9775298062834173E-3</v>
      </c>
      <c r="D46">
        <f t="shared" ref="D46:G46" si="11">D42/D32</f>
        <v>8.4840043612740192E-3</v>
      </c>
      <c r="E46">
        <f t="shared" si="11"/>
        <v>9.0196376387489379E-3</v>
      </c>
      <c r="F46">
        <f t="shared" si="11"/>
        <v>9.3078803058605792E-3</v>
      </c>
      <c r="G46">
        <f t="shared" si="11"/>
        <v>9.6293353271919638E-3</v>
      </c>
    </row>
    <row r="49" spans="1:16">
      <c r="A49" t="s">
        <v>525</v>
      </c>
      <c r="B49" t="s">
        <v>450</v>
      </c>
    </row>
    <row r="50" spans="1:16">
      <c r="A50" t="s">
        <v>528</v>
      </c>
      <c r="B50" t="s">
        <v>530</v>
      </c>
      <c r="C50" s="20">
        <f>C36</f>
        <v>4.2362879900641477E-2</v>
      </c>
      <c r="D50" s="20">
        <f t="shared" ref="D50:G50" si="12">D36</f>
        <v>3.1850371842827803E-2</v>
      </c>
      <c r="E50" s="20">
        <f t="shared" si="12"/>
        <v>2.769865001090532E-2</v>
      </c>
      <c r="F50" s="20">
        <f t="shared" si="12"/>
        <v>2.4776599879296611E-2</v>
      </c>
      <c r="G50" s="20">
        <f t="shared" si="12"/>
        <v>1.9271876526139348E-2</v>
      </c>
    </row>
    <row r="51" spans="1:16">
      <c r="B51" t="s">
        <v>531</v>
      </c>
      <c r="C51" s="20">
        <f>C43</f>
        <v>9.9848688019500888E-3</v>
      </c>
      <c r="D51" s="20">
        <f t="shared" ref="D51:G51" si="13">D43</f>
        <v>8.587352517538567E-3</v>
      </c>
      <c r="E51" s="20">
        <f t="shared" si="13"/>
        <v>8.5826269012129891E-3</v>
      </c>
      <c r="F51" s="20">
        <f t="shared" si="13"/>
        <v>7.9972546610019811E-3</v>
      </c>
      <c r="G51" s="20">
        <f t="shared" si="13"/>
        <v>6.7630519520491686E-3</v>
      </c>
    </row>
    <row r="52" spans="1:16">
      <c r="C52" s="20"/>
      <c r="D52" s="20"/>
      <c r="E52" s="20"/>
      <c r="F52" s="20"/>
      <c r="G52" s="20"/>
    </row>
    <row r="53" spans="1:16">
      <c r="A53" t="s">
        <v>529</v>
      </c>
      <c r="B53" t="s">
        <v>530</v>
      </c>
      <c r="C53" s="20">
        <f>C37</f>
        <v>4.0310656121732291E-2</v>
      </c>
      <c r="D53" s="20">
        <f t="shared" ref="D53:G53" si="14">D37</f>
        <v>3.0034510393588849E-2</v>
      </c>
      <c r="E53" s="20">
        <f t="shared" si="14"/>
        <v>2.6074092039819054E-2</v>
      </c>
      <c r="F53" s="20">
        <f t="shared" si="14"/>
        <v>2.3271260183515607E-2</v>
      </c>
      <c r="G53" s="20">
        <f t="shared" si="14"/>
        <v>1.805995239742016E-2</v>
      </c>
    </row>
    <row r="54" spans="1:16">
      <c r="B54" t="s">
        <v>531</v>
      </c>
      <c r="C54" s="20">
        <f>C44</f>
        <v>9.452845988793342E-3</v>
      </c>
      <c r="D54" s="20">
        <f t="shared" ref="D54:G54" si="15">D44</f>
        <v>8.0908966979481266E-3</v>
      </c>
      <c r="E54" s="20">
        <f t="shared" si="15"/>
        <v>8.0929911782683193E-3</v>
      </c>
      <c r="F54" s="20">
        <f t="shared" si="15"/>
        <v>7.5371826494478522E-3</v>
      </c>
      <c r="G54" s="20">
        <f t="shared" si="15"/>
        <v>6.3777935644566087E-3</v>
      </c>
    </row>
    <row r="55" spans="1:16">
      <c r="C55" s="20"/>
      <c r="D55" s="20"/>
      <c r="E55" s="20"/>
      <c r="F55" s="20"/>
      <c r="G55" s="20"/>
    </row>
    <row r="56" spans="1:16">
      <c r="C56" s="20"/>
      <c r="D56" s="20"/>
      <c r="E56" s="20"/>
      <c r="F56" s="20"/>
      <c r="G56" s="20"/>
    </row>
    <row r="57" spans="1:16">
      <c r="A57" t="s">
        <v>536</v>
      </c>
      <c r="C57" s="20"/>
      <c r="D57" s="20"/>
      <c r="E57" s="20"/>
      <c r="F57" s="20"/>
      <c r="G57" s="20"/>
    </row>
    <row r="58" spans="1:16">
      <c r="A58" t="s">
        <v>528</v>
      </c>
      <c r="B58" t="s">
        <v>530</v>
      </c>
      <c r="C58" s="20">
        <f>C38</f>
        <v>3.5751258138345232E-2</v>
      </c>
      <c r="D58" s="20">
        <f t="shared" ref="D58:G58" si="16">D38</f>
        <v>3.3397867221723207E-2</v>
      </c>
      <c r="E58" s="20">
        <f t="shared" si="16"/>
        <v>3.0870141913876711E-2</v>
      </c>
      <c r="F58" s="20">
        <f t="shared" si="16"/>
        <v>3.0597324861111965E-2</v>
      </c>
      <c r="G58" s="20">
        <f t="shared" si="16"/>
        <v>2.9097110086573688E-2</v>
      </c>
    </row>
    <row r="59" spans="1:16">
      <c r="B59" t="s">
        <v>531</v>
      </c>
      <c r="C59" s="20">
        <f>C45</f>
        <v>8.4265192275235785E-3</v>
      </c>
      <c r="D59" s="20">
        <f t="shared" ref="D59:G59" si="17">D45</f>
        <v>9.0045811892606291E-3</v>
      </c>
      <c r="E59" s="20">
        <f t="shared" si="17"/>
        <v>9.5653365896889511E-3</v>
      </c>
      <c r="F59" s="20">
        <f t="shared" si="17"/>
        <v>9.8760362621098333E-3</v>
      </c>
      <c r="G59" s="20">
        <f t="shared" si="17"/>
        <v>1.0211007054921855E-2</v>
      </c>
    </row>
    <row r="63" spans="1:16">
      <c r="C63" s="28" t="s">
        <v>493</v>
      </c>
      <c r="D63" s="28"/>
      <c r="E63" s="24" t="s">
        <v>532</v>
      </c>
      <c r="F63" s="23" t="s">
        <v>533</v>
      </c>
      <c r="G63" s="23"/>
      <c r="H63" t="s">
        <v>532</v>
      </c>
      <c r="I63" s="23" t="s">
        <v>491</v>
      </c>
      <c r="J63" s="23"/>
      <c r="K63" t="s">
        <v>532</v>
      </c>
      <c r="L63" s="23" t="s">
        <v>534</v>
      </c>
      <c r="M63" s="23"/>
      <c r="N63" t="s">
        <v>532</v>
      </c>
      <c r="O63" s="23" t="s">
        <v>535</v>
      </c>
      <c r="P63" s="23"/>
    </row>
    <row r="64" spans="1:16">
      <c r="C64" t="s">
        <v>528</v>
      </c>
      <c r="D64" t="s">
        <v>529</v>
      </c>
      <c r="F64" t="s">
        <v>528</v>
      </c>
      <c r="G64" t="s">
        <v>529</v>
      </c>
      <c r="I64" t="s">
        <v>528</v>
      </c>
      <c r="J64" t="s">
        <v>529</v>
      </c>
      <c r="L64" t="s">
        <v>528</v>
      </c>
      <c r="M64" t="s">
        <v>529</v>
      </c>
      <c r="O64" t="s">
        <v>528</v>
      </c>
      <c r="P64" t="s">
        <v>529</v>
      </c>
    </row>
    <row r="65" spans="2:16">
      <c r="B65" t="s">
        <v>530</v>
      </c>
      <c r="C65" s="18">
        <f>C50</f>
        <v>4.2362879900641477E-2</v>
      </c>
      <c r="D65" s="18">
        <f>C53</f>
        <v>4.0310656121732291E-2</v>
      </c>
      <c r="F65" s="18">
        <f>D50</f>
        <v>3.1850371842827803E-2</v>
      </c>
      <c r="G65" s="18">
        <f>D53</f>
        <v>3.0034510393588849E-2</v>
      </c>
      <c r="I65" s="18">
        <f>E50</f>
        <v>2.769865001090532E-2</v>
      </c>
      <c r="J65" s="18">
        <f>E53</f>
        <v>2.6074092039819054E-2</v>
      </c>
      <c r="L65" s="18">
        <f>F50</f>
        <v>2.4776599879296611E-2</v>
      </c>
      <c r="M65" s="18">
        <f>F53</f>
        <v>2.3271260183515607E-2</v>
      </c>
      <c r="O65" s="18">
        <f>G50</f>
        <v>1.9271876526139348E-2</v>
      </c>
      <c r="P65" s="18">
        <f>G53</f>
        <v>1.805995239742016E-2</v>
      </c>
    </row>
    <row r="66" spans="2:16">
      <c r="B66" t="s">
        <v>531</v>
      </c>
      <c r="C66" s="18">
        <f>C51</f>
        <v>9.9848688019500888E-3</v>
      </c>
      <c r="D66" s="18">
        <f>C54</f>
        <v>9.452845988793342E-3</v>
      </c>
      <c r="F66" s="18">
        <f>D51</f>
        <v>8.587352517538567E-3</v>
      </c>
      <c r="G66" s="18">
        <f>D54</f>
        <v>8.0908966979481266E-3</v>
      </c>
      <c r="I66" s="18">
        <f>E51</f>
        <v>8.5826269012129891E-3</v>
      </c>
      <c r="J66" s="18">
        <f>E54</f>
        <v>8.0929911782683193E-3</v>
      </c>
      <c r="L66" s="18">
        <f>F51</f>
        <v>7.9972546610019811E-3</v>
      </c>
      <c r="M66" s="18">
        <f>F54</f>
        <v>7.5371826494478522E-3</v>
      </c>
      <c r="O66" s="18">
        <f>G51</f>
        <v>6.7630519520491686E-3</v>
      </c>
      <c r="P66" s="18">
        <f>G54</f>
        <v>6.3777935644566087E-3</v>
      </c>
    </row>
    <row r="69" spans="2:16">
      <c r="B69" t="s">
        <v>537</v>
      </c>
    </row>
    <row r="70" spans="2:16">
      <c r="B70" t="s">
        <v>450</v>
      </c>
      <c r="C70" s="20">
        <f>SUM(C50:C51)</f>
        <v>5.2347748702591568E-2</v>
      </c>
      <c r="D70" s="20">
        <f t="shared" ref="D70:G70" si="18">SUM(D50:D51)</f>
        <v>4.043772436036637E-2</v>
      </c>
      <c r="E70" s="20">
        <f t="shared" si="18"/>
        <v>3.6281276912118313E-2</v>
      </c>
      <c r="F70" s="20">
        <f t="shared" si="18"/>
        <v>3.2773854540298589E-2</v>
      </c>
      <c r="G70" s="20">
        <f t="shared" si="18"/>
        <v>2.6034928478188515E-2</v>
      </c>
    </row>
    <row r="71" spans="2:16">
      <c r="B71" t="s">
        <v>451</v>
      </c>
      <c r="C71" s="20">
        <f>SUM(C58:C59)</f>
        <v>4.4177777365868809E-2</v>
      </c>
      <c r="D71" s="20">
        <f t="shared" ref="D71:G71" si="19">SUM(D58:D59)</f>
        <v>4.240244841098384E-2</v>
      </c>
      <c r="E71" s="20">
        <f t="shared" si="19"/>
        <v>4.0435478503565658E-2</v>
      </c>
      <c r="F71" s="20">
        <f t="shared" si="19"/>
        <v>4.04733611232218E-2</v>
      </c>
      <c r="G71" s="20">
        <f t="shared" si="19"/>
        <v>3.9308117141495541E-2</v>
      </c>
    </row>
  </sheetData>
  <mergeCells count="1">
    <mergeCell ref="C63:D6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37"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9346.1172296447785</v>
      </c>
      <c r="D6">
        <v>5524.6762048947057</v>
      </c>
      <c r="E6">
        <v>7317.448251418703</v>
      </c>
      <c r="F6">
        <v>9375.8684363144457</v>
      </c>
      <c r="G6">
        <v>11591.695879383829</v>
      </c>
      <c r="H6">
        <v>15028.87222533692</v>
      </c>
    </row>
    <row r="7" spans="2:13">
      <c r="B7" t="s">
        <v>451</v>
      </c>
      <c r="C7">
        <f>C6/c_i!B2</f>
        <v>3.1245795041538328E-2</v>
      </c>
      <c r="D7">
        <f>D6/c_i!C2</f>
        <v>3.6615873363918201E-2</v>
      </c>
      <c r="E7">
        <f>E6/c_i!D2</f>
        <v>3.2698564476701761E-2</v>
      </c>
      <c r="F7">
        <f>F6/c_i!E2</f>
        <v>3.1631417416127815E-2</v>
      </c>
      <c r="G7">
        <f>G6/c_i!F2</f>
        <v>3.0929911918371467E-2</v>
      </c>
      <c r="H7">
        <f>H6/c_i!G2</f>
        <v>2.8401268846472195E-2</v>
      </c>
    </row>
    <row r="8" spans="2:13">
      <c r="B8" t="s">
        <v>450</v>
      </c>
      <c r="D8">
        <f>D6/D10</f>
        <v>2.762338102447353E-2</v>
      </c>
      <c r="E8">
        <f t="shared" ref="E8:H8" si="0">E6/E10</f>
        <v>2.0906995004053436E-2</v>
      </c>
      <c r="F8">
        <f t="shared" si="0"/>
        <v>1.6305858150112078E-2</v>
      </c>
      <c r="G8">
        <f t="shared" si="0"/>
        <v>1.3637289269863328E-2</v>
      </c>
      <c r="H8">
        <f t="shared" si="0"/>
        <v>1.2524060187780767E-2</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6672.5975302270417</v>
      </c>
      <c r="D13">
        <v>7742.3848287958472</v>
      </c>
      <c r="E13">
        <v>7643.4851394943144</v>
      </c>
      <c r="F13">
        <v>8567.739416328468</v>
      </c>
      <c r="G13">
        <v>10130.85935931421</v>
      </c>
      <c r="H13">
        <v>10679.737454584194</v>
      </c>
      <c r="I13">
        <v>11710.585004116147</v>
      </c>
      <c r="J13">
        <v>11999.952112173976</v>
      </c>
      <c r="K13">
        <v>13527.956132711946</v>
      </c>
      <c r="L13">
        <v>15942.67646575411</v>
      </c>
      <c r="M13">
        <v>10092.181575417504</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3.5430179169892155E-2</v>
      </c>
      <c r="D16">
        <f t="shared" si="1"/>
        <v>3.6032678315176009E-2</v>
      </c>
      <c r="E16">
        <f t="shared" si="1"/>
        <v>3.5166535340719757E-2</v>
      </c>
      <c r="F16">
        <f t="shared" si="1"/>
        <v>3.1963702546199971E-2</v>
      </c>
      <c r="G16">
        <f t="shared" si="1"/>
        <v>3.1496952576434922E-2</v>
      </c>
      <c r="H16">
        <f t="shared" si="1"/>
        <v>3.0298176148462995E-2</v>
      </c>
      <c r="I16">
        <f t="shared" si="1"/>
        <v>3.1119672959779906E-2</v>
      </c>
      <c r="J16">
        <f t="shared" si="1"/>
        <v>3.010420640774096E-2</v>
      </c>
      <c r="K16">
        <f t="shared" si="1"/>
        <v>3.0009867556654562E-2</v>
      </c>
      <c r="L16">
        <f t="shared" si="1"/>
        <v>2.8365051486654039E-2</v>
      </c>
      <c r="M16">
        <f t="shared" si="1"/>
        <v>3.155132884108322E-2</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67038.932012421486</v>
      </c>
      <c r="D21">
        <f t="shared" ref="D21:L21" si="2">D20-D13-D14</f>
        <v>134347.86179655959</v>
      </c>
      <c r="E21">
        <f t="shared" si="2"/>
        <v>160979.53961340079</v>
      </c>
      <c r="F21">
        <f t="shared" si="2"/>
        <v>183889.35851122567</v>
      </c>
      <c r="G21">
        <f t="shared" si="2"/>
        <v>207355.95577926183</v>
      </c>
      <c r="H21">
        <f t="shared" si="2"/>
        <v>232758.64312415011</v>
      </c>
      <c r="I21">
        <f t="shared" si="2"/>
        <v>261287.90167759318</v>
      </c>
      <c r="J21">
        <f t="shared" si="2"/>
        <v>296731.81599737355</v>
      </c>
      <c r="K21">
        <f t="shared" si="2"/>
        <v>348363.75660233927</v>
      </c>
      <c r="L21">
        <f t="shared" si="2"/>
        <v>591937.92381587788</v>
      </c>
    </row>
    <row r="23" spans="2:13">
      <c r="B23" t="s">
        <v>473</v>
      </c>
      <c r="C23" cm="1">
        <f t="array" ref="C23">AVERAGE(ABS(C20:L20-TRANSPOSE(C20:L20)))/AVERAGE(C20:L20)/2</f>
        <v>0.28148483983986072</v>
      </c>
    </row>
    <row r="24" spans="2:13">
      <c r="B24" t="s">
        <v>475</v>
      </c>
      <c r="C24" cm="1">
        <f t="array" ref="C24">AVERAGE(ABS(C21:L21-TRANSPOSE(C21:L21)))/AVERAGE(C21:L21)/2</f>
        <v>0.28810664600876806</v>
      </c>
    </row>
    <row r="26" spans="2:13">
      <c r="B26" t="s">
        <v>490</v>
      </c>
      <c r="C26" cm="1">
        <f t="array" ref="C26">AVERAGE(ABS(C15:L15-TRANSPOSE(C15:L15)))/AVERAGE(C15:L15)/2</f>
        <v>0.18734063980342466</v>
      </c>
    </row>
    <row r="28" spans="2:13">
      <c r="B28" t="s">
        <v>489</v>
      </c>
      <c r="C28">
        <f>C13/C$20</f>
        <v>8.7967483556708914E-2</v>
      </c>
      <c r="D28">
        <f t="shared" ref="D28:L29" si="3">D13/D$20</f>
        <v>5.3580517846338042E-2</v>
      </c>
      <c r="E28">
        <f t="shared" si="3"/>
        <v>4.4622545941983949E-2</v>
      </c>
      <c r="F28">
        <f t="shared" si="3"/>
        <v>4.3792721519954551E-2</v>
      </c>
      <c r="G28">
        <f t="shared" si="3"/>
        <v>4.575052660266446E-2</v>
      </c>
      <c r="H28">
        <f t="shared" si="3"/>
        <v>4.3041589573781847E-2</v>
      </c>
      <c r="I28">
        <f t="shared" si="3"/>
        <v>4.2158527600094128E-2</v>
      </c>
      <c r="J28">
        <f t="shared" si="3"/>
        <v>3.8191230978857814E-2</v>
      </c>
      <c r="K28">
        <f t="shared" si="3"/>
        <v>3.6753559446825478E-2</v>
      </c>
      <c r="L28">
        <f t="shared" si="3"/>
        <v>2.5899720358821664E-2</v>
      </c>
    </row>
    <row r="29" spans="2:13">
      <c r="B29" t="s">
        <v>488</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525</v>
      </c>
    </row>
    <row r="33" spans="2:12">
      <c r="B33" t="s">
        <v>450</v>
      </c>
      <c r="C33">
        <f>SUM(C28:C29)</f>
        <v>0.11619933275649641</v>
      </c>
      <c r="D33">
        <f t="shared" ref="D33:K33" si="4">SUM(D28:D29)</f>
        <v>7.0257011788514886E-2</v>
      </c>
      <c r="E33">
        <f t="shared" si="4"/>
        <v>6.0203981427032156E-2</v>
      </c>
      <c r="F33">
        <f t="shared" si="4"/>
        <v>6.0076984552344559E-2</v>
      </c>
      <c r="G33">
        <f t="shared" si="4"/>
        <v>6.3589392110343715E-2</v>
      </c>
      <c r="H33">
        <f t="shared" si="4"/>
        <v>6.1933682386569294E-2</v>
      </c>
      <c r="I33">
        <f t="shared" si="4"/>
        <v>5.9354147502139479E-2</v>
      </c>
      <c r="J33">
        <f t="shared" si="4"/>
        <v>5.5616787667450054E-2</v>
      </c>
      <c r="K33">
        <f t="shared" si="4"/>
        <v>5.3544533128465924E-2</v>
      </c>
      <c r="L33">
        <f>SUM(L28:L29)</f>
        <v>3.8365563677795957E-2</v>
      </c>
    </row>
    <row r="34" spans="2:12">
      <c r="B34" t="s">
        <v>451</v>
      </c>
      <c r="C34">
        <f>SUM(C16:C17)</f>
        <v>4.6800965681035457E-2</v>
      </c>
      <c r="D34">
        <f t="shared" ref="D34:L34" si="5">SUM(D16:D17)</f>
        <v>4.7247552037873855E-2</v>
      </c>
      <c r="E34">
        <f t="shared" si="5"/>
        <v>4.7446092458695591E-2</v>
      </c>
      <c r="F34">
        <f t="shared" si="5"/>
        <v>4.384936120557837E-2</v>
      </c>
      <c r="G34">
        <f t="shared" si="5"/>
        <v>4.3778120524347708E-2</v>
      </c>
      <c r="H34">
        <f t="shared" si="5"/>
        <v>4.3596847538694652E-2</v>
      </c>
      <c r="I34">
        <f t="shared" si="5"/>
        <v>4.3812764918976774E-2</v>
      </c>
      <c r="J34">
        <f t="shared" si="5"/>
        <v>4.3839887135434033E-2</v>
      </c>
      <c r="K34">
        <f t="shared" si="5"/>
        <v>4.3719965406152111E-2</v>
      </c>
      <c r="L34">
        <f t="shared" si="5"/>
        <v>4.2017487986680993E-2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15</vt:i4>
      </vt:variant>
    </vt:vector>
  </HeadingPairs>
  <TitlesOfParts>
    <vt:vector size="15" baseType="lpstr">
      <vt:lpstr>Skatteberegninger</vt:lpstr>
      <vt:lpstr>T</vt:lpstr>
      <vt:lpstr>I</vt:lpstr>
      <vt:lpstr>A</vt:lpstr>
      <vt:lpstr>I - A</vt:lpstr>
      <vt:lpstr>forkert c</vt:lpstr>
      <vt:lpstr>C</vt:lpstr>
      <vt:lpstr>C_i fra sune</vt:lpstr>
      <vt:lpstr>C_i 5 kvintiler</vt:lpstr>
      <vt:lpstr>Substitution i kvintiler</vt:lpstr>
      <vt:lpstr>C_i plus substitution</vt:lpstr>
      <vt:lpstr>direkte_skat_kvintiler</vt:lpstr>
      <vt:lpstr>resultater_kvintiler</vt:lpstr>
      <vt:lpstr>c_i</vt:lpstr>
      <vt:lpstr>resultater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dcterms:created xsi:type="dcterms:W3CDTF">2020-02-20T13:17:09Z</dcterms:created>
  <dcterms:modified xsi:type="dcterms:W3CDTF">2020-04-30T08:07:46Z</dcterms:modified>
</cp:coreProperties>
</file>