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Data/"/>
    </mc:Choice>
  </mc:AlternateContent>
  <xr:revisionPtr revIDLastSave="45" documentId="8_{C5BB3A25-065C-4740-A574-01E46134623E}" xr6:coauthVersionLast="45" xr6:coauthVersionMax="45" xr10:uidLastSave="{487F8B14-EC31-B442-A70D-A1E4D2D80506}"/>
  <bookViews>
    <workbookView xWindow="240" yWindow="1100" windowWidth="25600" windowHeight="15540" xr2:uid="{00000000-000D-0000-FFFF-FFFF00000000}"/>
  </bookViews>
  <sheets>
    <sheet name="MRS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2" l="1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E65" i="2"/>
  <c r="E69" i="2"/>
  <c r="E73" i="2"/>
  <c r="E77" i="2"/>
  <c r="E81" i="2"/>
  <c r="E85" i="2"/>
  <c r="E89" i="2"/>
  <c r="E93" i="2"/>
  <c r="E96" i="2"/>
  <c r="E97" i="2"/>
  <c r="E100" i="2"/>
  <c r="E101" i="2"/>
  <c r="E104" i="2"/>
  <c r="E105" i="2"/>
  <c r="E108" i="2"/>
  <c r="E109" i="2"/>
  <c r="E112" i="2"/>
  <c r="E113" i="2"/>
  <c r="E116" i="2"/>
  <c r="E117" i="2"/>
  <c r="E120" i="2"/>
  <c r="E121" i="2"/>
  <c r="E124" i="2"/>
  <c r="E125" i="2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D66" i="2"/>
  <c r="E66" i="2" s="1"/>
  <c r="D67" i="2"/>
  <c r="E67" i="2" s="1"/>
  <c r="D68" i="2"/>
  <c r="E68" i="2" s="1"/>
  <c r="D69" i="2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D78" i="2"/>
  <c r="E78" i="2" s="1"/>
  <c r="D79" i="2"/>
  <c r="E79" i="2" s="1"/>
  <c r="D80" i="2"/>
  <c r="E80" i="2" s="1"/>
  <c r="D81" i="2"/>
  <c r="D82" i="2"/>
  <c r="E82" i="2" s="1"/>
  <c r="D83" i="2"/>
  <c r="E83" i="2" s="1"/>
  <c r="D84" i="2"/>
  <c r="E84" i="2" s="1"/>
  <c r="D85" i="2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D94" i="2"/>
  <c r="E94" i="2" s="1"/>
  <c r="D95" i="2"/>
  <c r="E95" i="2" s="1"/>
  <c r="D96" i="2"/>
  <c r="D97" i="2"/>
  <c r="D98" i="2"/>
  <c r="E98" i="2" s="1"/>
  <c r="D99" i="2"/>
  <c r="E99" i="2" s="1"/>
  <c r="D100" i="2"/>
  <c r="D101" i="2"/>
  <c r="D102" i="2"/>
  <c r="E102" i="2" s="1"/>
  <c r="D103" i="2"/>
  <c r="E103" i="2" s="1"/>
  <c r="D104" i="2"/>
  <c r="D105" i="2"/>
  <c r="D106" i="2"/>
  <c r="E106" i="2" s="1"/>
  <c r="D107" i="2"/>
  <c r="E107" i="2" s="1"/>
  <c r="D108" i="2"/>
  <c r="D109" i="2"/>
  <c r="D110" i="2"/>
  <c r="E110" i="2" s="1"/>
  <c r="D111" i="2"/>
  <c r="E111" i="2" s="1"/>
  <c r="D112" i="2"/>
  <c r="D113" i="2"/>
  <c r="D114" i="2"/>
  <c r="E114" i="2" s="1"/>
  <c r="D115" i="2"/>
  <c r="E115" i="2" s="1"/>
  <c r="D116" i="2"/>
  <c r="D117" i="2"/>
  <c r="D118" i="2"/>
  <c r="E118" i="2" s="1"/>
  <c r="D119" i="2"/>
  <c r="E119" i="2" s="1"/>
  <c r="D120" i="2"/>
  <c r="D121" i="2"/>
  <c r="D122" i="2"/>
  <c r="E122" i="2" s="1"/>
  <c r="D123" i="2"/>
  <c r="E123" i="2" s="1"/>
  <c r="D124" i="2"/>
  <c r="D125" i="2"/>
  <c r="D7" i="2"/>
  <c r="E7" i="2" s="1"/>
  <c r="E6" i="2" s="1"/>
</calcChain>
</file>

<file path=xl/sharedStrings.xml><?xml version="1.0" encoding="utf-8"?>
<sst xmlns="http://schemas.openxmlformats.org/spreadsheetml/2006/main" count="256" uniqueCount="253">
  <si>
    <t>Grønne afgifter efter tid, branche og miljøkategori</t>
  </si>
  <si>
    <t>Enhed: mio. kr.</t>
  </si>
  <si>
    <t>Energiskatter</t>
  </si>
  <si>
    <t>2016</t>
  </si>
  <si>
    <t>I alt</t>
  </si>
  <si>
    <t>010000 Landbrug og gartneri</t>
  </si>
  <si>
    <t>020000 Skovbrug</t>
  </si>
  <si>
    <t>030000 Fiskeri</t>
  </si>
  <si>
    <t>060000 Indvinding af olie og gas</t>
  </si>
  <si>
    <t>080090 Indvinding af grus og sten</t>
  </si>
  <si>
    <t>090000 Service til råstofindvinding</t>
  </si>
  <si>
    <t>100010 Slagterier</t>
  </si>
  <si>
    <t>100020 Fiskeindustri</t>
  </si>
  <si>
    <t>100030 Mejerier</t>
  </si>
  <si>
    <t>100040 Bagerier, brødfabrikker mv.</t>
  </si>
  <si>
    <t>100050 Anden fødevareindustri</t>
  </si>
  <si>
    <t>110000 Drikkevareindustri</t>
  </si>
  <si>
    <t>120000 Tobaksindustri</t>
  </si>
  <si>
    <t>130000 Tekstilindustri</t>
  </si>
  <si>
    <t>140000 Beklædningsindustri</t>
  </si>
  <si>
    <t>150000 Læder- og fodtøjsindustri</t>
  </si>
  <si>
    <t>160000 Træindustri</t>
  </si>
  <si>
    <t>170000 Papirindustri</t>
  </si>
  <si>
    <t>180000 Trykkerier mv.</t>
  </si>
  <si>
    <t>190000 Olieraffinaderier mv.</t>
  </si>
  <si>
    <t>200010 Fremst. af basiskemikalier</t>
  </si>
  <si>
    <t>200020 Fremst. af maling og sæbe mv.</t>
  </si>
  <si>
    <t>210000 Medicinalindustri</t>
  </si>
  <si>
    <t>220000 Plast- og gummiindustri</t>
  </si>
  <si>
    <t>230010 Glasindustri og keramisk industri</t>
  </si>
  <si>
    <t>230020 Betonindustri og teglværker</t>
  </si>
  <si>
    <t>240000 Fremst. af metal</t>
  </si>
  <si>
    <t>250000 Metalvareindustri</t>
  </si>
  <si>
    <t>260010 Fremst. af computere og kommunikationsudstyr mv.</t>
  </si>
  <si>
    <t>260020 Fremst. af andet elektronisk udstyr</t>
  </si>
  <si>
    <t>270010 Fremst. af elektriske motorer mv.</t>
  </si>
  <si>
    <t>270020 Fremst. af ledninger og kabler</t>
  </si>
  <si>
    <t>270030 Fremst. af husholdningsapparater, lamper mv.</t>
  </si>
  <si>
    <t>280010 Fremst. af motorer, vindmøller og pumper</t>
  </si>
  <si>
    <t>280020 Fremst. af andre maskiner</t>
  </si>
  <si>
    <t>290000 Fremst. af motorkøretøjer og dele hertil</t>
  </si>
  <si>
    <t>300000 Fremst. af skibe og andre transportmidler</t>
  </si>
  <si>
    <t>310000 Møbelindustri</t>
  </si>
  <si>
    <t>320010 Fremst. af medicinske instrumenter mv.</t>
  </si>
  <si>
    <t>320020 Legetøj og anden fremstillingsvirksomhed</t>
  </si>
  <si>
    <t>330000 Reparation og installation af maskiner og udstyr</t>
  </si>
  <si>
    <t>350010 Elforsyning</t>
  </si>
  <si>
    <t>350020 Gasforsyning</t>
  </si>
  <si>
    <t>350030 Varmeforsyning</t>
  </si>
  <si>
    <t>360000 Vandforsyning</t>
  </si>
  <si>
    <t>370000 Kloak- og rensningsanlæg</t>
  </si>
  <si>
    <t>383900 Renovation, genbrug og forureningsbekæmpelse</t>
  </si>
  <si>
    <t>410009 Nybyggeri</t>
  </si>
  <si>
    <t>420000 Anlægsvirksomhed</t>
  </si>
  <si>
    <t>430003 Professionel reparation og vedligeholdelse af bygninger</t>
  </si>
  <si>
    <t>430004 Gør-det-selv reparation og vedligeholdelse af boliger</t>
  </si>
  <si>
    <t>450010 Bilhandel</t>
  </si>
  <si>
    <t>450020 Bilværksteder mv.</t>
  </si>
  <si>
    <t>460000 Engroshandel</t>
  </si>
  <si>
    <t>470000 Detailhandel</t>
  </si>
  <si>
    <t>490010 Regional- og fjerntog</t>
  </si>
  <si>
    <t>490020 Lokaltog, bus og taxi mv.</t>
  </si>
  <si>
    <t>490030 Fragtvognmænd og rørtransport</t>
  </si>
  <si>
    <t>500000 Skibsfart</t>
  </si>
  <si>
    <t>510000 Luftfart</t>
  </si>
  <si>
    <t>520000 Hjælpevirksomhed til transport</t>
  </si>
  <si>
    <t>530000 Post og kurertjeneste</t>
  </si>
  <si>
    <t>550000 Hoteller mv.</t>
  </si>
  <si>
    <t>560000 Restauranter</t>
  </si>
  <si>
    <t>580010 Forlag</t>
  </si>
  <si>
    <t>580020 Udgivelse af computerspil og anden software</t>
  </si>
  <si>
    <t>590000 Produktion af film, tv og musik mv.</t>
  </si>
  <si>
    <t>600000 Radio- og tv-stationer</t>
  </si>
  <si>
    <t>610000 Telekommunikation</t>
  </si>
  <si>
    <t>620000 It-konsulenter mv.</t>
  </si>
  <si>
    <t>630000 Informationstjenester</t>
  </si>
  <si>
    <t>640010 Pengeinstitutter</t>
  </si>
  <si>
    <t>640020 Kreditforeninger mv.</t>
  </si>
  <si>
    <t>650000 Forsikring og pension</t>
  </si>
  <si>
    <t>660000 Finansiel service</t>
  </si>
  <si>
    <t>680010 Ejendomsmæglere mv.</t>
  </si>
  <si>
    <t>680030 Udlejning af erhvervsejendomme</t>
  </si>
  <si>
    <t>680023 Boliger, husleje i lejeboliger</t>
  </si>
  <si>
    <t>680024 Boliger, ejerboliger mv.</t>
  </si>
  <si>
    <t>690010 Advokatvirksomhed</t>
  </si>
  <si>
    <t>690020 Revision og bogføring</t>
  </si>
  <si>
    <t>700000 Virksomhedskonsulenter</t>
  </si>
  <si>
    <t>710000 Arkitekter og rådgivende ingeniører</t>
  </si>
  <si>
    <t>720001 Forskning og udvikling, markedsmæssig</t>
  </si>
  <si>
    <t>720002 Forskning og udvikling, ikke-markedsmæssig</t>
  </si>
  <si>
    <t>730000 Reklame- og analysebureauer</t>
  </si>
  <si>
    <t>740000 Anden videnservice</t>
  </si>
  <si>
    <t>750000 Dyrlæger</t>
  </si>
  <si>
    <t>770000 Udlejning og leasing af materiel</t>
  </si>
  <si>
    <t>780000 Arbejdsformidling og vikarbureauer</t>
  </si>
  <si>
    <t>790000 Rejsebureauer</t>
  </si>
  <si>
    <t>800000 Vagt og sikkerhedstjeneste</t>
  </si>
  <si>
    <t>810000 Ejendomsservice, rengøring og anlægsgartnere</t>
  </si>
  <si>
    <t>820000 Anden operationel service</t>
  </si>
  <si>
    <t>840010 Offentlig administration</t>
  </si>
  <si>
    <t>840022 Forsvar, politi og retsvæsen mv., ikke-markedsmæssig</t>
  </si>
  <si>
    <t>840021 Redningskorps mv., markedsmæssig</t>
  </si>
  <si>
    <t>850010 Grundskoler</t>
  </si>
  <si>
    <t>850020 Gymnasier og erhvervsfaglige skoler</t>
  </si>
  <si>
    <t>850030 Videregående uddannelsesinstitutioner</t>
  </si>
  <si>
    <t>850042 Voksenundervisning mv., ikke-markedsmæssig</t>
  </si>
  <si>
    <t>850041 Voksenundervisning mv., markedsmæssig</t>
  </si>
  <si>
    <t>860010 Hospitaler</t>
  </si>
  <si>
    <t>860020 Læger, tandlæger mv.</t>
  </si>
  <si>
    <t>870000 Plejehjem mv.</t>
  </si>
  <si>
    <t>880000 Daginstitutioner og dagcentre mv.</t>
  </si>
  <si>
    <t>900000 Teater, musik og kunst</t>
  </si>
  <si>
    <t>910001 Biblioteker, museer mv., markedsmæssig</t>
  </si>
  <si>
    <t>910002 Biblioteker, museer mv., ikke-markedsmæssig</t>
  </si>
  <si>
    <t>920000 Lotteri og andet spil</t>
  </si>
  <si>
    <t>930011 Sport, markedsmæssig</t>
  </si>
  <si>
    <t>930012 Sport, ikke-markedsmæssig</t>
  </si>
  <si>
    <t>930020 Forlystelsesparker og andre fritidsaktiviteter</t>
  </si>
  <si>
    <t>940000 Organisationer og foreninger</t>
  </si>
  <si>
    <t>950000 Reparation af husholdningsudstyr</t>
  </si>
  <si>
    <t>960000 Frisører, vaskerier og andre serviceydelser</t>
  </si>
  <si>
    <t>970000 Private husholdninger med ansat medhjælp</t>
  </si>
  <si>
    <t xml:space="preserve">For enkelte år og brancher på det detaljerede niveau vises negative tal for de grønne afgifter. Det skyldes unøjagtigheder i opdelingen af visse totaler fra kildedata til nationalregnskabets anvendelsestabeller. </t>
  </si>
  <si>
    <t>Grønne afgifter efter miljøkategori og tid</t>
  </si>
  <si>
    <t>2.4 Kuldioxid (co2)</t>
  </si>
  <si>
    <t>Co2-afgiften er en del af energiafgifterne!</t>
  </si>
  <si>
    <t>Co2-afgift</t>
  </si>
  <si>
    <t>Antaget at de er fordelt, som energiskatterne generelt er</t>
  </si>
  <si>
    <t>(nok ikke en vanvittig antagelse)</t>
  </si>
  <si>
    <t>Andel af energiskatter</t>
  </si>
  <si>
    <t>Input-output tabel. Totaler for tilgang fordelt efter anvendelse og prisenhed. efter prisenhed, tid, anvendelse og tilgangstype</t>
  </si>
  <si>
    <t>Produktionsværdi</t>
  </si>
  <si>
    <t>Løbende priser</t>
  </si>
  <si>
    <t>010000 Landbrug og gartneri- (Anvendelse)</t>
  </si>
  <si>
    <t>020000 Skovbrug- (Anvendelse)</t>
  </si>
  <si>
    <t>030000 Fiskeri- (Anvendelse)</t>
  </si>
  <si>
    <t>060000 Indvinding af olie og gas- (Anvendelse)</t>
  </si>
  <si>
    <t>080090 Indvinding af grus og sten- (Anvendelse)</t>
  </si>
  <si>
    <t>090000 Service til råstofindvinding- (Anvendelse)</t>
  </si>
  <si>
    <t>100010 Slagterier- (Anvendelse)</t>
  </si>
  <si>
    <t>100020 Fiskeindustri- (Anvendelse)</t>
  </si>
  <si>
    <t>100030 Mejerier- (Anvendelse)</t>
  </si>
  <si>
    <t>100040 Bagerier, brødfabrikker mv.- (Anvendelse)</t>
  </si>
  <si>
    <t>100050 Anden fødevareindustri- (Anvendelse)</t>
  </si>
  <si>
    <t>110000 Drikkevareindustri- (Anvendelse)</t>
  </si>
  <si>
    <t>120000 Tobaksindustri- (Anvendelse)</t>
  </si>
  <si>
    <t>130000 Tekstilindustri- (Anvendelse)</t>
  </si>
  <si>
    <t>140000 Beklædningsindustri- (Anvendelse)</t>
  </si>
  <si>
    <t>150000 Læder- og fodtøjsindustri- (Anvendelse)</t>
  </si>
  <si>
    <t>160000 Træindustri- (Anvendelse)</t>
  </si>
  <si>
    <t>170000 Papirindustri- (Anvendelse)</t>
  </si>
  <si>
    <t>180000 Trykkerier mv.- (Anvendelse)</t>
  </si>
  <si>
    <t>190000 Olieraffinaderier mv.- (Anvendelse)</t>
  </si>
  <si>
    <t>200010 Fremst. af basiskemikalier- (Anvendelse)</t>
  </si>
  <si>
    <t>200020 Fremst. af maling og sæbe mv.- (Anvendelse)</t>
  </si>
  <si>
    <t>210000 Medicinalindustri- (Anvendelse)</t>
  </si>
  <si>
    <t>220000 Plast- og gummiindustri- (Anvendelse)</t>
  </si>
  <si>
    <t>230010 Glasindustri og keramisk industri- (Anvendelse)</t>
  </si>
  <si>
    <t>230020 Betonindustri og teglværker- (Anvendelse)</t>
  </si>
  <si>
    <t>240000 Fremst. af metal- (Anvendelse)</t>
  </si>
  <si>
    <t>250000 Metalvareindustri- (Anvendelse)</t>
  </si>
  <si>
    <t>260010 Fremst. af computere og kommunikationsudstyr mv.- (Anvendelse)</t>
  </si>
  <si>
    <t>260020 Fremst. af andet elektronisk udstyr- (Anvendelse)</t>
  </si>
  <si>
    <t>270010 Fremst. af elektriske motorer mv.- (Anvendelse)</t>
  </si>
  <si>
    <t>270020 Fremst. af ledninger og kabler- (Anvendelse)</t>
  </si>
  <si>
    <t>270030 Fremst. af husholdningsapparater, lamper mv.- (Anvendelse)</t>
  </si>
  <si>
    <t>280010 Fremst. af motorer, vindmøller og pumper- (Anvendelse)</t>
  </si>
  <si>
    <t>280020 Fremst. af andre maskiner- (Anvendelse)</t>
  </si>
  <si>
    <t>290000 Fremst. af motorkøretøjer og dele hertil- (Anvendelse)</t>
  </si>
  <si>
    <t>300000 Fremst. af skibe og andre transportmidler- (Anvendelse)</t>
  </si>
  <si>
    <t>310000 Møbelindustri- (Anvendelse)</t>
  </si>
  <si>
    <t>320010 Fremst. af medicinske instrumenter mv.- (Anvendelse)</t>
  </si>
  <si>
    <t>320020 Legetøj og anden fremstillingsvirksomhed- (Anvendelse)</t>
  </si>
  <si>
    <t>330000 Reparation og installation af maskiner og udstyr- (Anvendelse)</t>
  </si>
  <si>
    <t>350010 Elforsyning- (Anvendelse)</t>
  </si>
  <si>
    <t>350020 Gasforsyning- (Anvendelse)</t>
  </si>
  <si>
    <t>350030 Varmeforsyning- (Anvendelse)</t>
  </si>
  <si>
    <t>360000 Vandforsyning- (Anvendelse)</t>
  </si>
  <si>
    <t>370000 Kloak- og rensningsanlæg- (Anvendelse)</t>
  </si>
  <si>
    <t>383900 Renovation, genbrug og forureningsbekæmpelse- (Anvendelse)</t>
  </si>
  <si>
    <t>410009 Nybyggeri- (Anvendelse)</t>
  </si>
  <si>
    <t>420000 Anlægsvirksomhed- (Anvendelse)</t>
  </si>
  <si>
    <t>430003 Professionel reparation og vedligeholdelse af bygninger- (Anvendelse)</t>
  </si>
  <si>
    <t>430004 Gør-det-selv reparation og vedligeholdelse af boliger- (Anvendelse)</t>
  </si>
  <si>
    <t>450010 Bilhandel- (Anvendelse)</t>
  </si>
  <si>
    <t>450020 Bilværksteder mv.- (Anvendelse)</t>
  </si>
  <si>
    <t>460000 Engroshandel- (Anvendelse)</t>
  </si>
  <si>
    <t>470000 Detailhandel- (Anvendelse)</t>
  </si>
  <si>
    <t>490010 Regional- og fjerntog- (Anvendelse)</t>
  </si>
  <si>
    <t>490020 Lokaltog, bus og taxi mv.- (Anvendelse)</t>
  </si>
  <si>
    <t>490030 Fragtvognmænd og rørtransport- (Anvendelse)</t>
  </si>
  <si>
    <t>500000 Skibsfart- (Anvendelse)</t>
  </si>
  <si>
    <t>510000 Luftfart- (Anvendelse)</t>
  </si>
  <si>
    <t>520000 Hjælpevirksomhed til transport- (Anvendelse)</t>
  </si>
  <si>
    <t>530000 Post og kurertjeneste- (Anvendelse)</t>
  </si>
  <si>
    <t>550000 Hoteller mv.- (Anvendelse)</t>
  </si>
  <si>
    <t>560000 Restauranter- (Anvendelse)</t>
  </si>
  <si>
    <t>580010 Forlag- (Anvendelse)</t>
  </si>
  <si>
    <t>580020 Udgivelse af computerspil og anden software- (Anvendelse)</t>
  </si>
  <si>
    <t>590000 Produktion af film, tv og musik mv.- (Anvendelse)</t>
  </si>
  <si>
    <t>600000 Radio- og tv-stationer- (Anvendelse)</t>
  </si>
  <si>
    <t>610000 Telekommunikation- (Anvendelse)</t>
  </si>
  <si>
    <t>620000 It-konsulenter mv.- (Anvendelse)</t>
  </si>
  <si>
    <t>630000 Informationstjenester- (Anvendelse)</t>
  </si>
  <si>
    <t>640010 Pengeinstitutter- (Anvendelse)</t>
  </si>
  <si>
    <t>640020 Kreditforeninger mv.- (Anvendelse)</t>
  </si>
  <si>
    <t>650000 Forsikring og pension- (Anvendelse)</t>
  </si>
  <si>
    <t>660000 Finansiel service- (Anvendelse)</t>
  </si>
  <si>
    <t>680010 Ejendomsmæglere mv.- (Anvendelse)</t>
  </si>
  <si>
    <t>680030 Udlejning af erhvervsejendomme- (Anvendelse)</t>
  </si>
  <si>
    <t>680023 Boliger, husleje i lejeboliger- (Anvendelse)</t>
  </si>
  <si>
    <t>680024 Boliger, ejerboliger mv.- (Anvendelse)</t>
  </si>
  <si>
    <t>690010 Advokatvirksomhed- (Anvendelse)</t>
  </si>
  <si>
    <t>690020 Revision og bogføring- (Anvendelse)</t>
  </si>
  <si>
    <t>700000 Virksomhedskonsulenter- (Anvendelse)</t>
  </si>
  <si>
    <t>710000 Arkitekter og rådgivende ingeniører- (Anvendelse)</t>
  </si>
  <si>
    <t>720001 Forskning og udvikling, markedsmæssig- (Anvendelse)</t>
  </si>
  <si>
    <t>720002 Forskning og udvikling, ikke-markedsmæssig- (Anvendelse)</t>
  </si>
  <si>
    <t>730000 Reklame- og analysebureauer- (Anvendelse)</t>
  </si>
  <si>
    <t>740000 Anden videnservice- (Anvendelse)</t>
  </si>
  <si>
    <t>750000 Dyrlæger- (Anvendelse)</t>
  </si>
  <si>
    <t>770000 Udlejning og leasing af materiel- (Anvendelse)</t>
  </si>
  <si>
    <t>780000 Arbejdsformidling og vikarbureauer- (Anvendelse)</t>
  </si>
  <si>
    <t>790000 Rejsebureauer- (Anvendelse)</t>
  </si>
  <si>
    <t>800000 Vagt og sikkerhedstjeneste- (Anvendelse)</t>
  </si>
  <si>
    <t>810000 Ejendomsservice, rengøring og anlægsgartnere- (Anvendelse)</t>
  </si>
  <si>
    <t>820000 Anden operationel service- (Anvendelse)</t>
  </si>
  <si>
    <t>840010 Offentlig administration- (Anvendelse)</t>
  </si>
  <si>
    <t>840022 Forsvar, politi og retsvæsen mv., ikke-markedsmæssig- (Anvendelse)</t>
  </si>
  <si>
    <t>840021 Redningskorps mv., markedsmæssig- (Anvendelse)</t>
  </si>
  <si>
    <t>850010 Grundskoler- (Anvendelse)</t>
  </si>
  <si>
    <t>850020 Gymnasier og erhvervsfaglige skoler- (Anvendelse)</t>
  </si>
  <si>
    <t>850030 Videregående uddannelsesinstitutioner- (Anvendelse)</t>
  </si>
  <si>
    <t>850042 Voksenundervisning mv., ikke-markedsmæssig- (Anvendelse)</t>
  </si>
  <si>
    <t>850041 Voksenundervisning mv., markedsmæssig- (Anvendelse)</t>
  </si>
  <si>
    <t>860010 Hospitaler- (Anvendelse)</t>
  </si>
  <si>
    <t>860020 Læger, tandlæger mv.- (Anvendelse)</t>
  </si>
  <si>
    <t>870000 Plejehjem mv.- (Anvendelse)</t>
  </si>
  <si>
    <t>880000 Daginstitutioner og dagcentre mv.- (Anvendelse)</t>
  </si>
  <si>
    <t>900000 Teater, musik og kunst- (Anvendelse)</t>
  </si>
  <si>
    <t>910001 Biblioteker, museer mv., markedsmæssig- (Anvendelse)</t>
  </si>
  <si>
    <t>910002 Biblioteker, museer mv., ikke-markedsmæssig- (Anvendelse)</t>
  </si>
  <si>
    <t>920000 Lotteri og andet spil- (Anvendelse)</t>
  </si>
  <si>
    <t>930011 Sport, markedsmæssig- (Anvendelse)</t>
  </si>
  <si>
    <t>930012 Sport, ikke-markedsmæssig- (Anvendelse)</t>
  </si>
  <si>
    <t>930020 Forlystelsesparker og andre fritidsaktiviteter- (Anvendelse)</t>
  </si>
  <si>
    <t>940000 Organisationer og foreninger- (Anvendelse)</t>
  </si>
  <si>
    <t>950000 Reparation af husholdningsudstyr- (Anvendelse)</t>
  </si>
  <si>
    <t>960000 Frisører, vaskerier og andre serviceydelser- (Anvendelse)</t>
  </si>
  <si>
    <t>970000 Private husholdninger med ansat medhjælp- (Anvendelse)</t>
  </si>
  <si>
    <t>Husholdninger (DIREKTE!)</t>
  </si>
  <si>
    <t>Brancher i alt (INDIREKTE)</t>
  </si>
  <si>
    <t>CO2-skat pr. enhed produktion til beregning af indirekte skatter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</si>
</sst>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2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3" fillId="0" borderId="0" xfId="0" applyFont="1" applyFill="1" applyProtection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workbookViewId="0">
      <selection activeCell="L10" sqref="L10"/>
    </sheetView>
  </sheetViews>
  <sheetFormatPr baseColWidth="10" defaultColWidth="8.83203125" defaultRowHeight="15" x14ac:dyDescent="0.2"/>
  <cols>
    <col min="1" max="2" width="40.6640625" customWidth="1"/>
    <col min="3" max="3" width="14.6640625" customWidth="1"/>
    <col min="4" max="4" width="18.83203125" customWidth="1"/>
  </cols>
  <sheetData>
    <row r="1" spans="1:12" ht="17" x14ac:dyDescent="0.2">
      <c r="A1" s="1" t="s">
        <v>0</v>
      </c>
      <c r="D1" s="1" t="s">
        <v>123</v>
      </c>
      <c r="H1" t="s">
        <v>125</v>
      </c>
    </row>
    <row r="2" spans="1:12" x14ac:dyDescent="0.2">
      <c r="A2" s="2" t="s">
        <v>1</v>
      </c>
      <c r="D2" s="2" t="s">
        <v>1</v>
      </c>
    </row>
    <row r="3" spans="1:12" x14ac:dyDescent="0.2">
      <c r="A3" s="2"/>
      <c r="E3" s="6">
        <v>2016</v>
      </c>
      <c r="H3" t="s">
        <v>127</v>
      </c>
    </row>
    <row r="4" spans="1:12" x14ac:dyDescent="0.2">
      <c r="A4" s="2"/>
      <c r="D4" s="6" t="s">
        <v>124</v>
      </c>
      <c r="E4">
        <v>3577</v>
      </c>
      <c r="H4" t="s">
        <v>128</v>
      </c>
    </row>
    <row r="5" spans="1:12" x14ac:dyDescent="0.2">
      <c r="C5" s="3" t="s">
        <v>2</v>
      </c>
      <c r="D5" s="6" t="s">
        <v>129</v>
      </c>
      <c r="E5" s="6" t="s">
        <v>126</v>
      </c>
    </row>
    <row r="6" spans="1:12" ht="17" x14ac:dyDescent="0.2">
      <c r="A6" s="3" t="s">
        <v>3</v>
      </c>
      <c r="B6" s="3" t="s">
        <v>4</v>
      </c>
      <c r="C6" s="4">
        <v>45673</v>
      </c>
      <c r="D6">
        <v>1</v>
      </c>
      <c r="E6">
        <f>SUM(E7:E8)</f>
        <v>3577</v>
      </c>
      <c r="H6" s="7" t="s">
        <v>130</v>
      </c>
      <c r="I6" s="8"/>
      <c r="J6" s="8"/>
      <c r="K6" s="8"/>
    </row>
    <row r="7" spans="1:12" x14ac:dyDescent="0.2">
      <c r="B7" s="3" t="s">
        <v>250</v>
      </c>
      <c r="C7" s="4">
        <v>25236</v>
      </c>
      <c r="D7">
        <f>C7/$C$6</f>
        <v>0.55253650953517397</v>
      </c>
      <c r="E7">
        <f>D7*$E$4</f>
        <v>1976.4230946073174</v>
      </c>
      <c r="H7" s="9" t="s">
        <v>1</v>
      </c>
      <c r="I7" s="8"/>
      <c r="J7" s="8"/>
      <c r="K7" s="8"/>
    </row>
    <row r="8" spans="1:12" x14ac:dyDescent="0.2">
      <c r="B8" s="3" t="s">
        <v>251</v>
      </c>
      <c r="C8" s="4">
        <v>20437</v>
      </c>
      <c r="D8">
        <f t="shared" ref="D8:D71" si="0">C8/$C$6</f>
        <v>0.44746349046482603</v>
      </c>
      <c r="E8">
        <f t="shared" ref="E8:E71" si="1">D8*$E$4</f>
        <v>1600.5769053926826</v>
      </c>
      <c r="H8" s="8"/>
      <c r="I8" s="8"/>
      <c r="J8" s="8"/>
      <c r="K8" s="10" t="s">
        <v>131</v>
      </c>
      <c r="L8" s="6" t="s">
        <v>252</v>
      </c>
    </row>
    <row r="9" spans="1:12" x14ac:dyDescent="0.2">
      <c r="B9" s="3" t="s">
        <v>5</v>
      </c>
      <c r="C9" s="4">
        <v>1108</v>
      </c>
      <c r="D9">
        <f t="shared" si="0"/>
        <v>2.4259409279005103E-2</v>
      </c>
      <c r="E9">
        <f t="shared" si="1"/>
        <v>86.77590699100125</v>
      </c>
      <c r="H9" s="10" t="s">
        <v>132</v>
      </c>
      <c r="I9" s="10" t="s">
        <v>3</v>
      </c>
      <c r="J9" s="10" t="s">
        <v>133</v>
      </c>
      <c r="K9" s="11">
        <v>67852.489000000001</v>
      </c>
      <c r="L9">
        <f>E9/K9</f>
        <v>1.2788905502199225E-3</v>
      </c>
    </row>
    <row r="10" spans="1:12" x14ac:dyDescent="0.2">
      <c r="B10" s="3" t="s">
        <v>6</v>
      </c>
      <c r="C10" s="4">
        <v>50</v>
      </c>
      <c r="D10">
        <f t="shared" si="0"/>
        <v>1.0947386858756814E-3</v>
      </c>
      <c r="E10">
        <f t="shared" si="1"/>
        <v>3.9158802793773124</v>
      </c>
      <c r="H10" s="8"/>
      <c r="I10" s="8"/>
      <c r="J10" s="10" t="s">
        <v>134</v>
      </c>
      <c r="K10" s="11">
        <v>4519.0360000000001</v>
      </c>
      <c r="L10">
        <f t="shared" ref="L10:L73" si="2">E10/K10</f>
        <v>8.6653000316379693E-4</v>
      </c>
    </row>
    <row r="11" spans="1:12" x14ac:dyDescent="0.2">
      <c r="B11" s="3" t="s">
        <v>7</v>
      </c>
      <c r="C11" s="4">
        <v>80</v>
      </c>
      <c r="D11">
        <f t="shared" si="0"/>
        <v>1.7515818974010904E-3</v>
      </c>
      <c r="E11">
        <f t="shared" si="1"/>
        <v>6.2654084470037006</v>
      </c>
      <c r="H11" s="8"/>
      <c r="I11" s="8"/>
      <c r="J11" s="10" t="s">
        <v>135</v>
      </c>
      <c r="K11" s="11">
        <v>5162.6059999999998</v>
      </c>
      <c r="L11">
        <f t="shared" si="2"/>
        <v>1.2136135213502059E-3</v>
      </c>
    </row>
    <row r="12" spans="1:12" x14ac:dyDescent="0.2">
      <c r="B12" s="3" t="s">
        <v>8</v>
      </c>
      <c r="C12" s="4">
        <v>2</v>
      </c>
      <c r="D12">
        <f t="shared" si="0"/>
        <v>4.3789547435027258E-5</v>
      </c>
      <c r="E12">
        <f t="shared" si="1"/>
        <v>0.15663521117509249</v>
      </c>
      <c r="H12" s="8"/>
      <c r="I12" s="8"/>
      <c r="J12" s="10" t="s">
        <v>136</v>
      </c>
      <c r="K12" s="11">
        <v>19067.906999999999</v>
      </c>
      <c r="L12">
        <f t="shared" si="2"/>
        <v>8.2145990734637264E-6</v>
      </c>
    </row>
    <row r="13" spans="1:12" x14ac:dyDescent="0.2">
      <c r="B13" s="3" t="s">
        <v>9</v>
      </c>
      <c r="C13" s="4">
        <v>53</v>
      </c>
      <c r="D13">
        <f t="shared" si="0"/>
        <v>1.1604230070282225E-3</v>
      </c>
      <c r="E13">
        <f t="shared" si="1"/>
        <v>4.1508330961399516</v>
      </c>
      <c r="H13" s="8"/>
      <c r="I13" s="8"/>
      <c r="J13" s="10" t="s">
        <v>137</v>
      </c>
      <c r="K13" s="11">
        <v>2855.3649999999998</v>
      </c>
      <c r="L13">
        <f t="shared" si="2"/>
        <v>1.4536961460758788E-3</v>
      </c>
    </row>
    <row r="14" spans="1:12" x14ac:dyDescent="0.2">
      <c r="B14" s="3" t="s">
        <v>10</v>
      </c>
      <c r="C14" s="4">
        <v>6</v>
      </c>
      <c r="D14">
        <f t="shared" si="0"/>
        <v>1.3136864230508177E-4</v>
      </c>
      <c r="E14">
        <f t="shared" si="1"/>
        <v>0.46990563352527748</v>
      </c>
      <c r="H14" s="8"/>
      <c r="I14" s="8"/>
      <c r="J14" s="10" t="s">
        <v>138</v>
      </c>
      <c r="K14" s="11">
        <v>7618.317</v>
      </c>
      <c r="L14">
        <f t="shared" si="2"/>
        <v>6.1681029225388949E-5</v>
      </c>
    </row>
    <row r="15" spans="1:12" x14ac:dyDescent="0.2">
      <c r="B15" s="3" t="s">
        <v>11</v>
      </c>
      <c r="C15" s="4">
        <v>273</v>
      </c>
      <c r="D15">
        <f t="shared" si="0"/>
        <v>5.9772732248812212E-3</v>
      </c>
      <c r="E15">
        <f t="shared" si="1"/>
        <v>21.38070632540013</v>
      </c>
      <c r="H15" s="8"/>
      <c r="I15" s="8"/>
      <c r="J15" s="10" t="s">
        <v>139</v>
      </c>
      <c r="K15" s="11">
        <v>38562.474000000002</v>
      </c>
      <c r="L15">
        <f t="shared" si="2"/>
        <v>5.5444332553456323E-4</v>
      </c>
    </row>
    <row r="16" spans="1:12" x14ac:dyDescent="0.2">
      <c r="B16" s="3" t="s">
        <v>12</v>
      </c>
      <c r="C16" s="4">
        <v>75</v>
      </c>
      <c r="D16">
        <f t="shared" si="0"/>
        <v>1.6421080288135223E-3</v>
      </c>
      <c r="E16">
        <f t="shared" si="1"/>
        <v>5.8738204190659689</v>
      </c>
      <c r="H16" s="8"/>
      <c r="I16" s="8"/>
      <c r="J16" s="10" t="s">
        <v>140</v>
      </c>
      <c r="K16" s="11">
        <v>13312.115</v>
      </c>
      <c r="L16">
        <f t="shared" si="2"/>
        <v>4.4123870767837938E-4</v>
      </c>
    </row>
    <row r="17" spans="2:12" x14ac:dyDescent="0.2">
      <c r="B17" s="3" t="s">
        <v>13</v>
      </c>
      <c r="C17" s="4">
        <v>318</v>
      </c>
      <c r="D17">
        <f t="shared" si="0"/>
        <v>6.9625380421693339E-3</v>
      </c>
      <c r="E17">
        <f t="shared" si="1"/>
        <v>24.904998576839706</v>
      </c>
      <c r="H17" s="8"/>
      <c r="I17" s="8"/>
      <c r="J17" s="10" t="s">
        <v>141</v>
      </c>
      <c r="K17" s="11">
        <v>35041.207999999999</v>
      </c>
      <c r="L17">
        <f t="shared" si="2"/>
        <v>7.1073458931095374E-4</v>
      </c>
    </row>
    <row r="18" spans="2:12" x14ac:dyDescent="0.2">
      <c r="B18" s="3" t="s">
        <v>14</v>
      </c>
      <c r="C18" s="4">
        <v>153</v>
      </c>
      <c r="D18">
        <f t="shared" si="0"/>
        <v>3.3499003787795852E-3</v>
      </c>
      <c r="E18">
        <f t="shared" si="1"/>
        <v>11.982593654894576</v>
      </c>
      <c r="H18" s="8"/>
      <c r="I18" s="8"/>
      <c r="J18" s="10" t="s">
        <v>142</v>
      </c>
      <c r="K18" s="11">
        <v>13659.683999999999</v>
      </c>
      <c r="L18">
        <f t="shared" si="2"/>
        <v>8.7722334242099423E-4</v>
      </c>
    </row>
    <row r="19" spans="2:12" x14ac:dyDescent="0.2">
      <c r="B19" s="3" t="s">
        <v>15</v>
      </c>
      <c r="C19" s="4">
        <v>362</v>
      </c>
      <c r="D19">
        <f t="shared" si="0"/>
        <v>7.9259080857399331E-3</v>
      </c>
      <c r="E19">
        <f t="shared" si="1"/>
        <v>28.350973222691742</v>
      </c>
      <c r="H19" s="8"/>
      <c r="I19" s="8"/>
      <c r="J19" s="10" t="s">
        <v>143</v>
      </c>
      <c r="K19" s="11">
        <v>34964.326000000001</v>
      </c>
      <c r="L19">
        <f t="shared" si="2"/>
        <v>8.1085427537461304E-4</v>
      </c>
    </row>
    <row r="20" spans="2:12" x14ac:dyDescent="0.2">
      <c r="B20" s="3" t="s">
        <v>16</v>
      </c>
      <c r="C20" s="4">
        <v>105</v>
      </c>
      <c r="D20">
        <f t="shared" si="0"/>
        <v>2.2989512403389311E-3</v>
      </c>
      <c r="E20">
        <f t="shared" si="1"/>
        <v>8.2233485866923566</v>
      </c>
      <c r="H20" s="8"/>
      <c r="I20" s="8"/>
      <c r="J20" s="10" t="s">
        <v>144</v>
      </c>
      <c r="K20" s="11">
        <v>7200.9560000000001</v>
      </c>
      <c r="L20">
        <f t="shared" si="2"/>
        <v>1.1419801185693062E-3</v>
      </c>
    </row>
    <row r="21" spans="2:12" x14ac:dyDescent="0.2">
      <c r="B21" s="3" t="s">
        <v>17</v>
      </c>
      <c r="C21" s="4">
        <v>6</v>
      </c>
      <c r="D21">
        <f t="shared" si="0"/>
        <v>1.3136864230508177E-4</v>
      </c>
      <c r="E21">
        <f t="shared" si="1"/>
        <v>0.46990563352527748</v>
      </c>
      <c r="H21" s="8"/>
      <c r="I21" s="8"/>
      <c r="J21" s="10" t="s">
        <v>145</v>
      </c>
      <c r="K21" s="11">
        <v>1229.076</v>
      </c>
      <c r="L21">
        <f t="shared" si="2"/>
        <v>3.8232430990864477E-4</v>
      </c>
    </row>
    <row r="22" spans="2:12" x14ac:dyDescent="0.2">
      <c r="B22" s="3" t="s">
        <v>18</v>
      </c>
      <c r="C22" s="4">
        <v>55</v>
      </c>
      <c r="D22">
        <f t="shared" si="0"/>
        <v>1.2042125544632497E-3</v>
      </c>
      <c r="E22">
        <f t="shared" si="1"/>
        <v>4.3074683073150446</v>
      </c>
      <c r="H22" s="8"/>
      <c r="I22" s="8"/>
      <c r="J22" s="10" t="s">
        <v>146</v>
      </c>
      <c r="K22" s="11">
        <v>6549.15</v>
      </c>
      <c r="L22">
        <f t="shared" si="2"/>
        <v>6.5771410142003849E-4</v>
      </c>
    </row>
    <row r="23" spans="2:12" x14ac:dyDescent="0.2">
      <c r="B23" s="3" t="s">
        <v>19</v>
      </c>
      <c r="C23" s="4">
        <v>3</v>
      </c>
      <c r="D23">
        <f t="shared" si="0"/>
        <v>6.5684321152540884E-5</v>
      </c>
      <c r="E23">
        <f t="shared" si="1"/>
        <v>0.23495281676263874</v>
      </c>
      <c r="H23" s="8"/>
      <c r="I23" s="8"/>
      <c r="J23" s="10" t="s">
        <v>147</v>
      </c>
      <c r="K23" s="11">
        <v>2713.5520000000001</v>
      </c>
      <c r="L23">
        <f t="shared" si="2"/>
        <v>8.6584969354793547E-5</v>
      </c>
    </row>
    <row r="24" spans="2:12" x14ac:dyDescent="0.2">
      <c r="B24" s="3" t="s">
        <v>20</v>
      </c>
      <c r="C24" s="4">
        <v>1</v>
      </c>
      <c r="D24">
        <f t="shared" si="0"/>
        <v>2.1894773717513629E-5</v>
      </c>
      <c r="E24">
        <f t="shared" si="1"/>
        <v>7.8317605587546246E-2</v>
      </c>
      <c r="H24" s="8"/>
      <c r="I24" s="8"/>
      <c r="J24" s="10" t="s">
        <v>148</v>
      </c>
      <c r="K24" s="11">
        <v>297.27800000000002</v>
      </c>
      <c r="L24">
        <f t="shared" si="2"/>
        <v>2.6344904630529756E-4</v>
      </c>
    </row>
    <row r="25" spans="2:12" x14ac:dyDescent="0.2">
      <c r="B25" s="3" t="s">
        <v>21</v>
      </c>
      <c r="C25" s="4">
        <v>117</v>
      </c>
      <c r="D25">
        <f t="shared" si="0"/>
        <v>2.5616885249490945E-3</v>
      </c>
      <c r="E25">
        <f t="shared" si="1"/>
        <v>9.1631598537429113</v>
      </c>
      <c r="H25" s="8"/>
      <c r="I25" s="8"/>
      <c r="J25" s="10" t="s">
        <v>149</v>
      </c>
      <c r="K25" s="11">
        <v>10615.08</v>
      </c>
      <c r="L25">
        <f t="shared" si="2"/>
        <v>8.6322098879545995E-4</v>
      </c>
    </row>
    <row r="26" spans="2:12" x14ac:dyDescent="0.2">
      <c r="B26" s="3" t="s">
        <v>22</v>
      </c>
      <c r="C26" s="4">
        <v>92</v>
      </c>
      <c r="D26">
        <f t="shared" si="0"/>
        <v>2.0143191820112538E-3</v>
      </c>
      <c r="E26">
        <f t="shared" si="1"/>
        <v>7.2052197140542553</v>
      </c>
      <c r="H26" s="8"/>
      <c r="I26" s="8"/>
      <c r="J26" s="10" t="s">
        <v>150</v>
      </c>
      <c r="K26" s="11">
        <v>8900.8050000000003</v>
      </c>
      <c r="L26">
        <f t="shared" si="2"/>
        <v>8.0950202976632507E-4</v>
      </c>
    </row>
    <row r="27" spans="2:12" x14ac:dyDescent="0.2">
      <c r="B27" s="3" t="s">
        <v>23</v>
      </c>
      <c r="C27" s="4">
        <v>68</v>
      </c>
      <c r="D27">
        <f t="shared" si="0"/>
        <v>1.4888446127909267E-3</v>
      </c>
      <c r="E27">
        <f t="shared" si="1"/>
        <v>5.325597179953145</v>
      </c>
      <c r="H27" s="8"/>
      <c r="I27" s="8"/>
      <c r="J27" s="10" t="s">
        <v>151</v>
      </c>
      <c r="K27" s="11">
        <v>7896.7389999999996</v>
      </c>
      <c r="L27">
        <f t="shared" si="2"/>
        <v>6.7440460928911859E-4</v>
      </c>
    </row>
    <row r="28" spans="2:12" x14ac:dyDescent="0.2">
      <c r="B28" s="3" t="s">
        <v>24</v>
      </c>
      <c r="C28" s="4">
        <v>108</v>
      </c>
      <c r="D28">
        <f t="shared" si="0"/>
        <v>2.3646355614914722E-3</v>
      </c>
      <c r="E28">
        <f t="shared" si="1"/>
        <v>8.4583014034549961</v>
      </c>
      <c r="H28" s="8"/>
      <c r="I28" s="8"/>
      <c r="J28" s="10" t="s">
        <v>152</v>
      </c>
      <c r="K28" s="11">
        <v>23037.841</v>
      </c>
      <c r="L28">
        <f t="shared" si="2"/>
        <v>3.6714818039828456E-4</v>
      </c>
    </row>
    <row r="29" spans="2:12" x14ac:dyDescent="0.2">
      <c r="B29" s="3" t="s">
        <v>25</v>
      </c>
      <c r="C29" s="4">
        <v>327</v>
      </c>
      <c r="D29">
        <f t="shared" si="0"/>
        <v>7.1595910056269571E-3</v>
      </c>
      <c r="E29">
        <f t="shared" si="1"/>
        <v>25.609857027127624</v>
      </c>
      <c r="H29" s="8"/>
      <c r="I29" s="8"/>
      <c r="J29" s="10" t="s">
        <v>153</v>
      </c>
      <c r="K29" s="11">
        <v>17183.310000000001</v>
      </c>
      <c r="L29">
        <f t="shared" si="2"/>
        <v>1.4903913755340281E-3</v>
      </c>
    </row>
    <row r="30" spans="2:12" x14ac:dyDescent="0.2">
      <c r="B30" s="3" t="s">
        <v>26</v>
      </c>
      <c r="C30" s="4">
        <v>245</v>
      </c>
      <c r="D30">
        <f t="shared" si="0"/>
        <v>5.364219560790839E-3</v>
      </c>
      <c r="E30">
        <f t="shared" si="1"/>
        <v>19.187813368948831</v>
      </c>
      <c r="H30" s="8"/>
      <c r="I30" s="8"/>
      <c r="J30" s="10" t="s">
        <v>154</v>
      </c>
      <c r="K30" s="11">
        <v>24797.428</v>
      </c>
      <c r="L30">
        <f t="shared" si="2"/>
        <v>7.7378240069691227E-4</v>
      </c>
    </row>
    <row r="31" spans="2:12" x14ac:dyDescent="0.2">
      <c r="B31" s="3" t="s">
        <v>27</v>
      </c>
      <c r="C31" s="4">
        <v>223</v>
      </c>
      <c r="D31">
        <f t="shared" si="0"/>
        <v>4.882534539005539E-3</v>
      </c>
      <c r="E31">
        <f t="shared" si="1"/>
        <v>17.464826046022814</v>
      </c>
      <c r="H31" s="8"/>
      <c r="I31" s="8"/>
      <c r="J31" s="10" t="s">
        <v>155</v>
      </c>
      <c r="K31" s="11">
        <v>99044.645999999993</v>
      </c>
      <c r="L31">
        <f t="shared" si="2"/>
        <v>1.7633286352523099E-4</v>
      </c>
    </row>
    <row r="32" spans="2:12" x14ac:dyDescent="0.2">
      <c r="B32" s="3" t="s">
        <v>28</v>
      </c>
      <c r="C32" s="4">
        <v>262</v>
      </c>
      <c r="D32">
        <f t="shared" si="0"/>
        <v>5.7364307139885712E-3</v>
      </c>
      <c r="E32">
        <f t="shared" si="1"/>
        <v>20.519212663937118</v>
      </c>
      <c r="H32" s="8"/>
      <c r="I32" s="8"/>
      <c r="J32" s="10" t="s">
        <v>156</v>
      </c>
      <c r="K32" s="11">
        <v>20987.774000000001</v>
      </c>
      <c r="L32">
        <f t="shared" si="2"/>
        <v>9.7767455776573138E-4</v>
      </c>
    </row>
    <row r="33" spans="2:12" x14ac:dyDescent="0.2">
      <c r="B33" s="3" t="s">
        <v>29</v>
      </c>
      <c r="C33" s="4">
        <v>74</v>
      </c>
      <c r="D33">
        <f t="shared" si="0"/>
        <v>1.6202132550960087E-3</v>
      </c>
      <c r="E33">
        <f t="shared" si="1"/>
        <v>5.7955028134784232</v>
      </c>
      <c r="H33" s="8"/>
      <c r="I33" s="8"/>
      <c r="J33" s="10" t="s">
        <v>157</v>
      </c>
      <c r="K33" s="11">
        <v>2307.3739999999998</v>
      </c>
      <c r="L33">
        <f t="shared" si="2"/>
        <v>2.5117310039371268E-3</v>
      </c>
    </row>
    <row r="34" spans="2:12" x14ac:dyDescent="0.2">
      <c r="B34" s="3" t="s">
        <v>30</v>
      </c>
      <c r="C34" s="4">
        <v>385</v>
      </c>
      <c r="D34">
        <f t="shared" si="0"/>
        <v>8.4294878812427466E-3</v>
      </c>
      <c r="E34">
        <f t="shared" si="1"/>
        <v>30.152278151205305</v>
      </c>
      <c r="H34" s="8"/>
      <c r="I34" s="8"/>
      <c r="J34" s="10" t="s">
        <v>158</v>
      </c>
      <c r="K34" s="11">
        <v>19328.080000000002</v>
      </c>
      <c r="L34">
        <f t="shared" si="2"/>
        <v>1.5600244903376489E-3</v>
      </c>
    </row>
    <row r="35" spans="2:12" x14ac:dyDescent="0.2">
      <c r="B35" s="3" t="s">
        <v>31</v>
      </c>
      <c r="C35" s="4">
        <v>228</v>
      </c>
      <c r="D35">
        <f t="shared" si="0"/>
        <v>4.9920084075931077E-3</v>
      </c>
      <c r="E35">
        <f t="shared" si="1"/>
        <v>17.856414073960547</v>
      </c>
      <c r="H35" s="8"/>
      <c r="I35" s="8"/>
      <c r="J35" s="10" t="s">
        <v>159</v>
      </c>
      <c r="K35" s="11">
        <v>9199.9779999999992</v>
      </c>
      <c r="L35">
        <f t="shared" si="2"/>
        <v>1.940919214585138E-3</v>
      </c>
    </row>
    <row r="36" spans="2:12" x14ac:dyDescent="0.2">
      <c r="B36" s="3" t="s">
        <v>32</v>
      </c>
      <c r="C36" s="4">
        <v>352</v>
      </c>
      <c r="D36">
        <f t="shared" si="0"/>
        <v>7.7069603485647974E-3</v>
      </c>
      <c r="E36">
        <f t="shared" si="1"/>
        <v>27.56779716681628</v>
      </c>
      <c r="H36" s="8"/>
      <c r="I36" s="8"/>
      <c r="J36" s="10" t="s">
        <v>160</v>
      </c>
      <c r="K36" s="11">
        <v>47270.445</v>
      </c>
      <c r="L36">
        <f t="shared" si="2"/>
        <v>5.8319309595702517E-4</v>
      </c>
    </row>
    <row r="37" spans="2:12" x14ac:dyDescent="0.2">
      <c r="B37" s="3" t="s">
        <v>33</v>
      </c>
      <c r="C37" s="4">
        <v>29</v>
      </c>
      <c r="D37">
        <f t="shared" si="0"/>
        <v>6.3494843780789528E-4</v>
      </c>
      <c r="E37">
        <f t="shared" si="1"/>
        <v>2.2712105620388412</v>
      </c>
      <c r="H37" s="8"/>
      <c r="I37" s="8"/>
      <c r="J37" s="10" t="s">
        <v>161</v>
      </c>
      <c r="K37" s="11">
        <v>10292.298000000001</v>
      </c>
      <c r="L37">
        <f t="shared" si="2"/>
        <v>2.2067089021701869E-4</v>
      </c>
    </row>
    <row r="38" spans="2:12" x14ac:dyDescent="0.2">
      <c r="B38" s="3" t="s">
        <v>34</v>
      </c>
      <c r="C38" s="4">
        <v>35</v>
      </c>
      <c r="D38">
        <f t="shared" si="0"/>
        <v>7.6631708011297699E-4</v>
      </c>
      <c r="E38">
        <f t="shared" si="1"/>
        <v>2.7411161955641186</v>
      </c>
      <c r="H38" s="8"/>
      <c r="I38" s="8"/>
      <c r="J38" s="10" t="s">
        <v>162</v>
      </c>
      <c r="K38" s="11">
        <v>24791.83</v>
      </c>
      <c r="L38">
        <f t="shared" si="2"/>
        <v>1.1056530298748089E-4</v>
      </c>
    </row>
    <row r="39" spans="2:12" x14ac:dyDescent="0.2">
      <c r="B39" s="3" t="s">
        <v>35</v>
      </c>
      <c r="C39" s="4">
        <v>21</v>
      </c>
      <c r="D39">
        <f t="shared" si="0"/>
        <v>4.5979024806778622E-4</v>
      </c>
      <c r="E39">
        <f t="shared" si="1"/>
        <v>1.6446697173384712</v>
      </c>
      <c r="H39" s="8"/>
      <c r="I39" s="8"/>
      <c r="J39" s="10" t="s">
        <v>163</v>
      </c>
      <c r="K39" s="11">
        <v>10128.841</v>
      </c>
      <c r="L39">
        <f t="shared" si="2"/>
        <v>1.6237491706489135E-4</v>
      </c>
    </row>
    <row r="40" spans="2:12" x14ac:dyDescent="0.2">
      <c r="B40" s="3" t="s">
        <v>36</v>
      </c>
      <c r="C40" s="4">
        <v>28</v>
      </c>
      <c r="D40">
        <f t="shared" si="0"/>
        <v>6.1305366409038166E-4</v>
      </c>
      <c r="E40">
        <f t="shared" si="1"/>
        <v>2.1928929564512951</v>
      </c>
      <c r="H40" s="8"/>
      <c r="I40" s="8"/>
      <c r="J40" s="10" t="s">
        <v>164</v>
      </c>
      <c r="K40" s="11">
        <v>3116.2919999999999</v>
      </c>
      <c r="L40">
        <f t="shared" si="2"/>
        <v>7.0368661102723849E-4</v>
      </c>
    </row>
    <row r="41" spans="2:12" x14ac:dyDescent="0.2">
      <c r="B41" s="3" t="s">
        <v>37</v>
      </c>
      <c r="C41" s="4">
        <v>13</v>
      </c>
      <c r="D41">
        <f t="shared" si="0"/>
        <v>2.8463205832767721E-4</v>
      </c>
      <c r="E41">
        <f t="shared" si="1"/>
        <v>1.0181288726381015</v>
      </c>
      <c r="H41" s="8"/>
      <c r="I41" s="8"/>
      <c r="J41" s="10" t="s">
        <v>165</v>
      </c>
      <c r="K41" s="11">
        <v>5066.549</v>
      </c>
      <c r="L41">
        <f t="shared" si="2"/>
        <v>2.0095115484683983E-4</v>
      </c>
    </row>
    <row r="42" spans="2:12" x14ac:dyDescent="0.2">
      <c r="B42" s="3" t="s">
        <v>38</v>
      </c>
      <c r="C42" s="4">
        <v>220</v>
      </c>
      <c r="D42">
        <f t="shared" si="0"/>
        <v>4.8168502178529988E-3</v>
      </c>
      <c r="E42">
        <f t="shared" si="1"/>
        <v>17.229873229260178</v>
      </c>
      <c r="H42" s="8"/>
      <c r="I42" s="8"/>
      <c r="J42" s="10" t="s">
        <v>166</v>
      </c>
      <c r="K42" s="11">
        <v>94225.426000000007</v>
      </c>
      <c r="L42">
        <f t="shared" si="2"/>
        <v>1.8285800299019266E-4</v>
      </c>
    </row>
    <row r="43" spans="2:12" x14ac:dyDescent="0.2">
      <c r="B43" s="3" t="s">
        <v>39</v>
      </c>
      <c r="C43" s="4">
        <v>165</v>
      </c>
      <c r="D43">
        <f t="shared" si="0"/>
        <v>3.6126376633897487E-3</v>
      </c>
      <c r="E43">
        <f t="shared" si="1"/>
        <v>12.92240492194513</v>
      </c>
      <c r="H43" s="8"/>
      <c r="I43" s="8"/>
      <c r="J43" s="10" t="s">
        <v>167</v>
      </c>
      <c r="K43" s="11">
        <v>46870.824000000001</v>
      </c>
      <c r="L43">
        <f t="shared" si="2"/>
        <v>2.7570253345546324E-4</v>
      </c>
    </row>
    <row r="44" spans="2:12" x14ac:dyDescent="0.2">
      <c r="B44" s="3" t="s">
        <v>40</v>
      </c>
      <c r="C44" s="4">
        <v>39</v>
      </c>
      <c r="D44">
        <f t="shared" si="0"/>
        <v>8.5389617498303158E-4</v>
      </c>
      <c r="E44">
        <f t="shared" si="1"/>
        <v>3.0543866179143038</v>
      </c>
      <c r="H44" s="8"/>
      <c r="I44" s="8"/>
      <c r="J44" s="10" t="s">
        <v>168</v>
      </c>
      <c r="K44" s="11">
        <v>7365.8</v>
      </c>
      <c r="L44">
        <f t="shared" si="2"/>
        <v>4.1467140268732573E-4</v>
      </c>
    </row>
    <row r="45" spans="2:12" x14ac:dyDescent="0.2">
      <c r="B45" s="3" t="s">
        <v>41</v>
      </c>
      <c r="C45" s="4">
        <v>16</v>
      </c>
      <c r="D45">
        <f t="shared" si="0"/>
        <v>3.5031637948021807E-4</v>
      </c>
      <c r="E45">
        <f t="shared" si="1"/>
        <v>1.2530816894007399</v>
      </c>
      <c r="H45" s="8"/>
      <c r="I45" s="8"/>
      <c r="J45" s="10" t="s">
        <v>169</v>
      </c>
      <c r="K45" s="11">
        <v>5011.8609999999999</v>
      </c>
      <c r="L45">
        <f t="shared" si="2"/>
        <v>2.5002323276737725E-4</v>
      </c>
    </row>
    <row r="46" spans="2:12" x14ac:dyDescent="0.2">
      <c r="B46" s="3" t="s">
        <v>42</v>
      </c>
      <c r="C46" s="4">
        <v>83</v>
      </c>
      <c r="D46">
        <f t="shared" si="0"/>
        <v>1.8172662185536312E-3</v>
      </c>
      <c r="E46">
        <f t="shared" si="1"/>
        <v>6.5003612637663393</v>
      </c>
      <c r="H46" s="8"/>
      <c r="I46" s="8"/>
      <c r="J46" s="10" t="s">
        <v>170</v>
      </c>
      <c r="K46" s="11">
        <v>14012.745999999999</v>
      </c>
      <c r="L46">
        <f t="shared" si="2"/>
        <v>4.6388918087620653E-4</v>
      </c>
    </row>
    <row r="47" spans="2:12" x14ac:dyDescent="0.2">
      <c r="B47" s="3" t="s">
        <v>43</v>
      </c>
      <c r="C47" s="4">
        <v>16</v>
      </c>
      <c r="D47">
        <f t="shared" si="0"/>
        <v>3.5031637948021807E-4</v>
      </c>
      <c r="E47">
        <f t="shared" si="1"/>
        <v>1.2530816894007399</v>
      </c>
      <c r="H47" s="8"/>
      <c r="I47" s="8"/>
      <c r="J47" s="10" t="s">
        <v>171</v>
      </c>
      <c r="K47" s="11">
        <v>6967.7569999999996</v>
      </c>
      <c r="L47">
        <f t="shared" si="2"/>
        <v>1.7984003882465189E-4</v>
      </c>
    </row>
    <row r="48" spans="2:12" x14ac:dyDescent="0.2">
      <c r="B48" s="3" t="s">
        <v>44</v>
      </c>
      <c r="C48" s="4">
        <v>61</v>
      </c>
      <c r="D48">
        <f t="shared" si="0"/>
        <v>1.3355811967683314E-3</v>
      </c>
      <c r="E48">
        <f t="shared" si="1"/>
        <v>4.7773739408403211</v>
      </c>
      <c r="H48" s="8"/>
      <c r="I48" s="8"/>
      <c r="J48" s="10" t="s">
        <v>172</v>
      </c>
      <c r="K48" s="11">
        <v>24744.361000000001</v>
      </c>
      <c r="L48">
        <f t="shared" si="2"/>
        <v>1.9306919830503285E-4</v>
      </c>
    </row>
    <row r="49" spans="2:12" x14ac:dyDescent="0.2">
      <c r="B49" s="3" t="s">
        <v>45</v>
      </c>
      <c r="C49" s="4">
        <v>89</v>
      </c>
      <c r="D49">
        <f t="shared" si="0"/>
        <v>1.948634860858713E-3</v>
      </c>
      <c r="E49">
        <f t="shared" si="1"/>
        <v>6.9702668972916166</v>
      </c>
      <c r="H49" s="8"/>
      <c r="I49" s="8"/>
      <c r="J49" s="10" t="s">
        <v>173</v>
      </c>
      <c r="K49" s="11">
        <v>15174.18</v>
      </c>
      <c r="L49">
        <f t="shared" si="2"/>
        <v>4.5935048202219931E-4</v>
      </c>
    </row>
    <row r="50" spans="2:12" x14ac:dyDescent="0.2">
      <c r="B50" s="3" t="s">
        <v>46</v>
      </c>
      <c r="C50" s="4">
        <v>113</v>
      </c>
      <c r="D50">
        <f t="shared" si="0"/>
        <v>2.47410943007904E-3</v>
      </c>
      <c r="E50">
        <f t="shared" si="1"/>
        <v>8.849889431392727</v>
      </c>
      <c r="H50" s="8"/>
      <c r="I50" s="8"/>
      <c r="J50" s="10" t="s">
        <v>174</v>
      </c>
      <c r="K50" s="11">
        <v>27411.532999999999</v>
      </c>
      <c r="L50">
        <f t="shared" si="2"/>
        <v>3.2285277264108966E-4</v>
      </c>
    </row>
    <row r="51" spans="2:12" x14ac:dyDescent="0.2">
      <c r="B51" s="3" t="s">
        <v>47</v>
      </c>
      <c r="C51" s="4">
        <v>21</v>
      </c>
      <c r="D51">
        <f t="shared" si="0"/>
        <v>4.5979024806778622E-4</v>
      </c>
      <c r="E51">
        <f t="shared" si="1"/>
        <v>1.6446697173384712</v>
      </c>
      <c r="H51" s="8"/>
      <c r="I51" s="8"/>
      <c r="J51" s="10" t="s">
        <v>175</v>
      </c>
      <c r="K51" s="11">
        <v>9296.2520000000004</v>
      </c>
      <c r="L51">
        <f t="shared" si="2"/>
        <v>1.769175058226123E-4</v>
      </c>
    </row>
    <row r="52" spans="2:12" x14ac:dyDescent="0.2">
      <c r="B52" s="3" t="s">
        <v>48</v>
      </c>
      <c r="C52" s="4">
        <v>177</v>
      </c>
      <c r="D52">
        <f t="shared" si="0"/>
        <v>3.8753749479999125E-3</v>
      </c>
      <c r="E52">
        <f t="shared" si="1"/>
        <v>13.862216188995687</v>
      </c>
      <c r="H52" s="8"/>
      <c r="I52" s="8"/>
      <c r="J52" s="10" t="s">
        <v>176</v>
      </c>
      <c r="K52" s="11">
        <v>12701.888000000001</v>
      </c>
      <c r="L52">
        <f t="shared" si="2"/>
        <v>1.0913508439844286E-3</v>
      </c>
    </row>
    <row r="53" spans="2:12" x14ac:dyDescent="0.2">
      <c r="B53" s="3" t="s">
        <v>49</v>
      </c>
      <c r="C53" s="4">
        <v>113</v>
      </c>
      <c r="D53">
        <f t="shared" si="0"/>
        <v>2.47410943007904E-3</v>
      </c>
      <c r="E53">
        <f t="shared" si="1"/>
        <v>8.849889431392727</v>
      </c>
      <c r="H53" s="8"/>
      <c r="I53" s="8"/>
      <c r="J53" s="10" t="s">
        <v>177</v>
      </c>
      <c r="K53" s="11">
        <v>5330.2839999999997</v>
      </c>
      <c r="L53">
        <f t="shared" si="2"/>
        <v>1.660303546939099E-3</v>
      </c>
    </row>
    <row r="54" spans="2:12" x14ac:dyDescent="0.2">
      <c r="B54" s="3" t="s">
        <v>50</v>
      </c>
      <c r="C54" s="4">
        <v>176</v>
      </c>
      <c r="D54">
        <f t="shared" si="0"/>
        <v>3.8534801742823987E-3</v>
      </c>
      <c r="E54">
        <f t="shared" si="1"/>
        <v>13.78389858340814</v>
      </c>
      <c r="H54" s="8"/>
      <c r="I54" s="8"/>
      <c r="J54" s="10" t="s">
        <v>178</v>
      </c>
      <c r="K54" s="11">
        <v>9964.9699999999993</v>
      </c>
      <c r="L54">
        <f t="shared" si="2"/>
        <v>1.3832353317077865E-3</v>
      </c>
    </row>
    <row r="55" spans="2:12" x14ac:dyDescent="0.2">
      <c r="B55" s="3" t="s">
        <v>51</v>
      </c>
      <c r="C55" s="4">
        <v>407</v>
      </c>
      <c r="D55">
        <f t="shared" si="0"/>
        <v>8.9111729030280466E-3</v>
      </c>
      <c r="E55">
        <f t="shared" si="1"/>
        <v>31.875265474131321</v>
      </c>
      <c r="H55" s="8"/>
      <c r="I55" s="8"/>
      <c r="J55" s="10" t="s">
        <v>179</v>
      </c>
      <c r="K55" s="11">
        <v>22176.138999999999</v>
      </c>
      <c r="L55">
        <f t="shared" si="2"/>
        <v>1.4373676803762514E-3</v>
      </c>
    </row>
    <row r="56" spans="2:12" x14ac:dyDescent="0.2">
      <c r="B56" s="3" t="s">
        <v>52</v>
      </c>
      <c r="C56" s="4">
        <v>503</v>
      </c>
      <c r="D56">
        <f t="shared" si="0"/>
        <v>1.1013071179909356E-2</v>
      </c>
      <c r="E56">
        <f t="shared" si="1"/>
        <v>39.393755610535763</v>
      </c>
      <c r="H56" s="8"/>
      <c r="I56" s="8"/>
      <c r="J56" s="10" t="s">
        <v>180</v>
      </c>
      <c r="K56" s="11">
        <v>69695.111999999994</v>
      </c>
      <c r="L56">
        <f t="shared" si="2"/>
        <v>5.652298199985067E-4</v>
      </c>
    </row>
    <row r="57" spans="2:12" x14ac:dyDescent="0.2">
      <c r="B57" s="3" t="s">
        <v>53</v>
      </c>
      <c r="C57" s="4">
        <v>276</v>
      </c>
      <c r="D57">
        <f t="shared" si="0"/>
        <v>6.0429575460337615E-3</v>
      </c>
      <c r="E57">
        <f t="shared" si="1"/>
        <v>21.615659142162766</v>
      </c>
      <c r="H57" s="8"/>
      <c r="I57" s="8"/>
      <c r="J57" s="10" t="s">
        <v>181</v>
      </c>
      <c r="K57" s="11">
        <v>84250.532000000007</v>
      </c>
      <c r="L57">
        <f t="shared" si="2"/>
        <v>2.5656406706325326E-4</v>
      </c>
    </row>
    <row r="58" spans="2:12" x14ac:dyDescent="0.2">
      <c r="B58" s="3" t="s">
        <v>54</v>
      </c>
      <c r="C58" s="4">
        <v>610</v>
      </c>
      <c r="D58">
        <f t="shared" si="0"/>
        <v>1.3355811967683314E-2</v>
      </c>
      <c r="E58">
        <f t="shared" si="1"/>
        <v>47.773739408403216</v>
      </c>
      <c r="H58" s="8"/>
      <c r="I58" s="8"/>
      <c r="J58" s="10" t="s">
        <v>182</v>
      </c>
      <c r="K58" s="11">
        <v>83917.025999999998</v>
      </c>
      <c r="L58">
        <f t="shared" si="2"/>
        <v>5.6929733673358749E-4</v>
      </c>
    </row>
    <row r="59" spans="2:12" x14ac:dyDescent="0.2">
      <c r="B59" s="3" t="s">
        <v>55</v>
      </c>
      <c r="C59" s="4">
        <v>0</v>
      </c>
      <c r="D59">
        <f t="shared" si="0"/>
        <v>0</v>
      </c>
      <c r="E59">
        <f t="shared" si="1"/>
        <v>0</v>
      </c>
      <c r="H59" s="8"/>
      <c r="I59" s="8"/>
      <c r="J59" s="10" t="s">
        <v>183</v>
      </c>
      <c r="K59" s="11">
        <v>26166.02</v>
      </c>
      <c r="L59">
        <f t="shared" si="2"/>
        <v>0</v>
      </c>
    </row>
    <row r="60" spans="2:12" x14ac:dyDescent="0.2">
      <c r="B60" s="3" t="s">
        <v>56</v>
      </c>
      <c r="C60" s="4">
        <v>318</v>
      </c>
      <c r="D60">
        <f t="shared" si="0"/>
        <v>6.9625380421693339E-3</v>
      </c>
      <c r="E60">
        <f t="shared" si="1"/>
        <v>24.904998576839706</v>
      </c>
      <c r="H60" s="8"/>
      <c r="I60" s="8"/>
      <c r="J60" s="10" t="s">
        <v>184</v>
      </c>
      <c r="K60" s="11">
        <v>24476.668000000001</v>
      </c>
      <c r="L60">
        <f t="shared" si="2"/>
        <v>1.0174995459692349E-3</v>
      </c>
    </row>
    <row r="61" spans="2:12" x14ac:dyDescent="0.2">
      <c r="B61" s="3" t="s">
        <v>57</v>
      </c>
      <c r="C61" s="4">
        <v>191</v>
      </c>
      <c r="D61">
        <f t="shared" si="0"/>
        <v>4.1819017800451032E-3</v>
      </c>
      <c r="E61">
        <f t="shared" si="1"/>
        <v>14.958662667221335</v>
      </c>
      <c r="H61" s="8"/>
      <c r="I61" s="8"/>
      <c r="J61" s="10" t="s">
        <v>185</v>
      </c>
      <c r="K61" s="11">
        <v>19765.458999999999</v>
      </c>
      <c r="L61">
        <f t="shared" si="2"/>
        <v>7.5680826168627484E-4</v>
      </c>
    </row>
    <row r="62" spans="2:12" x14ac:dyDescent="0.2">
      <c r="B62" s="3" t="s">
        <v>58</v>
      </c>
      <c r="C62" s="4">
        <v>1153</v>
      </c>
      <c r="D62">
        <f t="shared" si="0"/>
        <v>2.5244674096293215E-2</v>
      </c>
      <c r="E62">
        <f t="shared" si="1"/>
        <v>90.300199242440826</v>
      </c>
      <c r="H62" s="8"/>
      <c r="I62" s="8"/>
      <c r="J62" s="10" t="s">
        <v>186</v>
      </c>
      <c r="K62" s="11">
        <v>287819.18900000001</v>
      </c>
      <c r="L62">
        <f t="shared" si="2"/>
        <v>3.1373932904258452E-4</v>
      </c>
    </row>
    <row r="63" spans="2:12" x14ac:dyDescent="0.2">
      <c r="B63" s="3" t="s">
        <v>59</v>
      </c>
      <c r="C63" s="4">
        <v>989</v>
      </c>
      <c r="D63">
        <f t="shared" si="0"/>
        <v>2.1653931206620979E-2</v>
      </c>
      <c r="E63">
        <f t="shared" si="1"/>
        <v>77.456111926083238</v>
      </c>
      <c r="H63" s="8"/>
      <c r="I63" s="8"/>
      <c r="J63" s="10" t="s">
        <v>187</v>
      </c>
      <c r="K63" s="11">
        <v>99842.192999999999</v>
      </c>
      <c r="L63">
        <f t="shared" si="2"/>
        <v>7.7578536286841411E-4</v>
      </c>
    </row>
    <row r="64" spans="2:12" x14ac:dyDescent="0.2">
      <c r="B64" s="3" t="s">
        <v>60</v>
      </c>
      <c r="C64" s="4">
        <v>135</v>
      </c>
      <c r="D64">
        <f t="shared" si="0"/>
        <v>2.9557944518643401E-3</v>
      </c>
      <c r="E64">
        <f t="shared" si="1"/>
        <v>10.572876754318745</v>
      </c>
      <c r="H64" s="8"/>
      <c r="I64" s="8"/>
      <c r="J64" s="10" t="s">
        <v>188</v>
      </c>
      <c r="K64" s="11">
        <v>8476.0409999999993</v>
      </c>
      <c r="L64">
        <f t="shared" si="2"/>
        <v>1.2473838616777273E-3</v>
      </c>
    </row>
    <row r="65" spans="2:12" x14ac:dyDescent="0.2">
      <c r="B65" s="3" t="s">
        <v>61</v>
      </c>
      <c r="C65" s="4">
        <v>74</v>
      </c>
      <c r="D65">
        <f t="shared" si="0"/>
        <v>1.6202132550960087E-3</v>
      </c>
      <c r="E65">
        <f t="shared" si="1"/>
        <v>5.7955028134784232</v>
      </c>
      <c r="H65" s="8"/>
      <c r="I65" s="8"/>
      <c r="J65" s="10" t="s">
        <v>189</v>
      </c>
      <c r="K65" s="11">
        <v>25972.531999999999</v>
      </c>
      <c r="L65">
        <f t="shared" si="2"/>
        <v>2.2313969286777367E-4</v>
      </c>
    </row>
    <row r="66" spans="2:12" x14ac:dyDescent="0.2">
      <c r="B66" s="3" t="s">
        <v>62</v>
      </c>
      <c r="C66" s="4">
        <v>1762</v>
      </c>
      <c r="D66">
        <f t="shared" si="0"/>
        <v>3.8578591290259014E-2</v>
      </c>
      <c r="E66">
        <f t="shared" si="1"/>
        <v>137.99562104525648</v>
      </c>
      <c r="H66" s="8"/>
      <c r="I66" s="8"/>
      <c r="J66" s="10" t="s">
        <v>190</v>
      </c>
      <c r="K66" s="11">
        <v>46699.338000000003</v>
      </c>
      <c r="L66">
        <f t="shared" si="2"/>
        <v>2.9549802407318167E-3</v>
      </c>
    </row>
    <row r="67" spans="2:12" x14ac:dyDescent="0.2">
      <c r="B67" s="3" t="s">
        <v>63</v>
      </c>
      <c r="C67" s="4">
        <v>21</v>
      </c>
      <c r="D67">
        <f t="shared" si="0"/>
        <v>4.5979024806778622E-4</v>
      </c>
      <c r="E67">
        <f t="shared" si="1"/>
        <v>1.6446697173384712</v>
      </c>
      <c r="H67" s="8"/>
      <c r="I67" s="8"/>
      <c r="J67" s="10" t="s">
        <v>191</v>
      </c>
      <c r="K67" s="11">
        <v>181599.16699999999</v>
      </c>
      <c r="L67">
        <f t="shared" si="2"/>
        <v>9.0565928495612055E-6</v>
      </c>
    </row>
    <row r="68" spans="2:12" x14ac:dyDescent="0.2">
      <c r="B68" s="3" t="s">
        <v>64</v>
      </c>
      <c r="C68" s="4">
        <v>5</v>
      </c>
      <c r="D68">
        <f t="shared" si="0"/>
        <v>1.0947386858756815E-4</v>
      </c>
      <c r="E68">
        <f t="shared" si="1"/>
        <v>0.39158802793773129</v>
      </c>
      <c r="H68" s="8"/>
      <c r="I68" s="8"/>
      <c r="J68" s="10" t="s">
        <v>192</v>
      </c>
      <c r="K68" s="11">
        <v>20731.383999999998</v>
      </c>
      <c r="L68">
        <f t="shared" si="2"/>
        <v>1.8888658274707146E-5</v>
      </c>
    </row>
    <row r="69" spans="2:12" x14ac:dyDescent="0.2">
      <c r="B69" s="3" t="s">
        <v>65</v>
      </c>
      <c r="C69" s="4">
        <v>612</v>
      </c>
      <c r="D69">
        <f t="shared" si="0"/>
        <v>1.3399601515118341E-2</v>
      </c>
      <c r="E69">
        <f t="shared" si="1"/>
        <v>47.930374619578302</v>
      </c>
      <c r="H69" s="8"/>
      <c r="I69" s="8"/>
      <c r="J69" s="10" t="s">
        <v>193</v>
      </c>
      <c r="K69" s="11">
        <v>52907.767999999996</v>
      </c>
      <c r="L69">
        <f t="shared" si="2"/>
        <v>9.059232024223419E-4</v>
      </c>
    </row>
    <row r="70" spans="2:12" x14ac:dyDescent="0.2">
      <c r="B70" s="3" t="s">
        <v>66</v>
      </c>
      <c r="C70" s="4">
        <v>123</v>
      </c>
      <c r="D70">
        <f t="shared" si="0"/>
        <v>2.6930571672541762E-3</v>
      </c>
      <c r="E70">
        <f t="shared" si="1"/>
        <v>9.6330654872681887</v>
      </c>
      <c r="H70" s="8"/>
      <c r="I70" s="8"/>
      <c r="J70" s="10" t="s">
        <v>194</v>
      </c>
      <c r="K70" s="11">
        <v>15065.269</v>
      </c>
      <c r="L70">
        <f t="shared" si="2"/>
        <v>6.3942206987928254E-4</v>
      </c>
    </row>
    <row r="71" spans="2:12" x14ac:dyDescent="0.2">
      <c r="B71" s="3" t="s">
        <v>67</v>
      </c>
      <c r="C71" s="4">
        <v>170</v>
      </c>
      <c r="D71">
        <f t="shared" si="0"/>
        <v>3.722111531977317E-3</v>
      </c>
      <c r="E71">
        <f t="shared" si="1"/>
        <v>13.313992949882863</v>
      </c>
      <c r="H71" s="8"/>
      <c r="I71" s="8"/>
      <c r="J71" s="10" t="s">
        <v>195</v>
      </c>
      <c r="K71" s="11">
        <v>17462.366000000002</v>
      </c>
      <c r="L71">
        <f t="shared" si="2"/>
        <v>7.6243923360000941E-4</v>
      </c>
    </row>
    <row r="72" spans="2:12" x14ac:dyDescent="0.2">
      <c r="B72" s="3" t="s">
        <v>68</v>
      </c>
      <c r="C72" s="4">
        <v>339</v>
      </c>
      <c r="D72">
        <f t="shared" ref="D72:D125" si="3">C72/$C$6</f>
        <v>7.4223282902371205E-3</v>
      </c>
      <c r="E72">
        <f t="shared" ref="E72:E125" si="4">D72*$E$4</f>
        <v>26.549668294178179</v>
      </c>
      <c r="H72" s="8"/>
      <c r="I72" s="8"/>
      <c r="J72" s="10" t="s">
        <v>196</v>
      </c>
      <c r="K72" s="11">
        <v>50802.091999999997</v>
      </c>
      <c r="L72">
        <f t="shared" si="2"/>
        <v>5.2260974398806608E-4</v>
      </c>
    </row>
    <row r="73" spans="2:12" x14ac:dyDescent="0.2">
      <c r="B73" s="3" t="s">
        <v>69</v>
      </c>
      <c r="C73" s="4">
        <v>33</v>
      </c>
      <c r="D73">
        <f t="shared" si="3"/>
        <v>7.2252753267794975E-4</v>
      </c>
      <c r="E73">
        <f t="shared" si="4"/>
        <v>2.5844809843890264</v>
      </c>
      <c r="H73" s="8"/>
      <c r="I73" s="8"/>
      <c r="J73" s="10" t="s">
        <v>197</v>
      </c>
      <c r="K73" s="11">
        <v>14707.037</v>
      </c>
      <c r="L73">
        <f t="shared" si="2"/>
        <v>1.757309092503831E-4</v>
      </c>
    </row>
    <row r="74" spans="2:12" x14ac:dyDescent="0.2">
      <c r="B74" s="3" t="s">
        <v>70</v>
      </c>
      <c r="C74" s="4">
        <v>6</v>
      </c>
      <c r="D74">
        <f t="shared" si="3"/>
        <v>1.3136864230508177E-4</v>
      </c>
      <c r="E74">
        <f t="shared" si="4"/>
        <v>0.46990563352527748</v>
      </c>
      <c r="H74" s="8"/>
      <c r="I74" s="8"/>
      <c r="J74" s="10" t="s">
        <v>198</v>
      </c>
      <c r="K74" s="11">
        <v>10517.617</v>
      </c>
      <c r="L74">
        <f t="shared" ref="L74:L125" si="5">E74/K74</f>
        <v>4.4677956377882697E-5</v>
      </c>
    </row>
    <row r="75" spans="2:12" x14ac:dyDescent="0.2">
      <c r="B75" s="3" t="s">
        <v>71</v>
      </c>
      <c r="C75" s="4">
        <v>44</v>
      </c>
      <c r="D75">
        <f t="shared" si="3"/>
        <v>9.6337004357059967E-4</v>
      </c>
      <c r="E75">
        <f t="shared" si="4"/>
        <v>3.4459746458520351</v>
      </c>
      <c r="H75" s="8"/>
      <c r="I75" s="8"/>
      <c r="J75" s="10" t="s">
        <v>199</v>
      </c>
      <c r="K75" s="11">
        <v>15048.227000000001</v>
      </c>
      <c r="L75">
        <f t="shared" si="5"/>
        <v>2.2899539233771758E-4</v>
      </c>
    </row>
    <row r="76" spans="2:12" x14ac:dyDescent="0.2">
      <c r="B76" s="3" t="s">
        <v>72</v>
      </c>
      <c r="C76" s="4">
        <v>35</v>
      </c>
      <c r="D76">
        <f t="shared" si="3"/>
        <v>7.6631708011297699E-4</v>
      </c>
      <c r="E76">
        <f t="shared" si="4"/>
        <v>2.7411161955641186</v>
      </c>
      <c r="H76" s="8"/>
      <c r="I76" s="8"/>
      <c r="J76" s="10" t="s">
        <v>200</v>
      </c>
      <c r="K76" s="11">
        <v>10960.44</v>
      </c>
      <c r="L76">
        <f t="shared" si="5"/>
        <v>2.5009180247910837E-4</v>
      </c>
    </row>
    <row r="77" spans="2:12" x14ac:dyDescent="0.2">
      <c r="B77" s="3" t="s">
        <v>73</v>
      </c>
      <c r="C77" s="4">
        <v>107</v>
      </c>
      <c r="D77">
        <f t="shared" si="3"/>
        <v>2.3427407877739583E-3</v>
      </c>
      <c r="E77">
        <f t="shared" si="4"/>
        <v>8.3799837978674496</v>
      </c>
      <c r="H77" s="8"/>
      <c r="I77" s="8"/>
      <c r="J77" s="10" t="s">
        <v>201</v>
      </c>
      <c r="K77" s="11">
        <v>41610.076999999997</v>
      </c>
      <c r="L77">
        <f t="shared" si="5"/>
        <v>2.0139313363605287E-4</v>
      </c>
    </row>
    <row r="78" spans="2:12" x14ac:dyDescent="0.2">
      <c r="B78" s="3" t="s">
        <v>74</v>
      </c>
      <c r="C78" s="4">
        <v>122</v>
      </c>
      <c r="D78">
        <f t="shared" si="3"/>
        <v>2.6711623935366628E-3</v>
      </c>
      <c r="E78">
        <f t="shared" si="4"/>
        <v>9.5547478816806422</v>
      </c>
      <c r="H78" s="8"/>
      <c r="I78" s="8"/>
      <c r="J78" s="10" t="s">
        <v>202</v>
      </c>
      <c r="K78" s="11">
        <v>70368.748000000007</v>
      </c>
      <c r="L78">
        <f t="shared" si="5"/>
        <v>1.3578112661149862E-4</v>
      </c>
    </row>
    <row r="79" spans="2:12" x14ac:dyDescent="0.2">
      <c r="B79" s="3" t="s">
        <v>75</v>
      </c>
      <c r="C79" s="4">
        <v>17</v>
      </c>
      <c r="D79">
        <f t="shared" si="3"/>
        <v>3.7221115319773169E-4</v>
      </c>
      <c r="E79">
        <f t="shared" si="4"/>
        <v>1.3313992949882862</v>
      </c>
      <c r="H79" s="8"/>
      <c r="I79" s="8"/>
      <c r="J79" s="10" t="s">
        <v>203</v>
      </c>
      <c r="K79" s="11">
        <v>9872.0650000000005</v>
      </c>
      <c r="L79">
        <f t="shared" si="5"/>
        <v>1.348653290864967E-4</v>
      </c>
    </row>
    <row r="80" spans="2:12" x14ac:dyDescent="0.2">
      <c r="B80" s="3" t="s">
        <v>76</v>
      </c>
      <c r="C80" s="4">
        <v>112</v>
      </c>
      <c r="D80">
        <f t="shared" si="3"/>
        <v>2.4522146563615266E-3</v>
      </c>
      <c r="E80">
        <f t="shared" si="4"/>
        <v>8.7715718258051805</v>
      </c>
      <c r="H80" s="8"/>
      <c r="I80" s="8"/>
      <c r="J80" s="10" t="s">
        <v>204</v>
      </c>
      <c r="K80" s="11">
        <v>68012.33</v>
      </c>
      <c r="L80">
        <f t="shared" si="5"/>
        <v>1.289703179674212E-4</v>
      </c>
    </row>
    <row r="81" spans="2:12" x14ac:dyDescent="0.2">
      <c r="B81" s="3" t="s">
        <v>77</v>
      </c>
      <c r="C81" s="4">
        <v>90</v>
      </c>
      <c r="D81">
        <f t="shared" si="3"/>
        <v>1.9705296345762266E-3</v>
      </c>
      <c r="E81">
        <f t="shared" si="4"/>
        <v>7.0485845028791623</v>
      </c>
      <c r="H81" s="8"/>
      <c r="I81" s="8"/>
      <c r="J81" s="10" t="s">
        <v>205</v>
      </c>
      <c r="K81" s="11">
        <v>57130.843000000001</v>
      </c>
      <c r="L81">
        <f t="shared" si="5"/>
        <v>1.2337616833133657E-4</v>
      </c>
    </row>
    <row r="82" spans="2:12" x14ac:dyDescent="0.2">
      <c r="B82" s="3" t="s">
        <v>78</v>
      </c>
      <c r="C82" s="4">
        <v>67</v>
      </c>
      <c r="D82">
        <f t="shared" si="3"/>
        <v>1.4669498390734131E-3</v>
      </c>
      <c r="E82">
        <f t="shared" si="4"/>
        <v>5.2472795743655984</v>
      </c>
      <c r="H82" s="8"/>
      <c r="I82" s="8"/>
      <c r="J82" s="10" t="s">
        <v>206</v>
      </c>
      <c r="K82" s="11">
        <v>29625.089</v>
      </c>
      <c r="L82">
        <f t="shared" si="5"/>
        <v>1.7712282904417935E-4</v>
      </c>
    </row>
    <row r="83" spans="2:12" x14ac:dyDescent="0.2">
      <c r="B83" s="3" t="s">
        <v>79</v>
      </c>
      <c r="C83" s="4">
        <v>21</v>
      </c>
      <c r="D83">
        <f t="shared" si="3"/>
        <v>4.5979024806778622E-4</v>
      </c>
      <c r="E83">
        <f t="shared" si="4"/>
        <v>1.6446697173384712</v>
      </c>
      <c r="H83" s="8"/>
      <c r="I83" s="8"/>
      <c r="J83" s="10" t="s">
        <v>207</v>
      </c>
      <c r="K83" s="11">
        <v>19635.562999999998</v>
      </c>
      <c r="L83">
        <f t="shared" si="5"/>
        <v>8.3759743346216824E-5</v>
      </c>
    </row>
    <row r="84" spans="2:12" x14ac:dyDescent="0.2">
      <c r="B84" s="3" t="s">
        <v>80</v>
      </c>
      <c r="C84" s="4">
        <v>54</v>
      </c>
      <c r="D84">
        <f t="shared" si="3"/>
        <v>1.1823177807457361E-3</v>
      </c>
      <c r="E84">
        <f t="shared" si="4"/>
        <v>4.2291507017274981</v>
      </c>
      <c r="H84" s="8"/>
      <c r="I84" s="8"/>
      <c r="J84" s="10" t="s">
        <v>208</v>
      </c>
      <c r="K84" s="11">
        <v>13698.431</v>
      </c>
      <c r="L84">
        <f t="shared" si="5"/>
        <v>3.0873248927030389E-4</v>
      </c>
    </row>
    <row r="85" spans="2:12" x14ac:dyDescent="0.2">
      <c r="B85" s="3" t="s">
        <v>81</v>
      </c>
      <c r="C85" s="4">
        <v>165</v>
      </c>
      <c r="D85">
        <f t="shared" si="3"/>
        <v>3.6126376633897487E-3</v>
      </c>
      <c r="E85">
        <f t="shared" si="4"/>
        <v>12.92240492194513</v>
      </c>
      <c r="H85" s="8"/>
      <c r="I85" s="8"/>
      <c r="J85" s="10" t="s">
        <v>209</v>
      </c>
      <c r="K85" s="11">
        <v>63801.972999999998</v>
      </c>
      <c r="L85">
        <f t="shared" si="5"/>
        <v>2.0253926821267942E-4</v>
      </c>
    </row>
    <row r="86" spans="2:12" x14ac:dyDescent="0.2">
      <c r="B86" s="3" t="s">
        <v>82</v>
      </c>
      <c r="C86" s="4">
        <v>50</v>
      </c>
      <c r="D86">
        <f t="shared" si="3"/>
        <v>1.0947386858756814E-3</v>
      </c>
      <c r="E86">
        <f t="shared" si="4"/>
        <v>3.9158802793773124</v>
      </c>
      <c r="H86" s="8"/>
      <c r="I86" s="8"/>
      <c r="J86" s="10" t="s">
        <v>210</v>
      </c>
      <c r="K86" s="11">
        <v>76193.468999999997</v>
      </c>
      <c r="L86">
        <f t="shared" si="5"/>
        <v>5.1393909881925874E-5</v>
      </c>
    </row>
    <row r="87" spans="2:12" x14ac:dyDescent="0.2">
      <c r="B87" s="3" t="s">
        <v>83</v>
      </c>
      <c r="C87" s="4">
        <v>21</v>
      </c>
      <c r="D87">
        <f t="shared" si="3"/>
        <v>4.5979024806778622E-4</v>
      </c>
      <c r="E87">
        <f t="shared" si="4"/>
        <v>1.6446697173384712</v>
      </c>
      <c r="H87" s="8"/>
      <c r="I87" s="8"/>
      <c r="J87" s="10" t="s">
        <v>211</v>
      </c>
      <c r="K87" s="11">
        <v>120559.785</v>
      </c>
      <c r="L87">
        <f t="shared" si="5"/>
        <v>1.3641943018880393E-5</v>
      </c>
    </row>
    <row r="88" spans="2:12" x14ac:dyDescent="0.2">
      <c r="B88" s="3" t="s">
        <v>84</v>
      </c>
      <c r="C88" s="4">
        <v>35</v>
      </c>
      <c r="D88">
        <f t="shared" si="3"/>
        <v>7.6631708011297699E-4</v>
      </c>
      <c r="E88">
        <f t="shared" si="4"/>
        <v>2.7411161955641186</v>
      </c>
      <c r="H88" s="8"/>
      <c r="I88" s="8"/>
      <c r="J88" s="10" t="s">
        <v>212</v>
      </c>
      <c r="K88" s="11">
        <v>14191.45</v>
      </c>
      <c r="L88">
        <f t="shared" si="5"/>
        <v>1.9315265146014807E-4</v>
      </c>
    </row>
    <row r="89" spans="2:12" x14ac:dyDescent="0.2">
      <c r="B89" s="3" t="s">
        <v>85</v>
      </c>
      <c r="C89" s="4">
        <v>65</v>
      </c>
      <c r="D89">
        <f t="shared" si="3"/>
        <v>1.4231602916383859E-3</v>
      </c>
      <c r="E89">
        <f t="shared" si="4"/>
        <v>5.0906443631905063</v>
      </c>
      <c r="H89" s="8"/>
      <c r="I89" s="8"/>
      <c r="J89" s="10" t="s">
        <v>213</v>
      </c>
      <c r="K89" s="11">
        <v>16577.858</v>
      </c>
      <c r="L89">
        <f t="shared" si="5"/>
        <v>3.0707491662617124E-4</v>
      </c>
    </row>
    <row r="90" spans="2:12" x14ac:dyDescent="0.2">
      <c r="B90" s="3" t="s">
        <v>86</v>
      </c>
      <c r="C90" s="4">
        <v>102</v>
      </c>
      <c r="D90">
        <f t="shared" si="3"/>
        <v>2.23326691918639E-3</v>
      </c>
      <c r="E90">
        <f t="shared" si="4"/>
        <v>7.988395769929717</v>
      </c>
      <c r="H90" s="8"/>
      <c r="I90" s="8"/>
      <c r="J90" s="10" t="s">
        <v>214</v>
      </c>
      <c r="K90" s="11">
        <v>33000.459000000003</v>
      </c>
      <c r="L90">
        <f t="shared" si="5"/>
        <v>2.4206923212582334E-4</v>
      </c>
    </row>
    <row r="91" spans="2:12" x14ac:dyDescent="0.2">
      <c r="B91" s="3" t="s">
        <v>87</v>
      </c>
      <c r="C91" s="4">
        <v>278</v>
      </c>
      <c r="D91">
        <f t="shared" si="3"/>
        <v>6.0867470934687891E-3</v>
      </c>
      <c r="E91">
        <f t="shared" si="4"/>
        <v>21.772294353337859</v>
      </c>
      <c r="H91" s="8"/>
      <c r="I91" s="8"/>
      <c r="J91" s="10" t="s">
        <v>215</v>
      </c>
      <c r="K91" s="11">
        <v>65728.354000000007</v>
      </c>
      <c r="L91">
        <f t="shared" si="5"/>
        <v>3.3124660863008767E-4</v>
      </c>
    </row>
    <row r="92" spans="2:12" x14ac:dyDescent="0.2">
      <c r="B92" s="3" t="s">
        <v>88</v>
      </c>
      <c r="C92" s="4">
        <v>25</v>
      </c>
      <c r="D92">
        <f t="shared" si="3"/>
        <v>5.4736934293784069E-4</v>
      </c>
      <c r="E92">
        <f t="shared" si="4"/>
        <v>1.9579401396886562</v>
      </c>
      <c r="H92" s="8"/>
      <c r="I92" s="8"/>
      <c r="J92" s="10" t="s">
        <v>216</v>
      </c>
      <c r="K92" s="11">
        <v>33855.834999999999</v>
      </c>
      <c r="L92">
        <f t="shared" si="5"/>
        <v>5.7831689565141616E-5</v>
      </c>
    </row>
    <row r="93" spans="2:12" x14ac:dyDescent="0.2">
      <c r="B93" s="3" t="s">
        <v>89</v>
      </c>
      <c r="C93" s="4">
        <v>29</v>
      </c>
      <c r="D93">
        <f t="shared" si="3"/>
        <v>6.3494843780789528E-4</v>
      </c>
      <c r="E93">
        <f t="shared" si="4"/>
        <v>2.2712105620388412</v>
      </c>
      <c r="H93" s="8"/>
      <c r="I93" s="8"/>
      <c r="J93" s="10" t="s">
        <v>217</v>
      </c>
      <c r="K93" s="11">
        <v>3354.05</v>
      </c>
      <c r="L93">
        <f t="shared" si="5"/>
        <v>6.7715465244669608E-4</v>
      </c>
    </row>
    <row r="94" spans="2:12" x14ac:dyDescent="0.2">
      <c r="B94" s="3" t="s">
        <v>90</v>
      </c>
      <c r="C94" s="4">
        <v>40</v>
      </c>
      <c r="D94">
        <f t="shared" si="3"/>
        <v>8.7579094870054519E-4</v>
      </c>
      <c r="E94">
        <f t="shared" si="4"/>
        <v>3.1327042235018503</v>
      </c>
      <c r="H94" s="8"/>
      <c r="I94" s="8"/>
      <c r="J94" s="10" t="s">
        <v>218</v>
      </c>
      <c r="K94" s="11">
        <v>17854.249</v>
      </c>
      <c r="L94">
        <f t="shared" si="5"/>
        <v>1.7545987084093261E-4</v>
      </c>
    </row>
    <row r="95" spans="2:12" x14ac:dyDescent="0.2">
      <c r="B95" s="3" t="s">
        <v>91</v>
      </c>
      <c r="C95" s="4">
        <v>55</v>
      </c>
      <c r="D95">
        <f t="shared" si="3"/>
        <v>1.2042125544632497E-3</v>
      </c>
      <c r="E95">
        <f t="shared" si="4"/>
        <v>4.3074683073150446</v>
      </c>
      <c r="H95" s="8"/>
      <c r="I95" s="8"/>
      <c r="J95" s="10" t="s">
        <v>219</v>
      </c>
      <c r="K95" s="11">
        <v>17956.317999999999</v>
      </c>
      <c r="L95">
        <f t="shared" si="5"/>
        <v>2.3988594473070953E-4</v>
      </c>
    </row>
    <row r="96" spans="2:12" x14ac:dyDescent="0.2">
      <c r="B96" s="3" t="s">
        <v>92</v>
      </c>
      <c r="C96" s="4">
        <v>10</v>
      </c>
      <c r="D96">
        <f t="shared" si="3"/>
        <v>2.189477371751363E-4</v>
      </c>
      <c r="E96">
        <f t="shared" si="4"/>
        <v>0.78317605587546257</v>
      </c>
      <c r="H96" s="8"/>
      <c r="I96" s="8"/>
      <c r="J96" s="10" t="s">
        <v>220</v>
      </c>
      <c r="K96" s="11">
        <v>2661.7640000000001</v>
      </c>
      <c r="L96">
        <f t="shared" si="5"/>
        <v>2.9423196642356817E-4</v>
      </c>
    </row>
    <row r="97" spans="2:12" x14ac:dyDescent="0.2">
      <c r="B97" s="3" t="s">
        <v>93</v>
      </c>
      <c r="C97" s="4">
        <v>71</v>
      </c>
      <c r="D97">
        <f t="shared" si="3"/>
        <v>1.5545289339434676E-3</v>
      </c>
      <c r="E97">
        <f t="shared" si="4"/>
        <v>5.5605499967157836</v>
      </c>
      <c r="H97" s="8"/>
      <c r="I97" s="8"/>
      <c r="J97" s="10" t="s">
        <v>221</v>
      </c>
      <c r="K97" s="11">
        <v>28582.242999999999</v>
      </c>
      <c r="L97">
        <f t="shared" si="5"/>
        <v>1.9454561339765335E-4</v>
      </c>
    </row>
    <row r="98" spans="2:12" x14ac:dyDescent="0.2">
      <c r="B98" s="3" t="s">
        <v>94</v>
      </c>
      <c r="C98" s="4">
        <v>39</v>
      </c>
      <c r="D98">
        <f t="shared" si="3"/>
        <v>8.5389617498303158E-4</v>
      </c>
      <c r="E98">
        <f t="shared" si="4"/>
        <v>3.0543866179143038</v>
      </c>
      <c r="H98" s="8"/>
      <c r="I98" s="8"/>
      <c r="J98" s="10" t="s">
        <v>222</v>
      </c>
      <c r="K98" s="11">
        <v>26795.384999999998</v>
      </c>
      <c r="L98">
        <f t="shared" si="5"/>
        <v>1.1398927904616052E-4</v>
      </c>
    </row>
    <row r="99" spans="2:12" x14ac:dyDescent="0.2">
      <c r="B99" s="3" t="s">
        <v>95</v>
      </c>
      <c r="C99" s="4">
        <v>13</v>
      </c>
      <c r="D99">
        <f t="shared" si="3"/>
        <v>2.8463205832767721E-4</v>
      </c>
      <c r="E99">
        <f t="shared" si="4"/>
        <v>1.0181288726381015</v>
      </c>
      <c r="H99" s="8"/>
      <c r="I99" s="8"/>
      <c r="J99" s="10" t="s">
        <v>223</v>
      </c>
      <c r="K99" s="11">
        <v>16775.222000000002</v>
      </c>
      <c r="L99">
        <f t="shared" si="5"/>
        <v>6.0692423184509951E-5</v>
      </c>
    </row>
    <row r="100" spans="2:12" x14ac:dyDescent="0.2">
      <c r="B100" s="3" t="s">
        <v>96</v>
      </c>
      <c r="C100" s="4">
        <v>17</v>
      </c>
      <c r="D100">
        <f t="shared" si="3"/>
        <v>3.7221115319773169E-4</v>
      </c>
      <c r="E100">
        <f t="shared" si="4"/>
        <v>1.3313992949882862</v>
      </c>
      <c r="H100" s="8"/>
      <c r="I100" s="8"/>
      <c r="J100" s="10" t="s">
        <v>224</v>
      </c>
      <c r="K100" s="11">
        <v>4395.0910000000003</v>
      </c>
      <c r="L100">
        <f t="shared" si="5"/>
        <v>3.0292872092711759E-4</v>
      </c>
    </row>
    <row r="101" spans="2:12" x14ac:dyDescent="0.2">
      <c r="B101" s="3" t="s">
        <v>97</v>
      </c>
      <c r="C101" s="4">
        <v>226</v>
      </c>
      <c r="D101">
        <f t="shared" si="3"/>
        <v>4.9482188601580801E-3</v>
      </c>
      <c r="E101">
        <f t="shared" si="4"/>
        <v>17.699778862785454</v>
      </c>
      <c r="H101" s="8"/>
      <c r="I101" s="8"/>
      <c r="J101" s="10" t="s">
        <v>225</v>
      </c>
      <c r="K101" s="11">
        <v>24117.787</v>
      </c>
      <c r="L101">
        <f t="shared" si="5"/>
        <v>7.3388901157413211E-4</v>
      </c>
    </row>
    <row r="102" spans="2:12" x14ac:dyDescent="0.2">
      <c r="B102" s="3" t="s">
        <v>98</v>
      </c>
      <c r="C102" s="4">
        <v>34</v>
      </c>
      <c r="D102">
        <f t="shared" si="3"/>
        <v>7.4442230639546337E-4</v>
      </c>
      <c r="E102">
        <f t="shared" si="4"/>
        <v>2.6627985899765725</v>
      </c>
      <c r="H102" s="8"/>
      <c r="I102" s="8"/>
      <c r="J102" s="10" t="s">
        <v>226</v>
      </c>
      <c r="K102" s="11">
        <v>22957.073</v>
      </c>
      <c r="L102">
        <f t="shared" si="5"/>
        <v>1.1599033509091391E-4</v>
      </c>
    </row>
    <row r="103" spans="2:12" x14ac:dyDescent="0.2">
      <c r="B103" s="3" t="s">
        <v>99</v>
      </c>
      <c r="C103" s="4">
        <v>391</v>
      </c>
      <c r="D103">
        <f t="shared" si="3"/>
        <v>8.5608565235478287E-3</v>
      </c>
      <c r="E103">
        <f t="shared" si="4"/>
        <v>30.622183784730584</v>
      </c>
      <c r="H103" s="8"/>
      <c r="I103" s="8"/>
      <c r="J103" s="10" t="s">
        <v>227</v>
      </c>
      <c r="K103" s="11">
        <v>94146.051999999996</v>
      </c>
      <c r="L103">
        <f t="shared" si="5"/>
        <v>3.2526253766573858E-4</v>
      </c>
    </row>
    <row r="104" spans="2:12" x14ac:dyDescent="0.2">
      <c r="B104" s="3" t="s">
        <v>100</v>
      </c>
      <c r="C104" s="4">
        <v>238</v>
      </c>
      <c r="D104">
        <f t="shared" si="3"/>
        <v>5.2109561447682435E-3</v>
      </c>
      <c r="E104">
        <f t="shared" si="4"/>
        <v>18.639590129836009</v>
      </c>
      <c r="H104" s="8"/>
      <c r="I104" s="8"/>
      <c r="J104" s="10" t="s">
        <v>228</v>
      </c>
      <c r="K104" s="11">
        <v>45487.659</v>
      </c>
      <c r="L104">
        <f t="shared" si="5"/>
        <v>4.0977246443559581E-4</v>
      </c>
    </row>
    <row r="105" spans="2:12" x14ac:dyDescent="0.2">
      <c r="B105" s="3" t="s">
        <v>101</v>
      </c>
      <c r="C105" s="4">
        <v>23</v>
      </c>
      <c r="D105">
        <f t="shared" si="3"/>
        <v>5.0357979550281345E-4</v>
      </c>
      <c r="E105">
        <f t="shared" si="4"/>
        <v>1.8013049285135638</v>
      </c>
      <c r="H105" s="8"/>
      <c r="I105" s="8"/>
      <c r="J105" s="10" t="s">
        <v>229</v>
      </c>
      <c r="K105" s="11">
        <v>4570.8190000000004</v>
      </c>
      <c r="L105">
        <f t="shared" si="5"/>
        <v>3.9408800228439664E-4</v>
      </c>
    </row>
    <row r="106" spans="2:12" x14ac:dyDescent="0.2">
      <c r="B106" s="3" t="s">
        <v>102</v>
      </c>
      <c r="C106" s="4">
        <v>695</v>
      </c>
      <c r="D106">
        <f t="shared" si="3"/>
        <v>1.5216867733671972E-2</v>
      </c>
      <c r="E106">
        <f t="shared" si="4"/>
        <v>54.430735883344646</v>
      </c>
      <c r="H106" s="8"/>
      <c r="I106" s="8"/>
      <c r="J106" s="10" t="s">
        <v>230</v>
      </c>
      <c r="K106" s="11">
        <v>60227.421999999999</v>
      </c>
      <c r="L106">
        <f t="shared" si="5"/>
        <v>9.0375337472264124E-4</v>
      </c>
    </row>
    <row r="107" spans="2:12" x14ac:dyDescent="0.2">
      <c r="B107" s="3" t="s">
        <v>103</v>
      </c>
      <c r="C107" s="4">
        <v>121</v>
      </c>
      <c r="D107">
        <f t="shared" si="3"/>
        <v>2.649267619819149E-3</v>
      </c>
      <c r="E107">
        <f t="shared" si="4"/>
        <v>9.4764302760930956</v>
      </c>
      <c r="H107" s="8"/>
      <c r="I107" s="8"/>
      <c r="J107" s="10" t="s">
        <v>231</v>
      </c>
      <c r="K107" s="11">
        <v>35532.233</v>
      </c>
      <c r="L107">
        <f t="shared" si="5"/>
        <v>2.6669954224641879E-4</v>
      </c>
    </row>
    <row r="108" spans="2:12" x14ac:dyDescent="0.2">
      <c r="B108" s="3" t="s">
        <v>104</v>
      </c>
      <c r="C108" s="4">
        <v>362</v>
      </c>
      <c r="D108">
        <f t="shared" si="3"/>
        <v>7.9259080857399331E-3</v>
      </c>
      <c r="E108">
        <f t="shared" si="4"/>
        <v>28.350973222691742</v>
      </c>
      <c r="H108" s="8"/>
      <c r="I108" s="8"/>
      <c r="J108" s="10" t="s">
        <v>232</v>
      </c>
      <c r="K108" s="11">
        <v>48010.156000000003</v>
      </c>
      <c r="L108">
        <f t="shared" si="5"/>
        <v>5.9052033121266556E-4</v>
      </c>
    </row>
    <row r="109" spans="2:12" x14ac:dyDescent="0.2">
      <c r="B109" s="3" t="s">
        <v>105</v>
      </c>
      <c r="C109" s="4">
        <v>20</v>
      </c>
      <c r="D109">
        <f t="shared" si="3"/>
        <v>4.378954743502726E-4</v>
      </c>
      <c r="E109">
        <f t="shared" si="4"/>
        <v>1.5663521117509251</v>
      </c>
      <c r="H109" s="8"/>
      <c r="I109" s="8"/>
      <c r="J109" s="10" t="s">
        <v>233</v>
      </c>
      <c r="K109" s="11">
        <v>8160.9530000000004</v>
      </c>
      <c r="L109">
        <f t="shared" si="5"/>
        <v>1.919325000096098E-4</v>
      </c>
    </row>
    <row r="110" spans="2:12" x14ac:dyDescent="0.2">
      <c r="B110" s="3" t="s">
        <v>106</v>
      </c>
      <c r="C110" s="4">
        <v>9</v>
      </c>
      <c r="D110">
        <f t="shared" si="3"/>
        <v>1.9705296345762265E-4</v>
      </c>
      <c r="E110">
        <f t="shared" si="4"/>
        <v>0.70485845028791627</v>
      </c>
      <c r="H110" s="8"/>
      <c r="I110" s="8"/>
      <c r="J110" s="10" t="s">
        <v>234</v>
      </c>
      <c r="K110" s="11">
        <v>4516.5649999999996</v>
      </c>
      <c r="L110">
        <f t="shared" si="5"/>
        <v>1.5606073427215514E-4</v>
      </c>
    </row>
    <row r="111" spans="2:12" x14ac:dyDescent="0.2">
      <c r="B111" s="3" t="s">
        <v>107</v>
      </c>
      <c r="C111" s="4">
        <v>441</v>
      </c>
      <c r="D111">
        <f t="shared" si="3"/>
        <v>9.655595209423511E-3</v>
      </c>
      <c r="E111">
        <f t="shared" si="4"/>
        <v>34.5380640641079</v>
      </c>
      <c r="H111" s="8"/>
      <c r="I111" s="8"/>
      <c r="J111" s="10" t="s">
        <v>235</v>
      </c>
      <c r="K111" s="11">
        <v>98852.392000000007</v>
      </c>
      <c r="L111">
        <f t="shared" si="5"/>
        <v>3.4939027134627047E-4</v>
      </c>
    </row>
    <row r="112" spans="2:12" x14ac:dyDescent="0.2">
      <c r="B112" s="3" t="s">
        <v>108</v>
      </c>
      <c r="C112" s="4">
        <v>289</v>
      </c>
      <c r="D112">
        <f t="shared" si="3"/>
        <v>6.3275896043614391E-3</v>
      </c>
      <c r="E112">
        <f t="shared" si="4"/>
        <v>22.633788014800867</v>
      </c>
      <c r="H112" s="8"/>
      <c r="I112" s="8"/>
      <c r="J112" s="10" t="s">
        <v>236</v>
      </c>
      <c r="K112" s="11">
        <v>41826.678999999996</v>
      </c>
      <c r="L112">
        <f t="shared" si="5"/>
        <v>5.4113280221938895E-4</v>
      </c>
    </row>
    <row r="113" spans="1:12" x14ac:dyDescent="0.2">
      <c r="B113" s="3" t="s">
        <v>109</v>
      </c>
      <c r="C113" s="4">
        <v>171</v>
      </c>
      <c r="D113">
        <f t="shared" si="3"/>
        <v>3.7440063056948308E-3</v>
      </c>
      <c r="E113">
        <f t="shared" si="4"/>
        <v>13.392310555470409</v>
      </c>
      <c r="H113" s="8"/>
      <c r="I113" s="8"/>
      <c r="J113" s="10" t="s">
        <v>237</v>
      </c>
      <c r="K113" s="11">
        <v>31513.447</v>
      </c>
      <c r="L113">
        <f t="shared" si="5"/>
        <v>4.2497130052039086E-4</v>
      </c>
    </row>
    <row r="114" spans="1:12" x14ac:dyDescent="0.2">
      <c r="B114" s="3" t="s">
        <v>110</v>
      </c>
      <c r="C114" s="4">
        <v>866</v>
      </c>
      <c r="D114">
        <f t="shared" si="3"/>
        <v>1.8960874039366804E-2</v>
      </c>
      <c r="E114">
        <f t="shared" si="4"/>
        <v>67.823046438815055</v>
      </c>
      <c r="H114" s="8"/>
      <c r="I114" s="8"/>
      <c r="J114" s="10" t="s">
        <v>238</v>
      </c>
      <c r="K114" s="11">
        <v>104753.61</v>
      </c>
      <c r="L114">
        <f t="shared" si="5"/>
        <v>6.4745307048430175E-4</v>
      </c>
    </row>
    <row r="115" spans="1:12" x14ac:dyDescent="0.2">
      <c r="B115" s="3" t="s">
        <v>111</v>
      </c>
      <c r="C115" s="4">
        <v>102</v>
      </c>
      <c r="D115">
        <f t="shared" si="3"/>
        <v>2.23326691918639E-3</v>
      </c>
      <c r="E115">
        <f t="shared" si="4"/>
        <v>7.988395769929717</v>
      </c>
      <c r="H115" s="8"/>
      <c r="I115" s="8"/>
      <c r="J115" s="10" t="s">
        <v>239</v>
      </c>
      <c r="K115" s="11">
        <v>13179.769</v>
      </c>
      <c r="L115">
        <f t="shared" si="5"/>
        <v>6.0611045382735589E-4</v>
      </c>
    </row>
    <row r="116" spans="1:12" x14ac:dyDescent="0.2">
      <c r="B116" s="3" t="s">
        <v>112</v>
      </c>
      <c r="C116" s="4">
        <v>7</v>
      </c>
      <c r="D116">
        <f t="shared" si="3"/>
        <v>1.5326341602259541E-4</v>
      </c>
      <c r="E116">
        <f t="shared" si="4"/>
        <v>0.54822323911282378</v>
      </c>
      <c r="H116" s="8"/>
      <c r="I116" s="8"/>
      <c r="J116" s="10" t="s">
        <v>240</v>
      </c>
      <c r="K116" s="11">
        <v>1362.6569999999999</v>
      </c>
      <c r="L116">
        <f t="shared" si="5"/>
        <v>4.0231932108580795E-4</v>
      </c>
    </row>
    <row r="117" spans="1:12" x14ac:dyDescent="0.2">
      <c r="B117" s="3" t="s">
        <v>113</v>
      </c>
      <c r="C117" s="4">
        <v>123</v>
      </c>
      <c r="D117">
        <f t="shared" si="3"/>
        <v>2.6930571672541762E-3</v>
      </c>
      <c r="E117">
        <f t="shared" si="4"/>
        <v>9.6330654872681887</v>
      </c>
      <c r="H117" s="8"/>
      <c r="I117" s="8"/>
      <c r="J117" s="10" t="s">
        <v>241</v>
      </c>
      <c r="K117" s="11">
        <v>10634.894</v>
      </c>
      <c r="L117">
        <f t="shared" si="5"/>
        <v>9.0579797854761768E-4</v>
      </c>
    </row>
    <row r="118" spans="1:12" x14ac:dyDescent="0.2">
      <c r="B118" s="3" t="s">
        <v>114</v>
      </c>
      <c r="C118" s="4">
        <v>8</v>
      </c>
      <c r="D118">
        <f t="shared" si="3"/>
        <v>1.7515818974010903E-4</v>
      </c>
      <c r="E118">
        <f t="shared" si="4"/>
        <v>0.62654084470036997</v>
      </c>
      <c r="H118" s="8"/>
      <c r="I118" s="8"/>
      <c r="J118" s="10" t="s">
        <v>242</v>
      </c>
      <c r="K118" s="11">
        <v>7067.6540000000005</v>
      </c>
      <c r="L118">
        <f t="shared" si="5"/>
        <v>8.8649054509511919E-5</v>
      </c>
    </row>
    <row r="119" spans="1:12" x14ac:dyDescent="0.2">
      <c r="B119" s="3" t="s">
        <v>115</v>
      </c>
      <c r="C119" s="4">
        <v>117</v>
      </c>
      <c r="D119">
        <f t="shared" si="3"/>
        <v>2.5616885249490945E-3</v>
      </c>
      <c r="E119">
        <f t="shared" si="4"/>
        <v>9.1631598537429113</v>
      </c>
      <c r="H119" s="8"/>
      <c r="I119" s="8"/>
      <c r="J119" s="10" t="s">
        <v>243</v>
      </c>
      <c r="K119" s="11">
        <v>5192.6379999999999</v>
      </c>
      <c r="L119">
        <f t="shared" si="5"/>
        <v>1.7646444550424873E-3</v>
      </c>
    </row>
    <row r="120" spans="1:12" x14ac:dyDescent="0.2">
      <c r="B120" s="3" t="s">
        <v>116</v>
      </c>
      <c r="C120" s="4">
        <v>39</v>
      </c>
      <c r="D120">
        <f t="shared" si="3"/>
        <v>8.5389617498303158E-4</v>
      </c>
      <c r="E120">
        <f t="shared" si="4"/>
        <v>3.0543866179143038</v>
      </c>
      <c r="H120" s="8"/>
      <c r="I120" s="8"/>
      <c r="J120" s="10" t="s">
        <v>244</v>
      </c>
      <c r="K120" s="11">
        <v>5311.5609999999997</v>
      </c>
      <c r="L120">
        <f t="shared" si="5"/>
        <v>5.7504500426791745E-4</v>
      </c>
    </row>
    <row r="121" spans="1:12" x14ac:dyDescent="0.2">
      <c r="B121" s="3" t="s">
        <v>117</v>
      </c>
      <c r="C121" s="4">
        <v>57</v>
      </c>
      <c r="D121">
        <f t="shared" si="3"/>
        <v>1.2480021018982769E-3</v>
      </c>
      <c r="E121">
        <f t="shared" si="4"/>
        <v>4.4641035184901368</v>
      </c>
      <c r="H121" s="8"/>
      <c r="I121" s="8"/>
      <c r="J121" s="10" t="s">
        <v>245</v>
      </c>
      <c r="K121" s="11">
        <v>5315.9539999999997</v>
      </c>
      <c r="L121">
        <f t="shared" si="5"/>
        <v>8.3975585915343457E-4</v>
      </c>
    </row>
    <row r="122" spans="1:12" x14ac:dyDescent="0.2">
      <c r="B122" s="3" t="s">
        <v>118</v>
      </c>
      <c r="C122" s="4">
        <v>70</v>
      </c>
      <c r="D122">
        <f t="shared" si="3"/>
        <v>1.532634160225954E-3</v>
      </c>
      <c r="E122">
        <f t="shared" si="4"/>
        <v>5.4822323911282371</v>
      </c>
      <c r="H122" s="8"/>
      <c r="I122" s="8"/>
      <c r="J122" s="10" t="s">
        <v>246</v>
      </c>
      <c r="K122" s="11">
        <v>26140.557000000001</v>
      </c>
      <c r="L122">
        <f t="shared" si="5"/>
        <v>2.0972133038818711E-4</v>
      </c>
    </row>
    <row r="123" spans="1:12" x14ac:dyDescent="0.2">
      <c r="B123" s="3" t="s">
        <v>119</v>
      </c>
      <c r="C123" s="4">
        <v>25</v>
      </c>
      <c r="D123">
        <f t="shared" si="3"/>
        <v>5.4736934293784069E-4</v>
      </c>
      <c r="E123">
        <f t="shared" si="4"/>
        <v>1.9579401396886562</v>
      </c>
      <c r="H123" s="8"/>
      <c r="I123" s="8"/>
      <c r="J123" s="10" t="s">
        <v>247</v>
      </c>
      <c r="K123" s="11">
        <v>5109.1710000000003</v>
      </c>
      <c r="L123">
        <f t="shared" si="5"/>
        <v>3.8322071030479429E-4</v>
      </c>
    </row>
    <row r="124" spans="1:12" x14ac:dyDescent="0.2">
      <c r="B124" s="3" t="s">
        <v>120</v>
      </c>
      <c r="C124" s="4">
        <v>46</v>
      </c>
      <c r="D124">
        <f t="shared" si="3"/>
        <v>1.0071595910056269E-3</v>
      </c>
      <c r="E124">
        <f t="shared" si="4"/>
        <v>3.6026098570271277</v>
      </c>
      <c r="H124" s="8"/>
      <c r="I124" s="8"/>
      <c r="J124" s="10" t="s">
        <v>248</v>
      </c>
      <c r="K124" s="11">
        <v>12230.064</v>
      </c>
      <c r="L124">
        <f t="shared" si="5"/>
        <v>2.9456999219522708E-4</v>
      </c>
    </row>
    <row r="125" spans="1:12" x14ac:dyDescent="0.2">
      <c r="B125" s="3" t="s">
        <v>121</v>
      </c>
      <c r="C125" s="4">
        <v>0</v>
      </c>
      <c r="D125">
        <f t="shared" si="3"/>
        <v>0</v>
      </c>
      <c r="E125">
        <f t="shared" si="4"/>
        <v>0</v>
      </c>
      <c r="H125" s="8"/>
      <c r="I125" s="8"/>
      <c r="J125" s="10" t="s">
        <v>249</v>
      </c>
      <c r="K125" s="11">
        <v>4983.0929999999998</v>
      </c>
      <c r="L125">
        <f t="shared" si="5"/>
        <v>0</v>
      </c>
    </row>
    <row r="127" spans="1:12" ht="80" x14ac:dyDescent="0.2">
      <c r="A127" s="5" t="s">
        <v>122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MRS1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Lindø Kaslund</cp:lastModifiedBy>
  <dcterms:created xsi:type="dcterms:W3CDTF">2020-04-17T09:30:17Z</dcterms:created>
  <dcterms:modified xsi:type="dcterms:W3CDTF">2020-04-23T10:26:57Z</dcterms:modified>
</cp:coreProperties>
</file>