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anagh\Downloads\Assignments\Excel Assignment\"/>
    </mc:Choice>
  </mc:AlternateContent>
  <xr:revisionPtr revIDLastSave="0" documentId="13_ncr:1_{C277A8DA-1A4C-42B3-BF89-A2C1C69C39EC}" xr6:coauthVersionLast="47" xr6:coauthVersionMax="47" xr10:uidLastSave="{00000000-0000-0000-0000-000000000000}"/>
  <bookViews>
    <workbookView xWindow="-110" yWindow="-110" windowWidth="19420" windowHeight="10300" activeTab="2" xr2:uid="{00000000-000D-0000-FFFF-FFFF00000000}"/>
  </bookViews>
  <sheets>
    <sheet name="Assignment" sheetId="1" r:id="rId1"/>
    <sheet name="KPIs" sheetId="2" r:id="rId2"/>
    <sheet name="DASHBOARD" sheetId="3" r:id="rId3"/>
  </sheets>
  <definedNames>
    <definedName name="Slicer_Customer_Segment">#N/A</definedName>
    <definedName name="Slicer_Product_Category">#N/A</definedName>
    <definedName name="Slicer_Region">#N/A</definedName>
    <definedName name="Timeline_Order_Date">#N/A</definedName>
  </definedNames>
  <calcPr calcId="191029"/>
  <pivotCaches>
    <pivotCache cacheId="172" r:id="rId4"/>
    <pivotCache cacheId="175" r:id="rId5"/>
    <pivotCache cacheId="178" r:id="rId6"/>
    <pivotCache cacheId="181" r:id="rId7"/>
    <pivotCache cacheId="184" r:id="rId8"/>
    <pivotCache cacheId="187"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FCE2AD5D-F65C-4FA6-A056-5C36A1767C68}">
      <x15:dataModel>
        <x15:modelTables>
          <x15:modelTable id="Orders_6fa7e12e-7ac0-4fe5-8ad1-fc274921b761" name="Orders" connection="Excel Sales Data Set for Dashboard"/>
          <x15:modelTable id="Returns_d9253472-41bd-4c24-97da-727172203520" name="Returns" connection="Excel Sales Data Set for Dashboard"/>
          <x15:modelTable id="Users_9d807aca-6ea8-422a-b52a-a94e9bf989af" name="Users" connection="Excel Sales Data Set for Dashboard"/>
        </x15:modelTables>
        <x15:modelRelationships>
          <x15:modelRelationship fromTable="Orders" fromColumn="Order ID" toTable="Returns" toColumn="Order ID"/>
          <x15:modelRelationship fromTable="Orders" fromColumn="Region" toTable="Users"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6" roundtripDataChecksum="q13j6PNXXxo1nBkl9SwJztcaB3/xjqLrwVj6bAOQ5e8="/>
    </ext>
  </extLst>
</workbook>
</file>

<file path=xl/calcChain.xml><?xml version="1.0" encoding="utf-8"?>
<calcChain xmlns="http://schemas.openxmlformats.org/spreadsheetml/2006/main">
  <c r="P50" i="2" l="1"/>
  <c r="P49" i="2"/>
  <c r="P48" i="2"/>
  <c r="P4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DE2231-33F5-456E-984F-0803FF7C0FAB}" name="Excel Sales Data Set for Dashboard" type="100" refreshedVersion="0">
    <extLst>
      <ext xmlns:x15="http://schemas.microsoft.com/office/spreadsheetml/2010/11/main" uri="{DE250136-89BD-433C-8126-D09CA5730AF9}">
        <x15:connection id="40eb1ae5-34b5-42b4-9f50-410827a39909"/>
      </ext>
    </extLst>
  </connection>
  <connection id="2" xr16:uid="{A9C9D2F7-2C36-4F35-AEC4-3DBF1583FE2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<sst xmlns="http://schemas.openxmlformats.org/spreadsheetml/2006/main" count="78" uniqueCount="66">
  <si>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</si>
  <si>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</si>
  <si>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</si>
  <si>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</si>
  <si>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</si>
  <si>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</si>
  <si>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</si>
  <si>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</si>
  <si>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</si>
  <si>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</si>
  <si>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</si>
  <si>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</si>
  <si>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</si>
  <si>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Labels</t>
  </si>
  <si>
    <t>Delivery Truck</t>
  </si>
  <si>
    <t>Express Air</t>
  </si>
  <si>
    <t>Regular Air</t>
  </si>
  <si>
    <t>Grand Total</t>
  </si>
  <si>
    <t>Sum of Profit</t>
  </si>
  <si>
    <t>Count of Ship Mode</t>
  </si>
  <si>
    <t>5165</t>
  </si>
  <si>
    <t>Okidata Pacemark 4410N Wide Format Dot Matrix Printer</t>
  </si>
  <si>
    <t>Polycom ViewStation™ ISDN Videoconferencing Unit</t>
  </si>
  <si>
    <t>California</t>
  </si>
  <si>
    <t>New York</t>
  </si>
  <si>
    <t>Ohio</t>
  </si>
  <si>
    <t>Oregon</t>
  </si>
  <si>
    <t>Texas</t>
  </si>
  <si>
    <t>Washington</t>
  </si>
  <si>
    <t>states_Profit</t>
  </si>
  <si>
    <t>Shipmode-Shipmode</t>
  </si>
  <si>
    <t>product name-Profit</t>
  </si>
  <si>
    <t>Bangor</t>
  </si>
  <si>
    <t>Cincinnati</t>
  </si>
  <si>
    <t>Greenville</t>
  </si>
  <si>
    <t>Harrison</t>
  </si>
  <si>
    <t>Los Angeles</t>
  </si>
  <si>
    <t>New City</t>
  </si>
  <si>
    <t>Steubenville</t>
  </si>
  <si>
    <t>Thornton</t>
  </si>
  <si>
    <t>Woodburn</t>
  </si>
  <si>
    <t>City-Profit</t>
  </si>
  <si>
    <t>Copiers and Fax</t>
  </si>
  <si>
    <t>Tables</t>
  </si>
  <si>
    <t>Telephones and Communication</t>
  </si>
  <si>
    <t>Binders and Binder Accessories</t>
  </si>
  <si>
    <t>Office Furnishings</t>
  </si>
  <si>
    <t>Chairs &amp; Chairmats</t>
  </si>
  <si>
    <t>Office Machines</t>
  </si>
  <si>
    <t>Paper</t>
  </si>
  <si>
    <t>Appliances</t>
  </si>
  <si>
    <t>Computer Peripherals</t>
  </si>
  <si>
    <t>Labels</t>
  </si>
  <si>
    <t>Pens &amp; Art Supplies</t>
  </si>
  <si>
    <t>Rubber Bands</t>
  </si>
  <si>
    <t>Scissors, Rulers and Trimmers</t>
  </si>
  <si>
    <t>Storage &amp; Organization</t>
  </si>
  <si>
    <t>Bookcases</t>
  </si>
  <si>
    <t>Envelopes</t>
  </si>
  <si>
    <t>Sum of Sales</t>
  </si>
  <si>
    <t>Count of Order ID</t>
  </si>
  <si>
    <t>Total Profit</t>
  </si>
  <si>
    <t>Total Sale</t>
  </si>
  <si>
    <t>Total Orders</t>
  </si>
  <si>
    <t>Count of Order ID2</t>
  </si>
  <si>
    <t>Total Returns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</si>
</sst>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0.00,\ &quot;K&quot;"/>
    <numFmt numFmtId="165" formatCode="\$\ 0.00,,\ &quot;M&quot;"/>
  </numFmts>
  <fonts count="6">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tint="0.34998626667073579"/>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3" xfId="0" applyBorder="1"/>
    <xf numFmtId="0" fontId="0" fillId="0" borderId="4" xfId="0" applyBorder="1"/>
    <xf numFmtId="0" fontId="0" fillId="0" borderId="6" xfId="0"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1" xfId="0" pivotButton="1" applyBorder="1"/>
    <xf numFmtId="0" fontId="0" fillId="0" borderId="1" xfId="0" applyBorder="1" applyAlignment="1">
      <alignment horizontal="left"/>
    </xf>
    <xf numFmtId="0" fontId="0" fillId="0" borderId="1" xfId="0" applyBorder="1"/>
    <xf numFmtId="0" fontId="0" fillId="0" borderId="10" xfId="0" applyBorder="1" applyAlignment="1">
      <alignment horizontal="left"/>
    </xf>
    <xf numFmtId="0" fontId="0" fillId="0" borderId="12" xfId="0" applyBorder="1" applyAlignment="1">
      <alignment horizontal="left"/>
    </xf>
    <xf numFmtId="0" fontId="0" fillId="0" borderId="11" xfId="0" applyBorder="1" applyAlignment="1">
      <alignment horizontal="left"/>
    </xf>
    <xf numFmtId="0" fontId="0" fillId="2" borderId="3" xfId="0" applyFill="1" applyBorder="1"/>
    <xf numFmtId="0" fontId="0" fillId="2" borderId="2" xfId="0" applyFill="1" applyBorder="1"/>
    <xf numFmtId="0" fontId="0" fillId="2" borderId="5" xfId="0" applyFill="1" applyBorder="1"/>
    <xf numFmtId="0" fontId="0" fillId="2" borderId="0" xfId="0" applyFill="1"/>
    <xf numFmtId="0" fontId="0" fillId="3" borderId="0" xfId="0" applyFill="1"/>
    <xf numFmtId="0" fontId="0" fillId="0" borderId="13" xfId="0" applyBorder="1"/>
    <xf numFmtId="164" fontId="0" fillId="0" borderId="13" xfId="0" applyNumberFormat="1" applyBorder="1"/>
    <xf numFmtId="0" fontId="5" fillId="0" borderId="13" xfId="0" applyFont="1" applyBorder="1"/>
    <xf numFmtId="165" fontId="0" fillId="0" borderId="13" xfId="0" applyNumberFormat="1" applyBorder="1"/>
    <xf numFmtId="0" fontId="0" fillId="0" borderId="10" xfId="0" applyNumberFormat="1" applyBorder="1"/>
    <xf numFmtId="0" fontId="0" fillId="0" borderId="11" xfId="0" applyNumberFormat="1" applyBorder="1"/>
    <xf numFmtId="0" fontId="0" fillId="0" borderId="12" xfId="0" applyNumberFormat="1" applyBorder="1"/>
    <xf numFmtId="0" fontId="0" fillId="0" borderId="13" xfId="0" applyNumberFormat="1" applyBorder="1"/>
  </cellXfs>
  <cellStyles count="1">
    <cellStyle name="Normal" xfId="0" builtinId="0"/>
  </cellStyles>
  <dxfs count="106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numFmt numFmtId="164" formatCode="\$\ 0.00,\ &quot;K&quot;"/>
    </dxf>
    <dxf>
      <numFmt numFmtId="166" formatCode="0.00,\ &quot; K&quot;"/>
    </dxf>
    <dxf>
      <numFmt numFmtId="165" formatCode="\$\ 0.00,,\ &quot;M&quot;"/>
    </dxf>
    <dxf>
      <numFmt numFmtId="166" formatCode="0.00,\ &quot; 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numFmt numFmtId="164" formatCode="\$\ 0.00,\ &quot;K&quot;"/>
    </dxf>
    <dxf>
      <numFmt numFmtId="166" formatCode="0.00,\ &quot; K&quot;"/>
    </dxf>
    <dxf>
      <numFmt numFmtId="165" formatCode="\$\ 0.00,,\ &quot;M&quot;"/>
    </dxf>
    <dxf>
      <numFmt numFmtId="166" formatCode="0.00,\ &quot; 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numFmt numFmtId="164" formatCode="\$\ 0.00,\ &quot;K&quot;"/>
    </dxf>
    <dxf>
      <numFmt numFmtId="166" formatCode="0.00,\ &quot; K&quot;"/>
    </dxf>
    <dxf>
      <numFmt numFmtId="165" formatCode="\$\ 0.00,,\ &quot;M&quot;"/>
    </dxf>
    <dxf>
      <numFmt numFmtId="166" formatCode="0.00,\ &quot; 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numFmt numFmtId="164" formatCode="\$\ 0.00,\ &quot;K&quot;"/>
    </dxf>
    <dxf>
      <numFmt numFmtId="166" formatCode="0.00,\ &quot; K&quot;"/>
    </dxf>
    <dxf>
      <numFmt numFmtId="165" formatCode="\$\ 0.00,,\ &quot;M&quot;"/>
    </dxf>
    <dxf>
      <numFmt numFmtId="166" formatCode="0.00,\ &quot; 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numFmt numFmtId="164" formatCode="\$\ 0.00,\ &quot;K&quot;"/>
    </dxf>
    <dxf>
      <numFmt numFmtId="166" formatCode="0.00,\ &quot; K&quot;"/>
    </dxf>
    <dxf>
      <numFmt numFmtId="165" formatCode="\$\ 0.00,,\ &quot;M&quot;"/>
    </dxf>
    <dxf>
      <numFmt numFmtId="166" formatCode="0.00,\ &quot; 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numFmt numFmtId="164" formatCode="\$\ 0.00,\ &quot;K&quot;"/>
    </dxf>
    <dxf>
      <numFmt numFmtId="166" formatCode="0.00,\ &quot; K&quot;"/>
    </dxf>
    <dxf>
      <numFmt numFmtId="165" formatCode="\$\ 0.00,,\ &quot;M&quot;"/>
    </dxf>
    <dxf>
      <numFmt numFmtId="166" formatCode="0.00,\ &quot; 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numFmt numFmtId="164" formatCode="\$\ 0.00,\ &quot;K&quot;"/>
    </dxf>
    <dxf>
      <numFmt numFmtId="166" formatCode="0.00,\ &quot; K&quot;"/>
    </dxf>
    <dxf>
      <numFmt numFmtId="165" formatCode="\$\ 0.00,,\ &quot;M&quot;"/>
    </dxf>
    <dxf>
      <numFmt numFmtId="166" formatCode="0.00,\ &quot; 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numFmt numFmtId="164" formatCode="\$\ 0.00,\ &quot;K&quot;"/>
    </dxf>
    <dxf>
      <numFmt numFmtId="166" formatCode="0.00,\ &quot; K&quot;"/>
    </dxf>
    <dxf>
      <numFmt numFmtId="165" formatCode="\$\ 0.00,,\ &quot;M&quot;"/>
    </dxf>
    <dxf>
      <numFmt numFmtId="166" formatCode="0.00,\ &quot; 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numFmt numFmtId="164" formatCode="\$\ 0.00,\ &quot;K&quot;"/>
    </dxf>
    <dxf>
      <numFmt numFmtId="166" formatCode="0.00,\ &quot; K&quot;"/>
    </dxf>
    <dxf>
      <numFmt numFmtId="165" formatCode="\$\ 0.00,,\ &quot;M&quot;"/>
    </dxf>
    <dxf>
      <numFmt numFmtId="166" formatCode="0.00,\ &quot; 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rder>
    </dxf>
    <dxf>
      <numFmt numFmtId="164" formatCode="\$\ 0.00,\ &quot;K&quot;"/>
    </dxf>
    <dxf>
      <numFmt numFmtId="166" formatCode="0.00,\ &quot; K&quot;"/>
    </dxf>
    <dxf>
      <numFmt numFmtId="165" formatCode="\$\ 0.00,,\ &quot;M&quot;"/>
    </dxf>
    <dxf>
      <numFmt numFmtId="166" formatCode="0.00,\ &quot; 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quot; K&quot;"/>
    </dxf>
    <dxf>
      <numFmt numFmtId="165" formatCode="\$\ 0.00,,\ &quot;M&quot;"/>
    </dxf>
    <dxf>
      <numFmt numFmtId="166" formatCode="0.00,\ &quot; K&quot;"/>
    </dxf>
    <dxf>
      <numFmt numFmtId="164" formatCode="\$\ 0.00,\ &quot;K&quot;"/>
    </dxf>
    <dxf>
      <border>
        <right style="medium">
          <color indexed="64"/>
        </righ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pivotCacheDefinition" Target="pivotCache/pivotCacheDefinition2.xml"/><Relationship Id="rId15" Type="http://schemas.microsoft.com/office/2011/relationships/timelineCache" Target="timelineCaches/timeline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8.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charts,slicers).xlsx]KPIs!Shipmode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KPIs!$B$3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5A8-45A4-AC62-E1E9C3D5C4A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5A8-45A4-AC62-E1E9C3D5C4A8}"/>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AEDA-4250-9522-CDF9CAE831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KPIs!$A$4:$A$7</c:f>
              <c:strCache>
                <c:ptCount val="3"/>
                <c:pt idx="0">
                  <c:v>Delivery Truck</c:v>
                </c:pt>
                <c:pt idx="1">
                  <c:v>Express Air</c:v>
                </c:pt>
                <c:pt idx="2">
                  <c:v>Regular Air</c:v>
                </c:pt>
              </c:strCache>
            </c:strRef>
          </c:cat>
          <c:val>
            <c:numRef>
              <c:f>KPIs!$B$4:$B$7</c:f>
              <c:numCache>
                <c:formatCode>General</c:formatCode>
                <c:ptCount val="3"/>
                <c:pt idx="0">
                  <c:v>275</c:v>
                </c:pt>
                <c:pt idx="1">
                  <c:v>240</c:v>
                </c:pt>
                <c:pt idx="2">
                  <c:v>1437</c:v>
                </c:pt>
              </c:numCache>
            </c:numRef>
          </c:val>
          <c:extLst>
            <c:ext xmlns:c16="http://schemas.microsoft.com/office/drawing/2014/chart" uri="{C3380CC4-5D6E-409C-BE32-E72D297353CC}">
              <c16:uniqueId val="{00000000-AEDA-4250-9522-CDF9CAE831A0}"/>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charts,slicers).xlsx]KPIs!Product-Sales</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KPIs!$C$46</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KPIs!$B$47:$B$64</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KPIs!$C$47:$C$64</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smooth val="0"/>
          <c:extLst>
            <c:ext xmlns:c16="http://schemas.microsoft.com/office/drawing/2014/chart" uri="{C3380CC4-5D6E-409C-BE32-E72D297353CC}">
              <c16:uniqueId val="{00000000-0BE8-462A-9ED1-C4F5EA4F9B11}"/>
            </c:ext>
          </c:extLst>
        </c:ser>
        <c:dLbls>
          <c:showLegendKey val="0"/>
          <c:showVal val="0"/>
          <c:showCatName val="0"/>
          <c:showSerName val="0"/>
          <c:showPercent val="0"/>
          <c:showBubbleSize val="0"/>
        </c:dLbls>
        <c:marker val="1"/>
        <c:smooth val="0"/>
        <c:axId val="220621055"/>
        <c:axId val="220625375"/>
      </c:lineChart>
      <c:catAx>
        <c:axId val="2206210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0625375"/>
        <c:crosses val="autoZero"/>
        <c:auto val="1"/>
        <c:lblAlgn val="ctr"/>
        <c:lblOffset val="100"/>
        <c:noMultiLvlLbl val="0"/>
      </c:catAx>
      <c:valAx>
        <c:axId val="220625375"/>
        <c:scaling>
          <c:orientation val="minMax"/>
        </c:scaling>
        <c:delete val="1"/>
        <c:axPos val="l"/>
        <c:numFmt formatCode="General" sourceLinked="1"/>
        <c:majorTickMark val="none"/>
        <c:minorTickMark val="none"/>
        <c:tickLblPos val="nextTo"/>
        <c:crossAx val="22062105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charts,slicers).xlsx]KPIs!Top Profit State</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KPIs!$F$6</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KPIs!$E$7:$E$12</c:f>
              <c:strCache>
                <c:ptCount val="5"/>
                <c:pt idx="0">
                  <c:v>California</c:v>
                </c:pt>
                <c:pt idx="1">
                  <c:v>New York</c:v>
                </c:pt>
                <c:pt idx="2">
                  <c:v>Ohio</c:v>
                </c:pt>
                <c:pt idx="3">
                  <c:v>Oregon</c:v>
                </c:pt>
                <c:pt idx="4">
                  <c:v>Texas</c:v>
                </c:pt>
              </c:strCache>
            </c:strRef>
          </c:cat>
          <c:val>
            <c:numRef>
              <c:f>KPIs!$F$7:$F$12</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8837-4615-AD7C-0939E87AFB92}"/>
            </c:ext>
          </c:extLst>
        </c:ser>
        <c:dLbls>
          <c:showLegendKey val="0"/>
          <c:showVal val="0"/>
          <c:showCatName val="0"/>
          <c:showSerName val="0"/>
          <c:showPercent val="0"/>
          <c:showBubbleSize val="0"/>
        </c:dLbls>
        <c:gapWidth val="150"/>
        <c:axId val="108268911"/>
        <c:axId val="108253551"/>
      </c:barChart>
      <c:catAx>
        <c:axId val="108268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53551"/>
        <c:crosses val="autoZero"/>
        <c:auto val="1"/>
        <c:lblAlgn val="ctr"/>
        <c:lblOffset val="100"/>
        <c:noMultiLvlLbl val="0"/>
      </c:catAx>
      <c:valAx>
        <c:axId val="108253551"/>
        <c:scaling>
          <c:orientation val="minMax"/>
        </c:scaling>
        <c:delete val="1"/>
        <c:axPos val="l"/>
        <c:numFmt formatCode="General" sourceLinked="1"/>
        <c:majorTickMark val="none"/>
        <c:minorTickMark val="none"/>
        <c:tickLblPos val="nextTo"/>
        <c:crossAx val="1082689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charts,slicers).xlsx]KPIs!Least Product</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Least 3 Profitible</a:t>
            </a:r>
            <a:r>
              <a:rPr lang="en-US" baseline="0"/>
              <a:t> Products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KPIs!$B$22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KPIs!$A$23:$A$26</c:f>
              <c:strCache>
                <c:ptCount val="3"/>
                <c:pt idx="0">
                  <c:v>5165</c:v>
                </c:pt>
                <c:pt idx="1">
                  <c:v>Okidata Pacemark 4410N Wide Format Dot Matrix Printer</c:v>
                </c:pt>
                <c:pt idx="2">
                  <c:v>Polycom ViewStation™ ISDN Videoconferencing Unit</c:v>
                </c:pt>
              </c:strCache>
            </c:strRef>
          </c:cat>
          <c:val>
            <c:numRef>
              <c:f>KPIs!$B$23:$B$26</c:f>
              <c:numCache>
                <c:formatCode>General</c:formatCode>
                <c:ptCount val="3"/>
                <c:pt idx="0">
                  <c:v>-12548.946099999999</c:v>
                </c:pt>
                <c:pt idx="1">
                  <c:v>-10999.533191999999</c:v>
                </c:pt>
                <c:pt idx="2">
                  <c:v>-27621.245408000002</c:v>
                </c:pt>
              </c:numCache>
            </c:numRef>
          </c:val>
          <c:extLst>
            <c:ext xmlns:c16="http://schemas.microsoft.com/office/drawing/2014/chart" uri="{C3380CC4-5D6E-409C-BE32-E72D297353CC}">
              <c16:uniqueId val="{00000000-2CBF-4DA9-8D55-4CD58CE433D2}"/>
            </c:ext>
          </c:extLst>
        </c:ser>
        <c:dLbls>
          <c:dLblPos val="ctr"/>
          <c:showLegendKey val="0"/>
          <c:showVal val="1"/>
          <c:showCatName val="0"/>
          <c:showSerName val="0"/>
          <c:showPercent val="0"/>
          <c:showBubbleSize val="0"/>
        </c:dLbls>
        <c:gapWidth val="150"/>
        <c:overlap val="100"/>
        <c:axId val="220601375"/>
        <c:axId val="220592735"/>
      </c:barChart>
      <c:catAx>
        <c:axId val="220601375"/>
        <c:scaling>
          <c:orientation val="minMax"/>
        </c:scaling>
        <c:delete val="1"/>
        <c:axPos val="l"/>
        <c:numFmt formatCode="General" sourceLinked="1"/>
        <c:majorTickMark val="none"/>
        <c:minorTickMark val="none"/>
        <c:tickLblPos val="nextTo"/>
        <c:crossAx val="220592735"/>
        <c:crosses val="autoZero"/>
        <c:auto val="1"/>
        <c:lblAlgn val="ctr"/>
        <c:lblOffset val="100"/>
        <c:noMultiLvlLbl val="0"/>
      </c:catAx>
      <c:valAx>
        <c:axId val="220592735"/>
        <c:scaling>
          <c:orientation val="minMax"/>
        </c:scaling>
        <c:delete val="1"/>
        <c:axPos val="b"/>
        <c:numFmt formatCode="General" sourceLinked="1"/>
        <c:majorTickMark val="none"/>
        <c:minorTickMark val="none"/>
        <c:tickLblPos val="nextTo"/>
        <c:crossAx val="2206013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charts,slicers).xlsx]KPIs!Top Cities</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Profitaible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KPIs!$F$25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KPIs!$E$26:$E$36</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KPIs!$F$26:$F$36</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smooth val="0"/>
          <c:extLst>
            <c:ext xmlns:c16="http://schemas.microsoft.com/office/drawing/2014/chart" uri="{C3380CC4-5D6E-409C-BE32-E72D297353CC}">
              <c16:uniqueId val="{00000004-A213-410C-AB52-6851815DDFC5}"/>
            </c:ext>
          </c:extLst>
        </c:ser>
        <c:dLbls>
          <c:showLegendKey val="0"/>
          <c:showVal val="0"/>
          <c:showCatName val="0"/>
          <c:showSerName val="0"/>
          <c:showPercent val="0"/>
          <c:showBubbleSize val="0"/>
        </c:dLbls>
        <c:marker val="1"/>
        <c:smooth val="0"/>
        <c:axId val="220613855"/>
        <c:axId val="220636415"/>
      </c:lineChart>
      <c:catAx>
        <c:axId val="2206138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0636415"/>
        <c:crosses val="autoZero"/>
        <c:auto val="1"/>
        <c:lblAlgn val="ctr"/>
        <c:lblOffset val="100"/>
        <c:noMultiLvlLbl val="0"/>
      </c:catAx>
      <c:valAx>
        <c:axId val="220636415"/>
        <c:scaling>
          <c:orientation val="minMax"/>
        </c:scaling>
        <c:delete val="1"/>
        <c:axPos val="l"/>
        <c:numFmt formatCode="General" sourceLinked="1"/>
        <c:majorTickMark val="none"/>
        <c:minorTickMark val="none"/>
        <c:tickLblPos val="nextTo"/>
        <c:crossAx val="22061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charts,slicers).xlsx]KPIs!Product-Sales</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KPIs!$C$46</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KPIs!$B$47:$B$64</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KPIs!$C$47:$C$64</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smooth val="0"/>
          <c:extLst>
            <c:ext xmlns:c16="http://schemas.microsoft.com/office/drawing/2014/chart" uri="{C3380CC4-5D6E-409C-BE32-E72D297353CC}">
              <c16:uniqueId val="{00000000-5F2B-48B0-90C7-B95C3A34DA22}"/>
            </c:ext>
          </c:extLst>
        </c:ser>
        <c:dLbls>
          <c:showLegendKey val="0"/>
          <c:showVal val="0"/>
          <c:showCatName val="0"/>
          <c:showSerName val="0"/>
          <c:showPercent val="0"/>
          <c:showBubbleSize val="0"/>
        </c:dLbls>
        <c:marker val="1"/>
        <c:smooth val="0"/>
        <c:axId val="220621055"/>
        <c:axId val="220625375"/>
      </c:lineChart>
      <c:catAx>
        <c:axId val="2206210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0625375"/>
        <c:crosses val="autoZero"/>
        <c:auto val="1"/>
        <c:lblAlgn val="ctr"/>
        <c:lblOffset val="100"/>
        <c:noMultiLvlLbl val="0"/>
      </c:catAx>
      <c:valAx>
        <c:axId val="220625375"/>
        <c:scaling>
          <c:orientation val="minMax"/>
        </c:scaling>
        <c:delete val="1"/>
        <c:axPos val="l"/>
        <c:numFmt formatCode="General" sourceLinked="1"/>
        <c:majorTickMark val="none"/>
        <c:minorTickMark val="none"/>
        <c:tickLblPos val="nextTo"/>
        <c:crossAx val="22062105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charts,slicers).xlsx]KPIs!Shipmode</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KPIs!$B$3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4EB-4B8D-AAED-1452EA00CBE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4EB-4B8D-AAED-1452EA00CBE3}"/>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4EB-4B8D-AAED-1452EA00CB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KPIs!$A$4:$A$7</c:f>
              <c:strCache>
                <c:ptCount val="3"/>
                <c:pt idx="0">
                  <c:v>Delivery Truck</c:v>
                </c:pt>
                <c:pt idx="1">
                  <c:v>Express Air</c:v>
                </c:pt>
                <c:pt idx="2">
                  <c:v>Regular Air</c:v>
                </c:pt>
              </c:strCache>
            </c:strRef>
          </c:cat>
          <c:val>
            <c:numRef>
              <c:f>KPIs!$B$4:$B$7</c:f>
              <c:numCache>
                <c:formatCode>General</c:formatCode>
                <c:ptCount val="3"/>
                <c:pt idx="0">
                  <c:v>275</c:v>
                </c:pt>
                <c:pt idx="1">
                  <c:v>240</c:v>
                </c:pt>
                <c:pt idx="2">
                  <c:v>1437</c:v>
                </c:pt>
              </c:numCache>
            </c:numRef>
          </c:val>
          <c:extLst>
            <c:ext xmlns:c16="http://schemas.microsoft.com/office/drawing/2014/chart" uri="{C3380CC4-5D6E-409C-BE32-E72D297353CC}">
              <c16:uniqueId val="{00000006-D4EB-4B8D-AAED-1452EA00CBE3}"/>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charts,slicers).xlsx]KPIs!Least Product</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Least 3 Profitible</a:t>
            </a:r>
            <a:r>
              <a:rPr lang="en-US" baseline="0"/>
              <a:t> Products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KPIs!$B$22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KPIs!$A$23:$A$26</c:f>
              <c:strCache>
                <c:ptCount val="3"/>
                <c:pt idx="0">
                  <c:v>5165</c:v>
                </c:pt>
                <c:pt idx="1">
                  <c:v>Okidata Pacemark 4410N Wide Format Dot Matrix Printer</c:v>
                </c:pt>
                <c:pt idx="2">
                  <c:v>Polycom ViewStation™ ISDN Videoconferencing Unit</c:v>
                </c:pt>
              </c:strCache>
            </c:strRef>
          </c:cat>
          <c:val>
            <c:numRef>
              <c:f>KPIs!$B$23:$B$26</c:f>
              <c:numCache>
                <c:formatCode>General</c:formatCode>
                <c:ptCount val="3"/>
                <c:pt idx="0">
                  <c:v>-12548.946099999999</c:v>
                </c:pt>
                <c:pt idx="1">
                  <c:v>-10999.533191999999</c:v>
                </c:pt>
                <c:pt idx="2">
                  <c:v>-27621.245408000002</c:v>
                </c:pt>
              </c:numCache>
            </c:numRef>
          </c:val>
          <c:extLst>
            <c:ext xmlns:c16="http://schemas.microsoft.com/office/drawing/2014/chart" uri="{C3380CC4-5D6E-409C-BE32-E72D297353CC}">
              <c16:uniqueId val="{00000000-363B-4E7F-8B34-CD699EB427A4}"/>
            </c:ext>
          </c:extLst>
        </c:ser>
        <c:dLbls>
          <c:dLblPos val="ctr"/>
          <c:showLegendKey val="0"/>
          <c:showVal val="1"/>
          <c:showCatName val="0"/>
          <c:showSerName val="0"/>
          <c:showPercent val="0"/>
          <c:showBubbleSize val="0"/>
        </c:dLbls>
        <c:gapWidth val="150"/>
        <c:overlap val="100"/>
        <c:axId val="220601375"/>
        <c:axId val="220592735"/>
      </c:barChart>
      <c:catAx>
        <c:axId val="220601375"/>
        <c:scaling>
          <c:orientation val="minMax"/>
        </c:scaling>
        <c:delete val="1"/>
        <c:axPos val="l"/>
        <c:numFmt formatCode="General" sourceLinked="1"/>
        <c:majorTickMark val="none"/>
        <c:minorTickMark val="none"/>
        <c:tickLblPos val="nextTo"/>
        <c:crossAx val="220592735"/>
        <c:crosses val="autoZero"/>
        <c:auto val="1"/>
        <c:lblAlgn val="ctr"/>
        <c:lblOffset val="100"/>
        <c:noMultiLvlLbl val="0"/>
      </c:catAx>
      <c:valAx>
        <c:axId val="220592735"/>
        <c:scaling>
          <c:orientation val="minMax"/>
        </c:scaling>
        <c:delete val="1"/>
        <c:axPos val="b"/>
        <c:numFmt formatCode="General" sourceLinked="1"/>
        <c:majorTickMark val="none"/>
        <c:minorTickMark val="none"/>
        <c:tickLblPos val="nextTo"/>
        <c:crossAx val="2206013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charts,slicers).xlsx]KPIs!Top Profit State</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KPIs!$F$6</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KPIs!$E$7:$E$12</c:f>
              <c:strCache>
                <c:ptCount val="5"/>
                <c:pt idx="0">
                  <c:v>California</c:v>
                </c:pt>
                <c:pt idx="1">
                  <c:v>New York</c:v>
                </c:pt>
                <c:pt idx="2">
                  <c:v>Ohio</c:v>
                </c:pt>
                <c:pt idx="3">
                  <c:v>Oregon</c:v>
                </c:pt>
                <c:pt idx="4">
                  <c:v>Texas</c:v>
                </c:pt>
              </c:strCache>
            </c:strRef>
          </c:cat>
          <c:val>
            <c:numRef>
              <c:f>KPIs!$F$7:$F$12</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2033-41BC-9AC3-E3E092B47443}"/>
            </c:ext>
          </c:extLst>
        </c:ser>
        <c:dLbls>
          <c:showLegendKey val="0"/>
          <c:showVal val="0"/>
          <c:showCatName val="0"/>
          <c:showSerName val="0"/>
          <c:showPercent val="0"/>
          <c:showBubbleSize val="0"/>
        </c:dLbls>
        <c:gapWidth val="150"/>
        <c:axId val="108268911"/>
        <c:axId val="108253551"/>
      </c:barChart>
      <c:catAx>
        <c:axId val="108268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53551"/>
        <c:crosses val="autoZero"/>
        <c:auto val="1"/>
        <c:lblAlgn val="ctr"/>
        <c:lblOffset val="100"/>
        <c:noMultiLvlLbl val="0"/>
      </c:catAx>
      <c:valAx>
        <c:axId val="108253551"/>
        <c:scaling>
          <c:orientation val="minMax"/>
        </c:scaling>
        <c:delete val="1"/>
        <c:axPos val="l"/>
        <c:numFmt formatCode="General" sourceLinked="1"/>
        <c:majorTickMark val="none"/>
        <c:minorTickMark val="none"/>
        <c:tickLblPos val="nextTo"/>
        <c:crossAx val="1082689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charts,slicers).xlsx]KPIs!Top Cities</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Profitaible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KPIs!$F$25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KPIs!$E$26:$E$36</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KPIs!$F$26:$F$36</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smooth val="0"/>
          <c:extLst>
            <c:ext xmlns:c16="http://schemas.microsoft.com/office/drawing/2014/chart" uri="{C3380CC4-5D6E-409C-BE32-E72D297353CC}">
              <c16:uniqueId val="{00000000-2C7E-44A1-8CF0-16D7B2D1C85B}"/>
            </c:ext>
          </c:extLst>
        </c:ser>
        <c:dLbls>
          <c:showLegendKey val="0"/>
          <c:showVal val="0"/>
          <c:showCatName val="0"/>
          <c:showSerName val="0"/>
          <c:showPercent val="0"/>
          <c:showBubbleSize val="0"/>
        </c:dLbls>
        <c:marker val="1"/>
        <c:smooth val="0"/>
        <c:axId val="220613855"/>
        <c:axId val="220636415"/>
      </c:lineChart>
      <c:catAx>
        <c:axId val="2206138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0636415"/>
        <c:crosses val="autoZero"/>
        <c:auto val="1"/>
        <c:lblAlgn val="ctr"/>
        <c:lblOffset val="100"/>
        <c:noMultiLvlLbl val="0"/>
      </c:catAx>
      <c:valAx>
        <c:axId val="220636415"/>
        <c:scaling>
          <c:orientation val="minMax"/>
        </c:scaling>
        <c:delete val="1"/>
        <c:axPos val="l"/>
        <c:numFmt formatCode="General" sourceLinked="1"/>
        <c:majorTickMark val="none"/>
        <c:minorTickMark val="none"/>
        <c:tickLblPos val="nextTo"/>
        <c:crossAx val="22061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3.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38100</xdr:colOff>
      <xdr:row>7</xdr:row>
      <xdr:rowOff>88900</xdr:rowOff>
    </xdr:from>
    <xdr:to>
      <xdr:col>2</xdr:col>
      <xdr:colOff>88900</xdr:colOff>
      <xdr:row>16</xdr:row>
      <xdr:rowOff>171450</xdr:rowOff>
    </xdr:to>
    <xdr:graphicFrame macro="">
      <xdr:nvGraphicFramePr>
        <xdr:cNvPr id="2" name="Chart 1">
          <a:extLst>
            <a:ext uri="{FF2B5EF4-FFF2-40B4-BE49-F238E27FC236}">
              <a16:creationId xmlns:a16="http://schemas.microsoft.com/office/drawing/2014/main" id="{7D2B3F6E-70C7-8754-5D61-D317E732E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139700</xdr:colOff>
      <xdr:row>2</xdr:row>
      <xdr:rowOff>82550</xdr:rowOff>
    </xdr:from>
    <xdr:to>
      <xdr:col>12</xdr:col>
      <xdr:colOff>330200</xdr:colOff>
      <xdr:row>16</xdr:row>
      <xdr:rowOff>171450</xdr:rowOff>
    </xdr:to>
    <xdr:graphicFrame macro="">
      <xdr:nvGraphicFramePr>
        <xdr:cNvPr id="3" name="Chart 2">
          <a:extLst>
            <a:ext uri="{FF2B5EF4-FFF2-40B4-BE49-F238E27FC236}">
              <a16:creationId xmlns:a16="http://schemas.microsoft.com/office/drawing/2014/main" id="{104A9E41-E662-3F95-B8B7-D94BF095E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26</xdr:row>
      <xdr:rowOff>139699</xdr:rowOff>
    </xdr:from>
    <xdr:to>
      <xdr:col>2</xdr:col>
      <xdr:colOff>412750</xdr:colOff>
      <xdr:row>40</xdr:row>
      <xdr:rowOff>900</xdr:rowOff>
    </xdr:to>
    <xdr:graphicFrame macro="">
      <xdr:nvGraphicFramePr>
        <xdr:cNvPr id="4" name="Chart 3">
          <a:extLst>
            <a:ext uri="{FF2B5EF4-FFF2-40B4-BE49-F238E27FC236}">
              <a16:creationId xmlns:a16="http://schemas.microsoft.com/office/drawing/2014/main" id="{C8200B40-3970-9616-262C-F81CEBF14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152400</xdr:colOff>
      <xdr:row>23</xdr:row>
      <xdr:rowOff>25399</xdr:rowOff>
    </xdr:from>
    <xdr:to>
      <xdr:col>12</xdr:col>
      <xdr:colOff>514350</xdr:colOff>
      <xdr:row>37</xdr:row>
      <xdr:rowOff>155574</xdr:rowOff>
    </xdr:to>
    <xdr:graphicFrame macro="">
      <xdr:nvGraphicFramePr>
        <xdr:cNvPr id="5" name="Chart 4">
          <a:extLst>
            <a:ext uri="{FF2B5EF4-FFF2-40B4-BE49-F238E27FC236}">
              <a16:creationId xmlns:a16="http://schemas.microsoft.com/office/drawing/2014/main" id="{4BB2F3F2-CF37-F83D-1AED-9FB535033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16329</xdr:colOff>
      <xdr:row>1</xdr:row>
      <xdr:rowOff>54732</xdr:rowOff>
    </xdr:from>
    <xdr:to>
      <xdr:col>16</xdr:col>
      <xdr:colOff>261558</xdr:colOff>
      <xdr:row>9</xdr:row>
      <xdr:rowOff>6350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379FDEB-9C94-5A6A-CC26-376E7CE5BC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274879" y="238882"/>
              <a:ext cx="1858129" cy="1456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1210</xdr:colOff>
      <xdr:row>11</xdr:row>
      <xdr:rowOff>9374</xdr:rowOff>
    </xdr:from>
    <xdr:to>
      <xdr:col>16</xdr:col>
      <xdr:colOff>246439</xdr:colOff>
      <xdr:row>18</xdr:row>
      <xdr:rowOff>0</xdr:rowOff>
    </xdr:to>
    <mc:AlternateContent xmlns:mc="http://schemas.openxmlformats.org/markup-compatibility/2006" xmlns:a14="http://schemas.microsoft.com/office/drawing/2010/main">
      <mc:Choice Requires="a14">
        <xdr:graphicFrame macro="">
          <xdr:nvGraphicFramePr>
            <xdr:cNvPr id="7" name="Product Category">
              <a:extLst>
                <a:ext uri="{FF2B5EF4-FFF2-40B4-BE49-F238E27FC236}">
                  <a16:creationId xmlns:a16="http://schemas.microsoft.com/office/drawing/2014/main" id="{1E15C986-8A9E-1A69-A5BF-1268DE18EA0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259760" y="2073124"/>
              <a:ext cx="1858129" cy="1292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454</xdr:colOff>
      <xdr:row>20</xdr:row>
      <xdr:rowOff>228</xdr:rowOff>
    </xdr:from>
    <xdr:to>
      <xdr:col>16</xdr:col>
      <xdr:colOff>244098</xdr:colOff>
      <xdr:row>28</xdr:row>
      <xdr:rowOff>6350</xdr:rowOff>
    </xdr:to>
    <mc:AlternateContent xmlns:mc="http://schemas.openxmlformats.org/markup-compatibility/2006" xmlns:a14="http://schemas.microsoft.com/office/drawing/2010/main">
      <mc:Choice Requires="a14">
        <xdr:graphicFrame macro="">
          <xdr:nvGraphicFramePr>
            <xdr:cNvPr id="8" name="Customer Segment">
              <a:extLst>
                <a:ext uri="{FF2B5EF4-FFF2-40B4-BE49-F238E27FC236}">
                  <a16:creationId xmlns:a16="http://schemas.microsoft.com/office/drawing/2014/main" id="{B3D91DC3-7F7A-EA22-2C14-788AE2D3EDD8}"/>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1259004" y="3734028"/>
              <a:ext cx="1856544" cy="1511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14047</xdr:colOff>
      <xdr:row>29</xdr:row>
      <xdr:rowOff>175105</xdr:rowOff>
    </xdr:from>
    <xdr:to>
      <xdr:col>16</xdr:col>
      <xdr:colOff>268816</xdr:colOff>
      <xdr:row>38</xdr:row>
      <xdr:rowOff>2225</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7825B306-6826-CC42-905B-49ADE7D9596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72597" y="5598005"/>
              <a:ext cx="1867669" cy="14971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355600</xdr:colOff>
      <xdr:row>46</xdr:row>
      <xdr:rowOff>117475</xdr:rowOff>
    </xdr:from>
    <xdr:to>
      <xdr:col>8</xdr:col>
      <xdr:colOff>542878</xdr:colOff>
      <xdr:row>61</xdr:row>
      <xdr:rowOff>98425</xdr:rowOff>
    </xdr:to>
    <xdr:graphicFrame macro="">
      <xdr:nvGraphicFramePr>
        <xdr:cNvPr id="13" name="Chart 12">
          <a:extLst>
            <a:ext uri="{FF2B5EF4-FFF2-40B4-BE49-F238E27FC236}">
              <a16:creationId xmlns:a16="http://schemas.microsoft.com/office/drawing/2014/main" id="{D5F70381-994A-5698-2F84-2421604FC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361949</xdr:colOff>
      <xdr:row>0</xdr:row>
      <xdr:rowOff>165101</xdr:rowOff>
    </xdr:from>
    <xdr:to>
      <xdr:col>22</xdr:col>
      <xdr:colOff>71437</xdr:colOff>
      <xdr:row>43</xdr:row>
      <xdr:rowOff>173183</xdr:rowOff>
    </xdr:to>
    <xdr:sp macro="" textlink="">
      <xdr:nvSpPr>
        <xdr:cNvPr id="2" name="Rectangle 1">
          <a:extLst>
            <a:ext uri="{FF2B5EF4-FFF2-40B4-BE49-F238E27FC236}">
              <a16:creationId xmlns:a16="http://schemas.microsoft.com/office/drawing/2014/main" id="{277993A1-A104-9312-23BF-73B6AA6AC6E5}"/>
            </a:ext>
          </a:extLst>
        </xdr:cNvPr>
        <xdr:cNvSpPr/>
      </xdr:nvSpPr>
      <xdr:spPr>
        <a:xfrm>
          <a:off x="361949" y="165101"/>
          <a:ext cx="13044488" cy="7868612"/>
        </a:xfrm>
        <a:prstGeom prst="rect">
          <a:avLst/>
        </a:prstGeom>
        <a:solidFill>
          <a:schemeClr val="tx2">
            <a:lumMod val="75000"/>
            <a:lumOff val="25000"/>
          </a:schemeClr>
        </a:solidFill>
        <a:ln>
          <a:solidFill>
            <a:schemeClr val="tx2">
              <a:lumMod val="65000"/>
              <a:lumOff val="35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431800</xdr:colOff>
      <xdr:row>1</xdr:row>
      <xdr:rowOff>63500</xdr:rowOff>
    </xdr:from>
    <xdr:to>
      <xdr:col>21</xdr:col>
      <xdr:colOff>579437</xdr:colOff>
      <xdr:row>6</xdr:row>
      <xdr:rowOff>50800</xdr:rowOff>
    </xdr:to>
    <xdr:sp macro="" textlink="">
      <xdr:nvSpPr>
        <xdr:cNvPr id="3" name="Rectangle 2">
          <a:extLst>
            <a:ext uri="{FF2B5EF4-FFF2-40B4-BE49-F238E27FC236}">
              <a16:creationId xmlns:a16="http://schemas.microsoft.com/office/drawing/2014/main" id="{34A1CE40-A787-ED5C-F671-A8DB36B7EF32}"/>
            </a:ext>
          </a:extLst>
        </xdr:cNvPr>
        <xdr:cNvSpPr/>
      </xdr:nvSpPr>
      <xdr:spPr>
        <a:xfrm>
          <a:off x="431800" y="246303"/>
          <a:ext cx="12876501" cy="901315"/>
        </a:xfrm>
        <a:prstGeom prst="rect">
          <a:avLst/>
        </a:prstGeom>
        <a:solidFill>
          <a:schemeClr val="tx2">
            <a:lumMod val="50000"/>
            <a:lumOff val="5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b="1" cap="none" spc="0">
              <a:ln w="22225">
                <a:solidFill>
                  <a:schemeClr val="accent2"/>
                </a:solidFill>
                <a:prstDash val="solid"/>
              </a:ln>
              <a:solidFill>
                <a:schemeClr val="accent2">
                  <a:lumMod val="40000"/>
                  <a:lumOff val="60000"/>
                </a:schemeClr>
              </a:solidFill>
              <a:effectLst/>
            </a:rPr>
            <a:t>SALES</a:t>
          </a:r>
          <a:r>
            <a:rPr lang="en-IN" sz="4800" b="1" cap="none" spc="0" baseline="0">
              <a:ln w="22225">
                <a:solidFill>
                  <a:schemeClr val="accent2"/>
                </a:solidFill>
                <a:prstDash val="solid"/>
              </a:ln>
              <a:solidFill>
                <a:schemeClr val="accent2">
                  <a:lumMod val="40000"/>
                  <a:lumOff val="60000"/>
                </a:schemeClr>
              </a:solidFill>
              <a:effectLst/>
            </a:rPr>
            <a:t> DASHBOARD</a:t>
          </a:r>
        </a:p>
        <a:p>
          <a:pPr algn="ctr"/>
          <a:endParaRPr lang="en-IN" sz="3200"/>
        </a:p>
      </xdr:txBody>
    </xdr:sp>
    <xdr:clientData/>
  </xdr:twoCellAnchor>
  <xdr:twoCellAnchor>
    <xdr:from>
      <xdr:col>11</xdr:col>
      <xdr:colOff>234950</xdr:colOff>
      <xdr:row>6</xdr:row>
      <xdr:rowOff>177800</xdr:rowOff>
    </xdr:from>
    <xdr:to>
      <xdr:col>14</xdr:col>
      <xdr:colOff>431800</xdr:colOff>
      <xdr:row>12</xdr:row>
      <xdr:rowOff>57150</xdr:rowOff>
    </xdr:to>
    <xdr:sp macro="" textlink="">
      <xdr:nvSpPr>
        <xdr:cNvPr id="7" name="Rectangle: Single Corner Rounded 6">
          <a:extLst>
            <a:ext uri="{FF2B5EF4-FFF2-40B4-BE49-F238E27FC236}">
              <a16:creationId xmlns:a16="http://schemas.microsoft.com/office/drawing/2014/main" id="{6CD04AED-7C89-06B4-1657-E6E608FC0801}"/>
            </a:ext>
          </a:extLst>
        </xdr:cNvPr>
        <xdr:cNvSpPr/>
      </xdr:nvSpPr>
      <xdr:spPr>
        <a:xfrm>
          <a:off x="6940550" y="1282700"/>
          <a:ext cx="2025650" cy="984250"/>
        </a:xfrm>
        <a:prstGeom prst="round1Rect">
          <a:avLst/>
        </a:prstGeom>
        <a:solidFill>
          <a:schemeClr val="tx2">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900" b="0" cap="none" spc="0">
              <a:ln w="0"/>
              <a:solidFill>
                <a:schemeClr val="tx1"/>
              </a:solidFill>
              <a:effectLst>
                <a:outerShdw blurRad="38100" dist="19050" dir="2700000" algn="tl" rotWithShape="0">
                  <a:schemeClr val="dk1">
                    <a:alpha val="40000"/>
                  </a:schemeClr>
                </a:outerShdw>
              </a:effectLst>
              <a:latin typeface="Bodoni MT Black" panose="02070A03080606020203" pitchFamily="18" charset="0"/>
            </a:rPr>
            <a:t>Total Returns</a:t>
          </a:r>
        </a:p>
      </xdr:txBody>
    </xdr:sp>
    <xdr:clientData/>
  </xdr:twoCellAnchor>
  <xdr:twoCellAnchor>
    <xdr:from>
      <xdr:col>0</xdr:col>
      <xdr:colOff>457200</xdr:colOff>
      <xdr:row>6</xdr:row>
      <xdr:rowOff>177800</xdr:rowOff>
    </xdr:from>
    <xdr:to>
      <xdr:col>4</xdr:col>
      <xdr:colOff>44450</xdr:colOff>
      <xdr:row>12</xdr:row>
      <xdr:rowOff>57150</xdr:rowOff>
    </xdr:to>
    <xdr:grpSp>
      <xdr:nvGrpSpPr>
        <xdr:cNvPr id="10" name="Group 9">
          <a:extLst>
            <a:ext uri="{FF2B5EF4-FFF2-40B4-BE49-F238E27FC236}">
              <a16:creationId xmlns:a16="http://schemas.microsoft.com/office/drawing/2014/main" id="{65A0F61A-5358-8CCF-9C9A-FE1166D85A77}"/>
            </a:ext>
          </a:extLst>
        </xdr:cNvPr>
        <xdr:cNvGrpSpPr/>
      </xdr:nvGrpSpPr>
      <xdr:grpSpPr>
        <a:xfrm>
          <a:off x="457200" y="1282700"/>
          <a:ext cx="2025650" cy="984250"/>
          <a:chOff x="457200" y="1282700"/>
          <a:chExt cx="2025650" cy="984250"/>
        </a:xfrm>
      </xdr:grpSpPr>
      <xdr:sp macro="" textlink="">
        <xdr:nvSpPr>
          <xdr:cNvPr id="4" name="Rectangle: Single Corner Rounded 3">
            <a:extLst>
              <a:ext uri="{FF2B5EF4-FFF2-40B4-BE49-F238E27FC236}">
                <a16:creationId xmlns:a16="http://schemas.microsoft.com/office/drawing/2014/main" id="{D2ED3112-22B0-2D1A-3355-E40A00F9626E}"/>
              </a:ext>
            </a:extLst>
          </xdr:cNvPr>
          <xdr:cNvSpPr/>
        </xdr:nvSpPr>
        <xdr:spPr>
          <a:xfrm>
            <a:off x="457200" y="1282700"/>
            <a:ext cx="2025650" cy="984250"/>
          </a:xfrm>
          <a:prstGeom prst="round1Rect">
            <a:avLst/>
          </a:prstGeom>
          <a:solidFill>
            <a:schemeClr val="tx2">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0" cap="none" spc="0">
                <a:ln w="0"/>
                <a:solidFill>
                  <a:schemeClr val="tx1"/>
                </a:solidFill>
                <a:effectLst>
                  <a:outerShdw blurRad="38100" dist="19050" dir="2700000" algn="tl" rotWithShape="0">
                    <a:schemeClr val="dk1">
                      <a:alpha val="40000"/>
                    </a:schemeClr>
                  </a:outerShdw>
                </a:effectLst>
                <a:latin typeface="Bodoni MT Black" panose="02070A03080606020203" pitchFamily="18" charset="0"/>
              </a:rPr>
              <a:t>Total</a:t>
            </a:r>
            <a:r>
              <a:rPr lang="en-IN" sz="2000" b="0" cap="none" spc="0">
                <a:ln w="0"/>
                <a:solidFill>
                  <a:schemeClr val="accent1">
                    <a:lumMod val="75000"/>
                  </a:schemeClr>
                </a:solidFill>
                <a:effectLst>
                  <a:outerShdw blurRad="38100" dist="19050" dir="2700000" algn="tl" rotWithShape="0">
                    <a:schemeClr val="dk1">
                      <a:alpha val="40000"/>
                    </a:schemeClr>
                  </a:outerShdw>
                </a:effectLst>
                <a:latin typeface="Bodoni MT Black" panose="02070A03080606020203" pitchFamily="18" charset="0"/>
              </a:rPr>
              <a:t> </a:t>
            </a:r>
            <a:r>
              <a:rPr lang="en-IN" sz="2000" b="0" cap="none" spc="0">
                <a:ln w="0"/>
                <a:solidFill>
                  <a:schemeClr val="tx1"/>
                </a:solidFill>
                <a:effectLst>
                  <a:outerShdw blurRad="38100" dist="19050" dir="2700000" algn="tl" rotWithShape="0">
                    <a:schemeClr val="dk1">
                      <a:alpha val="40000"/>
                    </a:schemeClr>
                  </a:outerShdw>
                </a:effectLst>
                <a:latin typeface="Bodoni MT Black" panose="02070A03080606020203" pitchFamily="18" charset="0"/>
              </a:rPr>
              <a:t>Profit</a:t>
            </a:r>
            <a:endParaRPr lang="en-IN" sz="2000" b="0" cap="none" spc="0">
              <a:ln w="0"/>
              <a:solidFill>
                <a:schemeClr val="accent1">
                  <a:lumMod val="75000"/>
                </a:schemeClr>
              </a:solidFill>
              <a:effectLst>
                <a:outerShdw blurRad="38100" dist="19050" dir="2700000" algn="tl" rotWithShape="0">
                  <a:schemeClr val="dk1">
                    <a:alpha val="40000"/>
                  </a:schemeClr>
                </a:outerShdw>
              </a:effectLst>
              <a:latin typeface="Bodoni MT Black" panose="02070A03080606020203" pitchFamily="18" charset="0"/>
            </a:endParaRPr>
          </a:p>
        </xdr:txBody>
      </xdr:sp>
      <xdr:sp macro="" textlink="KPIs!P47">
        <xdr:nvSpPr>
          <xdr:cNvPr id="8" name="TextBox 7">
            <a:extLst>
              <a:ext uri="{FF2B5EF4-FFF2-40B4-BE49-F238E27FC236}">
                <a16:creationId xmlns:a16="http://schemas.microsoft.com/office/drawing/2014/main" id="{423F904A-33EA-E5B9-7702-0D147A8BFC45}"/>
              </a:ext>
            </a:extLst>
          </xdr:cNvPr>
          <xdr:cNvSpPr txBox="1"/>
        </xdr:nvSpPr>
        <xdr:spPr>
          <a:xfrm>
            <a:off x="457200" y="1714500"/>
            <a:ext cx="20193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CED816-D52D-4189-A1DB-5C50833E155D}" type="TxLink">
              <a:rPr lang="en-US" sz="2000" b="0" i="0" u="none" strike="noStrike" cap="none" spc="0">
                <a:ln w="0"/>
                <a:solidFill>
                  <a:srgbClr val="FFC000"/>
                </a:solidFill>
                <a:effectLst>
                  <a:outerShdw blurRad="38100" dist="19050" dir="2700000" algn="tl" rotWithShape="0">
                    <a:schemeClr val="dk1">
                      <a:alpha val="40000"/>
                    </a:schemeClr>
                  </a:outerShdw>
                </a:effectLst>
                <a:latin typeface="Bodoni MT Black" panose="02070A03080606020203" pitchFamily="18" charset="0"/>
                <a:ea typeface="Calibri"/>
                <a:cs typeface="Calibri"/>
              </a:rPr>
              <a:pPr algn="ctr"/>
              <a:t>$ 224.08 K</a:t>
            </a:fld>
            <a:endParaRPr lang="en-IN" sz="2000" b="0" cap="none" spc="0">
              <a:ln w="0"/>
              <a:solidFill>
                <a:srgbClr val="FFC000"/>
              </a:solidFill>
              <a:effectLst>
                <a:outerShdw blurRad="38100" dist="19050" dir="2700000" algn="tl" rotWithShape="0">
                  <a:schemeClr val="dk1">
                    <a:alpha val="40000"/>
                  </a:schemeClr>
                </a:outerShdw>
              </a:effectLst>
              <a:latin typeface="Bodoni MT Black" panose="02070A03080606020203" pitchFamily="18" charset="0"/>
            </a:endParaRPr>
          </a:p>
        </xdr:txBody>
      </xdr:sp>
    </xdr:grpSp>
    <xdr:clientData/>
  </xdr:twoCellAnchor>
  <xdr:twoCellAnchor>
    <xdr:from>
      <xdr:col>4</xdr:col>
      <xdr:colOff>190500</xdr:colOff>
      <xdr:row>6</xdr:row>
      <xdr:rowOff>177800</xdr:rowOff>
    </xdr:from>
    <xdr:to>
      <xdr:col>7</xdr:col>
      <xdr:colOff>387350</xdr:colOff>
      <xdr:row>12</xdr:row>
      <xdr:rowOff>57150</xdr:rowOff>
    </xdr:to>
    <xdr:grpSp>
      <xdr:nvGrpSpPr>
        <xdr:cNvPr id="13" name="Group 12">
          <a:extLst>
            <a:ext uri="{FF2B5EF4-FFF2-40B4-BE49-F238E27FC236}">
              <a16:creationId xmlns:a16="http://schemas.microsoft.com/office/drawing/2014/main" id="{9348BC32-EE0F-47FC-9F2F-0640154F1AF3}"/>
            </a:ext>
          </a:extLst>
        </xdr:cNvPr>
        <xdr:cNvGrpSpPr/>
      </xdr:nvGrpSpPr>
      <xdr:grpSpPr>
        <a:xfrm>
          <a:off x="2628900" y="1282700"/>
          <a:ext cx="2025650" cy="984250"/>
          <a:chOff x="2628900" y="1282700"/>
          <a:chExt cx="2025650" cy="984250"/>
        </a:xfrm>
      </xdr:grpSpPr>
      <xdr:sp macro="" textlink="">
        <xdr:nvSpPr>
          <xdr:cNvPr id="5" name="Rectangle: Single Corner Rounded 4">
            <a:extLst>
              <a:ext uri="{FF2B5EF4-FFF2-40B4-BE49-F238E27FC236}">
                <a16:creationId xmlns:a16="http://schemas.microsoft.com/office/drawing/2014/main" id="{EA57EB34-E9E5-FC5F-252B-F59B2274E0B3}"/>
              </a:ext>
            </a:extLst>
          </xdr:cNvPr>
          <xdr:cNvSpPr/>
        </xdr:nvSpPr>
        <xdr:spPr>
          <a:xfrm>
            <a:off x="2628900" y="1282700"/>
            <a:ext cx="2025650" cy="984250"/>
          </a:xfrm>
          <a:prstGeom prst="round1Rect">
            <a:avLst/>
          </a:prstGeom>
          <a:solidFill>
            <a:schemeClr val="tx2">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0" cap="none" spc="0">
                <a:ln w="0"/>
                <a:solidFill>
                  <a:schemeClr val="tx1"/>
                </a:solidFill>
                <a:effectLst>
                  <a:outerShdw blurRad="38100" dist="19050" dir="2700000" algn="tl" rotWithShape="0">
                    <a:schemeClr val="dk1">
                      <a:alpha val="40000"/>
                    </a:schemeClr>
                  </a:outerShdw>
                </a:effectLst>
                <a:latin typeface="Bodoni MT Black" panose="02070A03080606020203" pitchFamily="18" charset="0"/>
              </a:rPr>
              <a:t>Total</a:t>
            </a:r>
            <a:r>
              <a:rPr lang="en-IN" sz="2000" b="0" cap="none" spc="0" baseline="0">
                <a:ln w="0"/>
                <a:solidFill>
                  <a:schemeClr val="tx1"/>
                </a:solidFill>
                <a:effectLst>
                  <a:outerShdw blurRad="38100" dist="19050" dir="2700000" algn="tl" rotWithShape="0">
                    <a:schemeClr val="dk1">
                      <a:alpha val="40000"/>
                    </a:schemeClr>
                  </a:outerShdw>
                </a:effectLst>
                <a:latin typeface="Bodoni MT Black" panose="02070A03080606020203" pitchFamily="18" charset="0"/>
              </a:rPr>
              <a:t> Sales</a:t>
            </a:r>
            <a:endParaRPr lang="en-IN" sz="2000" b="0" cap="none" spc="0">
              <a:ln w="0"/>
              <a:solidFill>
                <a:schemeClr val="tx1"/>
              </a:solidFill>
              <a:effectLst>
                <a:outerShdw blurRad="38100" dist="19050" dir="2700000" algn="tl" rotWithShape="0">
                  <a:schemeClr val="dk1">
                    <a:alpha val="40000"/>
                  </a:schemeClr>
                </a:outerShdw>
              </a:effectLst>
              <a:latin typeface="Bodoni MT Black" panose="02070A03080606020203" pitchFamily="18" charset="0"/>
            </a:endParaRPr>
          </a:p>
        </xdr:txBody>
      </xdr:sp>
      <xdr:sp macro="" textlink="KPIs!P48">
        <xdr:nvSpPr>
          <xdr:cNvPr id="12" name="TextBox 11">
            <a:extLst>
              <a:ext uri="{FF2B5EF4-FFF2-40B4-BE49-F238E27FC236}">
                <a16:creationId xmlns:a16="http://schemas.microsoft.com/office/drawing/2014/main" id="{C32EC1CA-6E87-4DA1-A33B-7B91176F584F}"/>
              </a:ext>
            </a:extLst>
          </xdr:cNvPr>
          <xdr:cNvSpPr txBox="1"/>
        </xdr:nvSpPr>
        <xdr:spPr>
          <a:xfrm>
            <a:off x="2628900" y="1689100"/>
            <a:ext cx="20193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1617F2-DA80-4892-A38F-E7E5A5477CD8}" type="TxLink">
              <a:rPr lang="en-US" sz="2000" b="0" i="0" u="none" strike="noStrike" cap="none" spc="0">
                <a:ln w="0"/>
                <a:solidFill>
                  <a:srgbClr val="FFC000"/>
                </a:solidFill>
                <a:effectLst>
                  <a:outerShdw blurRad="38100" dist="19050" dir="2700000" algn="tl" rotWithShape="0">
                    <a:schemeClr val="dk1">
                      <a:alpha val="40000"/>
                    </a:schemeClr>
                  </a:outerShdw>
                </a:effectLst>
                <a:latin typeface="Bodoni MT Black" panose="02070A03080606020203" pitchFamily="18" charset="0"/>
                <a:ea typeface="Calibri"/>
                <a:cs typeface="Calibri"/>
              </a:rPr>
              <a:pPr algn="ctr"/>
              <a:t>$ 1.92 M</a:t>
            </a:fld>
            <a:endParaRPr lang="en-IN" sz="2000" b="0" cap="none" spc="0">
              <a:ln w="0"/>
              <a:solidFill>
                <a:srgbClr val="FFC000"/>
              </a:solidFill>
              <a:effectLst>
                <a:outerShdw blurRad="38100" dist="19050" dir="2700000" algn="tl" rotWithShape="0">
                  <a:schemeClr val="dk1">
                    <a:alpha val="40000"/>
                  </a:schemeClr>
                </a:outerShdw>
              </a:effectLst>
              <a:latin typeface="Bodoni MT Black" panose="02070A03080606020203" pitchFamily="18" charset="0"/>
            </a:endParaRPr>
          </a:p>
        </xdr:txBody>
      </xdr:sp>
    </xdr:grpSp>
    <xdr:clientData/>
  </xdr:twoCellAnchor>
  <xdr:twoCellAnchor>
    <xdr:from>
      <xdr:col>7</xdr:col>
      <xdr:colOff>520700</xdr:colOff>
      <xdr:row>6</xdr:row>
      <xdr:rowOff>177800</xdr:rowOff>
    </xdr:from>
    <xdr:to>
      <xdr:col>11</xdr:col>
      <xdr:colOff>114300</xdr:colOff>
      <xdr:row>12</xdr:row>
      <xdr:rowOff>57150</xdr:rowOff>
    </xdr:to>
    <xdr:grpSp>
      <xdr:nvGrpSpPr>
        <xdr:cNvPr id="15" name="Group 14">
          <a:extLst>
            <a:ext uri="{FF2B5EF4-FFF2-40B4-BE49-F238E27FC236}">
              <a16:creationId xmlns:a16="http://schemas.microsoft.com/office/drawing/2014/main" id="{20CC31DA-A696-8C64-82B5-B97EDAEB931D}"/>
            </a:ext>
          </a:extLst>
        </xdr:cNvPr>
        <xdr:cNvGrpSpPr/>
      </xdr:nvGrpSpPr>
      <xdr:grpSpPr>
        <a:xfrm>
          <a:off x="4787900" y="1282700"/>
          <a:ext cx="2032000" cy="984250"/>
          <a:chOff x="4787900" y="1282700"/>
          <a:chExt cx="2032000" cy="984250"/>
        </a:xfrm>
      </xdr:grpSpPr>
      <xdr:sp macro="" textlink="">
        <xdr:nvSpPr>
          <xdr:cNvPr id="6" name="Rectangle: Single Corner Rounded 5">
            <a:extLst>
              <a:ext uri="{FF2B5EF4-FFF2-40B4-BE49-F238E27FC236}">
                <a16:creationId xmlns:a16="http://schemas.microsoft.com/office/drawing/2014/main" id="{F3776EE0-60F0-231C-7A6F-DC359E7B15CA}"/>
              </a:ext>
            </a:extLst>
          </xdr:cNvPr>
          <xdr:cNvSpPr/>
        </xdr:nvSpPr>
        <xdr:spPr>
          <a:xfrm>
            <a:off x="4794250" y="1282700"/>
            <a:ext cx="2025650" cy="984250"/>
          </a:xfrm>
          <a:prstGeom prst="round1Rect">
            <a:avLst/>
          </a:prstGeom>
          <a:solidFill>
            <a:schemeClr val="tx2">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0" cap="none" spc="0">
                <a:ln w="0"/>
                <a:solidFill>
                  <a:schemeClr val="tx1"/>
                </a:solidFill>
                <a:effectLst>
                  <a:outerShdw blurRad="38100" dist="19050" dir="2700000" algn="tl" rotWithShape="0">
                    <a:schemeClr val="dk1">
                      <a:alpha val="40000"/>
                    </a:schemeClr>
                  </a:outerShdw>
                </a:effectLst>
                <a:latin typeface="Bodoni MT Black" panose="02070A03080606020203" pitchFamily="18" charset="0"/>
              </a:rPr>
              <a:t>Total Orders</a:t>
            </a:r>
          </a:p>
        </xdr:txBody>
      </xdr:sp>
      <xdr:sp macro="" textlink="KPIs!P49">
        <xdr:nvSpPr>
          <xdr:cNvPr id="14" name="TextBox 13">
            <a:extLst>
              <a:ext uri="{FF2B5EF4-FFF2-40B4-BE49-F238E27FC236}">
                <a16:creationId xmlns:a16="http://schemas.microsoft.com/office/drawing/2014/main" id="{E11F6F9D-7391-4568-8DC7-99EF81C2CF2A}"/>
              </a:ext>
            </a:extLst>
          </xdr:cNvPr>
          <xdr:cNvSpPr txBox="1"/>
        </xdr:nvSpPr>
        <xdr:spPr>
          <a:xfrm>
            <a:off x="4787900" y="1682750"/>
            <a:ext cx="20193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2F25D0-B4E1-4E27-AC3C-DBE3105E1B85}" type="TxLink">
              <a:rPr lang="en-US" sz="2000" b="0" i="0" u="none" strike="noStrike" cap="none" spc="0">
                <a:ln w="0"/>
                <a:solidFill>
                  <a:srgbClr val="FFC000"/>
                </a:solidFill>
                <a:effectLst>
                  <a:outerShdw blurRad="38100" dist="19050" dir="2700000" algn="tl" rotWithShape="0">
                    <a:schemeClr val="dk1">
                      <a:alpha val="40000"/>
                    </a:schemeClr>
                  </a:outerShdw>
                </a:effectLst>
                <a:latin typeface="Bodoni MT Black" panose="02070A03080606020203" pitchFamily="18" charset="0"/>
                <a:ea typeface="Calibri"/>
                <a:cs typeface="Calibri"/>
              </a:rPr>
              <a:pPr algn="ctr"/>
              <a:t>1952</a:t>
            </a:fld>
            <a:endParaRPr lang="en-IN" sz="2000" b="0" cap="none" spc="0">
              <a:ln w="0"/>
              <a:solidFill>
                <a:srgbClr val="FFC000"/>
              </a:solidFill>
              <a:effectLst>
                <a:outerShdw blurRad="38100" dist="19050" dir="2700000" algn="tl" rotWithShape="0">
                  <a:schemeClr val="dk1">
                    <a:alpha val="40000"/>
                  </a:schemeClr>
                </a:outerShdw>
              </a:effectLst>
              <a:latin typeface="Bodoni MT Black" panose="02070A03080606020203" pitchFamily="18" charset="0"/>
            </a:endParaRPr>
          </a:p>
        </xdr:txBody>
      </xdr:sp>
    </xdr:grpSp>
    <xdr:clientData/>
  </xdr:twoCellAnchor>
  <xdr:twoCellAnchor>
    <xdr:from>
      <xdr:col>11</xdr:col>
      <xdr:colOff>228600</xdr:colOff>
      <xdr:row>8</xdr:row>
      <xdr:rowOff>177800</xdr:rowOff>
    </xdr:from>
    <xdr:to>
      <xdr:col>14</xdr:col>
      <xdr:colOff>419100</xdr:colOff>
      <xdr:row>11</xdr:row>
      <xdr:rowOff>165100</xdr:rowOff>
    </xdr:to>
    <xdr:sp macro="" textlink="KPIs!P50">
      <xdr:nvSpPr>
        <xdr:cNvPr id="16" name="TextBox 15">
          <a:extLst>
            <a:ext uri="{FF2B5EF4-FFF2-40B4-BE49-F238E27FC236}">
              <a16:creationId xmlns:a16="http://schemas.microsoft.com/office/drawing/2014/main" id="{6AD1B232-FDF6-42EF-B23A-FC1845CF6523}"/>
            </a:ext>
          </a:extLst>
        </xdr:cNvPr>
        <xdr:cNvSpPr txBox="1"/>
      </xdr:nvSpPr>
      <xdr:spPr>
        <a:xfrm>
          <a:off x="6934200" y="1651000"/>
          <a:ext cx="20193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C1318D-C926-4F1F-8A78-AD700AE7EC57}" type="TxLink">
            <a:rPr lang="en-US" sz="2000" b="0" i="0" u="none" strike="noStrike" cap="none" spc="0">
              <a:ln w="0"/>
              <a:solidFill>
                <a:srgbClr val="FFC000"/>
              </a:solidFill>
              <a:effectLst>
                <a:outerShdw blurRad="38100" dist="19050" dir="2700000" algn="tl" rotWithShape="0">
                  <a:schemeClr val="dk1">
                    <a:alpha val="40000"/>
                  </a:schemeClr>
                </a:outerShdw>
              </a:effectLst>
              <a:latin typeface="Bodoni MT Black" panose="02070A03080606020203" pitchFamily="18" charset="0"/>
              <a:ea typeface="Calibri"/>
              <a:cs typeface="Calibri"/>
            </a:rPr>
            <a:pPr algn="ctr"/>
            <a:t>1634</a:t>
          </a:fld>
          <a:endParaRPr lang="en-IN" sz="2000" b="0" cap="none" spc="0">
            <a:ln w="0"/>
            <a:solidFill>
              <a:srgbClr val="FFC000"/>
            </a:solidFill>
            <a:effectLst>
              <a:outerShdw blurRad="38100" dist="19050" dir="2700000" algn="tl" rotWithShape="0">
                <a:schemeClr val="dk1">
                  <a:alpha val="40000"/>
                </a:schemeClr>
              </a:outerShdw>
            </a:effectLst>
            <a:latin typeface="Bodoni MT Black" panose="02070A03080606020203" pitchFamily="18" charset="0"/>
          </a:endParaRPr>
        </a:p>
      </xdr:txBody>
    </xdr:sp>
    <xdr:clientData/>
  </xdr:twoCellAnchor>
  <xdr:twoCellAnchor>
    <xdr:from>
      <xdr:col>0</xdr:col>
      <xdr:colOff>508000</xdr:colOff>
      <xdr:row>13</xdr:row>
      <xdr:rowOff>95250</xdr:rowOff>
    </xdr:from>
    <xdr:to>
      <xdr:col>7</xdr:col>
      <xdr:colOff>381000</xdr:colOff>
      <xdr:row>26</xdr:row>
      <xdr:rowOff>69850</xdr:rowOff>
    </xdr:to>
    <xdr:graphicFrame macro="">
      <xdr:nvGraphicFramePr>
        <xdr:cNvPr id="17" name="Chart 16">
          <a:extLst>
            <a:ext uri="{FF2B5EF4-FFF2-40B4-BE49-F238E27FC236}">
              <a16:creationId xmlns:a16="http://schemas.microsoft.com/office/drawing/2014/main" id="{AF141485-AE91-4FC5-8403-CE9CCBF04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508000</xdr:colOff>
      <xdr:row>13</xdr:row>
      <xdr:rowOff>95251</xdr:rowOff>
    </xdr:from>
    <xdr:to>
      <xdr:col>14</xdr:col>
      <xdr:colOff>393700</xdr:colOff>
      <xdr:row>26</xdr:row>
      <xdr:rowOff>76201</xdr:rowOff>
    </xdr:to>
    <xdr:graphicFrame macro="">
      <xdr:nvGraphicFramePr>
        <xdr:cNvPr id="18" name="Chart 17">
          <a:extLst>
            <a:ext uri="{FF2B5EF4-FFF2-40B4-BE49-F238E27FC236}">
              <a16:creationId xmlns:a16="http://schemas.microsoft.com/office/drawing/2014/main" id="{12F32B9F-33B3-409A-8093-4866119E2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490538</xdr:colOff>
      <xdr:row>27</xdr:row>
      <xdr:rowOff>30162</xdr:rowOff>
    </xdr:from>
    <xdr:to>
      <xdr:col>14</xdr:col>
      <xdr:colOff>436564</xdr:colOff>
      <xdr:row>41</xdr:row>
      <xdr:rowOff>157162</xdr:rowOff>
    </xdr:to>
    <xdr:graphicFrame macro="">
      <xdr:nvGraphicFramePr>
        <xdr:cNvPr id="19" name="Chart 18">
          <a:extLst>
            <a:ext uri="{FF2B5EF4-FFF2-40B4-BE49-F238E27FC236}">
              <a16:creationId xmlns:a16="http://schemas.microsoft.com/office/drawing/2014/main" id="{FF2EE816-CD7D-4053-9957-ADB97BB7B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496887</xdr:colOff>
      <xdr:row>27</xdr:row>
      <xdr:rowOff>23812</xdr:rowOff>
    </xdr:from>
    <xdr:to>
      <xdr:col>7</xdr:col>
      <xdr:colOff>388936</xdr:colOff>
      <xdr:row>42</xdr:row>
      <xdr:rowOff>3175</xdr:rowOff>
    </xdr:to>
    <xdr:graphicFrame macro="">
      <xdr:nvGraphicFramePr>
        <xdr:cNvPr id="20" name="Chart 19">
          <a:extLst>
            <a:ext uri="{FF2B5EF4-FFF2-40B4-BE49-F238E27FC236}">
              <a16:creationId xmlns:a16="http://schemas.microsoft.com/office/drawing/2014/main" id="{EE35B687-87B8-4046-AD9F-701294079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552449</xdr:colOff>
      <xdr:row>27</xdr:row>
      <xdr:rowOff>39687</xdr:rowOff>
    </xdr:from>
    <xdr:to>
      <xdr:col>21</xdr:col>
      <xdr:colOff>441277</xdr:colOff>
      <xdr:row>41</xdr:row>
      <xdr:rowOff>166687</xdr:rowOff>
    </xdr:to>
    <xdr:graphicFrame macro="">
      <xdr:nvGraphicFramePr>
        <xdr:cNvPr id="21" name="Chart 20">
          <a:extLst>
            <a:ext uri="{FF2B5EF4-FFF2-40B4-BE49-F238E27FC236}">
              <a16:creationId xmlns:a16="http://schemas.microsoft.com/office/drawing/2014/main" id="{C0AFA1D4-206A-4A25-A0DB-7B00C3815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555625</xdr:colOff>
      <xdr:row>6</xdr:row>
      <xdr:rowOff>174625</xdr:rowOff>
    </xdr:from>
    <xdr:to>
      <xdr:col>21</xdr:col>
      <xdr:colOff>548409</xdr:colOff>
      <xdr:row>26</xdr:row>
      <xdr:rowOff>39688</xdr:rowOff>
    </xdr:to>
    <xdr:sp macro="" textlink="">
      <xdr:nvSpPr>
        <xdr:cNvPr id="22" name="Rectangle 21">
          <a:extLst>
            <a:ext uri="{FF2B5EF4-FFF2-40B4-BE49-F238E27FC236}">
              <a16:creationId xmlns:a16="http://schemas.microsoft.com/office/drawing/2014/main" id="{57D2BC62-1706-2DAA-44F6-3EB39397E63C}"/>
            </a:ext>
          </a:extLst>
        </xdr:cNvPr>
        <xdr:cNvSpPr/>
      </xdr:nvSpPr>
      <xdr:spPr>
        <a:xfrm>
          <a:off x="9041534" y="1271443"/>
          <a:ext cx="4235739" cy="3521124"/>
        </a:xfrm>
        <a:prstGeom prst="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15</xdr:col>
      <xdr:colOff>23812</xdr:colOff>
      <xdr:row>7</xdr:row>
      <xdr:rowOff>119062</xdr:rowOff>
    </xdr:from>
    <xdr:to>
      <xdr:col>18</xdr:col>
      <xdr:colOff>202045</xdr:colOff>
      <xdr:row>16</xdr:row>
      <xdr:rowOff>103188</xdr:rowOff>
    </xdr:to>
    <mc:AlternateContent xmlns:mc="http://schemas.openxmlformats.org/markup-compatibility/2006" xmlns:a14="http://schemas.microsoft.com/office/drawing/2010/main">
      <mc:Choice Requires="a14">
        <xdr:graphicFrame macro="">
          <xdr:nvGraphicFramePr>
            <xdr:cNvPr id="27" name="Region 1">
              <a:extLst>
                <a:ext uri="{FF2B5EF4-FFF2-40B4-BE49-F238E27FC236}">
                  <a16:creationId xmlns:a16="http://schemas.microsoft.com/office/drawing/2014/main" id="{935E35D3-7372-4820-A5FD-99353074879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115857" y="1398683"/>
              <a:ext cx="1996643" cy="1629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317499</xdr:colOff>
      <xdr:row>7</xdr:row>
      <xdr:rowOff>111123</xdr:rowOff>
    </xdr:from>
    <xdr:to>
      <xdr:col>21</xdr:col>
      <xdr:colOff>481059</xdr:colOff>
      <xdr:row>16</xdr:row>
      <xdr:rowOff>119062</xdr:rowOff>
    </xdr:to>
    <mc:AlternateContent xmlns:mc="http://schemas.openxmlformats.org/markup-compatibility/2006" xmlns:a14="http://schemas.microsoft.com/office/drawing/2010/main">
      <mc:Choice Requires="a14">
        <xdr:graphicFrame macro="">
          <xdr:nvGraphicFramePr>
            <xdr:cNvPr id="28" name="Customer Segment 1">
              <a:extLst>
                <a:ext uri="{FF2B5EF4-FFF2-40B4-BE49-F238E27FC236}">
                  <a16:creationId xmlns:a16="http://schemas.microsoft.com/office/drawing/2014/main" id="{92F8612A-9DED-4553-AEB8-2B894F67F493}"/>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1227954" y="1390744"/>
              <a:ext cx="1981969" cy="1653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55562</xdr:colOff>
      <xdr:row>17</xdr:row>
      <xdr:rowOff>55562</xdr:rowOff>
    </xdr:from>
    <xdr:to>
      <xdr:col>18</xdr:col>
      <xdr:colOff>192424</xdr:colOff>
      <xdr:row>25</xdr:row>
      <xdr:rowOff>95250</xdr:rowOff>
    </xdr:to>
    <mc:AlternateContent xmlns:mc="http://schemas.openxmlformats.org/markup-compatibility/2006" xmlns:a14="http://schemas.microsoft.com/office/drawing/2010/main">
      <mc:Choice Requires="a14">
        <xdr:graphicFrame macro="">
          <xdr:nvGraphicFramePr>
            <xdr:cNvPr id="29" name="Product Category 1">
              <a:extLst>
                <a:ext uri="{FF2B5EF4-FFF2-40B4-BE49-F238E27FC236}">
                  <a16:creationId xmlns:a16="http://schemas.microsoft.com/office/drawing/2014/main" id="{842A5223-B573-462F-9B98-1A0F1970316B}"/>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9147607" y="3163214"/>
              <a:ext cx="1955272" cy="1502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307878</xdr:colOff>
      <xdr:row>17</xdr:row>
      <xdr:rowOff>69754</xdr:rowOff>
    </xdr:from>
    <xdr:to>
      <xdr:col>21</xdr:col>
      <xdr:colOff>471438</xdr:colOff>
      <xdr:row>25</xdr:row>
      <xdr:rowOff>106424</xdr:rowOff>
    </xdr:to>
    <mc:AlternateContent xmlns:mc="http://schemas.openxmlformats.org/markup-compatibility/2006" xmlns:tsle="http://schemas.microsoft.com/office/drawing/2012/timeslicer">
      <mc:Choice Requires="tsle">
        <xdr:graphicFrame macro="">
          <xdr:nvGraphicFramePr>
            <xdr:cNvPr id="30" name="Order Date 1">
              <a:extLst>
                <a:ext uri="{FF2B5EF4-FFF2-40B4-BE49-F238E27FC236}">
                  <a16:creationId xmlns:a16="http://schemas.microsoft.com/office/drawing/2014/main" id="{796D6CE8-D4FF-4A3F-9867-85465864DE1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218333" y="3177406"/>
              <a:ext cx="1981969" cy="149909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355985</xdr:colOff>
      <xdr:row>1</xdr:row>
      <xdr:rowOff>57727</xdr:rowOff>
    </xdr:from>
    <xdr:to>
      <xdr:col>7</xdr:col>
      <xdr:colOff>58112</xdr:colOff>
      <xdr:row>6</xdr:row>
      <xdr:rowOff>58112</xdr:rowOff>
    </xdr:to>
    <xdr:pic>
      <xdr:nvPicPr>
        <xdr:cNvPr id="32" name="Graphic 31" descr="Daily calendar with solid fill">
          <a:extLst>
            <a:ext uri="{FF2B5EF4-FFF2-40B4-BE49-F238E27FC236}">
              <a16:creationId xmlns:a16="http://schemas.microsoft.com/office/drawing/2014/main" id="{D08D8431-6E7A-C468-B0D2-899961D7C33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386667" y="240530"/>
          <a:ext cx="914400" cy="914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gha Hari" refreshedDate="45472.553884837966" createdVersion="5" refreshedVersion="8" minRefreshableVersion="3" recordCount="0" supportSubquery="1" supportAdvancedDrill="1" xr:uid="{E6072F8A-B10F-4D07-9806-06F913D2285E}">
  <cacheSource type="external" connectionId="2"/>
  <cacheFields count="3">
    <cacheField name="[Orders].[State or Province].[State or Province]" caption="State or Province" numFmtId="0" hierarchy="16" level="1">
      <sharedItems count="9">
        <s v="California"/>
        <s v="District of Columbia"/>
        <s v="Georgia"/>
        <s v="Illinois"/>
        <s v="Michigan"/>
        <s v="New York"/>
        <s v="Ohio"/>
        <s v="Oregon"/>
        <s v="Texas"/>
      </sharedItems>
    </cacheField>
    <cacheField name="[Measures].[Sum of Profit]" caption="Sum of Profit" numFmtId="0" hierarchy="35" level="32767"/>
    <cacheField name="[Orders].[City].[City]" caption="City" numFmtId="0" hierarchy="17" level="1">
      <sharedItems count="10">
        <s v="Bangor"/>
        <s v="Cincinnati"/>
        <s v="Greenville"/>
        <s v="Harrison"/>
        <s v="Los Angeles"/>
        <s v="New City"/>
        <s v="Steubenville"/>
        <s v="Thornton"/>
        <s v="Washington"/>
        <s v="Woodburn"/>
      </sharedItems>
    </cacheField>
  </cacheFields>
  <cacheHierarchies count="46">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gha Hari" refreshedDate="45472.553885532405" createdVersion="5" refreshedVersion="8" minRefreshableVersion="3" recordCount="0" supportSubquery="1" supportAdvancedDrill="1" xr:uid="{5DCD550F-7540-42A0-9B26-E6A82D8FE1B8}">
  <cacheSource type="external" connectionId="2"/>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5" level="32767"/>
    <cacheField name="[Orders].[Product Name].[Product Name]" caption="Product Name" numFmtId="0" hierarchy="12" level="1">
      <sharedItems count="3">
        <s v="5165"/>
        <s v="Okidata Pacemark 4410N Wide Format Dot Matrix Printer"/>
        <s v="Polycom ViewStation™ ISDN Videoconferencing Unit"/>
      </sharedItems>
    </cacheField>
  </cacheFields>
  <cacheHierarchies count="46">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gha Hari" refreshedDate="45472.553885879628" createdVersion="5" refreshedVersion="8" minRefreshableVersion="3" recordCount="0" supportSubquery="1" supportAdvancedDrill="1" xr:uid="{216DC996-0707-4A06-B805-FC1F381E6844}">
  <cacheSource type="external" connectionId="2"/>
  <cacheFields count="2">
    <cacheField name="[Orders].[Ship Mode].[Ship Mode]" caption="Ship Mode" numFmtId="0" hierarchy="7" level="1">
      <sharedItems count="3">
        <s v="Delivery Truck"/>
        <s v="Express Air"/>
        <s v="Regular Air"/>
      </sharedItems>
    </cacheField>
    <cacheField name="[Measures].[Count of Ship Mode]" caption="Count of Ship Mode" numFmtId="0" hierarchy="36" level="32767"/>
  </cacheFields>
  <cacheHierarchies count="46">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gha Hari" refreshedDate="45472.553886574075" createdVersion="5" refreshedVersion="8" minRefreshableVersion="3" recordCount="0" supportSubquery="1" supportAdvancedDrill="1" xr:uid="{C078E459-18FB-4640-B1C9-ACF8867626D3}">
  <cacheSource type="external" connectionId="2"/>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5" level="32767"/>
  </cacheFields>
  <cacheHierarchies count="46">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gha Hari" refreshedDate="45472.553887152775" createdVersion="5" refreshedVersion="8" minRefreshableVersion="3" recordCount="0" supportSubquery="1" supportAdvancedDrill="1" xr:uid="{4DE3CE0B-B0D8-44BE-8648-A5B2E74D6BA1}">
  <cacheSource type="external" connectionId="2"/>
  <cacheFields count="4">
    <cacheField name="[Orders].[State or Province].[State or Province]" caption="State or Province" numFmtId="0" hierarchy="16" level="1">
      <sharedItems count="9">
        <s v="California"/>
        <s v="District of Columbia"/>
        <s v="Georgia"/>
        <s v="Illinois"/>
        <s v="Michigan"/>
        <s v="New York"/>
        <s v="Ohio"/>
        <s v="Oregon"/>
        <s v="Texas"/>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Sales]" caption="Sum of Sales" numFmtId="0" hierarchy="37" level="32767"/>
  </cacheFields>
  <cacheHierarchies count="46">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gha Hari" refreshedDate="45472.553887731483" createdVersion="5" refreshedVersion="8" minRefreshableVersion="3" recordCount="0" supportSubquery="1" supportAdvancedDrill="1" xr:uid="{DF5CAB45-FE25-4366-BA85-34851EC503A4}">
  <cacheSource type="external" connectionId="2"/>
  <cacheFields count="6">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5" level="32767"/>
    <cacheField name="[Orders].[Product Name].[Product Name]" caption="Product Name" numFmtId="0" hierarchy="12" level="1">
      <sharedItems count="3">
        <s v="5165"/>
        <s v="Okidata Pacemark 4410N Wide Format Dot Matrix Printer"/>
        <s v="Polycom ViewStation™ ISDN Videoconferencing Unit"/>
      </sharedItems>
    </cacheField>
    <cacheField name="[Measures].[Sum of Sales]" caption="Sum of Sales" numFmtId="0" hierarchy="37" level="32767"/>
    <cacheField name="[Measures].[Count of Order ID]" caption="Count of Order ID" numFmtId="0" hierarchy="39" level="32767"/>
    <cacheField name="[Measures].[Count of Order ID 2]" caption="Count of Order ID 2" numFmtId="0" hierarchy="45" level="32767"/>
  </cacheFields>
  <cacheHierarchies count="46">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4"/>
      </fieldsUsage>
      <extLst>
        <ext xmlns:x15="http://schemas.microsoft.com/office/spreadsheetml/2010/11/main" uri="{B97F6D7D-B522-45F9-BDA1-12C45D357490}">
          <x15:cacheHierarchy aggregatedColumn="2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Count of Order ID 2]" caption="Count of Order ID 2" measure="1" displayFolder="" measureGroup="Returns" count="0" oneField="1" hidden="1">
      <fieldsUsage count="1">
        <fieldUsage x="5"/>
      </fieldsUsage>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gha Hari" refreshedDate="45472.397141435184" createdVersion="3" refreshedVersion="8" minRefreshableVersion="3" recordCount="0" supportSubquery="1" supportAdvancedDrill="1" xr:uid="{B0F4DF37-04BE-4C77-9FCE-6D80A7C08892}">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20931863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gha Hari" refreshedDate="45472.402330671299" createdVersion="3" refreshedVersion="8" minRefreshableVersion="3" recordCount="0" supportSubquery="1" supportAdvancedDrill="1" xr:uid="{1804E57A-BF9D-4A9E-895A-23889DF1BFC2}">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20527705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80DCE3-8CCC-4EE3-B13E-0E479BBBAC2A}" name="Top Cities" cacheId="172" applyNumberFormats="0" applyBorderFormats="0" applyFontFormats="0" applyPatternFormats="0" applyAlignmentFormats="0" applyWidthHeightFormats="1" dataCaption="Values" tag="e392c3fc-af20-498f-8e34-6ee39db6663a" updatedVersion="8" minRefreshableVersion="5" useAutoFormatting="1" itemPrintTitles="1" createdVersion="5" indent="0" outline="1" outlineData="1" multipleFieldFilters="0" chartFormat="24">
  <location ref="E25:F36" firstHeaderRow="1" firstDataRow="1" firstDataCol="1"/>
  <pivotFields count="3">
    <pivotField allDrilled="1" subtotalTop="0" showAll="0" measureFilter="1" dataSourceSort="1" defaultSubtotal="0" defaultAttributeDrillState="1">
      <items count="9">
        <item x="0"/>
        <item x="1"/>
        <item x="2"/>
        <item x="3"/>
        <item x="4"/>
        <item x="5"/>
        <item x="6"/>
        <item x="7"/>
        <item x="8"/>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Items count="1">
    <i/>
  </colItems>
  <dataFields count="1">
    <dataField name="Sum of Profit" fld="1" baseField="0" baseItem="0"/>
  </dataFields>
  <formats count="20">
    <format dxfId="989">
      <pivotArea type="all" dataOnly="0" outline="0" fieldPosition="0"/>
    </format>
    <format dxfId="988">
      <pivotArea outline="0" collapsedLevelsAreSubtotals="1" fieldPosition="0"/>
    </format>
    <format dxfId="987">
      <pivotArea dataOnly="0" labelOnly="1" grandRow="1" outline="0" fieldPosition="0"/>
    </format>
    <format dxfId="986">
      <pivotArea dataOnly="0" labelOnly="1" outline="0" axis="axisValues" fieldPosition="0"/>
    </format>
    <format dxfId="985">
      <pivotArea type="all" dataOnly="0" outline="0" fieldPosition="0"/>
    </format>
    <format dxfId="984">
      <pivotArea outline="0" collapsedLevelsAreSubtotals="1" fieldPosition="0"/>
    </format>
    <format dxfId="983">
      <pivotArea field="0" type="button" dataOnly="0" labelOnly="1" outline="0"/>
    </format>
    <format dxfId="982">
      <pivotArea dataOnly="0" labelOnly="1" grandRow="1" outline="0" fieldPosition="0"/>
    </format>
    <format dxfId="981">
      <pivotArea dataOnly="0" labelOnly="1" outline="0" axis="axisValues" fieldPosition="0"/>
    </format>
    <format dxfId="980">
      <pivotArea type="all" dataOnly="0" outline="0" fieldPosition="0"/>
    </format>
    <format dxfId="979">
      <pivotArea outline="0" collapsedLevelsAreSubtotals="1" fieldPosition="0"/>
    </format>
    <format dxfId="978">
      <pivotArea field="0" type="button" dataOnly="0" labelOnly="1" outline="0"/>
    </format>
    <format dxfId="977">
      <pivotArea dataOnly="0" labelOnly="1" grandRow="1" outline="0" fieldPosition="0"/>
    </format>
    <format dxfId="976">
      <pivotArea dataOnly="0" labelOnly="1" outline="0" axis="axisValues" fieldPosition="0"/>
    </format>
    <format dxfId="975">
      <pivotArea type="all" dataOnly="0" outline="0" fieldPosition="0"/>
    </format>
    <format dxfId="974">
      <pivotArea outline="0" collapsedLevelsAreSubtotals="1" fieldPosition="0"/>
    </format>
    <format dxfId="973">
      <pivotArea field="2" type="button" dataOnly="0" labelOnly="1" outline="0" axis="axisRow" fieldPosition="0"/>
    </format>
    <format dxfId="972">
      <pivotArea dataOnly="0" labelOnly="1" fieldPosition="0">
        <references count="1">
          <reference field="2" count="0"/>
        </references>
      </pivotArea>
    </format>
    <format dxfId="971">
      <pivotArea dataOnly="0" labelOnly="1" grandRow="1" outline="0" fieldPosition="0"/>
    </format>
    <format dxfId="970">
      <pivotArea dataOnly="0" labelOnly="1" outline="0" axis="axisValues" fieldPosition="0"/>
    </format>
  </formats>
  <chartFormats count="3">
    <chartFormat chart="11"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2" iMeasureHier="35">
      <autoFilter ref="A1">
        <filterColumn colId="0">
          <top10 val="10" filterVal="10"/>
        </filterColumn>
      </autoFilter>
    </filter>
    <filter fld="0" type="count" id="3" iMeasureHier="35">
      <autoFilter ref="A1">
        <filterColumn colId="0">
          <top10 val="9" filterVal="9"/>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987803-1FF9-4B98-B4E3-F9CF644CAABC}" name="Least Product" cacheId="175" applyNumberFormats="0" applyBorderFormats="0" applyFontFormats="0" applyPatternFormats="0" applyAlignmentFormats="0" applyWidthHeightFormats="1" dataCaption="Values" tag="0b838b96-4312-4372-a9a2-dd146495fdce" updatedVersion="8" minRefreshableVersion="5" useAutoFormatting="1" itemPrintTitles="1" createdVersion="5" indent="0" outline="1" outlineData="1" multipleFieldFilters="0" chartFormat="25">
  <location ref="A22:B26"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Sum of Profit" fld="1" baseField="0" baseItem="0"/>
  </dataFields>
  <formats count="20">
    <format dxfId="1009">
      <pivotArea type="all" dataOnly="0" outline="0" fieldPosition="0"/>
    </format>
    <format dxfId="1008">
      <pivotArea outline="0" collapsedLevelsAreSubtotals="1" fieldPosition="0"/>
    </format>
    <format dxfId="1007">
      <pivotArea dataOnly="0" labelOnly="1" grandRow="1" outline="0" fieldPosition="0"/>
    </format>
    <format dxfId="1006">
      <pivotArea dataOnly="0" labelOnly="1" outline="0" axis="axisValues" fieldPosition="0"/>
    </format>
    <format dxfId="1005">
      <pivotArea type="all" dataOnly="0" outline="0" fieldPosition="0"/>
    </format>
    <format dxfId="1004">
      <pivotArea outline="0" collapsedLevelsAreSubtotals="1" fieldPosition="0"/>
    </format>
    <format dxfId="1003">
      <pivotArea field="0" type="button" dataOnly="0" labelOnly="1" outline="0"/>
    </format>
    <format dxfId="1002">
      <pivotArea dataOnly="0" labelOnly="1" grandRow="1" outline="0" fieldPosition="0"/>
    </format>
    <format dxfId="1001">
      <pivotArea dataOnly="0" labelOnly="1" outline="0" axis="axisValues" fieldPosition="0"/>
    </format>
    <format dxfId="1000">
      <pivotArea type="all" dataOnly="0" outline="0" fieldPosition="0"/>
    </format>
    <format dxfId="999">
      <pivotArea outline="0" collapsedLevelsAreSubtotals="1" fieldPosition="0"/>
    </format>
    <format dxfId="998">
      <pivotArea field="0" type="button" dataOnly="0" labelOnly="1" outline="0"/>
    </format>
    <format dxfId="997">
      <pivotArea dataOnly="0" labelOnly="1" grandRow="1" outline="0" fieldPosition="0"/>
    </format>
    <format dxfId="996">
      <pivotArea dataOnly="0" labelOnly="1" outline="0" axis="axisValues" fieldPosition="0"/>
    </format>
    <format dxfId="995">
      <pivotArea type="all" dataOnly="0" outline="0" fieldPosition="0"/>
    </format>
    <format dxfId="994">
      <pivotArea outline="0" collapsedLevelsAreSubtotals="1" fieldPosition="0"/>
    </format>
    <format dxfId="993">
      <pivotArea field="2" type="button" dataOnly="0" labelOnly="1" outline="0" axis="axisRow" fieldPosition="0"/>
    </format>
    <format dxfId="992">
      <pivotArea dataOnly="0" labelOnly="1" fieldPosition="0">
        <references count="1">
          <reference field="2" count="0"/>
        </references>
      </pivotArea>
    </format>
    <format dxfId="991">
      <pivotArea dataOnly="0" labelOnly="1" grandRow="1" outline="0" fieldPosition="0"/>
    </format>
    <format dxfId="990">
      <pivotArea dataOnly="0" labelOnly="1" outline="0" axis="axisValues" fieldPosition="0"/>
    </format>
  </formats>
  <chartFormats count="3">
    <chartFormat chart="11"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5">
      <autoFilter ref="A1">
        <filterColumn colId="0">
          <top10 val="5" filterVal="5"/>
        </filterColumn>
      </autoFilter>
    </filter>
    <filter fld="2" type="count" id="2" iMeasureHier="35">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AA31B9-8729-4332-B3C7-89C1430EDDF5}" name="Top Profit State" cacheId="181" applyNumberFormats="0" applyBorderFormats="0" applyFontFormats="0" applyPatternFormats="0" applyAlignmentFormats="0" applyWidthHeightFormats="1" dataCaption="Values" tag="cdc213da-a646-4201-938d-f31994fa82bd" updatedVersion="8" minRefreshableVersion="5" useAutoFormatting="1" itemPrintTitles="1" createdVersion="5" indent="0" outline="1" outlineData="1" multipleFieldFilters="0" chartFormat="22">
  <location ref="E6:F12"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Profit" fld="1" baseField="0" baseItem="0"/>
  </dataFields>
  <formats count="6">
    <format dxfId="1015">
      <pivotArea type="all" dataOnly="0" outline="0" fieldPosition="0"/>
    </format>
    <format dxfId="1014">
      <pivotArea outline="0" collapsedLevelsAreSubtotals="1" fieldPosition="0"/>
    </format>
    <format dxfId="1013">
      <pivotArea field="0" type="button" dataOnly="0" labelOnly="1" outline="0" axis="axisRow" fieldPosition="0"/>
    </format>
    <format dxfId="1012">
      <pivotArea dataOnly="0" labelOnly="1" fieldPosition="0">
        <references count="1">
          <reference field="0" count="0"/>
        </references>
      </pivotArea>
    </format>
    <format dxfId="1011">
      <pivotArea dataOnly="0" labelOnly="1" grandRow="1" outline="0" fieldPosition="0"/>
    </format>
    <format dxfId="1010">
      <pivotArea dataOnly="0" labelOnly="1" outline="0" axis="axisValues" fieldPosition="0"/>
    </format>
  </formats>
  <chartFormats count="2">
    <chartFormat chart="11"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995BBD-522B-482E-BB28-ABC33D6D8635}" name="Shipmode" cacheId="178" applyNumberFormats="0" applyBorderFormats="0" applyFontFormats="0" applyPatternFormats="0" applyAlignmentFormats="0" applyWidthHeightFormats="1" dataCaption="Values" tag="c20ac13f-0bfa-4a12-b17f-cee0e625d22b" updatedVersion="8" minRefreshableVersion="5" useAutoFormatting="1" itemPrintTitles="1" createdVersion="5" indent="0" outline="1" outlineData="1" multipleFieldFilters="0" chartFormat="13">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Ship Mode" fld="1" subtotal="count" baseField="0" baseItem="0"/>
  </dataFields>
  <formats count="6">
    <format dxfId="1021">
      <pivotArea type="all" dataOnly="0" outline="0" fieldPosition="0"/>
    </format>
    <format dxfId="1020">
      <pivotArea outline="0" collapsedLevelsAreSubtotals="1" fieldPosition="0"/>
    </format>
    <format dxfId="1019">
      <pivotArea field="0" type="button" dataOnly="0" labelOnly="1" outline="0" axis="axisRow" fieldPosition="0"/>
    </format>
    <format dxfId="1018">
      <pivotArea dataOnly="0" labelOnly="1" fieldPosition="0">
        <references count="1">
          <reference field="0" count="0"/>
        </references>
      </pivotArea>
    </format>
    <format dxfId="1017">
      <pivotArea dataOnly="0" labelOnly="1" grandRow="1" outline="0" fieldPosition="0"/>
    </format>
    <format dxfId="1016">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0" count="1" selected="0">
            <x v="0"/>
          </reference>
        </references>
      </pivotArea>
    </chartFormat>
    <chartFormat chart="12" format="8">
      <pivotArea type="data" outline="0" fieldPosition="0">
        <references count="2">
          <reference field="4294967294" count="1" selected="0">
            <x v="0"/>
          </reference>
          <reference field="0" count="1" selected="0">
            <x v="1"/>
          </reference>
        </references>
      </pivotArea>
    </chartFormat>
    <chartFormat chart="12" format="9">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A3BB76-FA8B-4F47-BFE5-F10237FF69D1}" name="PivotTable7" cacheId="187" applyNumberFormats="0" applyBorderFormats="0" applyFontFormats="0" applyPatternFormats="0" applyAlignmentFormats="0" applyWidthHeightFormats="1" dataCaption="Values" tag="6062f625-6d24-4677-a17b-f99e7bde93cc" updatedVersion="8" minRefreshableVersion="5" useAutoFormatting="1" subtotalHiddenItems="1" itemPrintTitles="1" createdVersion="5" indent="0" outline="1" outlineData="1" multipleFieldFilters="0" chartFormat="23">
  <location ref="O44:R45" firstHeaderRow="0" firstDataRow="1" firstDataCol="0"/>
  <pivotFields count="6">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measureFilter="1"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Profit" fld="1" baseField="0" baseItem="0" numFmtId="164"/>
    <dataField name="Sum of Sales" fld="3" baseField="0" baseItem="0" numFmtId="165"/>
    <dataField name="Count of Order ID" fld="4" subtotal="count" baseField="0" baseItem="2"/>
    <dataField name="Count of Order ID2" fld="5" subtotal="count" baseField="0" baseItem="3"/>
  </dataFields>
  <formats count="25">
    <format dxfId="1046">
      <pivotArea type="all" dataOnly="0" outline="0" fieldPosition="0"/>
    </format>
    <format dxfId="1045">
      <pivotArea dataOnly="0" labelOnly="1" grandRow="1" outline="0" fieldPosition="0"/>
    </format>
    <format dxfId="1044">
      <pivotArea dataOnly="0" labelOnly="1" outline="0" axis="axisValues" fieldPosition="0"/>
    </format>
    <format dxfId="1043">
      <pivotArea type="all" dataOnly="0" outline="0" fieldPosition="0"/>
    </format>
    <format dxfId="1042">
      <pivotArea field="0" type="button" dataOnly="0" labelOnly="1" outline="0"/>
    </format>
    <format dxfId="1041">
      <pivotArea dataOnly="0" labelOnly="1" grandRow="1" outline="0" fieldPosition="0"/>
    </format>
    <format dxfId="1040">
      <pivotArea dataOnly="0" labelOnly="1" outline="0" axis="axisValues" fieldPosition="0"/>
    </format>
    <format dxfId="1039">
      <pivotArea type="all" dataOnly="0" outline="0" fieldPosition="0"/>
    </format>
    <format dxfId="1038">
      <pivotArea field="0" type="button" dataOnly="0" labelOnly="1" outline="0"/>
    </format>
    <format dxfId="1037">
      <pivotArea dataOnly="0" labelOnly="1" grandRow="1" outline="0" fieldPosition="0"/>
    </format>
    <format dxfId="1036">
      <pivotArea dataOnly="0" labelOnly="1" outline="0" axis="axisValues" fieldPosition="0"/>
    </format>
    <format dxfId="1035">
      <pivotArea type="all" dataOnly="0" outline="0" fieldPosition="0"/>
    </format>
    <format dxfId="1034">
      <pivotArea field="2" type="button" dataOnly="0" labelOnly="1" outline="0"/>
    </format>
    <format dxfId="1033">
      <pivotArea dataOnly="0" labelOnly="1" grandRow="1" outline="0" fieldPosition="0"/>
    </format>
    <format dxfId="1032">
      <pivotArea dataOnly="0" labelOnly="1" outline="0" axis="axisValues" fieldPosition="0"/>
    </format>
    <format dxfId="1031">
      <pivotArea outline="0" collapsedLevelsAreSubtotals="1" fieldPosition="0">
        <references count="1">
          <reference field="4294967294" count="1" selected="0">
            <x v="1"/>
          </reference>
        </references>
      </pivotArea>
    </format>
    <format dxfId="1030">
      <pivotArea outline="0" collapsedLevelsAreSubtotals="1" fieldPosition="0">
        <references count="1">
          <reference field="4294967294" count="1" selected="0">
            <x v="0"/>
          </reference>
        </references>
      </pivotArea>
    </format>
    <format dxfId="1029">
      <pivotArea outline="0" collapsedLevelsAreSubtotals="1" fieldPosition="0">
        <references count="1">
          <reference field="4294967294" count="1" selected="0">
            <x v="2"/>
          </reference>
        </references>
      </pivotArea>
    </format>
    <format dxfId="1028">
      <pivotArea outline="0" collapsedLevelsAreSubtotals="1" fieldPosition="0">
        <references count="1">
          <reference field="4294967294" count="1" selected="0">
            <x v="1"/>
          </reference>
        </references>
      </pivotArea>
    </format>
    <format dxfId="1027">
      <pivotArea outline="0" collapsedLevelsAreSubtotals="1" fieldPosition="0">
        <references count="1">
          <reference field="4294967294" count="1" selected="0">
            <x v="3"/>
          </reference>
        </references>
      </pivotArea>
    </format>
    <format dxfId="1026">
      <pivotArea type="all" dataOnly="0" outline="0" fieldPosition="0"/>
    </format>
    <format dxfId="1025">
      <pivotArea outline="0" collapsedLevelsAreSubtotals="1" fieldPosition="0"/>
    </format>
    <format dxfId="1024">
      <pivotArea dataOnly="0" labelOnly="1" outline="0" fieldPosition="0">
        <references count="1">
          <reference field="4294967294" count="4">
            <x v="0"/>
            <x v="1"/>
            <x v="2"/>
            <x v="3"/>
          </reference>
        </references>
      </pivotArea>
    </format>
    <format dxfId="1023">
      <pivotArea outline="0" fieldPosition="0">
        <references count="1">
          <reference field="4294967294" count="1">
            <x v="3"/>
          </reference>
        </references>
      </pivotArea>
    </format>
    <format dxfId="1022">
      <pivotArea outline="0" fieldPosition="0">
        <references count="1">
          <reference field="4294967294" count="1">
            <x v="2"/>
          </reference>
        </references>
      </pivotArea>
    </format>
  </formats>
  <chartFormats count="2">
    <chartFormat chart="11"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pivotHierarchy dragToData="1"/>
    <pivotHierarchy dragToData="1" caption="Count of Customer ID"/>
    <pivotHierarchy dragToData="1"/>
    <pivotHierarchy dragToData="1"/>
    <pivotHierarchy dragToData="1" caption="Count of Order ID2"/>
  </pivotHierarchies>
  <pivotTableStyleInfo name="PivotStyleLight16" showRowHeaders="1" showColHeaders="1" showRowStripes="0" showColStripes="0" showLastColumn="1"/>
  <filters count="2">
    <filter fld="0" type="count" id="1" iMeasureHier="35">
      <autoFilter ref="A1">
        <filterColumn colId="0">
          <top10 val="5" filterVal="5"/>
        </filterColumn>
      </autoFilter>
    </filter>
    <filter fld="2" type="count" id="2" iMeasureHier="35">
      <autoFilter ref="A1">
        <filterColumn colId="0">
          <top10 top="0" val="3" filterVal="3"/>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Orders]"/>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8820AD-89C8-4F69-AD47-33C18CBF0BDD}" name="Product-Sales" cacheId="184" applyNumberFormats="0" applyBorderFormats="0" applyFontFormats="0" applyPatternFormats="0" applyAlignmentFormats="0" applyWidthHeightFormats="1" dataCaption="Values" tag="621d505f-26be-43c6-8a45-7fba6a8b265d" updatedVersion="8" minRefreshableVersion="5" useAutoFormatting="1" itemPrintTitles="1" createdVersion="5" indent="0" outline="1" outlineData="1" multipleFieldFilters="0" chartFormat="33">
  <location ref="B46:C64" firstHeaderRow="1" firstDataRow="1" firstDataCol="1"/>
  <pivotFields count="4">
    <pivotField allDrilled="1" subtotalTop="0" showAll="0" measureFilter="1" dataSourceSort="1" defaultSubtotal="0" defaultAttributeDrillState="1">
      <items count="9">
        <item x="0"/>
        <item x="1"/>
        <item x="2"/>
        <item x="3"/>
        <item x="4"/>
        <item x="5"/>
        <item x="6"/>
        <item x="7"/>
        <item x="8"/>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3" baseField="0" baseItem="0"/>
  </dataFields>
  <formats count="20">
    <format dxfId="1066">
      <pivotArea type="all" dataOnly="0" outline="0" fieldPosition="0"/>
    </format>
    <format dxfId="1065">
      <pivotArea outline="0" collapsedLevelsAreSubtotals="1" fieldPosition="0"/>
    </format>
    <format dxfId="1064">
      <pivotArea dataOnly="0" labelOnly="1" grandRow="1" outline="0" fieldPosition="0"/>
    </format>
    <format dxfId="1063">
      <pivotArea dataOnly="0" labelOnly="1" outline="0" axis="axisValues" fieldPosition="0"/>
    </format>
    <format dxfId="1062">
      <pivotArea type="all" dataOnly="0" outline="0" fieldPosition="0"/>
    </format>
    <format dxfId="1061">
      <pivotArea outline="0" collapsedLevelsAreSubtotals="1" fieldPosition="0"/>
    </format>
    <format dxfId="1060">
      <pivotArea field="0" type="button" dataOnly="0" labelOnly="1" outline="0"/>
    </format>
    <format dxfId="1059">
      <pivotArea dataOnly="0" labelOnly="1" grandRow="1" outline="0" fieldPosition="0"/>
    </format>
    <format dxfId="1058">
      <pivotArea dataOnly="0" labelOnly="1" outline="0" axis="axisValues" fieldPosition="0"/>
    </format>
    <format dxfId="1057">
      <pivotArea type="all" dataOnly="0" outline="0" fieldPosition="0"/>
    </format>
    <format dxfId="1056">
      <pivotArea outline="0" collapsedLevelsAreSubtotals="1" fieldPosition="0"/>
    </format>
    <format dxfId="1055">
      <pivotArea field="0" type="button" dataOnly="0" labelOnly="1" outline="0"/>
    </format>
    <format dxfId="1054">
      <pivotArea dataOnly="0" labelOnly="1" grandRow="1" outline="0" fieldPosition="0"/>
    </format>
    <format dxfId="1053">
      <pivotArea dataOnly="0" labelOnly="1" outline="0" axis="axisValues" fieldPosition="0"/>
    </format>
    <format dxfId="1052">
      <pivotArea type="all" dataOnly="0" outline="0" fieldPosition="0"/>
    </format>
    <format dxfId="1051">
      <pivotArea outline="0" collapsedLevelsAreSubtotals="1" fieldPosition="0"/>
    </format>
    <format dxfId="1050">
      <pivotArea field="2" type="button" dataOnly="0" labelOnly="1" outline="0" axis="axisRow" fieldPosition="0"/>
    </format>
    <format dxfId="1049">
      <pivotArea dataOnly="0" labelOnly="1" fieldPosition="0">
        <references count="1">
          <reference field="2" count="0"/>
        </references>
      </pivotArea>
    </format>
    <format dxfId="1048">
      <pivotArea dataOnly="0" labelOnly="1" grandRow="1" outline="0" fieldPosition="0"/>
    </format>
    <format dxfId="1047">
      <pivotArea dataOnly="0" labelOnly="1" outline="0" axis="axisValues" fieldPosition="0"/>
    </format>
  </formats>
  <chartFormats count="2">
    <chartFormat chart="22"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3" iMeasureHier="35">
      <autoFilter ref="A1">
        <filterColumn colId="0">
          <top10 val="9" filterVal="9"/>
        </filterColumn>
      </autoFilter>
    </filter>
    <filter fld="1" type="count" id="2" iMeasureHier="35">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1A7F45-0684-45DF-8DD3-2D06922BB8E5}" sourceName="[Users].[Region]">
  <pivotTables>
    <pivotTable tabId="2" name="Top Cities"/>
    <pivotTable tabId="2" name="Least Product"/>
    <pivotTable tabId="2" name="Shipmode"/>
    <pivotTable tabId="2" name="Top Profit State"/>
    <pivotTable tabId="2" name="Product-Sales"/>
    <pivotTable tabId="2" name="PivotTable7"/>
  </pivotTables>
  <data>
    <olap pivotCacheId="1209318633">
      <levels count="2">
        <level uniqueName="[Users].[Region].[(All)]" sourceCaption="(All)" count="0"/>
        <level uniqueName="[Users].[Region].[Region]" sourceCaption="Region" count="4">
          <ranges>
            <range startItem="0">
              <i n="[Users].[Region].&amp;[Central]" c="Central"/>
              <i n="[Users].[Region].&amp;[East]" c="East"/>
              <i n="[Users].[Region].&amp;[South]" c="South"/>
              <i n="[Users].[Region].&amp;[West]" c="West"/>
            </range>
          </ranges>
        </level>
      </levels>
      <selections count="1">
        <selection n="[Us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702E598-044B-44B6-9313-04B6708DFA3F}" sourceName="[Orders].[Product Category]">
  <pivotTables>
    <pivotTable tabId="2" name="Top Cities"/>
    <pivotTable tabId="2" name="Least Product"/>
    <pivotTable tabId="2" name="Shipmode"/>
    <pivotTable tabId="2" name="Top Profit State"/>
    <pivotTable tabId="2" name="Product-Sales"/>
    <pivotTable tabId="2" name="PivotTable7"/>
  </pivotTables>
  <data>
    <olap pivotCacheId="1209318633">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34D08A48-9F33-417A-96AA-2A3A32F6FFB6}" sourceName="[Orders].[Customer Segment]">
  <pivotTables>
    <pivotTable tabId="2" name="Top Cities"/>
    <pivotTable tabId="2" name="Least Product"/>
    <pivotTable tabId="2" name="Shipmode"/>
    <pivotTable tabId="2" name="Top Profit State"/>
    <pivotTable tabId="2" name="Product-Sales"/>
    <pivotTable tabId="2" name="PivotTable7"/>
  </pivotTables>
  <data>
    <olap pivotCacheId="1209318633">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3D2D2CD-D1B7-49AA-B72D-4F3A02E2EC60}" cache="Slicer_Region" caption="Region" level="1" style="SlicerStyleLight2" rowHeight="241300"/>
  <slicer name="Product Category" xr10:uid="{584D7BE5-B944-4C50-BAB5-FE77550F5110}" cache="Slicer_Product_Category" caption="Product Category" level="1" style="SlicerStyleLight2" rowHeight="241300"/>
  <slicer name="Customer Segment" xr10:uid="{8644F2ED-6BC2-4432-8E1D-C3DC6D26F591}" cache="Slicer_Customer_Segment" caption="Segment" level="1"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33DF09E-AF3F-4204-AB71-8710F1FAEC0C}" cache="Slicer_Region" caption="Region" level="1" style="SlicerStyleLight2" rowHeight="241300"/>
  <slicer name="Product Category 1" xr10:uid="{F79DCFD0-9EF1-4D93-908E-E7088553F8C6}" cache="Slicer_Product_Category" caption="Product Category" level="1" style="SlicerStyleLight2" rowHeight="241300"/>
  <slicer name="Customer Segment 1" xr10:uid="{AF62D756-ECA7-4F59-BAB3-3E8C0570FECA}" cache="Slicer_Customer_Segment" caption="Segment" level="1" style="SlicerStyleLight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48DDA04-FF60-4D96-9703-AFB0E59F9464}" sourceName="[Orders].[Order Date]">
  <pivotTables>
    <pivotTable tabId="2" name="Top Cities"/>
    <pivotTable tabId="2" name="Least Product"/>
    <pivotTable tabId="2" name="Shipmode"/>
    <pivotTable tabId="2" name="Top Profit State"/>
    <pivotTable tabId="2" name="Product-Sales"/>
    <pivotTable tabId="2" name="PivotTable7"/>
  </pivotTables>
  <state minimalRefreshVersion="6" lastRefreshVersion="6" pivotCacheId="2052770518"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DFE7ECD-D43C-4CCD-B243-74A7D36A9511}" cache="Timeline_Order_Date" caption="Order Date" level="1" selectionLevel="1" scrollPosition="2015-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C2ACD6C-1C27-41C5-874D-7C44CE20E3B8}" cache="Timeline_Order_Date" caption="Order Date" level="1" selectionLevel="1" scrollPosition="2015-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38" workbookViewId="0">
      <selection activeCell="C8" sqref="C8"/>
    </sheetView>
  </sheetViews>
  <sheetFormatPr defaultColWidth="14.453125" defaultRowHeight="15" customHeight="1"/>
  <cols>
    <col min="1" max="2" width="8.6328125" customWidth="1"/>
    <col min="3" max="3" width="129" customWidth="1"/>
    <col min="4" max="26" width="8.63281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4D20-45C2-4EF3-8763-76F4633E3DBF}">
  <dimension ref="A1:R936"/>
  <sheetViews>
    <sheetView zoomScaleNormal="100" workbookViewId="0">
      <selection activeCell="P49" sqref="P49:P50"/>
    </sheetView>
  </sheetViews>
  <sheetFormatPr defaultRowHeight="14.5"/>
  <cols>
    <col min="1" max="1" width="12.54296875" bestFit="1" customWidth="1"/>
    <col min="2" max="2" width="28.08984375" bestFit="1" customWidth="1"/>
    <col min="3" max="3" width="11.26953125" bestFit="1" customWidth="1"/>
    <col min="5" max="5" width="12.36328125" bestFit="1" customWidth="1"/>
    <col min="6" max="6" width="11.81640625" bestFit="1" customWidth="1"/>
    <col min="15" max="15" width="11.81640625" bestFit="1" customWidth="1"/>
    <col min="16" max="16" width="11.26953125" bestFit="1" customWidth="1"/>
    <col min="17" max="17" width="15.81640625" bestFit="1" customWidth="1"/>
    <col min="18" max="18" width="16.81640625" bestFit="1" customWidth="1"/>
  </cols>
  <sheetData>
    <row r="1" spans="1:13">
      <c r="A1" s="21" t="s">
        <v>30</v>
      </c>
      <c r="B1" s="20"/>
      <c r="C1" s="6"/>
      <c r="D1" s="13"/>
      <c r="E1" s="20" t="s">
        <v>29</v>
      </c>
      <c r="F1" s="6"/>
      <c r="G1" s="6"/>
      <c r="H1" s="6"/>
      <c r="I1" s="6"/>
      <c r="J1" s="6"/>
      <c r="K1" s="6"/>
      <c r="L1" s="6"/>
      <c r="M1" s="7"/>
    </row>
    <row r="2" spans="1:13" ht="15" thickBot="1">
      <c r="A2" s="9"/>
      <c r="D2" s="9"/>
      <c r="M2" s="8"/>
    </row>
    <row r="3" spans="1:13" ht="15" thickBot="1">
      <c r="A3" s="14" t="s">
        <v>13</v>
      </c>
      <c r="B3" s="16" t="s">
        <v>19</v>
      </c>
      <c r="D3" s="9"/>
      <c r="M3" s="8"/>
    </row>
    <row r="4" spans="1:13">
      <c r="A4" s="17" t="s">
        <v>14</v>
      </c>
      <c r="B4" s="29">
        <v>275</v>
      </c>
      <c r="D4" s="9"/>
      <c r="M4" s="8"/>
    </row>
    <row r="5" spans="1:13" ht="15" thickBot="1">
      <c r="A5" s="19" t="s">
        <v>15</v>
      </c>
      <c r="B5" s="30">
        <v>240</v>
      </c>
      <c r="D5" s="9"/>
      <c r="M5" s="8"/>
    </row>
    <row r="6" spans="1:13" ht="15" thickBot="1">
      <c r="A6" s="18" t="s">
        <v>16</v>
      </c>
      <c r="B6" s="30">
        <v>1437</v>
      </c>
      <c r="D6" s="9"/>
      <c r="E6" s="14" t="s">
        <v>13</v>
      </c>
      <c r="F6" s="16" t="s">
        <v>18</v>
      </c>
      <c r="M6" s="8"/>
    </row>
    <row r="7" spans="1:13" ht="15" thickBot="1">
      <c r="A7" s="15" t="s">
        <v>17</v>
      </c>
      <c r="B7" s="31">
        <v>1952</v>
      </c>
      <c r="D7" s="9"/>
      <c r="E7" s="17" t="s">
        <v>23</v>
      </c>
      <c r="F7" s="29">
        <v>37421.96019200002</v>
      </c>
      <c r="M7" s="8"/>
    </row>
    <row r="8" spans="1:13">
      <c r="A8" s="9"/>
      <c r="D8" s="9"/>
      <c r="E8" s="19" t="s">
        <v>24</v>
      </c>
      <c r="F8" s="30">
        <v>27611.943318599984</v>
      </c>
      <c r="M8" s="8"/>
    </row>
    <row r="9" spans="1:13">
      <c r="A9" s="9"/>
      <c r="D9" s="9"/>
      <c r="E9" s="19" t="s">
        <v>25</v>
      </c>
      <c r="F9" s="30">
        <v>23410.842026000017</v>
      </c>
      <c r="M9" s="8"/>
    </row>
    <row r="10" spans="1:13">
      <c r="A10" s="9"/>
      <c r="D10" s="9"/>
      <c r="E10" s="19" t="s">
        <v>26</v>
      </c>
      <c r="F10" s="30">
        <v>17931.043399999999</v>
      </c>
      <c r="M10" s="8"/>
    </row>
    <row r="11" spans="1:13" ht="15" thickBot="1">
      <c r="A11" s="9"/>
      <c r="D11" s="9"/>
      <c r="E11" s="18" t="s">
        <v>27</v>
      </c>
      <c r="F11" s="30">
        <v>28078.85066</v>
      </c>
      <c r="M11" s="8"/>
    </row>
    <row r="12" spans="1:13" ht="15" thickBot="1">
      <c r="A12" s="9"/>
      <c r="D12" s="9"/>
      <c r="E12" s="15" t="s">
        <v>17</v>
      </c>
      <c r="F12" s="31">
        <v>134454.63959660014</v>
      </c>
      <c r="M12" s="8"/>
    </row>
    <row r="13" spans="1:13">
      <c r="A13" s="9"/>
      <c r="D13" s="9"/>
      <c r="M13" s="8"/>
    </row>
    <row r="14" spans="1:13">
      <c r="A14" s="9"/>
      <c r="D14" s="9"/>
      <c r="M14" s="8"/>
    </row>
    <row r="15" spans="1:13">
      <c r="A15" s="9"/>
      <c r="D15" s="9"/>
      <c r="M15" s="8"/>
    </row>
    <row r="16" spans="1:13">
      <c r="A16" s="9"/>
      <c r="D16" s="9"/>
      <c r="M16" s="8"/>
    </row>
    <row r="17" spans="1:13">
      <c r="A17" s="9"/>
      <c r="D17" s="9"/>
      <c r="M17" s="8"/>
    </row>
    <row r="18" spans="1:13" ht="15" thickBot="1">
      <c r="A18" s="10"/>
      <c r="B18" s="11"/>
      <c r="C18" s="11"/>
      <c r="D18" s="10"/>
      <c r="E18" s="11"/>
      <c r="F18" s="11"/>
      <c r="G18" s="11"/>
      <c r="H18" s="11"/>
      <c r="I18" s="11"/>
      <c r="J18" s="11"/>
      <c r="K18" s="11"/>
      <c r="L18" s="11"/>
      <c r="M18" s="12"/>
    </row>
    <row r="19" spans="1:13">
      <c r="A19" s="13"/>
      <c r="B19" s="6"/>
      <c r="C19" s="7"/>
      <c r="D19" s="13"/>
      <c r="E19" s="6"/>
      <c r="F19" s="6"/>
      <c r="G19" s="6"/>
      <c r="H19" s="6"/>
      <c r="I19" s="6"/>
      <c r="J19" s="6"/>
      <c r="K19" s="6"/>
      <c r="L19" s="6"/>
      <c r="M19" s="7"/>
    </row>
    <row r="20" spans="1:13">
      <c r="A20" s="22" t="s">
        <v>31</v>
      </c>
      <c r="B20" s="23"/>
      <c r="C20" s="8"/>
      <c r="D20" s="9"/>
      <c r="E20" s="23" t="s">
        <v>41</v>
      </c>
      <c r="M20" s="8"/>
    </row>
    <row r="21" spans="1:13" ht="15" thickBot="1">
      <c r="A21" s="9"/>
      <c r="C21" s="8"/>
      <c r="D21" s="9"/>
      <c r="M21" s="8"/>
    </row>
    <row r="22" spans="1:13" ht="15" thickBot="1">
      <c r="A22" s="14" t="s">
        <v>13</v>
      </c>
      <c r="B22" s="16" t="s">
        <v>18</v>
      </c>
      <c r="C22" s="8"/>
      <c r="D22" s="9"/>
      <c r="M22" s="8"/>
    </row>
    <row r="23" spans="1:13">
      <c r="A23" s="19" t="s">
        <v>20</v>
      </c>
      <c r="B23" s="29">
        <v>-12548.946099999999</v>
      </c>
      <c r="C23" s="8"/>
      <c r="D23" s="9"/>
      <c r="M23" s="8"/>
    </row>
    <row r="24" spans="1:13" ht="15" thickBot="1">
      <c r="A24" s="19" t="s">
        <v>21</v>
      </c>
      <c r="B24" s="30">
        <v>-10999.533191999999</v>
      </c>
      <c r="C24" s="8"/>
      <c r="D24" s="9"/>
      <c r="M24" s="8"/>
    </row>
    <row r="25" spans="1:13" ht="15" thickBot="1">
      <c r="A25" s="18" t="s">
        <v>22</v>
      </c>
      <c r="B25" s="30">
        <v>-27621.245408000002</v>
      </c>
      <c r="C25" s="8"/>
      <c r="D25" s="9"/>
      <c r="E25" s="14" t="s">
        <v>13</v>
      </c>
      <c r="F25" s="16" t="s">
        <v>18</v>
      </c>
      <c r="M25" s="8"/>
    </row>
    <row r="26" spans="1:13" ht="15" thickBot="1">
      <c r="A26" s="15" t="s">
        <v>17</v>
      </c>
      <c r="B26" s="31">
        <v>-51169.724699999999</v>
      </c>
      <c r="C26" s="8"/>
      <c r="D26" s="9"/>
      <c r="E26" s="19" t="s">
        <v>32</v>
      </c>
      <c r="F26" s="29">
        <v>7139.130149999999</v>
      </c>
      <c r="M26" s="8"/>
    </row>
    <row r="27" spans="1:13">
      <c r="A27" s="9"/>
      <c r="C27" s="8"/>
      <c r="D27" s="9"/>
      <c r="E27" s="19" t="s">
        <v>33</v>
      </c>
      <c r="F27" s="30">
        <v>7257.7599999999993</v>
      </c>
      <c r="M27" s="8"/>
    </row>
    <row r="28" spans="1:13">
      <c r="A28" s="9"/>
      <c r="C28" s="8"/>
      <c r="D28" s="9"/>
      <c r="E28" s="19" t="s">
        <v>34</v>
      </c>
      <c r="F28" s="30">
        <v>8658.9505800000006</v>
      </c>
      <c r="M28" s="8"/>
    </row>
    <row r="29" spans="1:13">
      <c r="A29" s="9"/>
      <c r="C29" s="8"/>
      <c r="D29" s="9"/>
      <c r="E29" s="19" t="s">
        <v>35</v>
      </c>
      <c r="F29" s="30">
        <v>8839.2294599999987</v>
      </c>
      <c r="M29" s="8"/>
    </row>
    <row r="30" spans="1:13">
      <c r="A30" s="9"/>
      <c r="C30" s="8"/>
      <c r="D30" s="9"/>
      <c r="E30" s="19" t="s">
        <v>36</v>
      </c>
      <c r="F30" s="30">
        <v>7865.8371799999986</v>
      </c>
      <c r="M30" s="8"/>
    </row>
    <row r="31" spans="1:13">
      <c r="A31" s="9"/>
      <c r="C31" s="8"/>
      <c r="D31" s="9"/>
      <c r="E31" s="19" t="s">
        <v>37</v>
      </c>
      <c r="F31" s="30">
        <v>9243.2576999999983</v>
      </c>
      <c r="M31" s="8"/>
    </row>
    <row r="32" spans="1:13">
      <c r="A32" s="9"/>
      <c r="C32" s="8"/>
      <c r="D32" s="9"/>
      <c r="E32" s="19" t="s">
        <v>38</v>
      </c>
      <c r="F32" s="30">
        <v>6621.0019999999995</v>
      </c>
      <c r="M32" s="8"/>
    </row>
    <row r="33" spans="1:18">
      <c r="A33" s="9"/>
      <c r="C33" s="8"/>
      <c r="D33" s="9"/>
      <c r="E33" s="19" t="s">
        <v>39</v>
      </c>
      <c r="F33" s="30">
        <v>9300.3400999999976</v>
      </c>
      <c r="M33" s="8"/>
    </row>
    <row r="34" spans="1:18">
      <c r="A34" s="9"/>
      <c r="C34" s="8"/>
      <c r="D34" s="9"/>
      <c r="E34" s="19" t="s">
        <v>28</v>
      </c>
      <c r="F34" s="30">
        <v>11677.363099999999</v>
      </c>
      <c r="M34" s="8"/>
    </row>
    <row r="35" spans="1:18" ht="15" thickBot="1">
      <c r="A35" s="9"/>
      <c r="C35" s="8"/>
      <c r="D35" s="9"/>
      <c r="E35" s="18" t="s">
        <v>40</v>
      </c>
      <c r="F35" s="30">
        <v>7495.0609999999997</v>
      </c>
      <c r="M35" s="8"/>
    </row>
    <row r="36" spans="1:18" ht="15" thickBot="1">
      <c r="A36" s="9"/>
      <c r="C36" s="8"/>
      <c r="D36" s="9"/>
      <c r="E36" s="15" t="s">
        <v>17</v>
      </c>
      <c r="F36" s="31">
        <v>84097.931269999986</v>
      </c>
      <c r="M36" s="8"/>
    </row>
    <row r="37" spans="1:18">
      <c r="A37" s="9"/>
      <c r="C37" s="8"/>
      <c r="D37" s="9"/>
      <c r="M37" s="8"/>
    </row>
    <row r="38" spans="1:18">
      <c r="A38" s="9"/>
      <c r="C38" s="8"/>
      <c r="D38" s="9"/>
      <c r="M38" s="8"/>
    </row>
    <row r="39" spans="1:18">
      <c r="A39" s="9"/>
      <c r="C39" s="8"/>
      <c r="D39" s="9"/>
      <c r="M39" s="8"/>
    </row>
    <row r="40" spans="1:18">
      <c r="A40" s="9"/>
      <c r="C40" s="8"/>
      <c r="D40" s="9"/>
      <c r="M40" s="8"/>
    </row>
    <row r="41" spans="1:18" ht="15" thickBot="1">
      <c r="A41" s="10"/>
      <c r="B41" s="11"/>
      <c r="C41" s="12"/>
      <c r="D41" s="10"/>
      <c r="E41" s="11"/>
      <c r="F41" s="11"/>
      <c r="G41" s="11"/>
      <c r="H41" s="11"/>
      <c r="I41" s="11"/>
      <c r="J41" s="11"/>
      <c r="K41" s="11"/>
      <c r="L41" s="11"/>
      <c r="M41" s="12"/>
    </row>
    <row r="42" spans="1:18">
      <c r="A42" s="13"/>
      <c r="B42" s="6"/>
      <c r="C42" s="6"/>
      <c r="D42" s="6"/>
      <c r="E42" s="6"/>
      <c r="F42" s="6"/>
      <c r="G42" s="6"/>
      <c r="H42" s="6"/>
      <c r="I42" s="6"/>
      <c r="J42" s="6"/>
      <c r="K42" s="6"/>
      <c r="L42" s="6"/>
      <c r="M42" s="7"/>
    </row>
    <row r="43" spans="1:18">
      <c r="A43" s="9"/>
      <c r="M43" s="8"/>
    </row>
    <row r="44" spans="1:18">
      <c r="A44" s="9"/>
      <c r="M44" s="8"/>
      <c r="O44" s="25" t="s">
        <v>18</v>
      </c>
      <c r="P44" s="25" t="s">
        <v>59</v>
      </c>
      <c r="Q44" s="25" t="s">
        <v>60</v>
      </c>
      <c r="R44" s="25" t="s">
        <v>64</v>
      </c>
    </row>
    <row r="45" spans="1:18" ht="15" thickBot="1">
      <c r="A45" s="9"/>
      <c r="M45" s="8"/>
      <c r="O45" s="26">
        <v>224077.61183714992</v>
      </c>
      <c r="P45" s="28">
        <v>1924337.88</v>
      </c>
      <c r="Q45" s="32">
        <v>1952</v>
      </c>
      <c r="R45" s="32">
        <v>1634</v>
      </c>
    </row>
    <row r="46" spans="1:18" ht="15" thickBot="1">
      <c r="A46" s="9"/>
      <c r="B46" s="14" t="s">
        <v>13</v>
      </c>
      <c r="C46" s="16" t="s">
        <v>59</v>
      </c>
      <c r="M46" s="8"/>
    </row>
    <row r="47" spans="1:18">
      <c r="A47" s="9"/>
      <c r="B47" s="19" t="s">
        <v>50</v>
      </c>
      <c r="C47" s="29">
        <v>82201.149999999994</v>
      </c>
      <c r="M47" s="8"/>
      <c r="O47" s="27" t="s">
        <v>61</v>
      </c>
      <c r="P47" s="26">
        <f>GETPIVOTDATA("[Measures].[Sum of Profit]",$O$44)</f>
        <v>224077.61183714992</v>
      </c>
    </row>
    <row r="48" spans="1:18">
      <c r="A48" s="9"/>
      <c r="B48" s="19" t="s">
        <v>45</v>
      </c>
      <c r="C48" s="30">
        <v>185928.14</v>
      </c>
      <c r="M48" s="8"/>
      <c r="O48" s="27" t="s">
        <v>62</v>
      </c>
      <c r="P48" s="28">
        <f>GETPIVOTDATA("[Measures].[Sum of Sales]",$O$44)</f>
        <v>1924337.88</v>
      </c>
    </row>
    <row r="49" spans="1:16">
      <c r="A49" s="9"/>
      <c r="B49" s="19" t="s">
        <v>57</v>
      </c>
      <c r="C49" s="30">
        <v>107796.09</v>
      </c>
      <c r="M49" s="8"/>
      <c r="O49" s="27" t="s">
        <v>63</v>
      </c>
      <c r="P49" s="25">
        <f>GETPIVOTDATA("[Measures].[Count of Order ID]",$O$44)</f>
        <v>1952</v>
      </c>
    </row>
    <row r="50" spans="1:16">
      <c r="A50" s="9"/>
      <c r="B50" s="19" t="s">
        <v>47</v>
      </c>
      <c r="C50" s="30">
        <v>261072.73</v>
      </c>
      <c r="M50" s="8"/>
      <c r="O50" s="27" t="s">
        <v>65</v>
      </c>
      <c r="P50" s="25">
        <f>GETPIVOTDATA("[Measures].[Count of Order ID 2]",$O$44)</f>
        <v>1634</v>
      </c>
    </row>
    <row r="51" spans="1:16">
      <c r="A51" s="9"/>
      <c r="B51" s="19" t="s">
        <v>51</v>
      </c>
      <c r="C51" s="30">
        <v>96261.3</v>
      </c>
      <c r="M51" s="8"/>
    </row>
    <row r="52" spans="1:16">
      <c r="A52" s="9"/>
      <c r="B52" s="19" t="s">
        <v>42</v>
      </c>
      <c r="C52" s="30">
        <v>99069.48</v>
      </c>
      <c r="M52" s="8"/>
    </row>
    <row r="53" spans="1:16">
      <c r="A53" s="9"/>
      <c r="B53" s="19" t="s">
        <v>58</v>
      </c>
      <c r="C53" s="30">
        <v>10479.77</v>
      </c>
      <c r="M53" s="8"/>
    </row>
    <row r="54" spans="1:16">
      <c r="A54" s="9"/>
      <c r="B54" s="19" t="s">
        <v>52</v>
      </c>
      <c r="C54" s="30">
        <v>4914.82</v>
      </c>
      <c r="M54" s="8"/>
    </row>
    <row r="55" spans="1:16">
      <c r="A55" s="9"/>
      <c r="B55" s="19" t="s">
        <v>46</v>
      </c>
      <c r="C55" s="30">
        <v>98070.91</v>
      </c>
      <c r="M55" s="8"/>
    </row>
    <row r="56" spans="1:16">
      <c r="A56" s="9"/>
      <c r="B56" s="19" t="s">
        <v>48</v>
      </c>
      <c r="C56" s="30">
        <v>318169.68</v>
      </c>
      <c r="M56" s="8"/>
    </row>
    <row r="57" spans="1:16">
      <c r="A57" s="9"/>
      <c r="B57" s="19" t="s">
        <v>49</v>
      </c>
      <c r="C57" s="30">
        <v>55813.919999999998</v>
      </c>
      <c r="M57" s="8"/>
    </row>
    <row r="58" spans="1:16">
      <c r="A58" s="9"/>
      <c r="B58" s="19" t="s">
        <v>53</v>
      </c>
      <c r="C58" s="30">
        <v>26071.61</v>
      </c>
      <c r="M58" s="8"/>
    </row>
    <row r="59" spans="1:16">
      <c r="A59" s="9"/>
      <c r="B59" s="19" t="s">
        <v>54</v>
      </c>
      <c r="C59" s="30">
        <v>1789.43</v>
      </c>
      <c r="M59" s="8"/>
    </row>
    <row r="60" spans="1:16">
      <c r="A60" s="9"/>
      <c r="B60" s="19" t="s">
        <v>55</v>
      </c>
      <c r="C60" s="30">
        <v>6752.18</v>
      </c>
      <c r="M60" s="8"/>
    </row>
    <row r="61" spans="1:16">
      <c r="A61" s="9"/>
      <c r="B61" s="19" t="s">
        <v>56</v>
      </c>
      <c r="C61" s="30">
        <v>177417.60000000001</v>
      </c>
      <c r="M61" s="8"/>
    </row>
    <row r="62" spans="1:16">
      <c r="A62" s="9"/>
      <c r="B62" s="19" t="s">
        <v>43</v>
      </c>
      <c r="C62" s="30">
        <v>193764.58</v>
      </c>
      <c r="M62" s="8"/>
    </row>
    <row r="63" spans="1:16" ht="15" thickBot="1">
      <c r="A63" s="9"/>
      <c r="B63" s="18" t="s">
        <v>44</v>
      </c>
      <c r="C63" s="30">
        <v>198764.49</v>
      </c>
      <c r="M63" s="8"/>
    </row>
    <row r="64" spans="1:16" ht="15" thickBot="1">
      <c r="A64" s="9"/>
      <c r="B64" s="15" t="s">
        <v>17</v>
      </c>
      <c r="C64" s="31">
        <v>1924337.88</v>
      </c>
      <c r="M64" s="8"/>
    </row>
    <row r="65" spans="1:13">
      <c r="A65" s="9"/>
      <c r="M65" s="8"/>
    </row>
    <row r="66" spans="1:13" ht="15" thickBot="1">
      <c r="A66" s="10"/>
      <c r="B66" s="11"/>
      <c r="C66" s="11"/>
      <c r="D66" s="11"/>
      <c r="E66" s="11"/>
      <c r="F66" s="11"/>
      <c r="G66" s="11"/>
      <c r="H66" s="11"/>
      <c r="I66" s="11"/>
      <c r="J66" s="11"/>
      <c r="K66" s="11"/>
      <c r="L66" s="11"/>
      <c r="M66" s="12"/>
    </row>
    <row r="78" spans="1:13" ht="15" thickBot="1"/>
    <row r="82" ht="15" thickBot="1"/>
    <row r="85" ht="15" thickBot="1"/>
    <row r="90" ht="15" thickBot="1"/>
    <row r="99" ht="15" thickBot="1"/>
    <row r="102" ht="15" thickBot="1"/>
    <row r="103" ht="15" thickBot="1"/>
    <row r="888" ht="15" thickBot="1"/>
    <row r="889" ht="15" thickBot="1"/>
    <row r="935" ht="15" thickBot="1"/>
    <row r="936" ht="15" thickBot="1"/>
  </sheetData>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D078-00FF-4A77-9424-FD09F3534C3F}">
  <dimension ref="A1"/>
  <sheetViews>
    <sheetView tabSelected="1" topLeftCell="C1" zoomScaleNormal="100" workbookViewId="0">
      <selection activeCell="Y15" sqref="Y15"/>
    </sheetView>
  </sheetViews>
  <sheetFormatPr defaultRowHeight="14.5"/>
  <cols>
    <col min="1" max="16384" width="8.7265625" style="24"/>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 M e a s u r e s \ C o u n t   o f   S h i p   M o d e < / K e y > < / D i a g r a m O b j e c t K e y > < D i a g r a m O b j e c t K e y > < K e y > M e a s u r e s \ C o u n t   o f   S h i p   M o d e \ T a g I n f o \ F o r m u l a < / K e y > < / D i a g r a m O b j e c t K e y > < D i a g r a m O b j e c t K e y > < K e y > M e a s u r e s \ C o u n t   o f   S h i p   M o d e \ T a g I n f o \ V a l u e < / K e y > < / D i a g r a m O b j e c t K e y > < D i a g r a m O b j e c t K e y > < K e y > M e a s u r e s \ S u m   o f   S a l e s < / K e y > < / D i a g r a m O b j e c t K e y > < D i a g r a m O b j e c t K e y > < K e y > M e a s u r e s \ S u m   o f   S a l e s \ T a g I n f o \ F o r m u l a < / K e y > < / D i a g r a m O b j e c t K e y > < D i a g r a m O b j e c t K e y > < K e y > M e a s u r e s \ S u m   o f   S a l e s \ T a g I n f o \ V a l u e < / 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 M e a s u r e s \ S u m   o f   C u s t o m e r   I D < / K e y > < / D i a g r a m O b j e c t K e y > < D i a g r a m O b j e c t K e y > < K e y > M e a s u r e s \ S u m   o f   C u s t o m e r   I D \ T a g I n f o \ F o r m u l a < / K e y > < / D i a g r a m O b j e c t K e y > < D i a g r a m O b j e c t K e y > < K e y > M e a s u r e s \ S u m   o f   C u s t o m e r   I D \ T a g I n f o \ V a l u e 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 M e a s u r e s \ S u m   o f   D i s c o u n t < / K e y > < / D i a g r a m O b j e c t K e y > < D i a g r a m O b j e c t K e y > < K e y > M e a s u r e s \ S u m   o f   D i s c o u n t \ T a g I n f o \ F o r m u l a < / K e y > < / D i a g r a m O b j e c t K e y > < D i a g r a m O b j e c t K e y > < K e y > M e a s u r e s \ S u m   o f   D i s c o u n t \ T a g I n f o \ V a l u e 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 C o l u m n s \ F 2 6 < / K e y > < / D i a g r a m O b j e c t K e y > < D i a g r a m O b j e c t K e y > < K e y > C o l u m n s \ F 2 7 < / 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 2 4 < / 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 Q u a n t i t y   o r d e r e d   n e w < / K e y > < / a : K e y > < a : V a l u e   i : t y p e = " M e a s u r e G r i d N o d e V i e w S t a t e " > < C o l u m n > 2 2 < / 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 M e a s u r e s \ S u m   o f   C u s t o m e r   I D < / K e y > < / a : K e y > < a : V a l u e   i : t y p e = " M e a s u r e G r i d N o d e V i e w S t a t e " > < C o l u m n > 5 < / C o l u m n > < 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 M e a s u r e s \ C o u n t   o f   C u s t o m e r   I D < / K e y > < / a : K e y > < a : V a l u e   i : t y p e = " M e a s u r e G r i d N o d e V i e w S t a t e " > < C o l u m n > 5 < / 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 C o l u m n s \ F 2 6 < / K e y > < / a : K e y > < a : V a l u e   i : t y p e = " M e a s u r e G r i d N o d e V i e w S t a t e " > < C o l u m n > 2 5 < / C o l u m n > < L a y e d O u t > t r u e < / L a y e d O u t > < / a : V a l u e > < / a : K e y V a l u e O f D i a g r a m O b j e c t K e y a n y T y p e z b w N T n L X > < a : K e y V a l u e O f D i a g r a m O b j e c t K e y a n y T y p e z b w N T n L X > < a : K e y > < K e y > C o l u m n s \ F 2 7 < / K e y > < / a : K e y > < a : V a l u e   i : t y p e = " M e a s u r e G r i d N o d e V i e w S t a t e " > < C o l u m n > 2 6 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 T a b l e s \ O r d e r s \ C o l u m n s \ F 2 6 < / K e y > < / D i a g r a m O b j e c t K e y > < D i a g r a m O b j e c t K e y > < K e y > T a b l e s \ O r d e r s \ C o l u m n s \ F 2 7 < / K e y > < / D i a g r a m O b j e c t K e y > < D i a g r a m O b j e c t K e y > < K e y > T a b l e s \ O r d e r s \ M e a s u r e s \ S u m   o f   P r o f i t < / K e y > < / D i a g r a m O b j e c t K e y > < D i a g r a m O b j e c t K e y > < K e y > T a b l e s \ O r d e r s \ S u m   o f   P r o f i t \ A d d i t i o n a l   I n f o \ I m p l i c i t   M e a s u r e < / K e y > < / D i a g r a m O b j e c t K e y > < D i a g r a m O b j e c t K e y > < K e y > T a b l e s \ O r d e r s \ M e a s u r e s \ C o u n t   o f   S h i p   M o d e < / K e y > < / D i a g r a m O b j e c t K e y > < D i a g r a m O b j e c t K e y > < K e y > T a b l e s \ O r d e r s \ C o u n t   o f   S h i p   M o d e \ A d d i t i o n a l   I n f o \ I m p l i c i t   M e a s u r e < / K e y > < / D i a g r a m O b j e c t K e y > < D i a g r a m O b j e c t K e y > < K e y > T a b l e s \ O r d e r s \ M e a s u r e s \ S u m   o f   S a l e s < / K e y > < / D i a g r a m O b j e c t K e y > < D i a g r a m O b j e c t K e y > < K e y > T a b l e s \ O r d e r s \ S u m   o f   S a l e s \ A d d i t i o n a l   I n f o \ I m p l i c i t   M e a s u r e < / 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 T a b l e s \ O r d e r s \ M e a s u r e s \ S u m   o f   Q u a n t i t y   o r d e r e d   n e w < / K e y > < / D i a g r a m O b j e c t K e y > < D i a g r a m O b j e c t K e y > < K e y > T a b l e s \ O r d e r s \ S u m   o f   Q u a n t i t y   o r d e r e d   n e w \ A d d i t i o n a l   I n f o \ I m p l i c i t   M e a s u r e < / K e y > < / D i a g r a m O b j e c t K e y > < D i a g r a m O b j e c t K e y > < K e y > T a b l e s \ O r d e r s \ M e a s u r e s \ S u m   o f   C u s t o m e r   I D < / K e y > < / D i a g r a m O b j e c t K e y > < D i a g r a m O b j e c t K e y > < K e y > T a b l e s \ O r d e r s \ S u m   o f   C u s t o m e r   I D \ A d d i t i o n a l   I n f o \ I m p l i c i t   M e a s u r e < / K e y > < / D i a g r a m O b j e c t K e y > < D i a g r a m O b j e c t K e y > < K e y > T a b l e s \ O r d e r s \ M e a s u r e s \ C o u n t   o f   C u s t o m e r   I D < / K e y > < / D i a g r a m O b j e c t K e y > < D i a g r a m O b j e c t K e y > < K e y > T a b l e s \ O r d e r s \ C o u n t   o f   C u s t o m e r   I D \ A d d i t i o n a l   I n f o \ I m p l i c i t   M e a s u r e < / K e y > < / D i a g r a m O b j e c t K e y > < D i a g r a m O b j e c t K e y > < K e y > T a b l e s \ O r d e r s \ M e a s u r e s \ S u m   o f   D i s c o u n t < / K e y > < / D i a g r a m O b j e c t K e y > < D i a g r a m O b j e c t K e y > < K e y > T a b l e s \ O r d e r s \ S u m   o f   D i s c o u n t \ A d d i t i o n a l   I n f o \ I m p l i c i t   M e a s u r e < / K e y > < / D i a g r a m O b j e c t K e y > < D i a g r a m O b j e c t K e y > < K e y > T a b l e s \ R e t u r n s < / K e y > < / D i a g r a m O b j e c t K e y > < D i a g r a m O b j e c t K e y > < K e y > T a b l e s \ R e t u r n s \ C o l u m n s \ O r d e r   I D < / K e y > < / D i a g r a m O b j e c t K e y > < D i a g r a m O b j e c t K e y > < K e y > T a b l e s \ R e t u r n s \ C o l u m n s \ S t a t u s < / K e y > < / D i a g r a m O b j e c t K e y > < D i a g r a m O b j e c t K e y > < K e y > T a b l e s \ R e t u r n s \ M e a s u r e s \ S u m   o f   O r d e r   I D   2 < / K e y > < / D i a g r a m O b j e c t K e y > < D i a g r a m O b j e c t K e y > < K e y > T a b l e s \ R e t u r n s \ S u m   o f   O r d e r   I D   2 \ A d d i t i o n a l   I n f o \ I m p l i c i t   M e a s u r e < / K e y > < / D i a g r a m O b j e c t K e y > < D i a g r a m O b j e c t K e y > < K e y > T a b l e s \ R e t u r n s \ M e a s u r e s \ C o u n t   o f   O r d e r   I D   2 < / K e y > < / D i a g r a m O b j e c t K e y > < D i a g r a m O b j e c t K e y > < K e y > T a b l e s \ R e t u r n s \ C o u n t   o f   O r d e r   I D   2 \ A d d i t i o n a l   I n f o \ I m p l i c i t   M e a s u r e < / 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 6 9 8 . 6 6 6 6 6 6 6 6 6 6 6 6 6 3 < / H e i g h t > < I s E x p a n d e d > t r u e < / I s E x p a n d e d > < L a y e d O u t > t r u e < / L a y e d O u 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 T a b l e s \ O r d e r s \ C o l u m n s \ F 2 6 < / K e y > < / a : K e y > < a : V a l u e   i : t y p e = " D i a g r a m D i s p l a y N o d e V i e w S t a t e " > < H e i g h t > 1 5 0 < / H e i g h t > < I s E x p a n d e d > t r u e < / I s E x p a n d e d > < W i d t h > 2 0 0 < / W i d t h > < / a : V a l u e > < / a : K e y V a l u e O f D i a g r a m O b j e c t K e y a n y T y p e z b w N T n L X > < a : K e y V a l u e O f D i a g r a m O b j e c t K e y a n y T y p e z b w N T n L X > < a : K e y > < K e y > T a b l e s \ O r d e r s \ C o l u m n s \ F 2 7 < / 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 T a b l e s \ O r d e r s \ M e a s u r e s \ S u m   o f   Q u a n t i t y   o r d e r e d   n e w < / K e y > < / a : K e y > < a : V a l u e   i : t y p e = " D i a g r a m D i s p l a y N o d e V i e w S t a t e " > < H e i g h t > 1 5 0 < / H e i g h t > < I s E x p a n d e d > t r u e < / I s E x p a n d e d > < W i d t h > 2 0 0 < / W i d t h > < / a : V a l u e > < / a : K e y V a l u e O f D i a g r a m O b j e c t K e y a n y T y p e z b w N T n L X > < a : K e y V a l u e O f D i a g r a m O b j e c t K e y a n y T y p e z b w N T n L X > < a : K e y > < K e y > T a b l e s \ O r d e r s \ S u m   o f   Q u a n t i t y   o r d e r e d   n e w \ A d d i t i o n a l   I n f o \ I m p l i c i t   M e a s u r e < / K e y > < / a : K e y > < a : V a l u e   i : t y p e = " D i a g r a m D i s p l a y V i e w S t a t e I D i a g r a m T a g A d d i t i o n a l I n f o " / > < / a : K e y V a l u e O f D i a g r a m O b j e c t K e y a n y T y p e z b w N T n L X > < a : K e y V a l u e O f D i a g r a m O b j e c t K e y a n y T y p e z b w N T n L X > < a : K e y > < K e y > T a b l e s \ O r d e r s \ M e a s u r e s \ S u m   o f   C u s t o m e r   I D < / K e y > < / a : K e y > < a : V a l u e   i : t y p e = " D i a g r a m D i s p l a y N o d e V i e w S t a t e " > < H e i g h t > 1 5 0 < / H e i g h t > < I s E x p a n d e d > t r u e < / I s E x p a n d e d > < W i d t h > 2 0 0 < / W i d t h > < / a : V a l u e > < / a : K e y V a l u e O f D i a g r a m O b j e c t K e y a n y T y p e z b w N T n L X > < a : K e y V a l u e O f D i a g r a m O b j e c t K e y a n y T y p e z b w N T n L X > < a : K e y > < K e y > T a b l e s \ O r d e r s \ S u m   o f   C u s t o m e r   I D \ A d d i t i o n a l   I n f o \ I m p l i c i t   M e a s u r e < / K e y > < / a : K e y > < a : V a l u e   i : t y p e = " D i a g r a m D i s p l a y V i e w S t a t e I D i a g r a m T a g A d d i t i o n a l I n f o " / > < / a : K e y V a l u e O f D i a g r a m O b j e c t K e y a n y T y p e z b w N T n L X > < a : K e y V a l u e O f D i a g r a m O b j e c t K e y a n y T y p e z b w N T n L X > < a : K e y > < K e y > T a b l e s \ O r d e r s \ M e a s u r e s \ C o u n t   o f   C u s t o m e r   I D < / K e y > < / a : K e y > < a : V a l u e   i : t y p e = " D i a g r a m D i s p l a y N o d e V i e w S t a t e " > < H e i g h t > 1 5 0 < / H e i g h t > < I s E x p a n d e d > t r u e < / I s E x p a n d e d > < W i d t h > 2 0 0 < / W i d t h > < / a : V a l u e > < / a : K e y V a l u e O f D i a g r a m O b j e c t K e y a n y T y p e z b w N T n L X > < a : K e y V a l u e O f D i a g r a m O b j e c t K e y a n y T y p e z b w N T n L X > < a : K e y > < K e y > T a b l e s \ O r d e r s \ C o u n t   o f   C u s t o m e r   I D \ A d d i t i o n a l 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 T a b l e s \ R e t u r n s \ M e a s u r e s \ S u m   o f   O r d e r   I D   2 < / K e y > < / a : K e y > < a : V a l u e   i : t y p e = " D i a g r a m D i s p l a y N o d e V i e w S t a t e " > < H e i g h t > 1 5 0 < / H e i g h t > < I s E x p a n d e d > t r u e < / I s E x p a n d e d > < W i d t h > 2 0 0 < / W i d t h > < / a : V a l u e > < / a : K e y V a l u e O f D i a g r a m O b j e c t K e y a n y T y p e z b w N T n L X > < a : K e y V a l u e O f D i a g r a m O b j e c t K e y a n y T y p e z b w N T n L X > < a : K e y > < K e y > T a b l e s \ R e t u r n s \ S u m   o f   O r d e r   I D   2 \ A d d i t i o n a l   I n f o \ I m p l i c i t   M e a s u r e < / K e y > < / a : K e y > < a : V a l u e   i : t y p e = " D i a g r a m D i s p l a y V i e w S t a t e I D i a g r a m T a g A d d i t i o n a l I n f o " / > < / a : K e y V a l u e O f D i a g r a m O b j e c t K e y a n y T y p e z b w N T n L X > < a : K e y V a l u e O f D i a g r a m O b j e c t K e y a n y T y p e z b w N T n L X > < a : K e y > < K e y > T a b l e s \ R e t u r n s \ M e a s u r e s \ C o u n t   o f   O r d e r   I D   2 < / K e y > < / a : K e y > < a : V a l u e   i : t y p e = " D i a g r a m D i s p l a y N o d e V i e w S t a t e " > < H e i g h t > 1 5 0 < / H e i g h t > < I s E x p a n d e d > t r u e < / I s E x p a n d e d > < W i d t h > 2 0 0 < / W i d t h > < / a : V a l u e > < / a : K e y V a l u e O f D i a g r a m O b j e c t K e y a n y T y p e z b w N T n L X > < a : K e y V a l u e O f D i a g r a m O b j e c t K e y a n y T y p e z b w N T n L X > < a : K e y > < K e y > T a b l e s \ R e t u r n s \ C o u n t   o f   O r d e r   I D   2 \ A d d i t i o n a l 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 ( 1 1 0 , - 1 6 ) .   E n d   p o i n t   2 :   ( 3 1 3 . 9 0 3 8 1 0 5 6 7 6 6 6 , 7 5 )   < / A u t o m a t i o n P r o p e r t y H e l p e r T e x t > < L a y e d O u t > t r u e < / L a y e d O u t > < P o i n t s   x m l n s : b = " h t t p : / / s c h e m a s . d a t a c o n t r a c t . o r g / 2 0 0 4 / 0 7 / S y s t e m . W i n d o w s " > < b : P o i n t > < b : _ x > 1 1 0 < / b : _ x > < b : _ y > - 1 5 . 9 9 9 9 9 9 9 9 9 9 9 9 9 8 6 < / b : _ y > < / b : P o i n t > < b : P o i n t > < b : _ x > 1 1 0 < / b : _ x > < b : _ y > - 1 7 . 5 < / b : _ y > < / b : P o i n t > < b : P o i n t > < b : _ x > 1 1 2 < / b : _ x > < b : _ y > - 1 9 . 5 < / b : _ y > < / b : P o i n t > < b : P o i n t > < b : _ x > 2 1 7 . 9 5 1 9 0 5 5 < / b : _ x > < b : _ y > - 1 9 . 5 < / b : _ y > < / b : P o i n t > < b : P o i n t > < b : _ x > 2 1 9 . 9 5 1 9 0 5 5 < / b : _ x > < b : _ y > - 1 7 . 5 < / b : _ y > < / b : P o i n t > < b : P o i n t > < b : _ x > 2 1 9 . 9 5 1 9 0 5 5 < / b : _ x > < b : _ y > 7 3 < / b : _ y > < / b : P o i n t > < b : P o i n t > < b : _ x > 2 2 1 . 9 5 1 9 0 5 5 < / b : _ x > < b : _ y > 7 5 < / b : _ y > < / b : P o i n t > < b : P o i n t > < b : _ x > 3 1 3 . 9 0 3 8 1 0 5 6 7 6 6 5 6 9 < / 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 1 0 2 < / b : _ x > < b : _ y > - 1 5 . 9 9 9 9 9 9 9 9 9 9 9 9 9 8 6 < / b : _ y > < / L a b e l L o c a t i o n > < L o c a t i o n   x m l n s : b = " h t t p : / / s c h e m a s . d a t a c o n t r a c t . o r g / 2 0 0 4 / 0 7 / S y s t e m . W i n d o w s " > < b : _ x > 1 1 0 < / b : _ x > < b : _ y > 1 . 4 2 1 0 8 5 4 7 1 5 2 0 2 0 0 4 E - 1 4 < / 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 3 1 3 . 9 0 3 8 1 0 5 6 7 6 6 5 6 9 < / b : _ x > < b : _ y > 6 7 < / b : _ y > < / L a b e l L o c a t i o n > < L o c a t i o n   x m l n s : b = " h t t p : / / s c h e m a s . d a t a c o n t r a c t . o r g / 2 0 0 4 / 0 7 / S y s t e m . W i n d o w s " > < b : _ x > 3 2 9 . 9 0 3 8 1 0 5 6 7 6 6 5 6 9 < / 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 1 1 0 < / b : _ x > < b : _ y > - 1 5 . 9 9 9 9 9 9 9 9 9 9 9 9 9 8 6 < / b : _ y > < / b : P o i n t > < b : P o i n t > < b : _ x > 1 1 0 < / b : _ x > < b : _ y > - 1 7 . 5 < / b : _ y > < / b : P o i n t > < b : P o i n t > < b : _ x > 1 1 2 < / b : _ x > < b : _ y > - 1 9 . 5 < / b : _ y > < / b : P o i n t > < b : P o i n t > < b : _ x > 2 1 7 . 9 5 1 9 0 5 5 < / b : _ x > < b : _ y > - 1 9 . 5 < / b : _ y > < / b : P o i n t > < b : P o i n t > < b : _ x > 2 1 9 . 9 5 1 9 0 5 5 < / b : _ x > < b : _ y > - 1 7 . 5 < / b : _ y > < / b : P o i n t > < b : P o i n t > < b : _ x > 2 1 9 . 9 5 1 9 0 5 5 < / b : _ x > < b : _ y > 7 3 < / b : _ y > < / b : P o i n t > < b : P o i n t > < b : _ x > 2 2 1 . 9 5 1 9 0 5 5 < / b : _ x > < b : _ y > 7 5 < / b : _ y > < / b : P o i n t > < b : P o i n t > < b : _ x > 3 1 3 . 9 0 3 8 1 0 5 6 7 6 6 5 6 9 < / b : _ x > < b : _ y > 7 5 < / b : _ y > < / b : P o i n t > < / P o i n t s > < / a : V a l u e > < / a : K e y V a l u e O f D i a g r a m O b j e c t K e y a n y T y p e z b w N T n L X > < a : K e y V a l u e O f D i a g r a m O b j e c t K e y a n y T y p e z b w N T n L X > < a : K e y > < K e y > R e l a t i o n s h i p s \ & l t ; T a b l e s \ O r d e r s \ C o l u m n s \ R e g i o n & g t ; - & l t ; T a b l e s \ U s e r s \ C o l u m n s \ R e g i o n & g t ; < / K e y > < / a : K e y > < a : V a l u e   i : t y p e = " D i a g r a m D i s p l a y L i n k V i e w S t a t e " > < A u t o m a t i o n P r o p e r t y H e l p e r T e x t > E n d   p o i n t   1 :   ( 9 0 , - 1 6 ) .   E n d   p o i n t   2 :   ( 6 4 3 . 8 0 7 6 2 1 1 3 5 3 3 2 , 7 5 )   < / A u t o m a t i o n P r o p e r t y H e l p e r T e x t > < L a y e d O u t > t r u e < / L a y e d O u t > < P o i n t s   x m l n s : b = " h t t p : / / s c h e m a s . d a t a c o n t r a c t . o r g / 2 0 0 4 / 0 7 / S y s t e m . W i n d o w s " > < b : P o i n t > < b : _ x > 9 0 < / b : _ x > < b : _ y > - 1 6 . 0 0 0 0 0 0 0 0 0 0 0 0 0 2 8 < / b : _ y > < / b : P o i n t > < b : P o i n t > < b : _ x > 9 0 < / b : _ x > < b : _ y > - 2 2 . 5 < / b : _ y > < / b : P o i n t > < b : P o i n t > < b : _ x > 9 2 < / b : _ x > < b : _ y > - 2 4 . 5 < / b : _ y > < / b : P o i n t > < b : P o i n t > < b : _ x > 5 4 7 . 4 0 3 8 1 0 9 9 5 5 < / b : _ x > < b : _ y > - 2 4 . 5 < / b : _ y > < / b : P o i n t > < b : P o i n t > < b : _ x > 5 4 9 . 4 0 3 8 1 0 9 9 5 5 < / b : _ x > < b : _ y > - 2 2 . 5 < / b : _ y > < / b : P o i n t > < b : P o i n t > < b : _ x > 5 4 9 . 4 0 3 8 1 0 9 9 5 5 < / b : _ x > < b : _ y > 7 3 < / b : _ y > < / b : P o i n t > < b : P o i n t > < b : _ x > 5 5 1 . 4 0 3 8 1 0 9 9 5 5 < / b : _ x > < b : _ y > 7 5 < / b : _ y > < / b : P o i n t > < b : P o i n t > < b : _ x > 6 4 3 . 8 0 7 6 2 1 1 3 5 3 3 1 6 < / 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 8 2 < / b : _ x > < b : _ y > - 1 6 . 0 0 0 0 0 0 0 0 0 0 0 0 0 2 8 < / b : _ y > < / L a b e l L o c a t i o n > < L o c a t i o n   x m l n s : b = " h t t p : / / s c h e m a s . d a t a c o n t r a c t . o r g / 2 0 0 4 / 0 7 / S y s t e m . W i n d o w s " > < b : _ x > 9 0 < / b : _ x > < b : _ y > - 1 . 4 2 1 0 8 5 4 7 1 5 2 0 2 0 0 4 E - 1 4 < / b : _ y > < / L o c a t i o n > < S h a p e R o t a t e A n g l e > 2 7 0 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 9 0 < / b : _ x > < b : _ y > - 1 6 . 0 0 0 0 0 0 0 0 0 0 0 0 0 2 8 < / b : _ y > < / b : P o i n t > < b : P o i n t > < b : _ x > 9 0 < / b : _ x > < b : _ y > - 2 2 . 5 < / b : _ y > < / b : P o i n t > < b : P o i n t > < b : _ x > 9 2 < / b : _ x > < b : _ y > - 2 4 . 5 < / b : _ y > < / b : P o i n t > < b : P o i n t > < b : _ x > 5 4 7 . 4 0 3 8 1 0 9 9 5 5 < / b : _ x > < b : _ y > - 2 4 . 5 < / b : _ y > < / b : P o i n t > < b : P o i n t > < b : _ x > 5 4 9 . 4 0 3 8 1 0 9 9 5 5 < / b : _ x > < b : _ y > - 2 2 . 5 < / b : _ y > < / b : P o i n t > < b : P o i n t > < b : _ x > 5 4 9 . 4 0 3 8 1 0 9 9 5 5 < / b : _ x > < b : _ y > 7 3 < / b : _ y > < / b : P o i n t > < b : P o i n t > < b : _ x > 5 5 1 . 4 0 3 8 1 0 9 9 5 5 < / b : _ x > < b : _ y > 7 5 < / b : _ y > < / b : P o i n t > < b : P o i n t > < b : _ x > 6 4 3 . 8 0 7 6 2 1 1 3 5 3 3 1 6 < / b : _ x > < b : _ y > 7 5 < / b : _ y > < / b : P o i n t > < / P o i n t s > < / a : V a l u e > < / a : K e y V a l u e O f D i a g r a m O b j e c t K e y a n y T y p e z b w N T n L X > < / V i e w S t a t e s > < / D i a g r a m M a n a g e r . S e r i a l i z a b l e D i a g r a m > < / A r r a y O f D i a g r a m M a n a g e r . S e r i a l i z a b l e D i a g r a m > ] ] > < / 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I s S a n d b o x E m b e d d e d " > < C u s t o m C o n t e n t > < ! [ C D A T A [ y e 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 O r d e r s _ 6 f a 7 e 1 2 e - 7 a c 0 - 4 f e 5 - 8 a d 1 - f c 2 7 4 9 2 1 b 7 6 1 < / K e y > < V a l u e   x m l n s : a = " h t t p : / / s c h e m a s . d a t a c o n t r a c t . o r g / 2 0 0 4 / 0 7 / M i c r o s o f t . A n a l y s i s S e r v i c e s . C o m m o n " > < a : H a s F o c u s > t r u e < / a : H a s F o c u s > < a : S i z e A t D p i 9 6 > 1 4 3 < / a : S i z e A t D p i 9 6 > < a : V i s i b l e > t r u e < / a : V i s i b l e > < / V a l u e > < / K e y V a l u e O f s t r i n g S a n d b o x E d i t o r . M e a s u r e G r i d S t a t e S c d E 3 5 R y > < K e y V a l u e O f s t r i n g S a n d b o x E d i t o r . M e a s u r e G r i d S t a t e S c d E 3 5 R y > < K e y > U s e r s _ 9 d 8 0 7 a c a - 6 e a 8 - 4 2 2 a - b 5 2 a - a 9 4 e 9 b f 9 8 9 a f < / 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S h o w H i d d e n " > < 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 C o l u m n s \ F 2 6 < / K e y > < / a : K e y > < a : V a l u e   i : t y p e = " T a b l e W i d g e t B a s e V i e w S t a t e " / > < / a : K e y V a l u e O f D i a g r a m O b j e c t K e y a n y T y p e z b w N T n L X > < a : K e y V a l u e O f D i a g r a m O b j e c t K e y a n y T y p e z b w N T n L X > < a : K e y > < K e y > C o l u m n s \ F 2 7 < / 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M a n u a l C a l c M o d e " > < C u s t o m C o n t e n t > < ! [ C D A T A [ F a l s 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 2 0 2 4 - 0 6 - 2 9 T 1 1 : 4 8 : 3 1 . 2 2 4 9 5 6 + 0 5 : 3 0 < / L a s t P r o c e s s e d T i m e > < / D a t a M o d e l i n g S a n d b o x . S e r i a l i z e d S a n d b o x E r r o r C a c h e > ] ] > < / C u s t o m C o n t e n t > < / G e m i n i > 
</file>

<file path=customXml/item2.xml>��< ? x m l   v e r s i o n = " 1 . 0 "   e n c o d i n g = " U T F - 1 6 " ? > < G e m i n i   x m l n s = " h t t p : / / g e m i n i / p i v o t c u s t o m i z a t i o n / C l i e n t W i n d o w X M L " > < C u s t o m C o n t e n t > < ! [ C D A T A [ O r d e r s _ 6 f a 7 e 1 2 e - 7 a c 0 - 4 f e 5 - 8 a d 1 - f c 2 7 4 9 2 1 b 7 6 1 ] ] > < / C u s t o m C o n t e n t > < / G e m i n i > 
</file>

<file path=customXml/item3.xml>��< ? x m l   v e r s i o n = " 1 . 0 "   e n c o d i n g = " U T F - 1 6 " ? > < G e m i n i   x m l n s = " h t t p : / / g e m i n i / p i v o t c u s t o m i z a t i o n / L i n k e d T a b l e U p d a t e M o d e " > < 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O r d e r " > < C u s t o m C o n t e n t > < ! [ C D A T A [ O r d e r s _ 6 f a 7 e 1 2 e - 7 a c 0 - 4 f e 5 - 8 a d 1 - f c 2 7 4 9 2 1 b 7 6 1 , R e t u r n s _ d 9 2 5 3 4 7 2 - 4 1 b d - 4 c 2 4 - 9 7 d a - 7 2 7 1 7 2 2 0 3 5 2 0 , U s e r s _ 9 d 8 0 7 a c a - 6 e a 8 - 4 2 2 a - b 5 2 a - a 9 4 e 9 b f 9 8 9 a f ] ] > < / C u s t o m C o n t e n t > < / G e m i n i > 
</file>

<file path=customXml/item6.xml>��< ? x m l   v e r s i o n = " 1 . 0 "   e n c o d i n g = " U T F - 1 6 " ? > < G e m i n i   x m l n s = " h t t p : / / g e m i n i / p i v o t c u s t o m i z a t i o n / T a b l e X M L _ U s e r s _ 9 d 8 0 7 a c a - 6 e a 8 - 4 2 2 a - b 5 2 a - a 9 4 e 9 b f 9 8 9 a f " > < 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 1 1 1 < / i n t > < / v a l u e > < / i t e m > < i t e m > < k e y > < s t r i n g > M a n a g e r < / s t r i n g > < / k e y > < v a l u e > < i n t > 1 3 1 < / 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T a b l e X M L _ O r d e r s _ 6 f a 7 e 1 2 e - 7 a c 0 - 4 f e 5 - 8 a d 1 - f c 2 7 4 9 2 1 b 7 6 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 O r d e r   P r i o r i t y < / s t r i n g > < / k e y > < v a l u e > < i n t > 1 7 4 < / i n t > < / v a l u e > < / i t e m > < i t e m > < k e y > < s t r i n g > D i s c o u n t < / s t r i n g > < / k e y > < v a l u e > < i n t > 1 2 9 < / i n t > < / v a l u e > < / i t e m > < i t e m > < k e y > < s t r i n g > U n i t   P r i c e < / s t r i n g > < / k e y > < v a l u e > < i n t > 1 3 6 < / i n t > < / v a l u e > < / i t e m > < i t e m > < k e y > < s t r i n g > S h i p p i n g   C o s t < / s t r i n g > < / k e y > < v a l u e > < i n t > 1 7 2 < / i n t > < / v a l u e > < / i t e m > < i t e m > < k e y > < s t r i n g > C u s t o m e r   I D < / s t r i n g > < / k e y > < v a l u e > < i n t > 1 6 3 < / i n t > < / v a l u e > < / i t e m > < i t e m > < k e y > < s t r i n g > C u s t o m e r   N a m e < / s t r i n g > < / k e y > < v a l u e > < i n t > 1 9 7 < / i n t > < / v a l u e > < / i t e m > < i t e m > < k e y > < s t r i n g > S h i p   M o d e < / s t r i n g > < / k e y > < v a l u e > < i n t > 1 4 7 < / i n t > < / v a l u e > < / i t e m > < i t e m > < k e y > < s t r i n g > C u s t o m e r   S e g m e n t < / s t r i n g > < / k e y > < v a l u e > < i n t > 2 2 2 < / i n t > < / v a l u e > < / i t e m > < i t e m > < k e y > < s t r i n g > P r o d u c t   C a t e g o r y < / s t r i n g > < / k e y > < v a l u e > < i n t > 2 0 6 < / i n t > < / v a l u e > < / i t e m > < i t e m > < k e y > < s t r i n g > P r o d u c t   S u b - C a t e g o r y < / s t r i n g > < / k e y > < v a l u e > < i n t > 2 4 7 < / i n t > < / v a l u e > < / i t e m > < i t e m > < k e y > < s t r i n g > P r o d u c t   C o n t a i n e r < / s t r i n g > < / k e y > < v a l u e > < i n t > 2 1 5 < / i n t > < / v a l u e > < / i t e m > < i t e m > < k e y > < s t r i n g > P r o d u c t   N a m e < / s t r i n g > < / k e y > < v a l u e > < i n t > 1 7 9 < / i n t > < / v a l u e > < / i t e m > < i t e m > < k e y > < s t r i n g > P r o d u c t   B a s e   M a r g i n < / s t r i n g > < / k e y > < v a l u e > < i n t > 2 3 8 < / i n t > < / v a l u e > < / i t e m > < i t e m > < k e y > < s t r i n g > C o u n t r y < / s t r i n g > < / k e y > < v a l u e > < i n t > 1 2 2 < / i n t > < / v a l u e > < / i t e m > < i t e m > < k e y > < s t r i n g > R e g i o n < / s t r i n g > < / k e y > < v a l u e > < i n t > 1 1 1 < / i n t > < / v a l u e > < / i t e m > < i t e m > < k e y > < s t r i n g > S t a t e   o r   P r o v i n c e < / s t r i n g > < / k e y > < v a l u e > < i n t > 2 0 3 < / i n t > < / v a l u e > < / i t e m > < i t e m > < k e y > < s t r i n g > C i t y < / s t r i n g > < / k e y > < v a l u e > < i n t > 8 3 < / i n t > < / v a l u e > < / i t e m > < i t e m > < k e y > < s t r i n g > P o s t a l   C o d e < / s t r i n g > < / k e y > < v a l u e > < i n t > 1 5 6 < / i n t > < / v a l u e > < / i t e m > < i t e m > < k e y > < s t r i n g > O r d e r   D a t e < / s t r i n g > < / k e y > < v a l u e > < i n t > 1 5 1 < / i n t > < / v a l u e > < / i t e m > < i t e m > < k e y > < s t r i n g > S h i p   D a t e < / s t r i n g > < / k e y > < v a l u e > < i n t > 1 3 6 < / i n t > < / v a l u e > < / i t e m > < i t e m > < k e y > < s t r i n g > P r o f i t < / s t r i n g > < / k e y > < v a l u e > < i n t > 9 9 < / i n t > < / v a l u e > < / i t e m > < i t e m > < k e y > < s t r i n g > Q u a n t i t y   o r d e r e d   n e w < / s t r i n g > < / k e y > < v a l u e > < i n t > 2 5 1 < / i n t > < / v a l u e > < / i t e m > < i t e m > < k e y > < s t r i n g > S a l e s < / s t r i n g > < / k e y > < v a l u e > < i n t > 9 5 < / i n t > < / v a l u e > < / i t e m > < i t e m > < k e y > < s t r i n g > O r d e r   I D < / s t r i n g > < / k e y > < v a l u e > < i n t > 1 2 8 < / i n t > < / v a l u e > < / i t e m > < i t e m > < k e y > < s t r i n g > F 2 6 < / s t r i n g > < / k e y > < v a l u e > < i n t > 8 1 < / i n t > < / v a l u e > < / i t e m > < i t e m > < k e y > < s t r i n g > F 2 7 < / s t r i n g > < / k e y > < v a l u e > < i n t > 8 1 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 F 2 6 < / s t r i n g > < / k e y > < v a l u e > < i n t > 2 5 < / i n t > < / v a l u e > < / i t e m > < i t e m > < k e y > < s t r i n g > F 2 7 < / s t r i n g > < / k e y > < v a l u e > < i n t > 2 6 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46C8A20-582E-4E86-89C9-E69E5C4FC994}">
  <ds:schemaRefs/>
</ds:datastoreItem>
</file>

<file path=customXml/itemProps10.xml><?xml version="1.0" encoding="utf-8"?>
<ds:datastoreItem xmlns:ds="http://schemas.openxmlformats.org/officeDocument/2006/customXml" ds:itemID="{A30D1146-0728-4DA8-9587-3249D193E7FD}">
  <ds:schemaRefs/>
</ds:datastoreItem>
</file>

<file path=customXml/itemProps11.xml><?xml version="1.0" encoding="utf-8"?>
<ds:datastoreItem xmlns:ds="http://schemas.openxmlformats.org/officeDocument/2006/customXml" ds:itemID="{B7429EF2-D387-4622-BA09-FFCB163C3319}">
  <ds:schemaRefs/>
</ds:datastoreItem>
</file>

<file path=customXml/itemProps12.xml><?xml version="1.0" encoding="utf-8"?>
<ds:datastoreItem xmlns:ds="http://schemas.openxmlformats.org/officeDocument/2006/customXml" ds:itemID="{B4F8ACF8-E13E-44B7-B2A2-3C92757BAED1}">
  <ds:schemaRefs/>
</ds:datastoreItem>
</file>

<file path=customXml/itemProps13.xml><?xml version="1.0" encoding="utf-8"?>
<ds:datastoreItem xmlns:ds="http://schemas.openxmlformats.org/officeDocument/2006/customXml" ds:itemID="{E71070AD-6FC7-4767-BD41-91A8F6884D9C}">
  <ds:schemaRefs/>
</ds:datastoreItem>
</file>

<file path=customXml/itemProps14.xml><?xml version="1.0" encoding="utf-8"?>
<ds:datastoreItem xmlns:ds="http://schemas.openxmlformats.org/officeDocument/2006/customXml" ds:itemID="{7EE99A0A-DD68-457B-B94C-65BB1D4C6896}">
  <ds:schemaRefs/>
</ds:datastoreItem>
</file>

<file path=customXml/itemProps15.xml><?xml version="1.0" encoding="utf-8"?>
<ds:datastoreItem xmlns:ds="http://schemas.openxmlformats.org/officeDocument/2006/customXml" ds:itemID="{8AD62368-814F-4CD9-ACFA-BA051DB8EDA7}">
  <ds:schemaRefs/>
</ds:datastoreItem>
</file>

<file path=customXml/itemProps16.xml><?xml version="1.0" encoding="utf-8"?>
<ds:datastoreItem xmlns:ds="http://schemas.openxmlformats.org/officeDocument/2006/customXml" ds:itemID="{67858D48-D681-4830-BE36-218ED98BAFBF}">
  <ds:schemaRefs/>
</ds:datastoreItem>
</file>

<file path=customXml/itemProps17.xml><?xml version="1.0" encoding="utf-8"?>
<ds:datastoreItem xmlns:ds="http://schemas.openxmlformats.org/officeDocument/2006/customXml" ds:itemID="{2DD524CA-04D6-4955-A76C-44D564FEAA6B}">
  <ds:schemaRefs/>
</ds:datastoreItem>
</file>

<file path=customXml/itemProps2.xml><?xml version="1.0" encoding="utf-8"?>
<ds:datastoreItem xmlns:ds="http://schemas.openxmlformats.org/officeDocument/2006/customXml" ds:itemID="{7EB5BCFF-AAFF-4BFB-B0FB-10090FAF8236}">
  <ds:schemaRefs/>
</ds:datastoreItem>
</file>

<file path=customXml/itemProps3.xml><?xml version="1.0" encoding="utf-8"?>
<ds:datastoreItem xmlns:ds="http://schemas.openxmlformats.org/officeDocument/2006/customXml" ds:itemID="{C92FD8DE-2EEA-4B55-A03B-F6E2F9C3ACCB}">
  <ds:schemaRefs/>
</ds:datastoreItem>
</file>

<file path=customXml/itemProps4.xml><?xml version="1.0" encoding="utf-8"?>
<ds:datastoreItem xmlns:ds="http://schemas.openxmlformats.org/officeDocument/2006/customXml" ds:itemID="{D79731E7-0D77-4608-B81A-ED0485FE9EBA}">
  <ds:schemaRefs/>
</ds:datastoreItem>
</file>

<file path=customXml/itemProps5.xml><?xml version="1.0" encoding="utf-8"?>
<ds:datastoreItem xmlns:ds="http://schemas.openxmlformats.org/officeDocument/2006/customXml" ds:itemID="{18A243F3-3656-413C-B9CC-4801225D0DDE}">
  <ds:schemaRefs/>
</ds:datastoreItem>
</file>

<file path=customXml/itemProps6.xml><?xml version="1.0" encoding="utf-8"?>
<ds:datastoreItem xmlns:ds="http://schemas.openxmlformats.org/officeDocument/2006/customXml" ds:itemID="{0E09201C-A052-4B0A-BB73-0470452C4C33}">
  <ds:schemaRefs/>
</ds:datastoreItem>
</file>

<file path=customXml/itemProps7.xml><?xml version="1.0" encoding="utf-8"?>
<ds:datastoreItem xmlns:ds="http://schemas.openxmlformats.org/officeDocument/2006/customXml" ds:itemID="{14F28DF3-55EE-4803-ACC0-6432B0BCA4BD}">
  <ds:schemaRefs/>
</ds:datastoreItem>
</file>

<file path=customXml/itemProps8.xml><?xml version="1.0" encoding="utf-8"?>
<ds:datastoreItem xmlns:ds="http://schemas.openxmlformats.org/officeDocument/2006/customXml" ds:itemID="{62469583-AF90-4AC6-AD91-B93DE3749AD2}">
  <ds:schemaRefs/>
</ds:datastoreItem>
</file>

<file path=customXml/itemProps9.xml><?xml version="1.0" encoding="utf-8"?>
<ds:datastoreItem xmlns:ds="http://schemas.openxmlformats.org/officeDocument/2006/customXml" ds:itemID="{DC317D48-F1AF-4413-B14F-A663335D955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vt:lpstr>
      <vt:lpstr>KPIs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Anagha Hari</cp:lastModifiedBy>
  <dcterms:created xsi:type="dcterms:W3CDTF">2015-06-05T18:17:20Z</dcterms:created>
  <dcterms:modified xsi:type="dcterms:W3CDTF">2024-06-29T07:47:55Z</dcterms:modified>
</cp:coreProperties>
</file>