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anasofiamirandajimenz/Downloads/"/>
    </mc:Choice>
  </mc:AlternateContent>
  <xr:revisionPtr revIDLastSave="0" documentId="8_{63F70B4C-70FF-AF40-9AF0-D113C5B5F79A}" xr6:coauthVersionLast="45" xr6:coauthVersionMax="45" xr10:uidLastSave="{00000000-0000-0000-0000-000000000000}"/>
  <bookViews>
    <workbookView xWindow="3220" yWindow="1500" windowWidth="28800" windowHeight="1632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g1rn7cKLjFoQeY8eYfbEUcSIA0zg=="/>
    </ext>
  </extLst>
</workbook>
</file>

<file path=xl/calcChain.xml><?xml version="1.0" encoding="utf-8"?>
<calcChain xmlns="http://schemas.openxmlformats.org/spreadsheetml/2006/main">
  <c r="K18" i="1" l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17" i="1"/>
  <c r="I10" i="1"/>
  <c r="N6" i="1"/>
  <c r="M6" i="1"/>
  <c r="L6" i="1"/>
  <c r="I16" i="1"/>
  <c r="I15" i="1"/>
  <c r="I14" i="1"/>
  <c r="I12" i="1"/>
  <c r="I11" i="1"/>
  <c r="K6" i="1"/>
  <c r="K7" i="1" s="1"/>
  <c r="K8" i="1" s="1"/>
  <c r="K9" i="1" s="1"/>
  <c r="K10" i="1" s="1"/>
  <c r="K11" i="1" s="1"/>
  <c r="K12" i="1" s="1"/>
  <c r="K13" i="1" s="1"/>
  <c r="K14" i="1" s="1"/>
  <c r="N7" i="1" l="1"/>
  <c r="Q7" i="1" s="1"/>
  <c r="M7" i="1"/>
  <c r="L7" i="1"/>
  <c r="N8" i="1"/>
  <c r="C18" i="1"/>
  <c r="L8" i="1" l="1"/>
  <c r="O7" i="1"/>
  <c r="M8" i="1"/>
  <c r="N9" i="1"/>
  <c r="O8" i="1"/>
  <c r="P7" i="1"/>
  <c r="P8" i="1"/>
  <c r="Q8" i="1" l="1"/>
  <c r="M9" i="1"/>
  <c r="L9" i="1"/>
  <c r="Q9" i="1"/>
  <c r="N10" i="1" l="1"/>
  <c r="Q10" i="1" s="1"/>
  <c r="M10" i="1"/>
  <c r="P9" i="1"/>
  <c r="L10" i="1"/>
  <c r="O9" i="1"/>
  <c r="N11" i="1" l="1"/>
  <c r="Q11" i="1" s="1"/>
  <c r="O10" i="1"/>
  <c r="M11" i="1"/>
  <c r="P10" i="1"/>
  <c r="L11" i="1"/>
  <c r="M12" i="1" l="1"/>
  <c r="N12" i="1"/>
  <c r="O11" i="1"/>
  <c r="P11" i="1"/>
  <c r="L12" i="1"/>
  <c r="Q12" i="1"/>
  <c r="N13" i="1" l="1"/>
  <c r="Q13" i="1" s="1"/>
  <c r="O12" i="1"/>
  <c r="M13" i="1"/>
  <c r="P12" i="1"/>
  <c r="L13" i="1"/>
  <c r="L14" i="1" l="1"/>
  <c r="N14" i="1"/>
  <c r="M15" i="1" s="1"/>
  <c r="O13" i="1"/>
  <c r="M14" i="1"/>
  <c r="N15" i="1" s="1"/>
  <c r="P13" i="1"/>
  <c r="O14" i="1"/>
  <c r="Q14" i="1" l="1"/>
  <c r="L15" i="1"/>
  <c r="N16" i="1" s="1"/>
  <c r="L16" i="1"/>
  <c r="Q15" i="1"/>
  <c r="P14" i="1"/>
  <c r="P15" i="1"/>
  <c r="M17" i="1" l="1"/>
  <c r="M16" i="1"/>
  <c r="N17" i="1" s="1"/>
  <c r="O15" i="1"/>
  <c r="O16" i="1"/>
  <c r="Q16" i="1"/>
  <c r="L17" i="1" l="1"/>
  <c r="Q17" i="1"/>
  <c r="P17" i="1"/>
  <c r="L18" i="1"/>
  <c r="P16" i="1"/>
  <c r="M18" i="1" l="1"/>
  <c r="N19" i="1" s="1"/>
  <c r="N18" i="1"/>
  <c r="Q18" i="1" s="1"/>
  <c r="O18" i="1"/>
  <c r="O17" i="1"/>
  <c r="M19" i="1" l="1"/>
  <c r="P18" i="1"/>
  <c r="L19" i="1"/>
  <c r="Q19" i="1"/>
  <c r="M20" i="1" l="1"/>
  <c r="N20" i="1"/>
  <c r="Q20" i="1" s="1"/>
  <c r="O19" i="1"/>
  <c r="P19" i="1"/>
  <c r="L20" i="1"/>
  <c r="M21" i="1" l="1"/>
  <c r="N21" i="1"/>
  <c r="Q21" i="1" s="1"/>
  <c r="P20" i="1"/>
  <c r="L21" i="1"/>
  <c r="N22" i="1" s="1"/>
  <c r="O20" i="1"/>
  <c r="M22" i="1" l="1"/>
  <c r="L23" i="1" s="1"/>
  <c r="P21" i="1"/>
  <c r="L22" i="1"/>
  <c r="O21" i="1"/>
  <c r="O23" i="1" l="1"/>
  <c r="N23" i="1"/>
  <c r="Q23" i="1" s="1"/>
  <c r="M23" i="1"/>
  <c r="Q22" i="1"/>
  <c r="P22" i="1"/>
  <c r="O22" i="1"/>
  <c r="L24" i="1" l="1"/>
  <c r="P23" i="1"/>
  <c r="M24" i="1"/>
  <c r="N24" i="1"/>
  <c r="Q24" i="1" s="1"/>
  <c r="L25" i="1" l="1"/>
  <c r="P24" i="1"/>
  <c r="M25" i="1"/>
  <c r="P25" i="1" s="1"/>
  <c r="O24" i="1"/>
  <c r="N25" i="1"/>
  <c r="L26" i="1" l="1"/>
  <c r="Q25" i="1"/>
  <c r="N26" i="1"/>
  <c r="Q26" i="1" s="1"/>
  <c r="O25" i="1"/>
  <c r="M26" i="1"/>
  <c r="P26" i="1" l="1"/>
  <c r="L27" i="1"/>
  <c r="N27" i="1"/>
  <c r="Q27" i="1" s="1"/>
  <c r="O26" i="1"/>
  <c r="M27" i="1"/>
  <c r="L28" i="1" l="1"/>
  <c r="P27" i="1"/>
  <c r="M28" i="1"/>
  <c r="N28" i="1"/>
  <c r="Q28" i="1" s="1"/>
  <c r="O27" i="1"/>
  <c r="N29" i="1" l="1"/>
  <c r="Q29" i="1" s="1"/>
  <c r="P28" i="1"/>
  <c r="L29" i="1"/>
  <c r="M29" i="1"/>
  <c r="O28" i="1"/>
  <c r="P29" i="1" l="1"/>
  <c r="L30" i="1"/>
  <c r="N30" i="1"/>
  <c r="Q30" i="1" s="1"/>
  <c r="O29" i="1"/>
  <c r="M30" i="1"/>
  <c r="M31" i="1" l="1"/>
  <c r="O30" i="1"/>
  <c r="N31" i="1"/>
  <c r="Q31" i="1" s="1"/>
  <c r="L31" i="1"/>
  <c r="P30" i="1"/>
  <c r="O31" i="1" l="1"/>
  <c r="M32" i="1"/>
  <c r="N32" i="1"/>
  <c r="Q32" i="1" s="1"/>
  <c r="L32" i="1"/>
  <c r="P31" i="1"/>
  <c r="M33" i="1" l="1"/>
  <c r="O32" i="1"/>
  <c r="N33" i="1"/>
  <c r="L33" i="1"/>
  <c r="P32" i="1"/>
  <c r="O33" i="1" l="1"/>
  <c r="N34" i="1"/>
  <c r="Q34" i="1" s="1"/>
  <c r="M34" i="1"/>
  <c r="Q33" i="1"/>
  <c r="P33" i="1"/>
  <c r="L34" i="1"/>
  <c r="L35" i="1" l="1"/>
  <c r="P34" i="1"/>
  <c r="O34" i="1"/>
  <c r="M35" i="1"/>
  <c r="N35" i="1"/>
  <c r="Q35" i="1" s="1"/>
  <c r="P35" i="1" l="1"/>
  <c r="L36" i="1"/>
  <c r="M36" i="1"/>
  <c r="O35" i="1"/>
  <c r="N36" i="1"/>
  <c r="M37" i="1" l="1"/>
  <c r="Q36" i="1"/>
  <c r="P36" i="1"/>
  <c r="L37" i="1"/>
  <c r="N37" i="1"/>
  <c r="Q37" i="1" s="1"/>
  <c r="O36" i="1"/>
  <c r="M38" i="1" l="1"/>
  <c r="O37" i="1"/>
  <c r="N38" i="1"/>
  <c r="L38" i="1"/>
  <c r="P37" i="1"/>
  <c r="O38" i="1" l="1"/>
  <c r="N39" i="1"/>
  <c r="Q39" i="1" s="1"/>
  <c r="M39" i="1"/>
  <c r="Q38" i="1"/>
  <c r="P38" i="1"/>
  <c r="L39" i="1"/>
  <c r="L40" i="1" l="1"/>
  <c r="P39" i="1"/>
  <c r="N40" i="1"/>
  <c r="Q40" i="1" s="1"/>
  <c r="O39" i="1"/>
  <c r="M40" i="1"/>
  <c r="L41" i="1" l="1"/>
  <c r="P40" i="1"/>
  <c r="M41" i="1"/>
  <c r="O40" i="1"/>
  <c r="N41" i="1"/>
  <c r="P41" i="1" l="1"/>
  <c r="L42" i="1"/>
  <c r="M42" i="1"/>
  <c r="Q41" i="1"/>
  <c r="O41" i="1"/>
  <c r="N42" i="1"/>
  <c r="Q42" i="1" s="1"/>
  <c r="O42" i="1" l="1"/>
  <c r="M43" i="1"/>
  <c r="N43" i="1"/>
  <c r="L43" i="1"/>
  <c r="P42" i="1"/>
  <c r="M44" i="1" l="1"/>
  <c r="P44" i="1" s="1"/>
  <c r="Q43" i="1"/>
  <c r="O43" i="1"/>
  <c r="N44" i="1"/>
  <c r="Q44" i="1" s="1"/>
  <c r="P43" i="1"/>
  <c r="L44" i="1"/>
  <c r="O44" i="1" s="1"/>
</calcChain>
</file>

<file path=xl/sharedStrings.xml><?xml version="1.0" encoding="utf-8"?>
<sst xmlns="http://schemas.openxmlformats.org/spreadsheetml/2006/main" count="42" uniqueCount="21">
  <si>
    <t>Sistema a solucionar</t>
  </si>
  <si>
    <t>b</t>
  </si>
  <si>
    <t>x</t>
  </si>
  <si>
    <t>y</t>
  </si>
  <si>
    <t>z</t>
  </si>
  <si>
    <t>=</t>
  </si>
  <si>
    <t>No. Iter</t>
  </si>
  <si>
    <t xml:space="preserve">y </t>
  </si>
  <si>
    <t>err x</t>
  </si>
  <si>
    <t>err y</t>
  </si>
  <si>
    <t>err z</t>
  </si>
  <si>
    <t>x inicial</t>
  </si>
  <si>
    <t xml:space="preserve"> </t>
  </si>
  <si>
    <t xml:space="preserve">Verificamos que la matriz sea </t>
  </si>
  <si>
    <t>diagonal dominante</t>
  </si>
  <si>
    <t>Fila 1</t>
  </si>
  <si>
    <t>Valor inicial</t>
  </si>
  <si>
    <t>Fila 2</t>
  </si>
  <si>
    <t>Fila 3</t>
  </si>
  <si>
    <t>suma valores restantes</t>
  </si>
  <si>
    <t>Situacion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</si>
</sst>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8">
    <font>
      <sz val="12"/>
      <color theme="1"/>
      <name val="Arial"/>
    </font>
    <font>
      <sz val="12"/>
      <color theme="1"/>
      <name val="Calibri"/>
      <family val="2"/>
    </font>
    <font>
      <sz val="12"/>
      <color theme="1"/>
      <name val="Arial"/>
      <family val="2"/>
    </font>
    <font>
      <sz val="12"/>
      <color theme="1"/>
      <name val="Calibri"/>
      <family val="2"/>
    </font>
    <font>
      <sz val="12"/>
      <color theme="0"/>
      <name val="Calibri"/>
      <family val="2"/>
    </font>
    <font>
      <sz val="12"/>
      <color rgb="FF000000"/>
      <name val="Calibri"/>
      <family val="2"/>
    </font>
    <font>
      <sz val="12"/>
      <color theme="8"/>
      <name val="Calibri"/>
      <family val="2"/>
    </font>
    <font>
      <sz val="1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6D9F0"/>
        <bgColor rgb="FFC6D9F0"/>
      </patternFill>
    </fill>
    <fill>
      <patternFill patternType="solid">
        <fgColor theme="0"/>
        <bgColor theme="0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/>
    <xf numFmtId="0" fontId="3" fillId="2" borderId="1" xfId="0" applyFont="1" applyFill="1" applyBorder="1"/>
    <xf numFmtId="0" fontId="4" fillId="3" borderId="1" xfId="0" applyFont="1" applyFill="1" applyBorder="1"/>
    <xf numFmtId="164" fontId="5" fillId="0" borderId="0" xfId="0" applyNumberFormat="1" applyFont="1"/>
    <xf numFmtId="164" fontId="3" fillId="0" borderId="0" xfId="0" applyNumberFormat="1" applyFont="1"/>
    <xf numFmtId="164" fontId="6" fillId="4" borderId="1" xfId="0" applyNumberFormat="1" applyFont="1" applyFill="1" applyBorder="1"/>
    <xf numFmtId="0" fontId="3" fillId="4" borderId="1" xfId="0" applyFont="1" applyFill="1" applyBorder="1"/>
    <xf numFmtId="0" fontId="1" fillId="0" borderId="0" xfId="0" applyFont="1" applyFill="1"/>
    <xf numFmtId="0" fontId="3" fillId="0" borderId="1" xfId="0" applyFont="1" applyFill="1" applyBorder="1"/>
    <xf numFmtId="164" fontId="7" fillId="4" borderId="1" xfId="0" applyNumberFormat="1" applyFont="1" applyFill="1" applyBorder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1000"/>
  <sheetViews>
    <sheetView tabSelected="1" workbookViewId="0">
      <selection activeCell="G35" sqref="G35"/>
    </sheetView>
  </sheetViews>
  <sheetFormatPr baseColWidth="10" defaultColWidth="11.28515625" defaultRowHeight="15" customHeight="1"/>
  <cols>
    <col min="1" max="2" width="10.5703125" customWidth="1"/>
    <col min="3" max="3" width="2.7109375" customWidth="1"/>
    <col min="4" max="4" width="4" customWidth="1"/>
    <col min="5" max="6" width="3.7109375" customWidth="1"/>
    <col min="7" max="7" width="4" customWidth="1"/>
    <col min="8" max="8" width="3.7109375" customWidth="1"/>
    <col min="9" max="9" width="4.28515625" customWidth="1"/>
    <col min="10" max="10" width="4.7109375" customWidth="1"/>
    <col min="11" max="14" width="10.5703125" customWidth="1"/>
    <col min="15" max="15" width="12" customWidth="1"/>
    <col min="16" max="16" width="11.28515625" customWidth="1"/>
    <col min="17" max="17" width="11.7109375" customWidth="1"/>
    <col min="18" max="26" width="10.5703125" customWidth="1"/>
  </cols>
  <sheetData>
    <row r="2" spans="2:17" ht="16">
      <c r="B2" s="1" t="s">
        <v>0</v>
      </c>
      <c r="I2" s="1" t="s">
        <v>1</v>
      </c>
    </row>
    <row r="3" spans="2:17" ht="16">
      <c r="B3" s="2">
        <v>3</v>
      </c>
      <c r="C3" s="1" t="s">
        <v>2</v>
      </c>
      <c r="D3" s="1">
        <v>1</v>
      </c>
      <c r="E3" s="1" t="s">
        <v>3</v>
      </c>
      <c r="F3" s="1">
        <v>2</v>
      </c>
      <c r="G3" s="1" t="s">
        <v>4</v>
      </c>
      <c r="H3" s="1" t="s">
        <v>5</v>
      </c>
      <c r="I3" s="1">
        <v>370</v>
      </c>
    </row>
    <row r="4" spans="2:17" ht="16">
      <c r="B4" s="1">
        <v>2</v>
      </c>
      <c r="C4" s="1" t="s">
        <v>2</v>
      </c>
      <c r="D4" s="3">
        <v>5</v>
      </c>
      <c r="E4" s="1" t="s">
        <v>3</v>
      </c>
      <c r="F4" s="1">
        <v>2</v>
      </c>
      <c r="G4" s="1" t="s">
        <v>4</v>
      </c>
      <c r="H4" s="1" t="s">
        <v>5</v>
      </c>
      <c r="I4" s="1">
        <v>420</v>
      </c>
      <c r="K4" s="1" t="s">
        <v>6</v>
      </c>
      <c r="L4" s="1" t="s">
        <v>2</v>
      </c>
      <c r="M4" s="1" t="s">
        <v>7</v>
      </c>
      <c r="N4" s="1" t="s">
        <v>4</v>
      </c>
      <c r="O4" s="1" t="s">
        <v>8</v>
      </c>
      <c r="P4" s="1" t="s">
        <v>9</v>
      </c>
      <c r="Q4" s="1" t="s">
        <v>10</v>
      </c>
    </row>
    <row r="5" spans="2:17" ht="16">
      <c r="B5" s="1">
        <v>1</v>
      </c>
      <c r="C5" s="1" t="s">
        <v>2</v>
      </c>
      <c r="D5" s="1">
        <v>2</v>
      </c>
      <c r="E5" s="1" t="s">
        <v>3</v>
      </c>
      <c r="F5" s="2">
        <v>4</v>
      </c>
      <c r="G5" s="1" t="s">
        <v>4</v>
      </c>
      <c r="H5" s="1" t="s">
        <v>5</v>
      </c>
      <c r="I5" s="1">
        <v>290</v>
      </c>
      <c r="K5" s="1">
        <v>0</v>
      </c>
      <c r="L5" s="4">
        <v>0</v>
      </c>
      <c r="M5" s="4">
        <v>0</v>
      </c>
      <c r="N5" s="4">
        <v>0</v>
      </c>
      <c r="O5" s="1" t="s">
        <v>11</v>
      </c>
    </row>
    <row r="6" spans="2:17" ht="16">
      <c r="K6" s="1">
        <f t="shared" ref="K6:K14" si="0">K5+1</f>
        <v>1</v>
      </c>
      <c r="L6" s="1">
        <f>($I$3-$D$3*M5-$F$3*N5)/$B$3</f>
        <v>123.33333333333333</v>
      </c>
      <c r="M6" s="1">
        <f>($I$4-$B$4*L5-$F$4*N5)/$D$4</f>
        <v>84</v>
      </c>
      <c r="N6" s="1">
        <f>($I$5-$B$5*L5-$D$5*M5)/$F$5</f>
        <v>72.5</v>
      </c>
      <c r="O6" s="5" t="s">
        <v>12</v>
      </c>
      <c r="P6" s="5" t="s">
        <v>12</v>
      </c>
      <c r="Q6" s="5" t="s">
        <v>12</v>
      </c>
    </row>
    <row r="7" spans="2:17" ht="16">
      <c r="B7" s="1" t="s">
        <v>13</v>
      </c>
      <c r="K7" s="1">
        <f t="shared" si="0"/>
        <v>2</v>
      </c>
      <c r="L7" s="1">
        <f t="shared" ref="L7:L44" si="1">($I$3-$D$3*M6-$F$3*N6)/$B$3</f>
        <v>47</v>
      </c>
      <c r="M7" s="1">
        <f t="shared" ref="M7:M44" si="2">($I$4-$B$4*L6-$F$4*N6)/$D$4</f>
        <v>5.6666666666666687</v>
      </c>
      <c r="N7" s="1">
        <f t="shared" ref="N7:N44" si="3">($I$5-$B$5*L6-$D$5*M6)/$F$5</f>
        <v>-0.3333333333333286</v>
      </c>
      <c r="O7" s="6">
        <f>(ABS(L7-L6)/L7)</f>
        <v>1.6241134751773048</v>
      </c>
      <c r="P7" s="6">
        <f t="shared" ref="P7:Q7" si="4">(ABS(M7-M6)/M7)</f>
        <v>13.823529411764699</v>
      </c>
      <c r="Q7" s="6">
        <f t="shared" si="4"/>
        <v>-218.5000000000031</v>
      </c>
    </row>
    <row r="8" spans="2:17" ht="16">
      <c r="B8" s="1" t="s">
        <v>14</v>
      </c>
      <c r="K8" s="1">
        <f t="shared" si="0"/>
        <v>3</v>
      </c>
      <c r="L8" s="1">
        <f t="shared" si="1"/>
        <v>121.66666666666667</v>
      </c>
      <c r="M8" s="1">
        <f t="shared" si="2"/>
        <v>65.333333333333329</v>
      </c>
      <c r="N8" s="1">
        <f t="shared" si="3"/>
        <v>57.916666666666664</v>
      </c>
      <c r="O8" s="6">
        <f t="shared" ref="O8:Q8" si="5">(ABS(L8-L7)/L8)</f>
        <v>0.61369863013698633</v>
      </c>
      <c r="P8" s="6">
        <f t="shared" si="5"/>
        <v>0.91326530612244894</v>
      </c>
      <c r="Q8" s="6">
        <f t="shared" si="5"/>
        <v>1.0057553956834531</v>
      </c>
    </row>
    <row r="9" spans="2:17" ht="16">
      <c r="K9" s="1">
        <f t="shared" si="0"/>
        <v>4</v>
      </c>
      <c r="L9" s="1">
        <f t="shared" si="1"/>
        <v>62.944444444444457</v>
      </c>
      <c r="M9" s="1">
        <f t="shared" si="2"/>
        <v>12.166666666666666</v>
      </c>
      <c r="N9" s="1">
        <f t="shared" si="3"/>
        <v>9.4166666666666643</v>
      </c>
      <c r="O9" s="6">
        <f t="shared" ref="O9:Q9" si="6">(ABS(L9-L8)/L9)</f>
        <v>0.93292144748455397</v>
      </c>
      <c r="P9" s="6">
        <f t="shared" si="6"/>
        <v>4.3698630136986303</v>
      </c>
      <c r="Q9" s="6">
        <f t="shared" si="6"/>
        <v>5.1504424778761075</v>
      </c>
    </row>
    <row r="10" spans="2:17" ht="16">
      <c r="B10" s="1" t="s">
        <v>15</v>
      </c>
      <c r="C10" s="1" t="s">
        <v>16</v>
      </c>
      <c r="I10" s="1">
        <f>ABS(B3)</f>
        <v>3</v>
      </c>
      <c r="K10" s="1">
        <f t="shared" si="0"/>
        <v>5</v>
      </c>
      <c r="L10" s="1">
        <f t="shared" si="1"/>
        <v>113</v>
      </c>
      <c r="M10" s="1">
        <f t="shared" si="2"/>
        <v>55.055555555555557</v>
      </c>
      <c r="N10" s="1">
        <f t="shared" si="3"/>
        <v>50.68055555555555</v>
      </c>
      <c r="O10" s="6">
        <f t="shared" ref="O10:Q10" si="7">(ABS(L10-L9)/L10)</f>
        <v>0.44296951819075703</v>
      </c>
      <c r="P10" s="6">
        <f t="shared" si="7"/>
        <v>0.7790110998990919</v>
      </c>
      <c r="Q10" s="6">
        <f t="shared" si="7"/>
        <v>0.8141956700465881</v>
      </c>
    </row>
    <row r="11" spans="2:17" ht="16">
      <c r="B11" s="1" t="s">
        <v>17</v>
      </c>
      <c r="C11" s="1" t="s">
        <v>16</v>
      </c>
      <c r="I11" s="1">
        <f>ABS(D4)</f>
        <v>5</v>
      </c>
      <c r="K11" s="1">
        <f t="shared" si="0"/>
        <v>6</v>
      </c>
      <c r="L11" s="1">
        <f t="shared" si="1"/>
        <v>71.194444444444457</v>
      </c>
      <c r="M11" s="1">
        <f t="shared" si="2"/>
        <v>18.527777777777779</v>
      </c>
      <c r="N11" s="1">
        <f t="shared" si="3"/>
        <v>16.722222222222221</v>
      </c>
      <c r="O11" s="6">
        <f t="shared" ref="O11:Q11" si="8">(ABS(L11-L10)/L11)</f>
        <v>0.58720249707374139</v>
      </c>
      <c r="P11" s="6">
        <f t="shared" si="8"/>
        <v>1.9715142428785606</v>
      </c>
      <c r="Q11" s="6">
        <f t="shared" si="8"/>
        <v>2.0307308970099665</v>
      </c>
    </row>
    <row r="12" spans="2:17" ht="16">
      <c r="B12" s="1" t="s">
        <v>18</v>
      </c>
      <c r="C12" s="1" t="s">
        <v>16</v>
      </c>
      <c r="I12" s="1">
        <f>ABS(F5)</f>
        <v>4</v>
      </c>
      <c r="K12" s="1">
        <f t="shared" si="0"/>
        <v>7</v>
      </c>
      <c r="L12" s="1">
        <f t="shared" si="1"/>
        <v>106.00925925925925</v>
      </c>
      <c r="M12" s="1">
        <f t="shared" si="2"/>
        <v>48.833333333333329</v>
      </c>
      <c r="N12" s="1">
        <f t="shared" si="3"/>
        <v>45.4375</v>
      </c>
      <c r="O12" s="6">
        <f t="shared" ref="O12:Q12" si="9">(ABS(L12-L11)/L12)</f>
        <v>0.32841296183072743</v>
      </c>
      <c r="P12" s="6">
        <f t="shared" si="9"/>
        <v>0.62059158134243453</v>
      </c>
      <c r="Q12" s="6">
        <f t="shared" si="9"/>
        <v>0.63197310102399518</v>
      </c>
    </row>
    <row r="13" spans="2:17" ht="16">
      <c r="K13" s="1">
        <f t="shared" si="0"/>
        <v>8</v>
      </c>
      <c r="L13" s="1">
        <f t="shared" si="1"/>
        <v>76.7638888888889</v>
      </c>
      <c r="M13" s="1">
        <f t="shared" si="2"/>
        <v>23.421296296296298</v>
      </c>
      <c r="N13" s="1">
        <f t="shared" si="3"/>
        <v>21.581018518518526</v>
      </c>
      <c r="O13" s="6">
        <f t="shared" ref="O13:Q13" si="10">(ABS(L13-L12)/L13)</f>
        <v>0.38097822809239462</v>
      </c>
      <c r="P13" s="6">
        <f t="shared" si="10"/>
        <v>1.0849970349871514</v>
      </c>
      <c r="Q13" s="6">
        <f t="shared" si="10"/>
        <v>1.1054381636812178</v>
      </c>
    </row>
    <row r="14" spans="2:17" ht="16">
      <c r="B14" s="1" t="s">
        <v>15</v>
      </c>
      <c r="C14" s="1" t="s">
        <v>19</v>
      </c>
      <c r="I14" s="1">
        <f>SUM(ABS(D3),ABS(F3))</f>
        <v>3</v>
      </c>
      <c r="K14" s="1">
        <f t="shared" si="0"/>
        <v>9</v>
      </c>
      <c r="L14" s="1">
        <f t="shared" si="1"/>
        <v>101.13888888888887</v>
      </c>
      <c r="M14" s="1">
        <f t="shared" si="2"/>
        <v>44.662037037037024</v>
      </c>
      <c r="N14" s="1">
        <f t="shared" si="3"/>
        <v>41.598379629629619</v>
      </c>
      <c r="O14" s="11">
        <f t="shared" ref="O14:Q14" si="11">(ABS(L14-L13)/L14)</f>
        <v>0.24100521834660785</v>
      </c>
      <c r="P14" s="11">
        <f t="shared" si="11"/>
        <v>0.47558826578210822</v>
      </c>
      <c r="Q14" s="11">
        <f t="shared" si="11"/>
        <v>0.48120530870036976</v>
      </c>
    </row>
    <row r="15" spans="2:17" ht="16">
      <c r="B15" s="1" t="s">
        <v>17</v>
      </c>
      <c r="C15" s="1" t="s">
        <v>19</v>
      </c>
      <c r="I15" s="1">
        <f>SUM(ABS(B4),ABS(F4))</f>
        <v>4</v>
      </c>
      <c r="K15" s="1">
        <v>10</v>
      </c>
      <c r="L15" s="1">
        <f t="shared" si="1"/>
        <v>80.713734567901255</v>
      </c>
      <c r="M15" s="1">
        <f t="shared" si="2"/>
        <v>26.905092592592602</v>
      </c>
      <c r="N15" s="1">
        <f t="shared" si="3"/>
        <v>24.884259259259274</v>
      </c>
      <c r="O15" s="11">
        <f t="shared" ref="O15:Q15" si="12">(ABS(L15-L14)/L15)</f>
        <v>0.25305673724965294</v>
      </c>
      <c r="P15" s="11">
        <f t="shared" si="12"/>
        <v>0.65998451346468101</v>
      </c>
      <c r="Q15" s="11">
        <f t="shared" si="12"/>
        <v>0.67167441860464971</v>
      </c>
    </row>
    <row r="16" spans="2:17" ht="16">
      <c r="B16" s="1" t="s">
        <v>18</v>
      </c>
      <c r="C16" s="1" t="s">
        <v>19</v>
      </c>
      <c r="I16" s="1">
        <f>SUM(ABS(B5),ABS(D5))</f>
        <v>3</v>
      </c>
      <c r="K16" s="1">
        <v>11</v>
      </c>
      <c r="L16" s="1">
        <f t="shared" si="1"/>
        <v>97.775462962962948</v>
      </c>
      <c r="M16" s="1">
        <f t="shared" si="2"/>
        <v>41.760802469135783</v>
      </c>
      <c r="N16" s="1">
        <f t="shared" si="3"/>
        <v>38.869020061728378</v>
      </c>
      <c r="O16" s="11">
        <f t="shared" ref="O16:Q31" si="13">(ABS(L16-L15)/L16)</f>
        <v>0.17449908062848676</v>
      </c>
      <c r="P16" s="11">
        <f t="shared" si="13"/>
        <v>0.35573334318761263</v>
      </c>
      <c r="Q16" s="11">
        <f t="shared" si="13"/>
        <v>0.35979195720035467</v>
      </c>
    </row>
    <row r="17" spans="2:17" ht="16">
      <c r="K17">
        <f>K16+1</f>
        <v>12</v>
      </c>
      <c r="L17" s="1">
        <f t="shared" si="1"/>
        <v>83.500385802469154</v>
      </c>
      <c r="M17" s="1">
        <f t="shared" si="2"/>
        <v>29.34220679012347</v>
      </c>
      <c r="N17" s="1">
        <f t="shared" si="3"/>
        <v>27.175733024691375</v>
      </c>
      <c r="O17" s="11">
        <f t="shared" si="13"/>
        <v>0.17095821801666061</v>
      </c>
      <c r="P17" s="11">
        <f t="shared" si="13"/>
        <v>0.42323318650976138</v>
      </c>
      <c r="Q17" s="11">
        <f t="shared" si="13"/>
        <v>0.43028414454957647</v>
      </c>
    </row>
    <row r="18" spans="2:17" ht="16">
      <c r="B18" s="1" t="s">
        <v>20</v>
      </c>
      <c r="C18" s="3" t="str">
        <f>IF(AND(I10&gt;=I14,I11&gt;=I15,I12&gt;=I16), "MATRIZ DIAGONAL DOMINANTE", "NO DOMINANTE")</f>
        <v>MATRIZ DIAGONAL DOMINANTE</v>
      </c>
      <c r="D18" s="3"/>
      <c r="E18" s="3"/>
      <c r="F18" s="3"/>
      <c r="G18" s="3"/>
      <c r="H18" s="3"/>
      <c r="K18">
        <f t="shared" ref="K18:K44" si="14">K17+1</f>
        <v>13</v>
      </c>
      <c r="L18" s="1">
        <f t="shared" si="1"/>
        <v>95.435442386831269</v>
      </c>
      <c r="M18" s="1">
        <f t="shared" si="2"/>
        <v>39.729552469135783</v>
      </c>
      <c r="N18" s="1">
        <f t="shared" si="3"/>
        <v>36.953800154320973</v>
      </c>
      <c r="O18" s="11">
        <f t="shared" si="13"/>
        <v>0.12505895384217325</v>
      </c>
      <c r="P18" s="11">
        <f t="shared" si="13"/>
        <v>0.26145136387030293</v>
      </c>
      <c r="Q18" s="11">
        <f t="shared" si="13"/>
        <v>0.26460247900881334</v>
      </c>
    </row>
    <row r="19" spans="2:17" ht="16">
      <c r="B19" s="8" t="s">
        <v>12</v>
      </c>
      <c r="K19">
        <f t="shared" si="14"/>
        <v>14</v>
      </c>
      <c r="L19" s="1">
        <f t="shared" si="1"/>
        <v>85.454282407407433</v>
      </c>
      <c r="M19" s="1">
        <f t="shared" si="2"/>
        <v>31.044302983539104</v>
      </c>
      <c r="N19" s="1">
        <f t="shared" si="3"/>
        <v>28.776363168724295</v>
      </c>
      <c r="O19" s="11">
        <f t="shared" si="13"/>
        <v>0.11680116780851511</v>
      </c>
      <c r="P19" s="11">
        <f t="shared" si="13"/>
        <v>0.27976951166215375</v>
      </c>
      <c r="Q19" s="11">
        <f t="shared" si="13"/>
        <v>0.28417201081491628</v>
      </c>
    </row>
    <row r="20" spans="2:17" ht="16">
      <c r="B20" s="1" t="s">
        <v>12</v>
      </c>
      <c r="K20">
        <f t="shared" si="14"/>
        <v>15</v>
      </c>
      <c r="L20" s="1">
        <f t="shared" si="1"/>
        <v>93.800990226337433</v>
      </c>
      <c r="M20" s="1">
        <f t="shared" si="2"/>
        <v>38.307741769547306</v>
      </c>
      <c r="N20" s="1">
        <f t="shared" si="3"/>
        <v>35.614277906378589</v>
      </c>
      <c r="O20" s="11">
        <f t="shared" si="13"/>
        <v>8.8983152510328317E-2</v>
      </c>
      <c r="P20" s="11">
        <f t="shared" si="13"/>
        <v>0.18960759497920243</v>
      </c>
      <c r="Q20" s="11">
        <f t="shared" si="13"/>
        <v>0.19199925253656794</v>
      </c>
    </row>
    <row r="21" spans="2:17" ht="15.75" customHeight="1">
      <c r="K21">
        <f t="shared" si="14"/>
        <v>16</v>
      </c>
      <c r="L21" s="1">
        <f t="shared" si="1"/>
        <v>86.821234139231834</v>
      </c>
      <c r="M21" s="1">
        <f t="shared" si="2"/>
        <v>32.23389274691359</v>
      </c>
      <c r="N21" s="1">
        <f t="shared" si="3"/>
        <v>29.895881558641989</v>
      </c>
      <c r="O21" s="11">
        <f t="shared" si="13"/>
        <v>8.0392269890018339E-2</v>
      </c>
      <c r="P21" s="11">
        <f t="shared" si="13"/>
        <v>0.18843051536849487</v>
      </c>
      <c r="Q21" s="11">
        <f t="shared" si="13"/>
        <v>0.19127706057169558</v>
      </c>
    </row>
    <row r="22" spans="2:17" ht="15.75" customHeight="1">
      <c r="K22">
        <f t="shared" si="14"/>
        <v>17</v>
      </c>
      <c r="L22" s="1">
        <f t="shared" si="1"/>
        <v>92.658114711934147</v>
      </c>
      <c r="M22" s="1">
        <f t="shared" si="2"/>
        <v>37.313153720850472</v>
      </c>
      <c r="N22" s="1">
        <f t="shared" si="3"/>
        <v>34.677745091735247</v>
      </c>
      <c r="O22" s="11">
        <f t="shared" si="13"/>
        <v>6.2993733369696298E-2</v>
      </c>
      <c r="P22" s="11">
        <f t="shared" si="13"/>
        <v>0.13612521235637629</v>
      </c>
      <c r="Q22" s="11">
        <f t="shared" si="13"/>
        <v>0.13789430427046193</v>
      </c>
    </row>
    <row r="23" spans="2:17" ht="15.75" customHeight="1">
      <c r="K23">
        <f t="shared" si="14"/>
        <v>18</v>
      </c>
      <c r="L23" s="1">
        <f t="shared" si="1"/>
        <v>87.777118698559661</v>
      </c>
      <c r="M23" s="1">
        <f t="shared" si="2"/>
        <v>33.065656078532243</v>
      </c>
      <c r="N23" s="1">
        <f t="shared" si="3"/>
        <v>30.678894461591224</v>
      </c>
      <c r="O23" s="11">
        <f t="shared" si="13"/>
        <v>5.5606701219444082E-2</v>
      </c>
      <c r="P23" s="11">
        <f t="shared" si="13"/>
        <v>0.12845647557182155</v>
      </c>
      <c r="Q23" s="11">
        <f t="shared" si="13"/>
        <v>0.1303453302448831</v>
      </c>
    </row>
    <row r="24" spans="2:17" ht="15.75" customHeight="1">
      <c r="K24">
        <f t="shared" si="14"/>
        <v>19</v>
      </c>
      <c r="L24" s="1">
        <f t="shared" si="1"/>
        <v>91.858851666095106</v>
      </c>
      <c r="M24" s="1">
        <f t="shared" si="2"/>
        <v>36.617594735939647</v>
      </c>
      <c r="N24" s="1">
        <f t="shared" si="3"/>
        <v>34.022892286093963</v>
      </c>
      <c r="O24" s="11">
        <f t="shared" si="13"/>
        <v>4.4434835549354061E-2</v>
      </c>
      <c r="P24" s="11">
        <f t="shared" si="13"/>
        <v>9.7000873023514775E-2</v>
      </c>
      <c r="Q24" s="11">
        <f t="shared" si="13"/>
        <v>9.8286700506926575E-2</v>
      </c>
    </row>
    <row r="25" spans="2:17" ht="15.75" customHeight="1">
      <c r="K25">
        <f t="shared" si="14"/>
        <v>20</v>
      </c>
      <c r="L25" s="1">
        <f t="shared" si="1"/>
        <v>88.445540230624147</v>
      </c>
      <c r="M25" s="1">
        <f t="shared" si="2"/>
        <v>33.647302419124372</v>
      </c>
      <c r="N25" s="1">
        <f t="shared" si="3"/>
        <v>31.226489715506396</v>
      </c>
      <c r="O25" s="11">
        <f t="shared" si="13"/>
        <v>3.8592239095048282E-2</v>
      </c>
      <c r="P25" s="11">
        <f t="shared" si="13"/>
        <v>8.8277279403148459E-2</v>
      </c>
      <c r="Q25" s="11">
        <f t="shared" si="13"/>
        <v>8.9552255026569133E-2</v>
      </c>
    </row>
    <row r="26" spans="2:17" ht="15.75" customHeight="1">
      <c r="K26">
        <f t="shared" si="14"/>
        <v>21</v>
      </c>
      <c r="L26" s="1">
        <f t="shared" si="1"/>
        <v>91.299906049954288</v>
      </c>
      <c r="M26" s="1">
        <f t="shared" si="2"/>
        <v>36.131188021547779</v>
      </c>
      <c r="N26" s="1">
        <f t="shared" si="3"/>
        <v>33.564963732781777</v>
      </c>
      <c r="O26" s="11">
        <f t="shared" si="13"/>
        <v>3.1263622744237975E-2</v>
      </c>
      <c r="P26" s="11">
        <f t="shared" si="13"/>
        <v>6.8746303081483953E-2</v>
      </c>
      <c r="Q26" s="11">
        <f t="shared" si="13"/>
        <v>6.9670089200527613E-2</v>
      </c>
    </row>
    <row r="27" spans="2:17" ht="15.75" customHeight="1">
      <c r="K27">
        <f t="shared" si="14"/>
        <v>22</v>
      </c>
      <c r="L27" s="1">
        <f t="shared" si="1"/>
        <v>88.912961504296234</v>
      </c>
      <c r="M27" s="1">
        <f t="shared" si="2"/>
        <v>34.054052086905571</v>
      </c>
      <c r="N27" s="1">
        <f t="shared" si="3"/>
        <v>31.609429476737535</v>
      </c>
      <c r="O27" s="11">
        <f t="shared" si="13"/>
        <v>2.6845855826573919E-2</v>
      </c>
      <c r="P27" s="11">
        <f t="shared" si="13"/>
        <v>6.0995265096246962E-2</v>
      </c>
      <c r="Q27" s="11">
        <f t="shared" si="13"/>
        <v>6.1865534696960815E-2</v>
      </c>
    </row>
    <row r="28" spans="2:17" ht="15.75" customHeight="1">
      <c r="K28">
        <f t="shared" si="14"/>
        <v>23</v>
      </c>
      <c r="L28" s="1">
        <f t="shared" si="1"/>
        <v>90.909029653206446</v>
      </c>
      <c r="M28" s="1">
        <f t="shared" si="2"/>
        <v>35.791043607586495</v>
      </c>
      <c r="N28" s="1">
        <f t="shared" si="3"/>
        <v>33.244733580473159</v>
      </c>
      <c r="O28" s="11">
        <f t="shared" si="13"/>
        <v>2.1956764432803606E-2</v>
      </c>
      <c r="P28" s="11">
        <f t="shared" si="13"/>
        <v>4.853145775030545E-2</v>
      </c>
      <c r="Q28" s="11">
        <f t="shared" si="13"/>
        <v>4.9189869420284568E-2</v>
      </c>
    </row>
    <row r="29" spans="2:17" ht="15.75" customHeight="1">
      <c r="K29">
        <f t="shared" si="14"/>
        <v>24</v>
      </c>
      <c r="L29" s="1">
        <f t="shared" si="1"/>
        <v>89.239829743822384</v>
      </c>
      <c r="M29" s="1">
        <f t="shared" si="2"/>
        <v>34.338494706528159</v>
      </c>
      <c r="N29" s="1">
        <f t="shared" si="3"/>
        <v>31.877220782905137</v>
      </c>
      <c r="O29" s="11">
        <f t="shared" si="13"/>
        <v>1.8704651433959198E-2</v>
      </c>
      <c r="P29" s="11">
        <f t="shared" si="13"/>
        <v>4.2300890399315866E-2</v>
      </c>
      <c r="Q29" s="11">
        <f t="shared" si="13"/>
        <v>4.2899373407777781E-2</v>
      </c>
    </row>
    <row r="30" spans="2:17" ht="15.75" customHeight="1">
      <c r="K30">
        <f t="shared" si="14"/>
        <v>25</v>
      </c>
      <c r="L30" s="1">
        <f t="shared" si="1"/>
        <v>90.635687909220522</v>
      </c>
      <c r="M30" s="1">
        <f t="shared" si="2"/>
        <v>35.553179789308992</v>
      </c>
      <c r="N30" s="1">
        <f t="shared" si="3"/>
        <v>33.020795210780321</v>
      </c>
      <c r="O30" s="11">
        <f t="shared" si="13"/>
        <v>1.5400756562869706E-2</v>
      </c>
      <c r="P30" s="11">
        <f t="shared" si="13"/>
        <v>3.4165300824825065E-2</v>
      </c>
      <c r="Q30" s="11">
        <f t="shared" si="13"/>
        <v>3.4631946946627135E-2</v>
      </c>
    </row>
    <row r="31" spans="2:17" ht="15.75" customHeight="1">
      <c r="K31">
        <f t="shared" si="14"/>
        <v>26</v>
      </c>
      <c r="L31" s="1">
        <f t="shared" si="1"/>
        <v>89.468409929710106</v>
      </c>
      <c r="M31" s="1">
        <f t="shared" si="2"/>
        <v>34.537406751999661</v>
      </c>
      <c r="N31" s="1">
        <f t="shared" si="3"/>
        <v>32.064488128040381</v>
      </c>
      <c r="O31" s="11">
        <f t="shared" si="13"/>
        <v>1.3046817088036722E-2</v>
      </c>
      <c r="P31" s="11">
        <f t="shared" si="13"/>
        <v>2.9410807956811013E-2</v>
      </c>
      <c r="Q31" s="11">
        <f t="shared" si="13"/>
        <v>2.9824492407962373E-2</v>
      </c>
    </row>
    <row r="32" spans="2:17" ht="15.75" customHeight="1">
      <c r="K32">
        <f t="shared" si="14"/>
        <v>27</v>
      </c>
      <c r="L32" s="1">
        <f t="shared" si="1"/>
        <v>90.444538997306537</v>
      </c>
      <c r="M32" s="1">
        <f t="shared" si="2"/>
        <v>35.386840776899803</v>
      </c>
      <c r="N32" s="1">
        <f t="shared" si="3"/>
        <v>32.864194141572639</v>
      </c>
      <c r="O32" s="11">
        <f t="shared" ref="O32:Q44" si="15">(ABS(L32-L31)/L32)</f>
        <v>1.0792570545641249E-2</v>
      </c>
      <c r="P32" s="11">
        <f t="shared" si="15"/>
        <v>2.4004234519139207E-2</v>
      </c>
      <c r="Q32" s="11">
        <f t="shared" si="15"/>
        <v>2.4333656565174805E-2</v>
      </c>
    </row>
    <row r="33" spans="11:18" ht="15.75" customHeight="1">
      <c r="K33">
        <f t="shared" si="14"/>
        <v>28</v>
      </c>
      <c r="L33" s="1">
        <f t="shared" si="1"/>
        <v>89.628256979984982</v>
      </c>
      <c r="M33" s="1">
        <f t="shared" si="2"/>
        <v>34.676506744448332</v>
      </c>
      <c r="N33" s="1">
        <f t="shared" si="3"/>
        <v>32.195444862223461</v>
      </c>
      <c r="O33" s="11">
        <f t="shared" si="15"/>
        <v>9.1074181829045291E-3</v>
      </c>
      <c r="P33" s="11">
        <f t="shared" si="15"/>
        <v>2.0484590264133053E-2</v>
      </c>
      <c r="Q33" s="11">
        <f t="shared" si="15"/>
        <v>2.0771549584452417E-2</v>
      </c>
    </row>
    <row r="34" spans="11:18" ht="15.75" customHeight="1">
      <c r="K34">
        <f t="shared" si="14"/>
        <v>29</v>
      </c>
      <c r="L34" s="1">
        <f t="shared" si="1"/>
        <v>90.310867843701587</v>
      </c>
      <c r="M34" s="1">
        <f t="shared" si="2"/>
        <v>35.270519263116626</v>
      </c>
      <c r="N34" s="1">
        <f t="shared" si="3"/>
        <v>32.754682382779585</v>
      </c>
      <c r="O34" s="11">
        <f t="shared" si="15"/>
        <v>7.5584575811847949E-3</v>
      </c>
      <c r="P34" s="11">
        <f t="shared" si="15"/>
        <v>1.6841615351250838E-2</v>
      </c>
      <c r="Q34" s="11">
        <f t="shared" si="15"/>
        <v>1.7073513765779546E-2</v>
      </c>
    </row>
    <row r="35" spans="11:18" ht="15.75" customHeight="1">
      <c r="K35">
        <f t="shared" si="14"/>
        <v>30</v>
      </c>
      <c r="L35" s="1">
        <f t="shared" si="1"/>
        <v>89.740038657108073</v>
      </c>
      <c r="M35" s="1">
        <f t="shared" si="2"/>
        <v>34.77377990940753</v>
      </c>
      <c r="N35" s="1">
        <f t="shared" si="3"/>
        <v>32.287023407516287</v>
      </c>
      <c r="O35" s="11">
        <f t="shared" si="15"/>
        <v>6.360919776005689E-3</v>
      </c>
      <c r="P35" s="11">
        <f t="shared" si="15"/>
        <v>1.4284882316595963E-2</v>
      </c>
      <c r="Q35" s="11">
        <f t="shared" si="15"/>
        <v>1.4484425193386786E-2</v>
      </c>
    </row>
    <row r="36" spans="11:18" ht="15.75" customHeight="1">
      <c r="K36">
        <f t="shared" si="14"/>
        <v>31</v>
      </c>
      <c r="L36" s="1">
        <f t="shared" si="1"/>
        <v>90.217391091853301</v>
      </c>
      <c r="M36" s="1">
        <f t="shared" si="2"/>
        <v>35.189175174150257</v>
      </c>
      <c r="N36" s="1">
        <f t="shared" si="3"/>
        <v>32.67810038101922</v>
      </c>
      <c r="O36" s="11">
        <f t="shared" si="15"/>
        <v>5.291135433734941E-3</v>
      </c>
      <c r="P36" s="11">
        <f t="shared" si="15"/>
        <v>1.1804632040590544E-2</v>
      </c>
      <c r="Q36" s="11">
        <f t="shared" si="15"/>
        <v>1.1967555302880668E-2</v>
      </c>
    </row>
    <row r="37" spans="11:18" ht="15.75" customHeight="1">
      <c r="K37">
        <f t="shared" si="14"/>
        <v>32</v>
      </c>
      <c r="L37" s="1">
        <f t="shared" si="1"/>
        <v>89.818208021270436</v>
      </c>
      <c r="M37" s="1">
        <f t="shared" si="2"/>
        <v>34.841803410850993</v>
      </c>
      <c r="N37" s="1">
        <f t="shared" si="3"/>
        <v>32.35106463996155</v>
      </c>
      <c r="O37" s="11">
        <f t="shared" si="15"/>
        <v>4.4443446309720587E-3</v>
      </c>
      <c r="P37" s="11">
        <f t="shared" si="15"/>
        <v>9.9699708193371085E-3</v>
      </c>
      <c r="Q37" s="11">
        <f t="shared" si="15"/>
        <v>1.01089637913709E-2</v>
      </c>
    </row>
    <row r="38" spans="11:18" ht="15.75" customHeight="1">
      <c r="K38">
        <f t="shared" si="14"/>
        <v>33</v>
      </c>
      <c r="L38" s="1">
        <f t="shared" si="1"/>
        <v>90.152022436408629</v>
      </c>
      <c r="M38" s="1">
        <f t="shared" si="2"/>
        <v>35.132290935507207</v>
      </c>
      <c r="N38" s="1">
        <f t="shared" si="3"/>
        <v>32.624546289256898</v>
      </c>
      <c r="O38" s="11">
        <f t="shared" si="15"/>
        <v>3.7027945254767668E-3</v>
      </c>
      <c r="P38" s="11">
        <f t="shared" si="15"/>
        <v>8.2683911843228729E-3</v>
      </c>
      <c r="Q38" s="11">
        <f t="shared" si="15"/>
        <v>8.3826958655791213E-3</v>
      </c>
    </row>
    <row r="39" spans="11:18" ht="15.75" customHeight="1">
      <c r="K39">
        <f t="shared" si="14"/>
        <v>34</v>
      </c>
      <c r="L39" s="1">
        <f t="shared" si="1"/>
        <v>89.872872161992987</v>
      </c>
      <c r="M39" s="1">
        <f t="shared" si="2"/>
        <v>34.889372509733789</v>
      </c>
      <c r="N39" s="1">
        <f t="shared" si="3"/>
        <v>32.395848923144243</v>
      </c>
      <c r="O39" s="11">
        <f t="shared" si="15"/>
        <v>3.1060571193550187E-3</v>
      </c>
      <c r="P39" s="11">
        <f t="shared" si="15"/>
        <v>6.9625335252345389E-3</v>
      </c>
      <c r="Q39" s="11">
        <f t="shared" si="15"/>
        <v>7.0594651387347737E-3</v>
      </c>
    </row>
    <row r="40" spans="11:18" ht="15.75" customHeight="1">
      <c r="K40">
        <f t="shared" si="14"/>
        <v>35</v>
      </c>
      <c r="L40" s="1">
        <f t="shared" si="1"/>
        <v>90.106309881325913</v>
      </c>
      <c r="M40" s="1">
        <f t="shared" si="2"/>
        <v>35.092511565945109</v>
      </c>
      <c r="N40" s="1">
        <f t="shared" si="3"/>
        <v>32.587095704634862</v>
      </c>
      <c r="O40" s="11">
        <f t="shared" si="15"/>
        <v>2.5906922571834762E-3</v>
      </c>
      <c r="P40" s="11">
        <f t="shared" si="15"/>
        <v>5.7886724872793895E-3</v>
      </c>
      <c r="Q40" s="11">
        <f t="shared" si="15"/>
        <v>5.8687887752886898E-3</v>
      </c>
    </row>
    <row r="41" spans="11:18" ht="15.75" customHeight="1">
      <c r="K41">
        <f t="shared" si="14"/>
        <v>36</v>
      </c>
      <c r="L41" s="1">
        <f t="shared" si="1"/>
        <v>89.911099008261715</v>
      </c>
      <c r="M41" s="1">
        <f t="shared" si="2"/>
        <v>34.92263776561569</v>
      </c>
      <c r="N41" s="1">
        <f t="shared" si="3"/>
        <v>32.427166746695974</v>
      </c>
      <c r="O41" s="11">
        <f t="shared" si="15"/>
        <v>2.17115434264974E-3</v>
      </c>
      <c r="P41" s="11">
        <f t="shared" si="15"/>
        <v>4.8642889311378071E-3</v>
      </c>
      <c r="Q41" s="11">
        <f t="shared" si="15"/>
        <v>4.9319436134574821E-3</v>
      </c>
    </row>
    <row r="42" spans="11:18" ht="15.75" customHeight="1">
      <c r="K42">
        <f t="shared" si="14"/>
        <v>37</v>
      </c>
      <c r="L42" s="1">
        <f t="shared" si="1"/>
        <v>90.074342913664111</v>
      </c>
      <c r="M42" s="1">
        <f t="shared" si="2"/>
        <v>35.064693698016924</v>
      </c>
      <c r="N42" s="1">
        <f t="shared" si="3"/>
        <v>32.560906365126726</v>
      </c>
      <c r="O42" s="11">
        <f t="shared" si="15"/>
        <v>1.8123241327318348E-3</v>
      </c>
      <c r="P42" s="11">
        <f t="shared" si="15"/>
        <v>4.0512526253514208E-3</v>
      </c>
      <c r="Q42" s="11">
        <f t="shared" si="15"/>
        <v>4.107367802696966E-3</v>
      </c>
    </row>
    <row r="43" spans="11:18" ht="15.75" customHeight="1">
      <c r="K43">
        <f t="shared" si="14"/>
        <v>38</v>
      </c>
      <c r="L43" s="1">
        <f t="shared" si="1"/>
        <v>89.937831190576546</v>
      </c>
      <c r="M43" s="1">
        <f t="shared" si="2"/>
        <v>34.945900288483664</v>
      </c>
      <c r="N43" s="1">
        <f t="shared" si="3"/>
        <v>32.44906742257551</v>
      </c>
      <c r="O43" s="7">
        <f t="shared" si="15"/>
        <v>1.5178453969864995E-3</v>
      </c>
      <c r="P43" s="7">
        <f t="shared" si="15"/>
        <v>3.3993518138781178E-3</v>
      </c>
      <c r="Q43" s="7">
        <f t="shared" si="15"/>
        <v>3.4465995923632477E-3</v>
      </c>
    </row>
    <row r="44" spans="11:18" ht="15.75" customHeight="1">
      <c r="K44">
        <f t="shared" si="14"/>
        <v>39</v>
      </c>
      <c r="L44" s="12">
        <f t="shared" si="1"/>
        <v>90.051988288788451</v>
      </c>
      <c r="M44" s="12">
        <f t="shared" si="2"/>
        <v>35.045240554739181</v>
      </c>
      <c r="N44" s="12">
        <f t="shared" si="3"/>
        <v>32.542592058114025</v>
      </c>
      <c r="O44" s="7">
        <f t="shared" si="15"/>
        <v>1.2676799300179089E-3</v>
      </c>
      <c r="P44" s="7">
        <f t="shared" si="15"/>
        <v>2.8346293157940137E-3</v>
      </c>
      <c r="Q44" s="7">
        <f t="shared" si="15"/>
        <v>2.8739147567440199E-3</v>
      </c>
    </row>
    <row r="45" spans="11:18" ht="15.75" customHeight="1"/>
    <row r="46" spans="11:18" ht="15.75" customHeight="1">
      <c r="K46" s="9"/>
      <c r="L46" s="9"/>
      <c r="M46" s="10"/>
      <c r="N46" s="9"/>
      <c r="O46" s="10"/>
      <c r="P46" s="9"/>
      <c r="Q46" s="10"/>
      <c r="R46" s="9"/>
    </row>
    <row r="47" spans="11:18" ht="15.75" customHeight="1">
      <c r="K47" s="9"/>
      <c r="L47" s="9"/>
      <c r="M47" s="10"/>
      <c r="N47" s="9"/>
      <c r="O47" s="10"/>
      <c r="P47" s="9"/>
      <c r="Q47" s="10"/>
      <c r="R47" s="9"/>
    </row>
    <row r="48" spans="11:18" ht="15.75" customHeight="1">
      <c r="K48" s="9"/>
      <c r="L48" s="9"/>
      <c r="M48" s="10"/>
      <c r="N48" s="9"/>
      <c r="O48" s="10"/>
      <c r="P48" s="9"/>
      <c r="Q48" s="10"/>
      <c r="R48" s="9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Ana sofia Miranda jimenz</cp:lastModifiedBy>
  <dcterms:created xsi:type="dcterms:W3CDTF">2020-04-13T18:00:26Z</dcterms:created>
  <dcterms:modified xsi:type="dcterms:W3CDTF">2021-11-02T05:07:27Z</dcterms:modified>
</cp:coreProperties>
</file>