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ita\Documents\GitHub\Proyecto-TFM-MYO-Home-Assistant\Pruebas\Prueba funcionamiento clasificador\"/>
    </mc:Choice>
  </mc:AlternateContent>
  <xr:revisionPtr revIDLastSave="0" documentId="13_ncr:1_{7670F3A1-D926-4189-9B06-0D4F184B3B54}" xr6:coauthVersionLast="47" xr6:coauthVersionMax="47" xr10:uidLastSave="{00000000-0000-0000-0000-000000000000}"/>
  <bookViews>
    <workbookView xWindow="22932" yWindow="300" windowWidth="22596" windowHeight="11976" activeTab="2" xr2:uid="{00000000-000D-0000-FFFF-FFFF00000000}"/>
  </bookViews>
  <sheets>
    <sheet name="50000_no_IMU_17" sheetId="5" r:id="rId1"/>
    <sheet name="50000_no_IMU_8_sin_TRES" sheetId="4" r:id="rId2"/>
    <sheet name="50000_no_IMU_8_sin_CRUZAR" sheetId="3" r:id="rId3"/>
    <sheet name="50000_IMU_17_C_01" sheetId="1" r:id="rId4"/>
    <sheet name="50000_IMU_17_C_100" sheetId="2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3" l="1"/>
  <c r="B14" i="3"/>
  <c r="C14" i="3"/>
  <c r="D14" i="3"/>
  <c r="E14" i="3"/>
  <c r="F14" i="3"/>
  <c r="G14" i="3"/>
  <c r="H14" i="3"/>
  <c r="B33" i="5"/>
  <c r="B32" i="5"/>
  <c r="B31" i="5"/>
  <c r="B30" i="5"/>
  <c r="S10" i="5"/>
  <c r="S8" i="5"/>
  <c r="S6" i="5"/>
  <c r="S4" i="5"/>
  <c r="S2" i="5"/>
  <c r="R14" i="5" s="1"/>
  <c r="J10" i="4"/>
  <c r="J8" i="4"/>
  <c r="J6" i="4"/>
  <c r="J4" i="4"/>
  <c r="J2" i="4"/>
  <c r="I14" i="4" s="1"/>
  <c r="J10" i="3"/>
  <c r="J8" i="3"/>
  <c r="J6" i="3"/>
  <c r="I14" i="3" s="1"/>
  <c r="J4" i="3"/>
  <c r="J2" i="3"/>
  <c r="S10" i="1" l="1"/>
  <c r="S8" i="1"/>
  <c r="S6" i="1"/>
  <c r="S4" i="1"/>
  <c r="S2" i="1"/>
  <c r="R14" i="2" l="1"/>
  <c r="R14" i="1"/>
  <c r="S4" i="2"/>
  <c r="S6" i="2"/>
  <c r="S8" i="2"/>
  <c r="S10" i="2"/>
  <c r="S2" i="2"/>
</calcChain>
</file>

<file path=xl/sharedStrings.xml><?xml version="1.0" encoding="utf-8"?>
<sst xmlns="http://schemas.openxmlformats.org/spreadsheetml/2006/main" count="476" uniqueCount="34">
  <si>
    <t>Columna1</t>
  </si>
  <si>
    <t>BAJAR_DIAL</t>
  </si>
  <si>
    <t>C</t>
  </si>
  <si>
    <t>CRUZAR_DEDOS</t>
  </si>
  <si>
    <t>CUATRO</t>
  </si>
  <si>
    <t>DOS</t>
  </si>
  <si>
    <t>FIST</t>
  </si>
  <si>
    <t>GIRO_IN</t>
  </si>
  <si>
    <t>GIRO_OUT</t>
  </si>
  <si>
    <t>I</t>
  </si>
  <si>
    <t>JUNTOS</t>
  </si>
  <si>
    <t>L</t>
  </si>
  <si>
    <t>REST</t>
  </si>
  <si>
    <t>SUBIR_DIAL</t>
  </si>
  <si>
    <t>TRES</t>
  </si>
  <si>
    <t>UNO</t>
  </si>
  <si>
    <t>WAVE_IN</t>
  </si>
  <si>
    <t>WAVE_OUT</t>
  </si>
  <si>
    <t>MEDIA</t>
  </si>
  <si>
    <t>Estirado</t>
  </si>
  <si>
    <t>gesto_mas_detectado</t>
  </si>
  <si>
    <t>90 grados</t>
  </si>
  <si>
    <t>Mano Abajo</t>
  </si>
  <si>
    <t>Mano Arriba</t>
  </si>
  <si>
    <t>Natural</t>
  </si>
  <si>
    <t>Porcentaje de aciertos</t>
  </si>
  <si>
    <t>TOTAL</t>
  </si>
  <si>
    <t>prueba 9-C</t>
  </si>
  <si>
    <t>prueba 9-Subir Dial</t>
  </si>
  <si>
    <t>prueba 9-I</t>
  </si>
  <si>
    <t>prueba 9-Giro_In</t>
  </si>
  <si>
    <t>prueba 9-Tres</t>
  </si>
  <si>
    <t>porcentajes</t>
  </si>
  <si>
    <t>acertados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</si>
</sst>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9" fontId="2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2" borderId="0" xfId="1" applyFont="1" applyFill="1" applyAlignment="1">
      <alignment horizontal="center"/>
    </xf>
    <xf numFmtId="9" fontId="0" fillId="4" borderId="0" xfId="1" applyFont="1" applyFill="1"/>
    <xf numFmtId="0" fontId="0" fillId="4" borderId="0" xfId="0" applyFill="1"/>
    <xf numFmtId="9" fontId="0" fillId="2" borderId="0" xfId="1" applyFont="1" applyFill="1"/>
    <xf numFmtId="0" fontId="0" fillId="2" borderId="0" xfId="0" applyFill="1"/>
    <xf numFmtId="0" fontId="3" fillId="3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4" fillId="3" borderId="3" xfId="0" applyFont="1" applyFill="1" applyBorder="1"/>
    <xf numFmtId="0" fontId="4" fillId="3" borderId="5" xfId="0" applyFont="1" applyFill="1" applyBorder="1"/>
    <xf numFmtId="0" fontId="3" fillId="3" borderId="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center" vertical="top"/>
    </xf>
    <xf numFmtId="9" fontId="0" fillId="2" borderId="4" xfId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9" fontId="0" fillId="5" borderId="4" xfId="1" applyFont="1" applyFill="1" applyBorder="1" applyAlignment="1">
      <alignment horizontal="center"/>
    </xf>
    <xf numFmtId="9" fontId="0" fillId="4" borderId="5" xfId="1" applyFont="1" applyFill="1" applyBorder="1"/>
    <xf numFmtId="0" fontId="0" fillId="4" borderId="5" xfId="0" applyFill="1" applyBorder="1"/>
    <xf numFmtId="9" fontId="0" fillId="2" borderId="4" xfId="2" applyFont="1" applyFill="1" applyBorder="1" applyAlignment="1">
      <alignment horizontal="center"/>
    </xf>
    <xf numFmtId="9" fontId="0" fillId="4" borderId="5" xfId="2" applyFont="1" applyFill="1" applyBorder="1" applyAlignment="1"/>
    <xf numFmtId="9" fontId="0" fillId="5" borderId="4" xfId="2" applyFont="1" applyFill="1" applyBorder="1" applyAlignment="1">
      <alignment horizontal="center"/>
    </xf>
    <xf numFmtId="0" fontId="3" fillId="3" borderId="2" xfId="0" applyFont="1" applyFill="1" applyBorder="1" applyAlignment="1">
      <alignment vertical="top"/>
    </xf>
    <xf numFmtId="9" fontId="0" fillId="2" borderId="0" xfId="2" applyFont="1" applyFill="1"/>
    <xf numFmtId="0" fontId="1" fillId="0" borderId="0" xfId="0" applyFont="1" applyAlignment="1">
      <alignment horizontal="center" vertical="top"/>
    </xf>
    <xf numFmtId="0" fontId="0" fillId="6" borderId="0" xfId="0" applyFill="1"/>
    <xf numFmtId="0" fontId="0" fillId="7" borderId="0" xfId="0" applyFill="1"/>
    <xf numFmtId="0" fontId="0" fillId="8" borderId="0" xfId="0" applyFill="1"/>
    <xf numFmtId="9" fontId="0" fillId="0" borderId="0" xfId="0" applyNumberFormat="1"/>
  </cellXfs>
  <cellStyles count="3">
    <cellStyle name="Normal" xfId="0" builtinId="0"/>
    <cellStyle name="Porcentaje" xfId="1" builtinId="5"/>
    <cellStyle name="Porcentaje 2" xfId="2" xr:uid="{7AFF88E1-F2C0-4F50-9673-6D93CB17A37F}"/>
  </cellStyles>
  <dxfs count="21">
    <dxf>
      <fill>
        <patternFill patternType="solid">
          <fgColor indexed="64"/>
          <bgColor theme="8" tint="0.39997558519241921"/>
        </patternFill>
      </fill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ita\Documents\GitHub\Proyecto-TFM-MYO-Home-Assistant\Pruebas\Prueba%20funcionamiento%20clasificador\resultados_pruebas.xlsx" TargetMode="External"/><Relationship Id="rId1" Type="http://schemas.openxmlformats.org/officeDocument/2006/relationships/externalLinkPath" Target="resultados_prueb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5000_no_IMU_13"/>
      <sheetName val="5000_no_IMU_17"/>
      <sheetName val="50000_no_IMU_13"/>
      <sheetName val="5000_no_IMU_9_C"/>
      <sheetName val="5000_no_IMU_9_SUBIR_DIAL"/>
      <sheetName val="5000_no_IMU_9_I"/>
      <sheetName val="5000_no_IMU_9_GIRO_IN"/>
      <sheetName val="5000_no_IMU_9_TRES"/>
      <sheetName val="50000_no_IMU_17"/>
      <sheetName val="50000_no_IMU_8_sin_TRES"/>
      <sheetName val="50000_no_IMU_8_sin_CRUZAR"/>
      <sheetName val="50000_IMU_17_C_01"/>
    </sheetNames>
    <sheetDataSet>
      <sheetData sheetId="0"/>
      <sheetData sheetId="1"/>
      <sheetData sheetId="2"/>
      <sheetData sheetId="3">
        <row r="13">
          <cell r="K13">
            <v>33.081702442240768</v>
          </cell>
        </row>
      </sheetData>
      <sheetData sheetId="4">
        <row r="13">
          <cell r="K13">
            <v>34.687833865889068</v>
          </cell>
        </row>
      </sheetData>
      <sheetData sheetId="5">
        <row r="13">
          <cell r="K13">
            <v>34.47775172605246</v>
          </cell>
        </row>
      </sheetData>
      <sheetData sheetId="6">
        <row r="13">
          <cell r="K13">
            <v>32.875575900722097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S11" totalsRowShown="0" headerRowDxfId="20" dataDxfId="19">
  <autoFilter ref="A1:S11" xr:uid="{00000000-0009-0000-0100-000001000000}"/>
  <tableColumns count="19">
    <tableColumn id="1" xr3:uid="{00000000-0010-0000-0000-000001000000}" name="Columna1" dataDxfId="18"/>
    <tableColumn id="2" xr3:uid="{00000000-0010-0000-0000-000002000000}" name="BAJAR_DIAL" dataDxfId="17"/>
    <tableColumn id="3" xr3:uid="{00000000-0010-0000-0000-000003000000}" name="C" dataDxfId="16"/>
    <tableColumn id="4" xr3:uid="{00000000-0010-0000-0000-000004000000}" name="CRUZAR_DEDOS" dataDxfId="15"/>
    <tableColumn id="5" xr3:uid="{00000000-0010-0000-0000-000005000000}" name="CUATRO" dataDxfId="14"/>
    <tableColumn id="6" xr3:uid="{00000000-0010-0000-0000-000006000000}" name="DOS" dataDxfId="13"/>
    <tableColumn id="7" xr3:uid="{00000000-0010-0000-0000-000007000000}" name="FIST" dataDxfId="12"/>
    <tableColumn id="8" xr3:uid="{00000000-0010-0000-0000-000008000000}" name="GIRO_IN" dataDxfId="11"/>
    <tableColumn id="9" xr3:uid="{00000000-0010-0000-0000-000009000000}" name="GIRO_OUT" dataDxfId="10"/>
    <tableColumn id="10" xr3:uid="{00000000-0010-0000-0000-00000A000000}" name="I" dataDxfId="9"/>
    <tableColumn id="11" xr3:uid="{00000000-0010-0000-0000-00000B000000}" name="JUNTOS" dataDxfId="8"/>
    <tableColumn id="12" xr3:uid="{00000000-0010-0000-0000-00000C000000}" name="L" dataDxfId="7"/>
    <tableColumn id="13" xr3:uid="{00000000-0010-0000-0000-00000D000000}" name="REST" dataDxfId="6"/>
    <tableColumn id="14" xr3:uid="{00000000-0010-0000-0000-00000E000000}" name="SUBIR_DIAL" dataDxfId="5"/>
    <tableColumn id="15" xr3:uid="{00000000-0010-0000-0000-00000F000000}" name="TRES" dataDxfId="4"/>
    <tableColumn id="16" xr3:uid="{00000000-0010-0000-0000-000010000000}" name="UNO" dataDxfId="3"/>
    <tableColumn id="17" xr3:uid="{00000000-0010-0000-0000-000011000000}" name="WAVE_IN" dataDxfId="2"/>
    <tableColumn id="18" xr3:uid="{00000000-0010-0000-0000-000012000000}" name="WAVE_OUT" dataDxfId="1"/>
    <tableColumn id="19" xr3:uid="{00000000-0010-0000-0000-000013000000}" name="MEDIA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A4DB-E2C6-4664-A079-95F41B88C721}">
  <dimension ref="A1:S33"/>
  <sheetViews>
    <sheetView zoomScale="89" zoomScaleNormal="89" workbookViewId="0">
      <selection activeCell="L27" sqref="L27"/>
    </sheetView>
  </sheetViews>
  <sheetFormatPr baseColWidth="10" defaultColWidth="8.88671875" defaultRowHeight="14.4" x14ac:dyDescent="0.3"/>
  <cols>
    <col min="1" max="1" width="19.6640625" bestFit="1" customWidth="1"/>
    <col min="2" max="2" width="10.6640625" customWidth="1"/>
    <col min="3" max="3" width="13.77734375" customWidth="1"/>
    <col min="4" max="4" width="14.33203125" customWidth="1"/>
    <col min="5" max="5" width="13.21875" customWidth="1"/>
    <col min="6" max="6" width="13.5546875" customWidth="1"/>
    <col min="7" max="7" width="6" customWidth="1"/>
    <col min="8" max="8" width="8.33203125" customWidth="1"/>
    <col min="9" max="9" width="10.109375" customWidth="1"/>
    <col min="10" max="10" width="10" customWidth="1"/>
    <col min="11" max="11" width="13.33203125" customWidth="1"/>
    <col min="12" max="12" width="10.33203125" customWidth="1"/>
    <col min="13" max="13" width="10.21875" customWidth="1"/>
    <col min="14" max="14" width="10.5546875" customWidth="1"/>
    <col min="15" max="15" width="13.6640625" customWidth="1"/>
    <col min="16" max="16" width="7" customWidth="1"/>
    <col min="17" max="17" width="8.77734375" customWidth="1"/>
    <col min="18" max="18" width="10.77734375" customWidth="1"/>
  </cols>
  <sheetData>
    <row r="1" spans="1:19" x14ac:dyDescent="0.3">
      <c r="A1" s="11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2" t="s">
        <v>18</v>
      </c>
    </row>
    <row r="2" spans="1:19" x14ac:dyDescent="0.3">
      <c r="A2" s="14" t="s">
        <v>23</v>
      </c>
      <c r="B2" s="21">
        <v>0.28643216080402012</v>
      </c>
      <c r="C2" s="21">
        <v>0.15816326530612249</v>
      </c>
      <c r="D2" s="21">
        <v>0.1846153846153846</v>
      </c>
      <c r="E2" s="21">
        <v>0.21319796954314721</v>
      </c>
      <c r="F2" s="21">
        <v>0.14499999999999999</v>
      </c>
      <c r="G2" s="21">
        <v>0.35</v>
      </c>
      <c r="H2" s="21">
        <v>0.22613065326633169</v>
      </c>
      <c r="I2" s="21">
        <v>0.10731707317073169</v>
      </c>
      <c r="J2" s="21">
        <v>8.6021505376344093E-2</v>
      </c>
      <c r="K2" s="21">
        <v>0.1098901098901099</v>
      </c>
      <c r="L2" s="21">
        <v>0.1205357142857143</v>
      </c>
      <c r="M2" s="21">
        <v>0.27906976744186052</v>
      </c>
      <c r="N2" s="21">
        <v>0.14814814814814808</v>
      </c>
      <c r="O2" s="21">
        <v>6.0606060606060615E-2</v>
      </c>
      <c r="P2" s="21">
        <v>0.1306306306306306</v>
      </c>
      <c r="Q2" s="21">
        <v>0.1376146788990826</v>
      </c>
      <c r="R2" s="21">
        <v>0.1697247706422019</v>
      </c>
      <c r="S2" s="22">
        <f>SUM(B2:R2)/COUNT(B2:R2)</f>
        <v>0.17135869956622884</v>
      </c>
    </row>
    <row r="3" spans="1:19" x14ac:dyDescent="0.3">
      <c r="A3" s="16" t="s">
        <v>20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3</v>
      </c>
      <c r="G3" s="17" t="s">
        <v>6</v>
      </c>
      <c r="H3" s="17" t="s">
        <v>7</v>
      </c>
      <c r="I3" s="17" t="s">
        <v>13</v>
      </c>
      <c r="J3" s="17" t="s">
        <v>2</v>
      </c>
      <c r="K3" s="17" t="s">
        <v>2</v>
      </c>
      <c r="L3" s="17" t="s">
        <v>2</v>
      </c>
      <c r="M3" s="17" t="s">
        <v>12</v>
      </c>
      <c r="N3" s="17" t="s">
        <v>1</v>
      </c>
      <c r="O3" s="17" t="s">
        <v>3</v>
      </c>
      <c r="P3" s="17" t="s">
        <v>2</v>
      </c>
      <c r="Q3" s="17" t="s">
        <v>2</v>
      </c>
      <c r="R3" s="17" t="s">
        <v>17</v>
      </c>
      <c r="S3" s="20"/>
    </row>
    <row r="4" spans="1:19" x14ac:dyDescent="0.3">
      <c r="A4" s="14" t="s">
        <v>22</v>
      </c>
      <c r="B4" s="23">
        <v>0.2334801762114537</v>
      </c>
      <c r="C4" s="23">
        <v>9.9567099567099582E-2</v>
      </c>
      <c r="D4" s="23">
        <v>0.1391304347826087</v>
      </c>
      <c r="E4" s="23">
        <v>3.083700440528634E-2</v>
      </c>
      <c r="F4" s="23">
        <v>7.1770334928229665E-2</v>
      </c>
      <c r="G4" s="23">
        <v>0.33480176211453755</v>
      </c>
      <c r="H4" s="23">
        <v>0.21304347826086961</v>
      </c>
      <c r="I4" s="23">
        <v>0.15246636771300451</v>
      </c>
      <c r="J4" s="23">
        <v>0.14035087719298239</v>
      </c>
      <c r="K4" s="23">
        <v>5.3333333333333337E-2</v>
      </c>
      <c r="L4" s="23">
        <v>8.2608695652173908E-2</v>
      </c>
      <c r="M4" s="23">
        <v>5.829596412556054E-2</v>
      </c>
      <c r="N4" s="23">
        <v>0.25</v>
      </c>
      <c r="O4" s="23">
        <v>0.13181818181818181</v>
      </c>
      <c r="P4" s="23">
        <v>0.13084112149532712</v>
      </c>
      <c r="Q4" s="23">
        <v>9.9547511312217202E-2</v>
      </c>
      <c r="R4" s="23">
        <v>0.2813852813852814</v>
      </c>
      <c r="S4" s="22">
        <f t="shared" ref="S4" si="0">SUM(B4:R4)/COUNT(B4:R4)</f>
        <v>0.14725162495871458</v>
      </c>
    </row>
    <row r="5" spans="1:19" x14ac:dyDescent="0.3">
      <c r="A5" s="16" t="s">
        <v>20</v>
      </c>
      <c r="B5" s="17" t="s">
        <v>1</v>
      </c>
      <c r="C5" s="17" t="s">
        <v>14</v>
      </c>
      <c r="D5" s="17" t="s">
        <v>6</v>
      </c>
      <c r="E5" s="17" t="s">
        <v>3</v>
      </c>
      <c r="F5" s="17" t="s">
        <v>17</v>
      </c>
      <c r="G5" s="17" t="s">
        <v>6</v>
      </c>
      <c r="H5" s="17" t="s">
        <v>7</v>
      </c>
      <c r="I5" s="17" t="s">
        <v>6</v>
      </c>
      <c r="J5" s="17" t="s">
        <v>9</v>
      </c>
      <c r="K5" s="17" t="s">
        <v>6</v>
      </c>
      <c r="L5" s="17" t="s">
        <v>8</v>
      </c>
      <c r="M5" s="17" t="s">
        <v>1</v>
      </c>
      <c r="N5" s="17" t="s">
        <v>13</v>
      </c>
      <c r="O5" s="17" t="s">
        <v>17</v>
      </c>
      <c r="P5" s="17" t="s">
        <v>11</v>
      </c>
      <c r="Q5" s="17" t="s">
        <v>7</v>
      </c>
      <c r="R5" s="17" t="s">
        <v>17</v>
      </c>
      <c r="S5" s="20"/>
    </row>
    <row r="6" spans="1:19" x14ac:dyDescent="0.3">
      <c r="A6" s="14" t="s">
        <v>19</v>
      </c>
      <c r="B6" s="23">
        <v>8.1632653061224497E-2</v>
      </c>
      <c r="C6" s="23">
        <v>6.0810810810810814E-2</v>
      </c>
      <c r="D6" s="23">
        <v>0.28965517241379307</v>
      </c>
      <c r="E6" s="23">
        <v>8.1632653061224497E-2</v>
      </c>
      <c r="F6" s="23">
        <v>8.1081081081081086E-2</v>
      </c>
      <c r="G6" s="23">
        <v>0.32214765100671139</v>
      </c>
      <c r="H6" s="23">
        <v>0.27152317880794702</v>
      </c>
      <c r="I6" s="23">
        <v>0.10273972602739731</v>
      </c>
      <c r="J6" s="23">
        <v>0.1621621621621622</v>
      </c>
      <c r="K6" s="23">
        <v>2.6315789473684209E-2</v>
      </c>
      <c r="L6" s="23">
        <v>0.1081081081081081</v>
      </c>
      <c r="M6" s="23">
        <v>0.39333333333333331</v>
      </c>
      <c r="N6" s="23">
        <v>0.108843537414966</v>
      </c>
      <c r="O6" s="23">
        <v>8.1081081081081086E-2</v>
      </c>
      <c r="P6" s="23">
        <v>0.1283783783783784</v>
      </c>
      <c r="Q6" s="23">
        <v>0.23026315789473681</v>
      </c>
      <c r="R6" s="23">
        <v>0.43448275862068964</v>
      </c>
      <c r="S6" s="22">
        <f t="shared" ref="S6" si="1">SUM(B6:R6)/COUNT(B6:R6)</f>
        <v>0.17436419016101937</v>
      </c>
    </row>
    <row r="7" spans="1:19" x14ac:dyDescent="0.3">
      <c r="A7" s="16" t="s">
        <v>20</v>
      </c>
      <c r="B7" s="17" t="s">
        <v>8</v>
      </c>
      <c r="C7" s="17" t="s">
        <v>14</v>
      </c>
      <c r="D7" s="17" t="s">
        <v>3</v>
      </c>
      <c r="E7" s="17" t="s">
        <v>17</v>
      </c>
      <c r="F7" s="17" t="s">
        <v>12</v>
      </c>
      <c r="G7" s="17" t="s">
        <v>6</v>
      </c>
      <c r="H7" s="17" t="s">
        <v>7</v>
      </c>
      <c r="I7" s="17" t="s">
        <v>7</v>
      </c>
      <c r="J7" s="17" t="s">
        <v>17</v>
      </c>
      <c r="K7" s="17" t="s">
        <v>3</v>
      </c>
      <c r="L7" s="17" t="s">
        <v>8</v>
      </c>
      <c r="M7" s="17" t="s">
        <v>12</v>
      </c>
      <c r="N7" s="17" t="s">
        <v>8</v>
      </c>
      <c r="O7" s="17" t="s">
        <v>17</v>
      </c>
      <c r="P7" s="17" t="s">
        <v>15</v>
      </c>
      <c r="Q7" s="17" t="s">
        <v>7</v>
      </c>
      <c r="R7" s="17" t="s">
        <v>17</v>
      </c>
      <c r="S7" s="20"/>
    </row>
    <row r="8" spans="1:19" x14ac:dyDescent="0.3">
      <c r="A8" s="14" t="s">
        <v>21</v>
      </c>
      <c r="B8" s="23">
        <v>0.24161073825503362</v>
      </c>
      <c r="C8" s="23">
        <v>0.1073825503355705</v>
      </c>
      <c r="D8" s="23">
        <v>0.1666666666666666</v>
      </c>
      <c r="E8" s="23">
        <v>5.405405405405405E-2</v>
      </c>
      <c r="F8" s="23">
        <v>0.1096774193548387</v>
      </c>
      <c r="G8" s="23">
        <v>0.32653061224489799</v>
      </c>
      <c r="H8" s="23">
        <v>0.12751677852348992</v>
      </c>
      <c r="I8" s="23">
        <v>0.1</v>
      </c>
      <c r="J8" s="23">
        <v>6.711409395973153E-2</v>
      </c>
      <c r="K8" s="23">
        <v>9.6551724137931033E-2</v>
      </c>
      <c r="L8" s="23">
        <v>4.6666666666666669E-2</v>
      </c>
      <c r="M8" s="23">
        <v>0.40540540540540543</v>
      </c>
      <c r="N8" s="23">
        <v>0.1944444444444445</v>
      </c>
      <c r="O8" s="23">
        <v>0.1891891891891892</v>
      </c>
      <c r="P8" s="23">
        <v>7.4324324324324315E-2</v>
      </c>
      <c r="Q8" s="23">
        <v>0.26027397260273966</v>
      </c>
      <c r="R8" s="23">
        <v>0.48630136986301375</v>
      </c>
      <c r="S8" s="22">
        <f t="shared" ref="S8" si="2">SUM(B8:R8)/COUNT(B8:R8)</f>
        <v>0.17963000058988218</v>
      </c>
    </row>
    <row r="9" spans="1:19" x14ac:dyDescent="0.3">
      <c r="A9" s="16" t="s">
        <v>20</v>
      </c>
      <c r="B9" s="17" t="s">
        <v>1</v>
      </c>
      <c r="C9" s="17" t="s">
        <v>3</v>
      </c>
      <c r="D9" s="17" t="s">
        <v>3</v>
      </c>
      <c r="E9" s="17" t="s">
        <v>17</v>
      </c>
      <c r="F9" s="17" t="s">
        <v>3</v>
      </c>
      <c r="G9" s="17" t="s">
        <v>6</v>
      </c>
      <c r="H9" s="17" t="s">
        <v>2</v>
      </c>
      <c r="I9" s="17" t="s">
        <v>7</v>
      </c>
      <c r="J9" s="17" t="s">
        <v>12</v>
      </c>
      <c r="K9" s="17" t="s">
        <v>3</v>
      </c>
      <c r="L9" s="17" t="s">
        <v>7</v>
      </c>
      <c r="M9" s="17" t="s">
        <v>12</v>
      </c>
      <c r="N9" s="17" t="s">
        <v>13</v>
      </c>
      <c r="O9" s="17" t="s">
        <v>14</v>
      </c>
      <c r="P9" s="17" t="s">
        <v>11</v>
      </c>
      <c r="Q9" s="17" t="s">
        <v>16</v>
      </c>
      <c r="R9" s="17" t="s">
        <v>17</v>
      </c>
      <c r="S9" s="20"/>
    </row>
    <row r="10" spans="1:19" x14ac:dyDescent="0.3">
      <c r="A10" s="14" t="s">
        <v>24</v>
      </c>
      <c r="B10" s="23">
        <v>0.26490066225165559</v>
      </c>
      <c r="C10" s="23">
        <v>0.14383561643835618</v>
      </c>
      <c r="D10" s="23">
        <v>0.21768707482993199</v>
      </c>
      <c r="E10" s="23">
        <v>6.7567567567567571E-2</v>
      </c>
      <c r="F10" s="23">
        <v>7.2368421052631582E-2</v>
      </c>
      <c r="G10" s="23">
        <v>0.2466666666666667</v>
      </c>
      <c r="H10" s="23">
        <v>0.1476510067114094</v>
      </c>
      <c r="I10" s="23">
        <v>0.14383561643835618</v>
      </c>
      <c r="J10" s="23">
        <v>5.3691275167785241E-2</v>
      </c>
      <c r="K10" s="23">
        <v>7.03125E-2</v>
      </c>
      <c r="L10" s="23">
        <v>2.0408163265306117E-2</v>
      </c>
      <c r="M10" s="23">
        <v>0.16778523489932889</v>
      </c>
      <c r="N10" s="23">
        <v>0.17006802721088429</v>
      </c>
      <c r="O10" s="23">
        <v>6.0402684563758406E-2</v>
      </c>
      <c r="P10" s="23">
        <v>4.0268456375838924E-2</v>
      </c>
      <c r="Q10" s="23">
        <v>0.32666666666666655</v>
      </c>
      <c r="R10" s="23">
        <v>0.42666666666666669</v>
      </c>
      <c r="S10" s="22">
        <f t="shared" ref="S10" si="3">SUM(B10:R10)/COUNT(B10:R10)</f>
        <v>0.15534013569251823</v>
      </c>
    </row>
    <row r="11" spans="1:19" x14ac:dyDescent="0.3">
      <c r="A11" s="16" t="s">
        <v>20</v>
      </c>
      <c r="B11" s="17" t="s">
        <v>1</v>
      </c>
      <c r="C11" s="17" t="s">
        <v>2</v>
      </c>
      <c r="D11" s="17" t="s">
        <v>3</v>
      </c>
      <c r="E11" s="17" t="s">
        <v>17</v>
      </c>
      <c r="F11" s="17" t="s">
        <v>3</v>
      </c>
      <c r="G11" s="17" t="s">
        <v>6</v>
      </c>
      <c r="H11" s="17" t="s">
        <v>7</v>
      </c>
      <c r="I11" s="17" t="s">
        <v>6</v>
      </c>
      <c r="J11" s="17" t="s">
        <v>17</v>
      </c>
      <c r="K11" s="17" t="s">
        <v>1</v>
      </c>
      <c r="L11" s="17" t="s">
        <v>1</v>
      </c>
      <c r="M11" s="17" t="s">
        <v>1</v>
      </c>
      <c r="N11" s="17" t="s">
        <v>1</v>
      </c>
      <c r="O11" s="17" t="s">
        <v>17</v>
      </c>
      <c r="P11" s="17" t="s">
        <v>6</v>
      </c>
      <c r="Q11" s="17" t="s">
        <v>16</v>
      </c>
      <c r="R11" s="17" t="s">
        <v>17</v>
      </c>
      <c r="S11" s="20"/>
    </row>
    <row r="12" spans="1:19" x14ac:dyDescent="0.3">
      <c r="A12" s="26"/>
    </row>
    <row r="13" spans="1:19" x14ac:dyDescent="0.3">
      <c r="R13" s="24" t="s">
        <v>25</v>
      </c>
      <c r="S13" s="24"/>
    </row>
    <row r="14" spans="1:19" x14ac:dyDescent="0.3">
      <c r="R14" s="25">
        <f>SUM(S2:S10)/5</f>
        <v>0.16558893019367266</v>
      </c>
      <c r="S14" s="8"/>
    </row>
    <row r="16" spans="1:19" x14ac:dyDescent="0.3">
      <c r="B16" s="27">
        <v>4</v>
      </c>
      <c r="C16" s="28">
        <v>2</v>
      </c>
      <c r="D16" s="27">
        <v>4</v>
      </c>
      <c r="E16" s="28">
        <v>1</v>
      </c>
      <c r="F16" s="29">
        <v>0</v>
      </c>
      <c r="G16" s="27">
        <v>5</v>
      </c>
      <c r="H16" s="27">
        <v>4</v>
      </c>
      <c r="I16" s="29">
        <v>0</v>
      </c>
      <c r="J16" s="29">
        <v>1</v>
      </c>
      <c r="K16" s="29">
        <v>0</v>
      </c>
      <c r="L16" s="29">
        <v>0</v>
      </c>
      <c r="M16" s="27">
        <v>3</v>
      </c>
      <c r="N16" s="28">
        <v>2</v>
      </c>
      <c r="O16" s="29">
        <v>1</v>
      </c>
      <c r="P16" s="28">
        <v>1</v>
      </c>
      <c r="Q16" s="28">
        <v>2</v>
      </c>
      <c r="R16" s="27">
        <v>5</v>
      </c>
    </row>
    <row r="17" spans="1:18" x14ac:dyDescent="0.3">
      <c r="H17" s="29"/>
      <c r="I17" s="27"/>
      <c r="P17" s="27"/>
      <c r="Q17" s="27"/>
    </row>
    <row r="21" spans="1:18" x14ac:dyDescent="0.3">
      <c r="A21" t="s">
        <v>27</v>
      </c>
      <c r="B21">
        <v>5</v>
      </c>
      <c r="C21">
        <v>0</v>
      </c>
      <c r="D21">
        <v>4</v>
      </c>
      <c r="G21">
        <v>5</v>
      </c>
      <c r="I21">
        <v>4</v>
      </c>
      <c r="M21">
        <v>5</v>
      </c>
      <c r="P21">
        <v>4</v>
      </c>
      <c r="Q21">
        <v>3</v>
      </c>
      <c r="R21">
        <v>5</v>
      </c>
    </row>
    <row r="22" spans="1:18" x14ac:dyDescent="0.3">
      <c r="A22" t="s">
        <v>28</v>
      </c>
      <c r="B22">
        <v>5</v>
      </c>
      <c r="D22">
        <v>5</v>
      </c>
      <c r="G22">
        <v>5</v>
      </c>
      <c r="I22">
        <v>5</v>
      </c>
      <c r="M22">
        <v>5</v>
      </c>
      <c r="N22">
        <v>1</v>
      </c>
      <c r="P22">
        <v>5</v>
      </c>
      <c r="Q22">
        <v>5</v>
      </c>
      <c r="R22">
        <v>5</v>
      </c>
    </row>
    <row r="23" spans="1:18" x14ac:dyDescent="0.3">
      <c r="A23" t="s">
        <v>29</v>
      </c>
      <c r="B23">
        <v>5</v>
      </c>
      <c r="D23">
        <v>5</v>
      </c>
      <c r="G23">
        <v>4</v>
      </c>
      <c r="I23">
        <v>5</v>
      </c>
      <c r="J23">
        <v>0</v>
      </c>
      <c r="M23">
        <v>5</v>
      </c>
      <c r="P23">
        <v>4</v>
      </c>
      <c r="Q23">
        <v>5</v>
      </c>
      <c r="R23">
        <v>5</v>
      </c>
    </row>
    <row r="24" spans="1:18" x14ac:dyDescent="0.3">
      <c r="A24" t="s">
        <v>30</v>
      </c>
      <c r="B24">
        <v>5</v>
      </c>
      <c r="D24">
        <v>5</v>
      </c>
      <c r="G24">
        <v>5</v>
      </c>
      <c r="H24">
        <v>5</v>
      </c>
      <c r="I24">
        <v>0</v>
      </c>
      <c r="M24">
        <v>5</v>
      </c>
      <c r="P24">
        <v>2</v>
      </c>
      <c r="Q24">
        <v>2</v>
      </c>
      <c r="R24">
        <v>5</v>
      </c>
    </row>
    <row r="25" spans="1:18" x14ac:dyDescent="0.3">
      <c r="A25" t="s">
        <v>31</v>
      </c>
      <c r="B25">
        <v>5</v>
      </c>
      <c r="D25">
        <v>4</v>
      </c>
      <c r="G25">
        <v>5</v>
      </c>
      <c r="I25">
        <v>5</v>
      </c>
      <c r="M25">
        <v>5</v>
      </c>
      <c r="O25">
        <v>1</v>
      </c>
      <c r="P25">
        <v>3</v>
      </c>
      <c r="Q25">
        <v>5</v>
      </c>
      <c r="R25">
        <v>5</v>
      </c>
    </row>
    <row r="29" spans="1:18" x14ac:dyDescent="0.3">
      <c r="B29" t="s">
        <v>32</v>
      </c>
      <c r="C29" t="s">
        <v>33</v>
      </c>
    </row>
    <row r="30" spans="1:18" x14ac:dyDescent="0.3">
      <c r="A30" t="s">
        <v>27</v>
      </c>
      <c r="B30">
        <f>'[1]5000_no_IMU_9_C'!K13</f>
        <v>33.081702442240768</v>
      </c>
    </row>
    <row r="31" spans="1:18" x14ac:dyDescent="0.3">
      <c r="A31" t="s">
        <v>28</v>
      </c>
      <c r="B31">
        <f>'[1]5000_no_IMU_9_SUBIR_DIAL'!K13</f>
        <v>34.687833865889068</v>
      </c>
    </row>
    <row r="32" spans="1:18" x14ac:dyDescent="0.3">
      <c r="A32" t="s">
        <v>29</v>
      </c>
      <c r="B32">
        <f>'[1]5000_no_IMU_9_I'!K13</f>
        <v>34.47775172605246</v>
      </c>
    </row>
    <row r="33" spans="1:2" x14ac:dyDescent="0.3">
      <c r="A33" t="s">
        <v>30</v>
      </c>
      <c r="B33">
        <f>'[1]5000_no_IMU_9_GIRO_IN'!K13</f>
        <v>32.875575900722097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DCF1-DA46-4948-A0C6-97B524D79548}">
  <dimension ref="A1:J17"/>
  <sheetViews>
    <sheetView workbookViewId="0">
      <selection activeCell="L20" sqref="L20"/>
    </sheetView>
  </sheetViews>
  <sheetFormatPr baseColWidth="10" defaultColWidth="8.88671875" defaultRowHeight="14.4" x14ac:dyDescent="0.3"/>
  <cols>
    <col min="1" max="1" width="19.6640625" bestFit="1" customWidth="1"/>
    <col min="2" max="2" width="12" bestFit="1" customWidth="1"/>
    <col min="3" max="3" width="14.6640625" bestFit="1" customWidth="1"/>
    <col min="4" max="4" width="8.6640625" customWidth="1"/>
    <col min="5" max="9" width="12" bestFit="1" customWidth="1"/>
  </cols>
  <sheetData>
    <row r="1" spans="1:10" x14ac:dyDescent="0.3">
      <c r="A1" s="11"/>
      <c r="B1" s="13" t="s">
        <v>1</v>
      </c>
      <c r="C1" s="13" t="s">
        <v>3</v>
      </c>
      <c r="D1" s="13" t="s">
        <v>6</v>
      </c>
      <c r="E1" s="13" t="s">
        <v>8</v>
      </c>
      <c r="F1" s="13" t="s">
        <v>12</v>
      </c>
      <c r="G1" s="13" t="s">
        <v>15</v>
      </c>
      <c r="H1" s="13" t="s">
        <v>16</v>
      </c>
      <c r="I1" s="13" t="s">
        <v>17</v>
      </c>
      <c r="J1" s="12" t="s">
        <v>18</v>
      </c>
    </row>
    <row r="2" spans="1:10" x14ac:dyDescent="0.3">
      <c r="A2" s="14" t="s">
        <v>19</v>
      </c>
      <c r="B2" s="21">
        <v>0.42990654205607498</v>
      </c>
      <c r="C2" s="21">
        <v>0.32977303070761016</v>
      </c>
      <c r="D2" s="21">
        <v>0.36399999999999999</v>
      </c>
      <c r="E2" s="21">
        <v>0.41866666666666669</v>
      </c>
      <c r="F2" s="21">
        <v>0.86533333333333329</v>
      </c>
      <c r="G2" s="21">
        <v>0.39466666666666667</v>
      </c>
      <c r="H2" s="21">
        <v>0.2324966974900925</v>
      </c>
      <c r="I2" s="21">
        <v>0.4207723035952064</v>
      </c>
      <c r="J2" s="22">
        <f>SUM(A2:I2)/COUNT(A2:I2)</f>
        <v>0.43195190506445635</v>
      </c>
    </row>
    <row r="3" spans="1:10" x14ac:dyDescent="0.3">
      <c r="A3" s="16" t="s">
        <v>20</v>
      </c>
      <c r="B3" s="17" t="s">
        <v>1</v>
      </c>
      <c r="C3" s="17" t="s">
        <v>3</v>
      </c>
      <c r="D3" s="17" t="s">
        <v>6</v>
      </c>
      <c r="E3" s="17" t="s">
        <v>8</v>
      </c>
      <c r="F3" s="17" t="s">
        <v>12</v>
      </c>
      <c r="G3" s="17" t="s">
        <v>15</v>
      </c>
      <c r="H3" s="17" t="s">
        <v>8</v>
      </c>
      <c r="I3" s="17" t="s">
        <v>17</v>
      </c>
      <c r="J3" s="20"/>
    </row>
    <row r="4" spans="1:10" x14ac:dyDescent="0.3">
      <c r="A4" s="14" t="s">
        <v>21</v>
      </c>
      <c r="B4" s="23">
        <v>0.33911882510013347</v>
      </c>
      <c r="C4" s="23">
        <v>0.31075697211155379</v>
      </c>
      <c r="D4" s="23">
        <v>0.39200000000000002</v>
      </c>
      <c r="E4" s="23">
        <v>0.28476821192052981</v>
      </c>
      <c r="F4" s="23">
        <v>0.4181091877496671</v>
      </c>
      <c r="G4" s="23">
        <v>0.20372836218375501</v>
      </c>
      <c r="H4" s="23">
        <v>0.34354194407456717</v>
      </c>
      <c r="I4" s="23">
        <v>0.53466666666666662</v>
      </c>
      <c r="J4" s="22">
        <f>SUM(A4:I4)/COUNT(A4:I4)</f>
        <v>0.35333627122585909</v>
      </c>
    </row>
    <row r="5" spans="1:10" x14ac:dyDescent="0.3">
      <c r="A5" s="16" t="s">
        <v>20</v>
      </c>
      <c r="B5" s="17" t="s">
        <v>1</v>
      </c>
      <c r="C5" s="17" t="s">
        <v>3</v>
      </c>
      <c r="D5" s="17" t="s">
        <v>6</v>
      </c>
      <c r="E5" s="17" t="s">
        <v>8</v>
      </c>
      <c r="F5" s="17" t="s">
        <v>12</v>
      </c>
      <c r="G5" s="17" t="s">
        <v>16</v>
      </c>
      <c r="H5" s="17" t="s">
        <v>16</v>
      </c>
      <c r="I5" s="17" t="s">
        <v>17</v>
      </c>
      <c r="J5" s="20"/>
    </row>
    <row r="6" spans="1:10" x14ac:dyDescent="0.3">
      <c r="A6" s="14" t="s">
        <v>22</v>
      </c>
      <c r="B6" s="23">
        <v>0.352317880794702</v>
      </c>
      <c r="C6" s="23">
        <v>0.28266666666666668</v>
      </c>
      <c r="D6" s="23">
        <v>0.47593582887700525</v>
      </c>
      <c r="E6" s="23">
        <v>0.32623169107856193</v>
      </c>
      <c r="F6" s="23">
        <v>0.42647058823529416</v>
      </c>
      <c r="G6" s="23">
        <v>0.18351063829787229</v>
      </c>
      <c r="H6" s="23">
        <v>0.31291611185086549</v>
      </c>
      <c r="I6" s="23">
        <v>0.49533954727030632</v>
      </c>
      <c r="J6" s="22">
        <f>SUM(A6:I6)/COUNT(A6:I6)</f>
        <v>0.35692361913390924</v>
      </c>
    </row>
    <row r="7" spans="1:10" x14ac:dyDescent="0.3">
      <c r="A7" s="16" t="s">
        <v>20</v>
      </c>
      <c r="B7" s="17" t="s">
        <v>1</v>
      </c>
      <c r="C7" s="17" t="s">
        <v>3</v>
      </c>
      <c r="D7" s="17" t="s">
        <v>6</v>
      </c>
      <c r="E7" s="17" t="s">
        <v>8</v>
      </c>
      <c r="F7" s="17" t="s">
        <v>12</v>
      </c>
      <c r="G7" s="17" t="s">
        <v>1</v>
      </c>
      <c r="H7" s="17" t="s">
        <v>8</v>
      </c>
      <c r="I7" s="17" t="s">
        <v>17</v>
      </c>
      <c r="J7" s="20"/>
    </row>
    <row r="8" spans="1:10" x14ac:dyDescent="0.3">
      <c r="A8" s="14" t="s">
        <v>23</v>
      </c>
      <c r="B8" s="23">
        <v>0.42666666666666697</v>
      </c>
      <c r="C8" s="23">
        <v>0.2456608811748999</v>
      </c>
      <c r="D8" s="23">
        <v>0.35552596537949399</v>
      </c>
      <c r="E8" s="23">
        <v>0.27296937416777634</v>
      </c>
      <c r="F8" s="23">
        <v>0.43617021276595752</v>
      </c>
      <c r="G8" s="23">
        <v>0.26764314247669768</v>
      </c>
      <c r="H8" s="23">
        <v>0.19385026737967909</v>
      </c>
      <c r="I8" s="23">
        <v>0.41733333333333328</v>
      </c>
      <c r="J8" s="22">
        <f>SUM(A8:I8)/COUNT(A8:I8)</f>
        <v>0.32697748041806307</v>
      </c>
    </row>
    <row r="9" spans="1:10" x14ac:dyDescent="0.3">
      <c r="A9" s="16" t="s">
        <v>20</v>
      </c>
      <c r="B9" s="17" t="s">
        <v>1</v>
      </c>
      <c r="C9" s="17" t="s">
        <v>3</v>
      </c>
      <c r="D9" s="17" t="s">
        <v>6</v>
      </c>
      <c r="E9" s="17" t="s">
        <v>8</v>
      </c>
      <c r="F9" s="17" t="s">
        <v>12</v>
      </c>
      <c r="G9" s="17" t="s">
        <v>12</v>
      </c>
      <c r="H9" s="17" t="s">
        <v>15</v>
      </c>
      <c r="I9" s="17" t="s">
        <v>17</v>
      </c>
      <c r="J9" s="20"/>
    </row>
    <row r="10" spans="1:10" x14ac:dyDescent="0.3">
      <c r="A10" s="14" t="s">
        <v>24</v>
      </c>
      <c r="B10" s="23">
        <v>0.48677248677248675</v>
      </c>
      <c r="C10" s="23">
        <v>0.35153129161118507</v>
      </c>
      <c r="D10" s="23">
        <v>0.44933333333333331</v>
      </c>
      <c r="E10" s="23">
        <v>0.312</v>
      </c>
      <c r="F10" s="23">
        <v>0.78237650200267028</v>
      </c>
      <c r="G10" s="23">
        <v>0.15978695073235691</v>
      </c>
      <c r="H10" s="23">
        <v>0.29521276595744683</v>
      </c>
      <c r="I10" s="23">
        <v>0.45927903871829107</v>
      </c>
      <c r="J10" s="22">
        <f>SUM(A10:I10)/COUNT(A10:I10)</f>
        <v>0.41203654614097129</v>
      </c>
    </row>
    <row r="11" spans="1:10" x14ac:dyDescent="0.3">
      <c r="A11" s="16" t="s">
        <v>20</v>
      </c>
      <c r="B11" s="17" t="s">
        <v>1</v>
      </c>
      <c r="C11" s="17" t="s">
        <v>3</v>
      </c>
      <c r="D11" s="17" t="s">
        <v>6</v>
      </c>
      <c r="E11" s="17" t="s">
        <v>8</v>
      </c>
      <c r="F11" s="17" t="s">
        <v>12</v>
      </c>
      <c r="G11" s="17" t="s">
        <v>1</v>
      </c>
      <c r="H11" s="17" t="s">
        <v>8</v>
      </c>
      <c r="I11" s="17" t="s">
        <v>17</v>
      </c>
      <c r="J11" s="20"/>
    </row>
    <row r="13" spans="1:10" x14ac:dyDescent="0.3">
      <c r="I13" s="24" t="s">
        <v>25</v>
      </c>
      <c r="J13" s="24"/>
    </row>
    <row r="14" spans="1:10" x14ac:dyDescent="0.3">
      <c r="I14" s="25">
        <f>SUM(J2:J10)/5</f>
        <v>0.37624516439665179</v>
      </c>
      <c r="J14" s="8"/>
    </row>
    <row r="17" spans="1:9" x14ac:dyDescent="0.3">
      <c r="A17" t="s">
        <v>26</v>
      </c>
      <c r="B17">
        <v>5</v>
      </c>
      <c r="C17">
        <v>5</v>
      </c>
      <c r="D17">
        <v>5</v>
      </c>
      <c r="E17">
        <v>5</v>
      </c>
      <c r="F17">
        <v>5</v>
      </c>
      <c r="G17">
        <v>1</v>
      </c>
      <c r="H17">
        <v>1</v>
      </c>
      <c r="I17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6777-C87E-4597-BA28-F4429F640EDE}">
  <dimension ref="A1:J17"/>
  <sheetViews>
    <sheetView tabSelected="1" workbookViewId="0">
      <selection activeCell="C11" sqref="C11"/>
    </sheetView>
  </sheetViews>
  <sheetFormatPr baseColWidth="10" defaultColWidth="8.88671875" defaultRowHeight="14.4" x14ac:dyDescent="0.3"/>
  <cols>
    <col min="1" max="1" width="19.6640625" bestFit="1" customWidth="1"/>
    <col min="2" max="3" width="12" bestFit="1" customWidth="1"/>
    <col min="4" max="4" width="8.77734375" customWidth="1"/>
    <col min="5" max="9" width="12" bestFit="1" customWidth="1"/>
  </cols>
  <sheetData>
    <row r="1" spans="1:10" x14ac:dyDescent="0.3">
      <c r="A1" s="11"/>
      <c r="B1" s="13" t="s">
        <v>1</v>
      </c>
      <c r="C1" s="13" t="s">
        <v>14</v>
      </c>
      <c r="D1" s="13" t="s">
        <v>6</v>
      </c>
      <c r="E1" s="13" t="s">
        <v>8</v>
      </c>
      <c r="F1" s="13" t="s">
        <v>12</v>
      </c>
      <c r="G1" s="13" t="s">
        <v>15</v>
      </c>
      <c r="H1" s="13" t="s">
        <v>16</v>
      </c>
      <c r="I1" s="13" t="s">
        <v>17</v>
      </c>
      <c r="J1" s="12" t="s">
        <v>18</v>
      </c>
    </row>
    <row r="2" spans="1:10" x14ac:dyDescent="0.3">
      <c r="A2" s="14" t="s">
        <v>19</v>
      </c>
      <c r="B2" s="21">
        <v>0.42990654205607498</v>
      </c>
      <c r="C2" s="21">
        <v>0.30789825970548862</v>
      </c>
      <c r="D2" s="21">
        <v>0.34533333333333333</v>
      </c>
      <c r="E2" s="21">
        <v>0.37249666221628841</v>
      </c>
      <c r="F2" s="21">
        <v>0.62133333333333329</v>
      </c>
      <c r="G2" s="21">
        <v>0.27829560585885488</v>
      </c>
      <c r="H2" s="21">
        <v>0.312</v>
      </c>
      <c r="I2" s="21">
        <v>0.39625167336010697</v>
      </c>
      <c r="J2" s="22">
        <f>SUM(A2:I2)/COUNT(A2:I2)</f>
        <v>0.38293942623293509</v>
      </c>
    </row>
    <row r="3" spans="1:10" x14ac:dyDescent="0.3">
      <c r="A3" s="16" t="s">
        <v>20</v>
      </c>
      <c r="B3" s="17" t="s">
        <v>1</v>
      </c>
      <c r="C3" s="17" t="s">
        <v>14</v>
      </c>
      <c r="D3" s="17" t="s">
        <v>6</v>
      </c>
      <c r="E3" s="17" t="s">
        <v>8</v>
      </c>
      <c r="F3" s="17" t="s">
        <v>12</v>
      </c>
      <c r="G3" s="17" t="s">
        <v>12</v>
      </c>
      <c r="H3" s="17" t="s">
        <v>16</v>
      </c>
      <c r="I3" s="17" t="s">
        <v>17</v>
      </c>
      <c r="J3" s="20"/>
    </row>
    <row r="4" spans="1:10" x14ac:dyDescent="0.3">
      <c r="A4" s="14" t="s">
        <v>21</v>
      </c>
      <c r="B4" s="23">
        <v>0.46</v>
      </c>
      <c r="C4" s="23">
        <v>0.3101604278074867</v>
      </c>
      <c r="D4" s="23">
        <v>0.48936170212765956</v>
      </c>
      <c r="E4" s="23">
        <v>0.35492577597840758</v>
      </c>
      <c r="F4" s="23">
        <v>0.45200000000000001</v>
      </c>
      <c r="G4" s="23">
        <v>0.21970705725699069</v>
      </c>
      <c r="H4" s="23">
        <v>0.36666666666666659</v>
      </c>
      <c r="I4" s="23">
        <v>0.46266666666666673</v>
      </c>
      <c r="J4" s="22">
        <f>SUM(A4:I4)/COUNT(A4:I4)</f>
        <v>0.38943603706298474</v>
      </c>
    </row>
    <row r="5" spans="1:10" x14ac:dyDescent="0.3">
      <c r="A5" s="16" t="s">
        <v>20</v>
      </c>
      <c r="B5" s="17" t="s">
        <v>1</v>
      </c>
      <c r="C5" s="17" t="s">
        <v>14</v>
      </c>
      <c r="D5" s="17" t="s">
        <v>6</v>
      </c>
      <c r="E5" s="17" t="s">
        <v>8</v>
      </c>
      <c r="F5" s="17" t="s">
        <v>12</v>
      </c>
      <c r="G5" s="17" t="s">
        <v>15</v>
      </c>
      <c r="H5" s="17" t="s">
        <v>16</v>
      </c>
      <c r="I5" s="17" t="s">
        <v>17</v>
      </c>
      <c r="J5" s="20"/>
    </row>
    <row r="6" spans="1:10" x14ac:dyDescent="0.3">
      <c r="A6" s="14" t="s">
        <v>22</v>
      </c>
      <c r="B6" s="23">
        <v>0.35600000000000004</v>
      </c>
      <c r="C6" s="23">
        <v>0.29906542056074759</v>
      </c>
      <c r="D6" s="23">
        <v>0.38926174496644295</v>
      </c>
      <c r="E6" s="23">
        <v>0.29427430093209062</v>
      </c>
      <c r="F6" s="23">
        <v>0.36799999999999999</v>
      </c>
      <c r="G6" s="23">
        <v>0.17842876165113178</v>
      </c>
      <c r="H6" s="23">
        <v>0.23930481283422458</v>
      </c>
      <c r="I6" s="23">
        <v>0.46666666666666656</v>
      </c>
      <c r="J6" s="22">
        <f>SUM(A6:I6)/COUNT(A6:I6)</f>
        <v>0.32387521345141301</v>
      </c>
    </row>
    <row r="7" spans="1:10" x14ac:dyDescent="0.3">
      <c r="A7" s="16" t="s">
        <v>20</v>
      </c>
      <c r="B7" s="17" t="s">
        <v>1</v>
      </c>
      <c r="C7" s="17" t="s">
        <v>14</v>
      </c>
      <c r="D7" s="17" t="s">
        <v>6</v>
      </c>
      <c r="E7" s="17" t="s">
        <v>8</v>
      </c>
      <c r="F7" s="17" t="s">
        <v>12</v>
      </c>
      <c r="G7" s="17" t="s">
        <v>1</v>
      </c>
      <c r="H7" s="17" t="s">
        <v>8</v>
      </c>
      <c r="I7" s="17" t="s">
        <v>17</v>
      </c>
      <c r="J7" s="20"/>
    </row>
    <row r="8" spans="1:10" x14ac:dyDescent="0.3">
      <c r="A8" s="14" t="s">
        <v>23</v>
      </c>
      <c r="B8" s="23">
        <v>0.42666666666666697</v>
      </c>
      <c r="C8" s="23">
        <v>0.28533333333333333</v>
      </c>
      <c r="D8" s="23">
        <v>0.45406125166444739</v>
      </c>
      <c r="E8" s="23">
        <v>0.29372496662216291</v>
      </c>
      <c r="F8" s="23">
        <v>0.36666666666666659</v>
      </c>
      <c r="G8" s="23">
        <v>0.28058510638297879</v>
      </c>
      <c r="H8" s="23">
        <v>0.23936170212765959</v>
      </c>
      <c r="I8" s="23">
        <v>0.44207723035952057</v>
      </c>
      <c r="J8" s="22">
        <f>SUM(A8:I8)/COUNT(A8:I8)</f>
        <v>0.34855961547792952</v>
      </c>
    </row>
    <row r="9" spans="1:10" x14ac:dyDescent="0.3">
      <c r="A9" s="16" t="s">
        <v>20</v>
      </c>
      <c r="B9" s="17" t="s">
        <v>1</v>
      </c>
      <c r="C9" s="17" t="s">
        <v>14</v>
      </c>
      <c r="D9" s="17" t="s">
        <v>6</v>
      </c>
      <c r="E9" s="17" t="s">
        <v>8</v>
      </c>
      <c r="F9" s="17" t="s">
        <v>12</v>
      </c>
      <c r="G9" s="17" t="s">
        <v>15</v>
      </c>
      <c r="H9" s="17" t="s">
        <v>16</v>
      </c>
      <c r="I9" s="17" t="s">
        <v>17</v>
      </c>
      <c r="J9" s="20"/>
    </row>
    <row r="10" spans="1:10" x14ac:dyDescent="0.3">
      <c r="A10" s="14" t="s">
        <v>24</v>
      </c>
      <c r="B10" s="23">
        <v>0.42609853528628494</v>
      </c>
      <c r="C10" s="23">
        <v>0.18825100133511349</v>
      </c>
      <c r="D10" s="23">
        <v>0.53066666666666662</v>
      </c>
      <c r="E10" s="23">
        <v>0.39946737683089212</v>
      </c>
      <c r="F10" s="23">
        <v>0.78162450066577893</v>
      </c>
      <c r="G10" s="23">
        <v>0.251664447403462</v>
      </c>
      <c r="H10" s="23">
        <v>0.31066666666666659</v>
      </c>
      <c r="I10" s="23">
        <v>0.41466666666666668</v>
      </c>
      <c r="J10" s="22">
        <f>SUM(A10:I10)/COUNT(A10:I10)</f>
        <v>0.41288823269019143</v>
      </c>
    </row>
    <row r="11" spans="1:10" x14ac:dyDescent="0.3">
      <c r="A11" s="16" t="s">
        <v>20</v>
      </c>
      <c r="B11" s="17" t="s">
        <v>1</v>
      </c>
      <c r="C11" s="17" t="s">
        <v>17</v>
      </c>
      <c r="D11" s="17" t="s">
        <v>6</v>
      </c>
      <c r="E11" s="17" t="s">
        <v>8</v>
      </c>
      <c r="F11" s="17" t="s">
        <v>12</v>
      </c>
      <c r="G11" s="17" t="s">
        <v>1</v>
      </c>
      <c r="H11" s="17" t="s">
        <v>8</v>
      </c>
      <c r="I11" s="17" t="s">
        <v>17</v>
      </c>
      <c r="J11" s="20"/>
    </row>
    <row r="13" spans="1:10" x14ac:dyDescent="0.3">
      <c r="I13" s="24" t="s">
        <v>25</v>
      </c>
      <c r="J13" s="24"/>
    </row>
    <row r="14" spans="1:10" x14ac:dyDescent="0.3">
      <c r="A14" s="30">
        <f>AVERAGE(B2,B4,B6,B8,B10)</f>
        <v>0.41973434880180543</v>
      </c>
      <c r="B14" s="30">
        <f t="shared" ref="B14:H14" si="0">AVERAGE(C2,C4,C6,C8,C10)</f>
        <v>0.27814168854843391</v>
      </c>
      <c r="C14" s="30">
        <f t="shared" si="0"/>
        <v>0.44173693975170991</v>
      </c>
      <c r="D14" s="30">
        <f t="shared" si="0"/>
        <v>0.34297781651596831</v>
      </c>
      <c r="E14" s="30">
        <f t="shared" si="0"/>
        <v>0.51792490013315573</v>
      </c>
      <c r="F14" s="30">
        <f t="shared" si="0"/>
        <v>0.24173619571068361</v>
      </c>
      <c r="G14" s="30">
        <f t="shared" si="0"/>
        <v>0.29359996965904345</v>
      </c>
      <c r="H14" s="30">
        <f t="shared" si="0"/>
        <v>0.4364657807439255</v>
      </c>
      <c r="I14" s="25">
        <f>SUM(J2:J10)/5</f>
        <v>0.37153970498309075</v>
      </c>
      <c r="J14" s="8"/>
    </row>
    <row r="17" spans="1:9" x14ac:dyDescent="0.3">
      <c r="A17" t="s">
        <v>26</v>
      </c>
      <c r="B17">
        <v>5</v>
      </c>
      <c r="C17">
        <v>4</v>
      </c>
      <c r="D17">
        <v>5</v>
      </c>
      <c r="E17">
        <v>5</v>
      </c>
      <c r="F17">
        <v>5</v>
      </c>
      <c r="G17">
        <v>2</v>
      </c>
      <c r="H17">
        <v>3</v>
      </c>
      <c r="I17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zoomScale="90" zoomScaleNormal="90" workbookViewId="0">
      <selection sqref="A1:R11"/>
    </sheetView>
  </sheetViews>
  <sheetFormatPr baseColWidth="10" defaultColWidth="8.88671875" defaultRowHeight="14.4" x14ac:dyDescent="0.3"/>
  <cols>
    <col min="1" max="1" width="19.6640625" bestFit="1" customWidth="1"/>
    <col min="2" max="2" width="13.109375" customWidth="1"/>
    <col min="3" max="3" width="10.5546875" customWidth="1"/>
    <col min="4" max="4" width="16.5546875" customWidth="1"/>
    <col min="5" max="5" width="10.44140625" customWidth="1"/>
    <col min="6" max="6" width="10.6640625" customWidth="1"/>
    <col min="7" max="7" width="10.5546875" customWidth="1"/>
    <col min="8" max="8" width="13.88671875" customWidth="1"/>
    <col min="9" max="9" width="11.77734375" customWidth="1"/>
    <col min="10" max="10" width="10.44140625" customWidth="1"/>
    <col min="11" max="11" width="13.77734375" customWidth="1"/>
    <col min="12" max="12" width="10.109375" customWidth="1"/>
    <col min="13" max="13" width="10.44140625" customWidth="1"/>
    <col min="14" max="14" width="12.88671875" customWidth="1"/>
    <col min="15" max="15" width="10.33203125" customWidth="1"/>
    <col min="16" max="16" width="10.44140625" customWidth="1"/>
    <col min="17" max="17" width="11.21875" customWidth="1"/>
    <col min="18" max="18" width="13.33203125" customWidth="1"/>
  </cols>
  <sheetData>
    <row r="1" spans="1:19" x14ac:dyDescent="0.3">
      <c r="A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t="s">
        <v>18</v>
      </c>
    </row>
    <row r="2" spans="1:19" x14ac:dyDescent="0.3">
      <c r="A2" s="1" t="s">
        <v>19</v>
      </c>
      <c r="B2" s="4">
        <v>0.48</v>
      </c>
      <c r="C2" s="4">
        <v>9.4793057409879838E-2</v>
      </c>
      <c r="D2" s="4">
        <v>0.16577540106951871</v>
      </c>
      <c r="E2" s="4">
        <v>3.1914893617021281E-2</v>
      </c>
      <c r="F2" s="4">
        <v>0.44712182061579647</v>
      </c>
      <c r="G2" s="4">
        <v>0.42302543507362778</v>
      </c>
      <c r="H2" s="4">
        <v>0.45683930942895079</v>
      </c>
      <c r="I2" s="4">
        <v>5.2980132450331133E-2</v>
      </c>
      <c r="J2" s="4">
        <v>0</v>
      </c>
      <c r="K2" s="4">
        <v>0</v>
      </c>
      <c r="L2" s="4">
        <v>1.345895020188425E-2</v>
      </c>
      <c r="M2" s="4">
        <v>0</v>
      </c>
      <c r="N2" s="4">
        <v>0.41351351351351351</v>
      </c>
      <c r="O2" s="4">
        <v>0.13101604278074869</v>
      </c>
      <c r="P2" s="4">
        <v>0</v>
      </c>
      <c r="Q2" s="4">
        <v>0</v>
      </c>
      <c r="R2" s="4">
        <v>0.1013333333333333</v>
      </c>
      <c r="S2" s="5">
        <f>SUM(B2:R2)/COUNT(B2:R2)</f>
        <v>0.16539834644085913</v>
      </c>
    </row>
    <row r="3" spans="1:19" x14ac:dyDescent="0.3">
      <c r="A3" s="1" t="s">
        <v>20</v>
      </c>
      <c r="B3" s="2" t="s">
        <v>1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6</v>
      </c>
      <c r="H3" s="2" t="s">
        <v>7</v>
      </c>
      <c r="I3" s="2" t="s">
        <v>7</v>
      </c>
      <c r="J3" s="2" t="s">
        <v>5</v>
      </c>
      <c r="K3" s="2" t="s">
        <v>2</v>
      </c>
      <c r="L3" s="2" t="s">
        <v>6</v>
      </c>
      <c r="M3" s="2" t="s">
        <v>5</v>
      </c>
      <c r="N3" s="2" t="s">
        <v>13</v>
      </c>
      <c r="O3" s="2" t="s">
        <v>5</v>
      </c>
      <c r="P3" s="2" t="s">
        <v>13</v>
      </c>
      <c r="Q3" s="2" t="s">
        <v>7</v>
      </c>
      <c r="R3" s="2" t="s">
        <v>5</v>
      </c>
      <c r="S3" s="6"/>
    </row>
    <row r="4" spans="1:19" x14ac:dyDescent="0.3">
      <c r="A4" s="1" t="s">
        <v>21</v>
      </c>
      <c r="B4" s="3">
        <v>0.56550802139037437</v>
      </c>
      <c r="C4" s="3">
        <v>9.3085106382978719E-3</v>
      </c>
      <c r="D4" s="3">
        <v>4.1278295605858849E-2</v>
      </c>
      <c r="E4" s="3">
        <v>2.6881720430107529E-3</v>
      </c>
      <c r="F4" s="3">
        <v>7.8771695594125501E-2</v>
      </c>
      <c r="G4" s="3">
        <v>0.17391304347826089</v>
      </c>
      <c r="H4" s="3">
        <v>0.64417989417989419</v>
      </c>
      <c r="I4" s="3">
        <v>8.1117021276595744E-2</v>
      </c>
      <c r="J4" s="3">
        <v>1.331557922769641E-3</v>
      </c>
      <c r="K4" s="3">
        <v>0</v>
      </c>
      <c r="L4" s="3">
        <v>2.3289665211062589E-2</v>
      </c>
      <c r="M4" s="3">
        <v>0</v>
      </c>
      <c r="N4" s="3">
        <v>1.063829787234043E-2</v>
      </c>
      <c r="O4" s="3">
        <v>0</v>
      </c>
      <c r="P4" s="3">
        <v>0</v>
      </c>
      <c r="Q4" s="3">
        <v>2.6631158455392811E-3</v>
      </c>
      <c r="R4" s="3">
        <v>0.13733333333333331</v>
      </c>
      <c r="S4" s="5">
        <f t="shared" ref="S4" si="0">SUM(B4:R4)/COUNT(B4:R4)</f>
        <v>0.1042365073171449</v>
      </c>
    </row>
    <row r="5" spans="1:19" x14ac:dyDescent="0.3">
      <c r="A5" s="1" t="s">
        <v>20</v>
      </c>
      <c r="B5" s="2" t="s">
        <v>1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1</v>
      </c>
      <c r="H5" s="2" t="s">
        <v>7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  <c r="S5" s="6"/>
    </row>
    <row r="6" spans="1:19" x14ac:dyDescent="0.3">
      <c r="A6" s="1" t="s">
        <v>22</v>
      </c>
      <c r="B6" s="3">
        <v>0.65100671140939592</v>
      </c>
      <c r="C6" s="3">
        <v>2.2486772486772479E-2</v>
      </c>
      <c r="D6" s="3">
        <v>0</v>
      </c>
      <c r="E6" s="3">
        <v>0</v>
      </c>
      <c r="F6" s="3">
        <v>1.331557922769641E-3</v>
      </c>
      <c r="G6" s="3">
        <v>8.0901856763925736E-2</v>
      </c>
      <c r="H6" s="3">
        <v>3.8718291054739652E-2</v>
      </c>
      <c r="I6" s="3">
        <v>0.1571994715984148</v>
      </c>
      <c r="J6" s="3">
        <v>0</v>
      </c>
      <c r="K6" s="3">
        <v>6.6577896138482029E-2</v>
      </c>
      <c r="L6" s="3">
        <v>0</v>
      </c>
      <c r="M6" s="3">
        <v>0</v>
      </c>
      <c r="N6" s="3">
        <v>0.19521912350597609</v>
      </c>
      <c r="O6" s="3">
        <v>0</v>
      </c>
      <c r="P6" s="3">
        <v>0</v>
      </c>
      <c r="Q6" s="3">
        <v>2.4064171122994651E-2</v>
      </c>
      <c r="R6" s="3">
        <v>4.9465240641711233E-2</v>
      </c>
      <c r="S6" s="5">
        <f t="shared" ref="S6" si="1">SUM(B6:R6)/COUNT(B6:R6)</f>
        <v>7.5704181920304842E-2</v>
      </c>
    </row>
    <row r="7" spans="1:19" x14ac:dyDescent="0.3">
      <c r="A7" s="1" t="s">
        <v>20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2</v>
      </c>
      <c r="K7" s="2" t="s">
        <v>2</v>
      </c>
      <c r="L7" s="2" t="s">
        <v>2</v>
      </c>
      <c r="M7" s="2" t="s">
        <v>13</v>
      </c>
      <c r="N7" s="2" t="s">
        <v>1</v>
      </c>
      <c r="O7" s="2" t="s">
        <v>13</v>
      </c>
      <c r="P7" s="2" t="s">
        <v>13</v>
      </c>
      <c r="Q7" s="2" t="s">
        <v>8</v>
      </c>
      <c r="R7" s="2" t="s">
        <v>1</v>
      </c>
      <c r="S7" s="6"/>
    </row>
    <row r="8" spans="1:19" x14ac:dyDescent="0.3">
      <c r="A8" s="1" t="s">
        <v>23</v>
      </c>
      <c r="B8" s="3">
        <v>0.67643142476697737</v>
      </c>
      <c r="C8" s="3">
        <v>3.074866310160428E-2</v>
      </c>
      <c r="D8" s="3">
        <v>0</v>
      </c>
      <c r="E8" s="3">
        <v>0</v>
      </c>
      <c r="F8" s="3">
        <v>0</v>
      </c>
      <c r="G8" s="3">
        <v>0.14361001317523059</v>
      </c>
      <c r="H8" s="3">
        <v>0.2337278106508876</v>
      </c>
      <c r="I8" s="3">
        <v>0.25099075297225892</v>
      </c>
      <c r="J8" s="3">
        <v>0</v>
      </c>
      <c r="K8" s="3">
        <v>0.34224598930481281</v>
      </c>
      <c r="L8" s="3">
        <v>2.666666666666667E-3</v>
      </c>
      <c r="M8" s="3">
        <v>0</v>
      </c>
      <c r="N8" s="3">
        <v>0.50265957446808507</v>
      </c>
      <c r="O8" s="3">
        <v>6.8090787716955939E-2</v>
      </c>
      <c r="P8" s="3">
        <v>0</v>
      </c>
      <c r="Q8" s="3">
        <v>3.4759358288770047E-2</v>
      </c>
      <c r="R8" s="3">
        <v>0.17356475300400531</v>
      </c>
      <c r="S8" s="5">
        <f t="shared" ref="S8" si="2">SUM(B8:R8)/COUNT(B8:R8)</f>
        <v>0.14467622318330908</v>
      </c>
    </row>
    <row r="9" spans="1:19" x14ac:dyDescent="0.3">
      <c r="A9" s="1" t="s">
        <v>20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13</v>
      </c>
      <c r="M9" s="2" t="s">
        <v>2</v>
      </c>
      <c r="N9" s="2" t="s">
        <v>13</v>
      </c>
      <c r="O9" s="2" t="s">
        <v>2</v>
      </c>
      <c r="P9" s="2" t="s">
        <v>13</v>
      </c>
      <c r="Q9" s="2" t="s">
        <v>13</v>
      </c>
      <c r="R9" s="2" t="s">
        <v>14</v>
      </c>
      <c r="S9" s="6"/>
    </row>
    <row r="10" spans="1:19" x14ac:dyDescent="0.3">
      <c r="A10" s="1" t="s">
        <v>24</v>
      </c>
      <c r="B10" s="3">
        <v>0.14647137150466041</v>
      </c>
      <c r="C10" s="3">
        <v>0.73333333333333328</v>
      </c>
      <c r="D10" s="3">
        <v>6.4085447263017362E-2</v>
      </c>
      <c r="E10" s="3">
        <v>0</v>
      </c>
      <c r="F10" s="3">
        <v>0</v>
      </c>
      <c r="G10" s="3">
        <v>9.5617529880478086E-2</v>
      </c>
      <c r="H10" s="3">
        <v>6.1760840998685937E-2</v>
      </c>
      <c r="I10" s="3">
        <v>0.2427440633245383</v>
      </c>
      <c r="J10" s="3">
        <v>5.3262316910785623E-3</v>
      </c>
      <c r="K10" s="3">
        <v>1.3368983957219251E-3</v>
      </c>
      <c r="L10" s="3">
        <v>0</v>
      </c>
      <c r="M10" s="3">
        <v>0.24732620320855611</v>
      </c>
      <c r="N10" s="3">
        <v>0.29427430093209062</v>
      </c>
      <c r="O10" s="3">
        <v>0.36048064085447268</v>
      </c>
      <c r="P10" s="3">
        <v>0</v>
      </c>
      <c r="Q10" s="3">
        <v>0</v>
      </c>
      <c r="R10" s="3">
        <v>4.4058744993324427E-2</v>
      </c>
      <c r="S10" s="5">
        <f t="shared" ref="S10" si="3">SUM(B10:R10)/COUNT(B10:R10)</f>
        <v>0.1351068003752916</v>
      </c>
    </row>
    <row r="11" spans="1:19" x14ac:dyDescent="0.3">
      <c r="A11" s="1" t="s">
        <v>20</v>
      </c>
      <c r="B11" s="2" t="s">
        <v>13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14</v>
      </c>
      <c r="H11" s="2" t="s">
        <v>3</v>
      </c>
      <c r="I11" s="2" t="s">
        <v>8</v>
      </c>
      <c r="J11" s="2" t="s">
        <v>14</v>
      </c>
      <c r="K11" s="2" t="s">
        <v>3</v>
      </c>
      <c r="L11" s="2" t="s">
        <v>6</v>
      </c>
      <c r="M11" s="2" t="s">
        <v>9</v>
      </c>
      <c r="N11" s="2" t="s">
        <v>13</v>
      </c>
      <c r="O11" s="2" t="s">
        <v>2</v>
      </c>
      <c r="P11" s="2" t="s">
        <v>3</v>
      </c>
      <c r="Q11" s="2" t="s">
        <v>8</v>
      </c>
      <c r="R11" s="2" t="s">
        <v>3</v>
      </c>
      <c r="S11" s="6"/>
    </row>
    <row r="13" spans="1:19" x14ac:dyDescent="0.3">
      <c r="R13" s="9" t="s">
        <v>25</v>
      </c>
      <c r="S13" s="9"/>
    </row>
    <row r="14" spans="1:19" x14ac:dyDescent="0.3">
      <c r="R14" s="7">
        <f>SUM(S2:S10)/5</f>
        <v>0.12502441184738192</v>
      </c>
      <c r="S14" s="8"/>
    </row>
  </sheetData>
  <phoneticPr fontId="5" type="noConversion"/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"/>
  <sheetViews>
    <sheetView topLeftCell="C1" workbookViewId="0">
      <selection activeCell="S18" sqref="S18"/>
    </sheetView>
  </sheetViews>
  <sheetFormatPr baseColWidth="10" defaultColWidth="8.88671875" defaultRowHeight="14.4" x14ac:dyDescent="0.3"/>
  <cols>
    <col min="1" max="1" width="19.6640625" bestFit="1" customWidth="1"/>
    <col min="2" max="2" width="10.88671875" customWidth="1"/>
    <col min="3" max="3" width="13.88671875" customWidth="1"/>
    <col min="4" max="4" width="10.77734375" customWidth="1"/>
    <col min="5" max="5" width="10" customWidth="1"/>
    <col min="6" max="7" width="10.21875" customWidth="1"/>
    <col min="8" max="8" width="13.6640625" customWidth="1"/>
    <col min="9" max="9" width="14" customWidth="1"/>
    <col min="10" max="10" width="10" customWidth="1"/>
    <col min="11" max="11" width="10.33203125" customWidth="1"/>
    <col min="12" max="12" width="9.6640625" customWidth="1"/>
    <col min="13" max="13" width="10.109375" customWidth="1"/>
    <col min="14" max="14" width="9.88671875" customWidth="1"/>
    <col min="18" max="18" width="11.21875" customWidth="1"/>
  </cols>
  <sheetData>
    <row r="1" spans="1:19" x14ac:dyDescent="0.3">
      <c r="A1" s="11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2" t="s">
        <v>18</v>
      </c>
    </row>
    <row r="2" spans="1:19" x14ac:dyDescent="0.3">
      <c r="A2" s="14" t="s">
        <v>19</v>
      </c>
      <c r="B2" s="15">
        <v>0.25733333333333341</v>
      </c>
      <c r="C2" s="15">
        <v>1.2E-2</v>
      </c>
      <c r="D2" s="15">
        <v>2.6631158455392809E-2</v>
      </c>
      <c r="E2" s="15">
        <v>0</v>
      </c>
      <c r="F2" s="15">
        <v>7.9681274900398405E-3</v>
      </c>
      <c r="G2" s="15">
        <v>0.39095744680851058</v>
      </c>
      <c r="H2" s="15">
        <v>1.9920318725099601E-2</v>
      </c>
      <c r="I2" s="15">
        <v>0.66356382978723405</v>
      </c>
      <c r="J2" s="15">
        <v>5.459387483355526E-2</v>
      </c>
      <c r="K2" s="15">
        <v>3.4528552456839313E-2</v>
      </c>
      <c r="L2" s="15">
        <v>1.3333333333333331E-3</v>
      </c>
      <c r="M2" s="15">
        <v>6.3914780292942744E-2</v>
      </c>
      <c r="N2" s="15">
        <v>1.726427622841965E-2</v>
      </c>
      <c r="O2" s="15">
        <v>9.2961487383798145E-3</v>
      </c>
      <c r="P2" s="15">
        <v>0.82399999999999995</v>
      </c>
      <c r="Q2" s="15">
        <v>0.22266666666666671</v>
      </c>
      <c r="R2" s="15">
        <v>2.6595744680851059E-3</v>
      </c>
      <c r="S2" s="19">
        <f>SUM(B2:R2)/COUNT(B2:R2)</f>
        <v>0.15344890715399012</v>
      </c>
    </row>
    <row r="3" spans="1:19" x14ac:dyDescent="0.3">
      <c r="A3" s="16" t="s">
        <v>20</v>
      </c>
      <c r="B3" s="17" t="s">
        <v>1</v>
      </c>
      <c r="C3" s="17" t="s">
        <v>10</v>
      </c>
      <c r="D3" s="17" t="s">
        <v>10</v>
      </c>
      <c r="E3" s="17" t="s">
        <v>10</v>
      </c>
      <c r="F3" s="17" t="s">
        <v>9</v>
      </c>
      <c r="G3" s="17" t="s">
        <v>6</v>
      </c>
      <c r="H3" s="17" t="s">
        <v>8</v>
      </c>
      <c r="I3" s="17" t="s">
        <v>8</v>
      </c>
      <c r="J3" s="17" t="s">
        <v>8</v>
      </c>
      <c r="K3" s="17" t="s">
        <v>6</v>
      </c>
      <c r="L3" s="17" t="s">
        <v>15</v>
      </c>
      <c r="M3" s="17" t="s">
        <v>8</v>
      </c>
      <c r="N3" s="17" t="s">
        <v>8</v>
      </c>
      <c r="O3" s="17" t="s">
        <v>15</v>
      </c>
      <c r="P3" s="17" t="s">
        <v>15</v>
      </c>
      <c r="Q3" s="17" t="s">
        <v>6</v>
      </c>
      <c r="R3" s="17" t="s">
        <v>10</v>
      </c>
      <c r="S3" s="20"/>
    </row>
    <row r="4" spans="1:19" x14ac:dyDescent="0.3">
      <c r="A4" s="14" t="s">
        <v>21</v>
      </c>
      <c r="B4" s="18">
        <v>0.1013333333333333</v>
      </c>
      <c r="C4" s="18">
        <v>9.3085106382978719E-2</v>
      </c>
      <c r="D4" s="18">
        <v>0</v>
      </c>
      <c r="E4" s="18">
        <v>0</v>
      </c>
      <c r="F4" s="18">
        <v>0</v>
      </c>
      <c r="G4" s="18">
        <v>9.391534391534391E-2</v>
      </c>
      <c r="H4" s="18">
        <v>0.19631093544137021</v>
      </c>
      <c r="I4" s="18">
        <v>0.58723958333333337</v>
      </c>
      <c r="J4" s="18">
        <v>0</v>
      </c>
      <c r="K4" s="18">
        <v>5.3404539385847804E-3</v>
      </c>
      <c r="L4" s="18">
        <v>0</v>
      </c>
      <c r="M4" s="18">
        <v>0</v>
      </c>
      <c r="N4" s="18">
        <v>0.44148936170212771</v>
      </c>
      <c r="O4" s="18">
        <v>3.9946737683089206E-3</v>
      </c>
      <c r="P4" s="18">
        <v>1.3333333333333331E-3</v>
      </c>
      <c r="Q4" s="18">
        <v>0</v>
      </c>
      <c r="R4" s="18">
        <v>0.136968085106383</v>
      </c>
      <c r="S4" s="19">
        <f t="shared" ref="S4" si="0">SUM(B4:R4)/COUNT(B4:R4)</f>
        <v>9.7706482956182186E-2</v>
      </c>
    </row>
    <row r="5" spans="1:19" x14ac:dyDescent="0.3">
      <c r="A5" s="16" t="s">
        <v>20</v>
      </c>
      <c r="B5" s="17" t="s">
        <v>8</v>
      </c>
      <c r="C5" s="17" t="s">
        <v>8</v>
      </c>
      <c r="D5" s="17" t="s">
        <v>8</v>
      </c>
      <c r="E5" s="17" t="s">
        <v>8</v>
      </c>
      <c r="F5" s="17" t="s">
        <v>8</v>
      </c>
      <c r="G5" s="17" t="s">
        <v>8</v>
      </c>
      <c r="H5" s="17" t="s">
        <v>8</v>
      </c>
      <c r="I5" s="17" t="s">
        <v>8</v>
      </c>
      <c r="J5" s="17" t="s">
        <v>8</v>
      </c>
      <c r="K5" s="17" t="s">
        <v>8</v>
      </c>
      <c r="L5" s="17" t="s">
        <v>8</v>
      </c>
      <c r="M5" s="17" t="s">
        <v>8</v>
      </c>
      <c r="N5" s="17" t="s">
        <v>13</v>
      </c>
      <c r="O5" s="17" t="s">
        <v>8</v>
      </c>
      <c r="P5" s="17" t="s">
        <v>8</v>
      </c>
      <c r="Q5" s="17" t="s">
        <v>8</v>
      </c>
      <c r="R5" s="17" t="s">
        <v>8</v>
      </c>
      <c r="S5" s="20"/>
    </row>
    <row r="6" spans="1:19" x14ac:dyDescent="0.3">
      <c r="A6" s="14" t="s">
        <v>22</v>
      </c>
      <c r="B6" s="18">
        <v>8.8977423638778225E-2</v>
      </c>
      <c r="C6" s="18">
        <v>0.93457943925233644</v>
      </c>
      <c r="D6" s="18">
        <v>1.331557922769641E-3</v>
      </c>
      <c r="E6" s="18">
        <v>0</v>
      </c>
      <c r="F6" s="18">
        <v>0</v>
      </c>
      <c r="G6" s="18">
        <v>4.5033112582781462E-2</v>
      </c>
      <c r="H6" s="18">
        <v>2.1108179419525069E-2</v>
      </c>
      <c r="I6" s="18">
        <v>0.44195250659630608</v>
      </c>
      <c r="J6" s="18">
        <v>0</v>
      </c>
      <c r="K6" s="18">
        <v>0</v>
      </c>
      <c r="L6" s="18">
        <v>0</v>
      </c>
      <c r="M6" s="18">
        <v>0</v>
      </c>
      <c r="N6" s="18">
        <v>0.5</v>
      </c>
      <c r="O6" s="18">
        <v>0</v>
      </c>
      <c r="P6" s="18">
        <v>0</v>
      </c>
      <c r="Q6" s="18">
        <v>0</v>
      </c>
      <c r="R6" s="18">
        <v>1.6E-2</v>
      </c>
      <c r="S6" s="19">
        <f t="shared" ref="S6" si="1">SUM(B6:R6)/COUNT(B6:R6)</f>
        <v>0.12052836584779394</v>
      </c>
    </row>
    <row r="7" spans="1:19" x14ac:dyDescent="0.3">
      <c r="A7" s="16" t="s">
        <v>20</v>
      </c>
      <c r="B7" s="17" t="s">
        <v>2</v>
      </c>
      <c r="C7" s="17" t="s">
        <v>2</v>
      </c>
      <c r="D7" s="17" t="s">
        <v>2</v>
      </c>
      <c r="E7" s="17" t="s">
        <v>2</v>
      </c>
      <c r="F7" s="17" t="s">
        <v>2</v>
      </c>
      <c r="G7" s="17" t="s">
        <v>2</v>
      </c>
      <c r="H7" s="17" t="s">
        <v>8</v>
      </c>
      <c r="I7" s="17" t="s">
        <v>8</v>
      </c>
      <c r="J7" s="17" t="s">
        <v>13</v>
      </c>
      <c r="K7" s="17" t="s">
        <v>2</v>
      </c>
      <c r="L7" s="17" t="s">
        <v>2</v>
      </c>
      <c r="M7" s="17" t="s">
        <v>13</v>
      </c>
      <c r="N7" s="17" t="s">
        <v>13</v>
      </c>
      <c r="O7" s="17" t="s">
        <v>2</v>
      </c>
      <c r="P7" s="17" t="s">
        <v>2</v>
      </c>
      <c r="Q7" s="17" t="s">
        <v>2</v>
      </c>
      <c r="R7" s="17" t="s">
        <v>2</v>
      </c>
      <c r="S7" s="20"/>
    </row>
    <row r="8" spans="1:19" x14ac:dyDescent="0.3">
      <c r="A8" s="14" t="s">
        <v>23</v>
      </c>
      <c r="B8" s="18">
        <v>8.5219707057256996E-2</v>
      </c>
      <c r="C8" s="18">
        <v>0</v>
      </c>
      <c r="D8" s="18">
        <v>1.7287234042553189E-2</v>
      </c>
      <c r="E8" s="18">
        <v>0</v>
      </c>
      <c r="F8" s="18">
        <v>0</v>
      </c>
      <c r="G8" s="18">
        <v>0.16888297872340419</v>
      </c>
      <c r="H8" s="18">
        <v>0.23157894736842111</v>
      </c>
      <c r="I8" s="18">
        <v>4.6174142480211081E-2</v>
      </c>
      <c r="J8" s="18">
        <v>0</v>
      </c>
      <c r="K8" s="18">
        <v>0.18133333333333329</v>
      </c>
      <c r="L8" s="18">
        <v>0</v>
      </c>
      <c r="M8" s="18">
        <v>0</v>
      </c>
      <c r="N8" s="18">
        <v>0.59441489361702127</v>
      </c>
      <c r="O8" s="18">
        <v>3.0666666666666662E-2</v>
      </c>
      <c r="P8" s="18">
        <v>2.6631158455392811E-3</v>
      </c>
      <c r="Q8" s="18">
        <v>1.331557922769641E-3</v>
      </c>
      <c r="R8" s="18">
        <v>0.24568393094289509</v>
      </c>
      <c r="S8" s="19">
        <f t="shared" ref="S8" si="2">SUM(B8:R8)/COUNT(B8:R8)</f>
        <v>9.4425676941180703E-2</v>
      </c>
    </row>
    <row r="9" spans="1:19" x14ac:dyDescent="0.3">
      <c r="A9" s="16" t="s">
        <v>20</v>
      </c>
      <c r="B9" s="17" t="s">
        <v>13</v>
      </c>
      <c r="C9" s="17" t="s">
        <v>13</v>
      </c>
      <c r="D9" s="17" t="s">
        <v>13</v>
      </c>
      <c r="E9" s="17" t="s">
        <v>13</v>
      </c>
      <c r="F9" s="17" t="s">
        <v>13</v>
      </c>
      <c r="G9" s="17" t="s">
        <v>13</v>
      </c>
      <c r="H9" s="17" t="s">
        <v>13</v>
      </c>
      <c r="I9" s="17" t="s">
        <v>13</v>
      </c>
      <c r="J9" s="17" t="s">
        <v>13</v>
      </c>
      <c r="K9" s="17" t="s">
        <v>13</v>
      </c>
      <c r="L9" s="17" t="s">
        <v>13</v>
      </c>
      <c r="M9" s="17" t="s">
        <v>10</v>
      </c>
      <c r="N9" s="17" t="s">
        <v>13</v>
      </c>
      <c r="O9" s="17" t="s">
        <v>10</v>
      </c>
      <c r="P9" s="17" t="s">
        <v>13</v>
      </c>
      <c r="Q9" s="17" t="s">
        <v>10</v>
      </c>
      <c r="R9" s="17" t="s">
        <v>10</v>
      </c>
      <c r="S9" s="20"/>
    </row>
    <row r="10" spans="1:19" x14ac:dyDescent="0.3">
      <c r="A10" s="14" t="s">
        <v>24</v>
      </c>
      <c r="B10" s="18">
        <v>6.933333333333333E-2</v>
      </c>
      <c r="C10" s="18">
        <v>1.196808510638298E-2</v>
      </c>
      <c r="D10" s="18">
        <v>9.2715231788079472E-2</v>
      </c>
      <c r="E10" s="18">
        <v>0</v>
      </c>
      <c r="F10" s="18">
        <v>0</v>
      </c>
      <c r="G10" s="18">
        <v>0.30901856763925728</v>
      </c>
      <c r="H10" s="18">
        <v>0.25263157894736837</v>
      </c>
      <c r="I10" s="18">
        <v>0.2098445595854922</v>
      </c>
      <c r="J10" s="18">
        <v>0</v>
      </c>
      <c r="K10" s="18">
        <v>2.9333333333333329E-2</v>
      </c>
      <c r="L10" s="18">
        <v>1.3297872340425529E-3</v>
      </c>
      <c r="M10" s="18">
        <v>0</v>
      </c>
      <c r="N10" s="18">
        <v>0.53253652058432932</v>
      </c>
      <c r="O10" s="18">
        <v>2.2666666666666668E-2</v>
      </c>
      <c r="P10" s="18">
        <v>7.989347536617843E-3</v>
      </c>
      <c r="Q10" s="18">
        <v>0</v>
      </c>
      <c r="R10" s="18">
        <v>4.9333333333333333E-2</v>
      </c>
      <c r="S10" s="19">
        <f t="shared" ref="S10" si="3">SUM(B10:R10)/COUNT(B10:R10)</f>
        <v>9.3452961475778626E-2</v>
      </c>
    </row>
    <row r="11" spans="1:19" x14ac:dyDescent="0.3">
      <c r="A11" s="16" t="s">
        <v>20</v>
      </c>
      <c r="B11" s="17" t="s">
        <v>13</v>
      </c>
      <c r="C11" s="17" t="s">
        <v>3</v>
      </c>
      <c r="D11" s="17" t="s">
        <v>2</v>
      </c>
      <c r="E11" s="17" t="s">
        <v>2</v>
      </c>
      <c r="F11" s="17" t="s">
        <v>2</v>
      </c>
      <c r="G11" s="17" t="s">
        <v>2</v>
      </c>
      <c r="H11" s="17" t="s">
        <v>3</v>
      </c>
      <c r="I11" s="17" t="s">
        <v>3</v>
      </c>
      <c r="J11" s="17" t="s">
        <v>2</v>
      </c>
      <c r="K11" s="17" t="s">
        <v>14</v>
      </c>
      <c r="L11" s="17" t="s">
        <v>2</v>
      </c>
      <c r="M11" s="17" t="s">
        <v>8</v>
      </c>
      <c r="N11" s="17" t="s">
        <v>13</v>
      </c>
      <c r="O11" s="17" t="s">
        <v>2</v>
      </c>
      <c r="P11" s="17" t="s">
        <v>2</v>
      </c>
      <c r="Q11" s="17" t="s">
        <v>8</v>
      </c>
      <c r="R11" s="17" t="s">
        <v>2</v>
      </c>
      <c r="S11" s="20"/>
    </row>
    <row r="13" spans="1:19" x14ac:dyDescent="0.3">
      <c r="R13" s="9" t="s">
        <v>25</v>
      </c>
      <c r="S13" s="9"/>
    </row>
    <row r="14" spans="1:19" x14ac:dyDescent="0.3">
      <c r="R14" s="7">
        <f>SUM(S2:S10)/5</f>
        <v>0.11191247887498509</v>
      </c>
      <c r="S14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50000_no_IMU_17</vt:lpstr>
      <vt:lpstr>50000_no_IMU_8_sin_TRES</vt:lpstr>
      <vt:lpstr>50000_no_IMU_8_sin_CRUZAR</vt:lpstr>
      <vt:lpstr>50000_IMU_17_C_01</vt:lpstr>
      <vt:lpstr>50000_IMU_17_C_100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Cuevas</dc:creator>
  <cp:lastModifiedBy>Ana Cuevas</cp:lastModifiedBy>
  <dcterms:created xsi:type="dcterms:W3CDTF">2015-06-05T18:19:34Z</dcterms:created>
  <dcterms:modified xsi:type="dcterms:W3CDTF">2024-09-13T00:23:45Z</dcterms:modified>
</cp:coreProperties>
</file>