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шаблон" sheetId="1" state="visible" r:id="rId1"/>
    <sheet name="Ключ" sheetId="2" state="visible" r:id="rId2"/>
    <sheet name="Бак_направления" sheetId="3" state="visible" r:id="rId3"/>
    <sheet name="Магистратура_направления" sheetId="4" state="visible" r:id="rId4"/>
    <sheet name="Специалитет_направления" sheetId="5" state="visible" r:id="rId5"/>
    <sheet name="Итоги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87"/>
  <sheetViews>
    <sheetView workbookViewId="0">
      <selection activeCell="A1" sqref="A1"/>
    </sheetView>
  </sheetViews>
  <sheetFormatPr baseColWidth="8" defaultRowHeight="15"/>
  <cols>
    <col width="55.42578125" customWidth="1" min="1" max="1"/>
    <col width="9.28515625" customWidth="1" min="2" max="2"/>
    <col width="8.140625" customWidth="1" min="3" max="3"/>
    <col width="32.28515625" customWidth="1" min="4" max="4"/>
  </cols>
  <sheetData>
    <row r="1">
      <c r="A1" t="inlineStr">
        <is>
          <t>Наименование 
направления подготовки (специальности)</t>
        </is>
      </c>
      <c r="B1" t="inlineStr">
        <is>
          <t>Код направле-ния подготов-ки (специаль-ности)</t>
        </is>
      </c>
      <c r="C1" t="inlineStr">
        <is>
          <t>Код укрупненной группы</t>
        </is>
      </c>
      <c r="D1" t="inlineStr">
        <is>
          <t>Область образования</t>
        </is>
      </c>
    </row>
    <row r="2">
      <c r="A2" t="inlineStr">
        <is>
          <t xml:space="preserve">   Математика</t>
        </is>
      </c>
      <c r="B2" t="inlineStr">
        <is>
          <t>01.03.01</t>
        </is>
      </c>
      <c r="C2" t="n">
        <v>1</v>
      </c>
      <c r="D2">
        <f>VLOOKUP(C2,Ключ!$B:$C,2,0)</f>
        <v/>
      </c>
    </row>
    <row r="3">
      <c r="A3" t="inlineStr">
        <is>
          <t xml:space="preserve">   Прикладная математика и информатика</t>
        </is>
      </c>
      <c r="B3" t="inlineStr">
        <is>
          <t>01.03.02</t>
        </is>
      </c>
      <c r="C3" t="n">
        <v>1</v>
      </c>
      <c r="D3">
        <f>VLOOKUP(C3,Ключ!$B:$C,2,0)</f>
        <v/>
      </c>
    </row>
    <row r="4">
      <c r="A4" t="inlineStr">
        <is>
          <t xml:space="preserve">   Механика и математическое моделирование</t>
        </is>
      </c>
      <c r="B4" t="inlineStr">
        <is>
          <t>01.03.03</t>
        </is>
      </c>
      <c r="C4" t="n">
        <v>1</v>
      </c>
      <c r="D4">
        <f>VLOOKUP(C4,Ключ!$B:$C,2,0)</f>
        <v/>
      </c>
    </row>
    <row r="5">
      <c r="A5" t="inlineStr">
        <is>
          <t xml:space="preserve">   Прикладная математика</t>
        </is>
      </c>
      <c r="B5" t="inlineStr">
        <is>
          <t>01.03.04</t>
        </is>
      </c>
      <c r="C5" t="n">
        <v>1</v>
      </c>
      <c r="D5">
        <f>VLOOKUP(C5,Ключ!$B:$C,2,0)</f>
        <v/>
      </c>
    </row>
    <row r="6">
      <c r="A6" t="inlineStr">
        <is>
          <t xml:space="preserve">   Статистика</t>
        </is>
      </c>
      <c r="B6" t="inlineStr">
        <is>
          <t>01.03.05</t>
        </is>
      </c>
      <c r="C6" t="n">
        <v>1</v>
      </c>
      <c r="D6">
        <f>VLOOKUP(C6,Ключ!$B:$C,2,0)</f>
        <v/>
      </c>
    </row>
    <row r="7">
      <c r="A7" t="inlineStr">
        <is>
          <t xml:space="preserve">   Математика и компьютерные науки</t>
        </is>
      </c>
      <c r="B7" t="inlineStr">
        <is>
          <t>02.03.01</t>
        </is>
      </c>
      <c r="C7" t="n">
        <v>2</v>
      </c>
      <c r="D7">
        <f>VLOOKUP(C7,Ключ!$B:$C,2,0)</f>
        <v/>
      </c>
    </row>
    <row r="8">
      <c r="A8" t="inlineStr">
        <is>
          <t xml:space="preserve">   Фундаментальная информатика и информационные технологии</t>
        </is>
      </c>
      <c r="B8" t="inlineStr">
        <is>
          <t>02.03.02</t>
        </is>
      </c>
      <c r="C8" t="n">
        <v>2</v>
      </c>
      <c r="D8">
        <f>VLOOKUP(C8,Ключ!$B:$C,2,0)</f>
        <v/>
      </c>
    </row>
    <row r="9">
      <c r="A9" t="inlineStr">
        <is>
          <t xml:space="preserve">   Математическое обеспечение и администрирование информационных систем</t>
        </is>
      </c>
      <c r="B9" t="inlineStr">
        <is>
          <t>02.03.03</t>
        </is>
      </c>
      <c r="C9" t="n">
        <v>2</v>
      </c>
      <c r="D9">
        <f>VLOOKUP(C9,Ключ!$B:$C,2,0)</f>
        <v/>
      </c>
    </row>
    <row r="10">
      <c r="A10" t="inlineStr">
        <is>
          <t xml:space="preserve">   Прикладные математика и физика</t>
        </is>
      </c>
      <c r="B10" t="inlineStr">
        <is>
          <t>03.03.01</t>
        </is>
      </c>
      <c r="C10" t="n">
        <v>3</v>
      </c>
      <c r="D10">
        <f>VLOOKUP(C10,Ключ!$B:$C,2,0)</f>
        <v/>
      </c>
    </row>
    <row r="11">
      <c r="A11" t="inlineStr">
        <is>
          <t xml:space="preserve">   Физика</t>
        </is>
      </c>
      <c r="B11" t="inlineStr">
        <is>
          <t>03.03.02</t>
        </is>
      </c>
      <c r="C11" t="n">
        <v>3</v>
      </c>
      <c r="D11">
        <f>VLOOKUP(C11,Ключ!$B:$C,2,0)</f>
        <v/>
      </c>
    </row>
    <row r="12">
      <c r="A12" t="inlineStr">
        <is>
          <t xml:space="preserve">   Радиофизика</t>
        </is>
      </c>
      <c r="B12" t="inlineStr">
        <is>
          <t>03.03.03</t>
        </is>
      </c>
      <c r="C12" t="n">
        <v>3</v>
      </c>
      <c r="D12">
        <f>VLOOKUP(C12,Ключ!$B:$C,2,0)</f>
        <v/>
      </c>
    </row>
    <row r="13">
      <c r="A13" t="inlineStr">
        <is>
          <t xml:space="preserve">   Химия</t>
        </is>
      </c>
      <c r="B13" t="inlineStr">
        <is>
          <t>04.03.01</t>
        </is>
      </c>
      <c r="C13" t="n">
        <v>4</v>
      </c>
      <c r="D13">
        <f>VLOOKUP(C13,Ключ!$B:$C,2,0)</f>
        <v/>
      </c>
    </row>
    <row r="14">
      <c r="A14" t="inlineStr">
        <is>
          <t xml:space="preserve">   Химия, физика и механика материалов</t>
        </is>
      </c>
      <c r="B14" t="inlineStr">
        <is>
          <t>04.03.02</t>
        </is>
      </c>
      <c r="C14" t="n">
        <v>4</v>
      </c>
      <c r="D14">
        <f>VLOOKUP(C14,Ключ!$B:$C,2,0)</f>
        <v/>
      </c>
    </row>
    <row r="15">
      <c r="A15" t="inlineStr">
        <is>
          <t xml:space="preserve">   Геология</t>
        </is>
      </c>
      <c r="B15" t="inlineStr">
        <is>
          <t>05.03.01</t>
        </is>
      </c>
      <c r="C15" t="n">
        <v>5</v>
      </c>
      <c r="D15">
        <f>VLOOKUP(C15,Ключ!$B:$C,2,0)</f>
        <v/>
      </c>
    </row>
    <row r="16">
      <c r="A16" t="inlineStr">
        <is>
          <t xml:space="preserve">   География</t>
        </is>
      </c>
      <c r="B16" t="inlineStr">
        <is>
          <t>05.03.02</t>
        </is>
      </c>
      <c r="C16" t="n">
        <v>5</v>
      </c>
      <c r="D16">
        <f>VLOOKUP(C16,Ключ!$B:$C,2,0)</f>
        <v/>
      </c>
    </row>
    <row r="17">
      <c r="A17" t="inlineStr">
        <is>
          <t xml:space="preserve">   Картография и геоинформатика</t>
        </is>
      </c>
      <c r="B17" t="inlineStr">
        <is>
          <t>05.03.03</t>
        </is>
      </c>
      <c r="C17" t="n">
        <v>5</v>
      </c>
      <c r="D17">
        <f>VLOOKUP(C17,Ключ!$B:$C,2,0)</f>
        <v/>
      </c>
    </row>
    <row r="18">
      <c r="A18" t="inlineStr">
        <is>
          <t xml:space="preserve">   Гидрометеорология</t>
        </is>
      </c>
      <c r="B18" t="inlineStr">
        <is>
          <t>05.03.04</t>
        </is>
      </c>
      <c r="C18" t="n">
        <v>5</v>
      </c>
      <c r="D18">
        <f>VLOOKUP(C18,Ключ!$B:$C,2,0)</f>
        <v/>
      </c>
    </row>
    <row r="19">
      <c r="A19" t="inlineStr">
        <is>
          <t xml:space="preserve">   Прикладная гидрометеорология</t>
        </is>
      </c>
      <c r="B19" t="inlineStr">
        <is>
          <t>05.03.05</t>
        </is>
      </c>
      <c r="C19" t="n">
        <v>5</v>
      </c>
      <c r="D19">
        <f>VLOOKUP(C19,Ключ!$B:$C,2,0)</f>
        <v/>
      </c>
    </row>
    <row r="20">
      <c r="A20" t="inlineStr">
        <is>
          <t xml:space="preserve">   Экология и природопользование</t>
        </is>
      </c>
      <c r="B20" t="inlineStr">
        <is>
          <t>05.03.06</t>
        </is>
      </c>
      <c r="C20" t="n">
        <v>5</v>
      </c>
      <c r="D20">
        <f>VLOOKUP(C20,Ключ!$B:$C,2,0)</f>
        <v/>
      </c>
    </row>
    <row r="21">
      <c r="A21" t="inlineStr">
        <is>
          <t xml:space="preserve">   Биология</t>
        </is>
      </c>
      <c r="B21" t="inlineStr">
        <is>
          <t>06.03.01</t>
        </is>
      </c>
      <c r="C21" t="n">
        <v>6</v>
      </c>
      <c r="D21">
        <f>VLOOKUP(C21,Ключ!$B:$C,2,0)</f>
        <v/>
      </c>
    </row>
    <row r="22">
      <c r="A22" t="inlineStr">
        <is>
          <t xml:space="preserve">   Почвоведение</t>
        </is>
      </c>
      <c r="B22" t="inlineStr">
        <is>
          <t>06.03.02</t>
        </is>
      </c>
      <c r="C22" t="n">
        <v>6</v>
      </c>
      <c r="D22">
        <f>VLOOKUP(C22,Ключ!$B:$C,2,0)</f>
        <v/>
      </c>
    </row>
    <row r="23">
      <c r="A23" t="inlineStr">
        <is>
          <t xml:space="preserve">   Архитектура</t>
        </is>
      </c>
      <c r="B23" t="inlineStr">
        <is>
          <t>07.03.01</t>
        </is>
      </c>
      <c r="C23" t="n">
        <v>7</v>
      </c>
      <c r="D23">
        <f>VLOOKUP(C23,Ключ!$B:$C,2,0)</f>
        <v/>
      </c>
    </row>
    <row r="24">
      <c r="A24" t="inlineStr">
        <is>
          <t xml:space="preserve">   Реконструкция и реставрация архитектурного наследия</t>
        </is>
      </c>
      <c r="B24" t="inlineStr">
        <is>
          <t>07.03.02</t>
        </is>
      </c>
      <c r="C24" t="n">
        <v>7</v>
      </c>
      <c r="D24">
        <f>VLOOKUP(C24,Ключ!$B:$C,2,0)</f>
        <v/>
      </c>
    </row>
    <row r="25">
      <c r="A25" t="inlineStr">
        <is>
          <t xml:space="preserve">   Дизайн архитектурной среды</t>
        </is>
      </c>
      <c r="B25" t="inlineStr">
        <is>
          <t>07.03.03</t>
        </is>
      </c>
      <c r="C25" t="n">
        <v>7</v>
      </c>
      <c r="D25">
        <f>VLOOKUP(C25,Ключ!$B:$C,2,0)</f>
        <v/>
      </c>
    </row>
    <row r="26">
      <c r="A26" t="inlineStr">
        <is>
          <t xml:space="preserve">   Градостроительство</t>
        </is>
      </c>
      <c r="B26" t="inlineStr">
        <is>
          <t>07.03.04</t>
        </is>
      </c>
      <c r="C26" t="n">
        <v>7</v>
      </c>
      <c r="D26">
        <f>VLOOKUP(C26,Ключ!$B:$C,2,0)</f>
        <v/>
      </c>
    </row>
    <row r="27">
      <c r="A27" t="inlineStr">
        <is>
          <t xml:space="preserve">   Строительство</t>
        </is>
      </c>
      <c r="B27" t="inlineStr">
        <is>
          <t>08.03.01</t>
        </is>
      </c>
      <c r="C27" t="n">
        <v>8</v>
      </c>
      <c r="D27">
        <f>VLOOKUP(C27,Ключ!$B:$C,2,0)</f>
        <v/>
      </c>
    </row>
    <row r="28">
      <c r="A28" t="inlineStr">
        <is>
          <t xml:space="preserve">   Информатика и вычислительная техника</t>
        </is>
      </c>
      <c r="B28" t="inlineStr">
        <is>
          <t>09.03.01</t>
        </is>
      </c>
      <c r="C28" t="n">
        <v>9</v>
      </c>
      <c r="D28">
        <f>VLOOKUP(C28,Ключ!$B:$C,2,0)</f>
        <v/>
      </c>
    </row>
    <row r="29">
      <c r="A29" t="inlineStr">
        <is>
          <t xml:space="preserve">   Информационные системы и технологии</t>
        </is>
      </c>
      <c r="B29" t="inlineStr">
        <is>
          <t>09.03.02</t>
        </is>
      </c>
      <c r="C29" t="n">
        <v>9</v>
      </c>
      <c r="D29">
        <f>VLOOKUP(C29,Ключ!$B:$C,2,0)</f>
        <v/>
      </c>
    </row>
    <row r="30">
      <c r="A30" t="inlineStr">
        <is>
          <t xml:space="preserve">   Прикладная информатика</t>
        </is>
      </c>
      <c r="B30" t="inlineStr">
        <is>
          <t>09.03.03</t>
        </is>
      </c>
      <c r="C30" t="n">
        <v>9</v>
      </c>
      <c r="D30">
        <f>VLOOKUP(C30,Ключ!$B:$C,2,0)</f>
        <v/>
      </c>
    </row>
    <row r="31">
      <c r="A31" t="inlineStr">
        <is>
          <t xml:space="preserve">   Программная инженерия</t>
        </is>
      </c>
      <c r="B31" t="inlineStr">
        <is>
          <t>09.03.04</t>
        </is>
      </c>
      <c r="C31" t="n">
        <v>9</v>
      </c>
      <c r="D31">
        <f>VLOOKUP(C31,Ключ!$B:$C,2,0)</f>
        <v/>
      </c>
    </row>
    <row r="32">
      <c r="A32" t="inlineStr">
        <is>
          <t>наднвл</t>
        </is>
      </c>
      <c r="B32" t="inlineStr">
        <is>
          <t>10.03.01</t>
        </is>
      </c>
      <c r="C32" t="n">
        <v>10</v>
      </c>
      <c r="D32">
        <f>VLOOKUP(C32,Ключ!$B:$C,2,0)</f>
        <v/>
      </c>
    </row>
    <row r="33">
      <c r="A33" t="inlineStr">
        <is>
          <t xml:space="preserve">   Радиотехника</t>
        </is>
      </c>
      <c r="B33" t="inlineStr">
        <is>
          <t>11.03.01</t>
        </is>
      </c>
      <c r="C33" t="n">
        <v>11</v>
      </c>
      <c r="D33">
        <f>VLOOKUP(C33,Ключ!$B:$C,2,0)</f>
        <v/>
      </c>
    </row>
    <row r="34">
      <c r="A34" t="inlineStr">
        <is>
          <t xml:space="preserve">   Инфокоммуникационные технологии и системы связи</t>
        </is>
      </c>
      <c r="B34" t="inlineStr">
        <is>
          <t>11.03.02</t>
        </is>
      </c>
      <c r="C34" t="n">
        <v>11</v>
      </c>
      <c r="D34">
        <f>VLOOKUP(C34,Ключ!$B:$C,2,0)</f>
        <v/>
      </c>
    </row>
    <row r="35">
      <c r="A35" t="inlineStr">
        <is>
          <t xml:space="preserve">   Конструирование и технология электронных средств</t>
        </is>
      </c>
      <c r="B35" t="inlineStr">
        <is>
          <t>11.03.03</t>
        </is>
      </c>
      <c r="C35" t="n">
        <v>11</v>
      </c>
      <c r="D35">
        <f>VLOOKUP(C35,Ключ!$B:$C,2,0)</f>
        <v/>
      </c>
    </row>
    <row r="36">
      <c r="A36" t="inlineStr">
        <is>
          <t xml:space="preserve">   Электроника и наноэлектроника</t>
        </is>
      </c>
      <c r="B36" t="inlineStr">
        <is>
          <t>11.03.04</t>
        </is>
      </c>
      <c r="C36" t="n">
        <v>11</v>
      </c>
      <c r="D36">
        <f>VLOOKUP(C36,Ключ!$B:$C,2,0)</f>
        <v/>
      </c>
    </row>
    <row r="37">
      <c r="A37" t="inlineStr">
        <is>
          <t xml:space="preserve">   Приборостроение</t>
        </is>
      </c>
      <c r="B37" t="inlineStr">
        <is>
          <t>12.03.01</t>
        </is>
      </c>
      <c r="C37" t="n">
        <v>12</v>
      </c>
      <c r="D37">
        <f>VLOOKUP(C37,Ключ!$B:$C,2,0)</f>
        <v/>
      </c>
    </row>
    <row r="38">
      <c r="A38" t="inlineStr">
        <is>
          <t xml:space="preserve">   Оптотехника</t>
        </is>
      </c>
      <c r="B38" t="inlineStr">
        <is>
          <t>12.03.02</t>
        </is>
      </c>
      <c r="C38" t="n">
        <v>12</v>
      </c>
      <c r="D38">
        <f>VLOOKUP(C38,Ключ!$B:$C,2,0)</f>
        <v/>
      </c>
    </row>
    <row r="39">
      <c r="A39" t="inlineStr">
        <is>
          <t xml:space="preserve">   Фотоника и оптоинформатика</t>
        </is>
      </c>
      <c r="B39" t="inlineStr">
        <is>
          <t>12.03.03</t>
        </is>
      </c>
      <c r="C39" t="n">
        <v>12</v>
      </c>
      <c r="D39">
        <f>VLOOKUP(C39,Ключ!$B:$C,2,0)</f>
        <v/>
      </c>
    </row>
    <row r="40">
      <c r="A40" t="inlineStr">
        <is>
          <t xml:space="preserve">   Биотехнические системы и технологии</t>
        </is>
      </c>
      <c r="B40" t="inlineStr">
        <is>
          <t>12.03.04</t>
        </is>
      </c>
      <c r="C40" t="n">
        <v>12</v>
      </c>
      <c r="D40">
        <f>VLOOKUP(C40,Ключ!$B:$C,2,0)</f>
        <v/>
      </c>
    </row>
    <row r="41">
      <c r="A41" t="inlineStr">
        <is>
          <t xml:space="preserve">   Лазерная техника и лазерные технологии</t>
        </is>
      </c>
      <c r="B41" t="inlineStr">
        <is>
          <t>12.03.05</t>
        </is>
      </c>
      <c r="C41" t="n">
        <v>12</v>
      </c>
      <c r="D41">
        <f>VLOOKUP(C41,Ключ!$B:$C,2,0)</f>
        <v/>
      </c>
    </row>
    <row r="42">
      <c r="A42" t="inlineStr">
        <is>
          <t xml:space="preserve">   Теплоэнергетика и теплотехника</t>
        </is>
      </c>
      <c r="B42" t="inlineStr">
        <is>
          <t>13.03.01</t>
        </is>
      </c>
      <c r="C42" t="n">
        <v>13</v>
      </c>
      <c r="D42">
        <f>VLOOKUP(C42,Ключ!$B:$C,2,0)</f>
        <v/>
      </c>
    </row>
    <row r="43">
      <c r="A43" t="inlineStr">
        <is>
          <t xml:space="preserve">   Электроэнергетика и электротехника</t>
        </is>
      </c>
      <c r="B43" t="inlineStr">
        <is>
          <t>13.03.02</t>
        </is>
      </c>
      <c r="C43" t="n">
        <v>13</v>
      </c>
      <c r="D43">
        <f>VLOOKUP(C43,Ключ!$B:$C,2,0)</f>
        <v/>
      </c>
    </row>
    <row r="44">
      <c r="A44" t="inlineStr">
        <is>
          <t xml:space="preserve">   Энергетическое машиностроение</t>
        </is>
      </c>
      <c r="B44" t="inlineStr">
        <is>
          <t>13.03.03</t>
        </is>
      </c>
      <c r="C44" t="n">
        <v>13</v>
      </c>
      <c r="D44">
        <f>VLOOKUP(C44,Ключ!$B:$C,2,0)</f>
        <v/>
      </c>
    </row>
    <row r="45">
      <c r="A45" t="inlineStr">
        <is>
          <t xml:space="preserve">   Ядерная энергетика и теплофизика</t>
        </is>
      </c>
      <c r="B45" t="inlineStr">
        <is>
          <t>14.03.01</t>
        </is>
      </c>
      <c r="C45" t="n">
        <v>14</v>
      </c>
      <c r="D45">
        <f>VLOOKUP(C45,Ключ!$B:$C,2,0)</f>
        <v/>
      </c>
    </row>
    <row r="46">
      <c r="A46" t="inlineStr">
        <is>
          <t xml:space="preserve">   Ядерные физика и технологии</t>
        </is>
      </c>
      <c r="B46" t="inlineStr">
        <is>
          <t>14.03.02</t>
        </is>
      </c>
      <c r="C46" t="n">
        <v>14</v>
      </c>
      <c r="D46">
        <f>VLOOKUP(C46,Ключ!$B:$C,2,0)</f>
        <v/>
      </c>
    </row>
    <row r="47">
      <c r="A47" t="inlineStr">
        <is>
          <t xml:space="preserve">   Машиностроение</t>
        </is>
      </c>
      <c r="B47" t="inlineStr">
        <is>
          <t>15.03.01</t>
        </is>
      </c>
      <c r="C47" t="n">
        <v>15</v>
      </c>
      <c r="D47">
        <f>VLOOKUP(C47,Ключ!$B:$C,2,0)</f>
        <v/>
      </c>
    </row>
    <row r="48">
      <c r="A48" t="inlineStr">
        <is>
          <t xml:space="preserve">   Технологические машины и оборудование</t>
        </is>
      </c>
      <c r="B48" t="inlineStr">
        <is>
          <t>15.03.02</t>
        </is>
      </c>
      <c r="C48" t="n">
        <v>15</v>
      </c>
      <c r="D48">
        <f>VLOOKUP(C48,Ключ!$B:$C,2,0)</f>
        <v/>
      </c>
    </row>
    <row r="49">
      <c r="A49" t="inlineStr">
        <is>
          <t xml:space="preserve">   Прикладная механика</t>
        </is>
      </c>
      <c r="B49" t="inlineStr">
        <is>
          <t>15.03.03</t>
        </is>
      </c>
      <c r="C49" t="n">
        <v>15</v>
      </c>
      <c r="D49">
        <f>VLOOKUP(C49,Ключ!$B:$C,2,0)</f>
        <v/>
      </c>
    </row>
    <row r="50">
      <c r="A50" t="inlineStr">
        <is>
          <t xml:space="preserve">   Автоматизация технологических процессов и производств</t>
        </is>
      </c>
      <c r="B50" t="inlineStr">
        <is>
          <t>15.03.04</t>
        </is>
      </c>
      <c r="C50" t="n">
        <v>15</v>
      </c>
      <c r="D50">
        <f>VLOOKUP(C50,Ключ!$B:$C,2,0)</f>
        <v/>
      </c>
    </row>
    <row r="51">
      <c r="A51" t="inlineStr">
        <is>
          <t xml:space="preserve">   Конструкторско-технологическое обеспечение машиностроительных производств</t>
        </is>
      </c>
      <c r="B51" t="inlineStr">
        <is>
          <t>15.03.05</t>
        </is>
      </c>
      <c r="C51" t="n">
        <v>15</v>
      </c>
      <c r="D51">
        <f>VLOOKUP(C51,Ключ!$B:$C,2,0)</f>
        <v/>
      </c>
    </row>
    <row r="52">
      <c r="A52" t="inlineStr">
        <is>
          <t xml:space="preserve">   Мехатроника и робототехника</t>
        </is>
      </c>
      <c r="B52" t="inlineStr">
        <is>
          <t>15.03.06</t>
        </is>
      </c>
      <c r="C52" t="n">
        <v>15</v>
      </c>
      <c r="D52">
        <f>VLOOKUP(C52,Ключ!$B:$C,2,0)</f>
        <v/>
      </c>
    </row>
    <row r="53">
      <c r="A53" t="inlineStr">
        <is>
          <t xml:space="preserve">   Техническая физика</t>
        </is>
      </c>
      <c r="B53" t="inlineStr">
        <is>
          <t>16.03.01</t>
        </is>
      </c>
      <c r="C53" t="n">
        <v>16</v>
      </c>
      <c r="D53">
        <f>VLOOKUP(C53,Ключ!$B:$C,2,0)</f>
        <v/>
      </c>
    </row>
    <row r="54">
      <c r="A54" t="inlineStr">
        <is>
          <t xml:space="preserve">   Высокотехнологические плазменные и энергетические установки</t>
        </is>
      </c>
      <c r="B54" t="inlineStr">
        <is>
          <t>16.03.02</t>
        </is>
      </c>
      <c r="C54" t="n">
        <v>16</v>
      </c>
      <c r="D54">
        <f>VLOOKUP(C54,Ключ!$B:$C,2,0)</f>
        <v/>
      </c>
    </row>
    <row r="55">
      <c r="A55" t="inlineStr">
        <is>
          <t xml:space="preserve">   Холодильная, криогенная техника и системы жизнеобеспечения</t>
        </is>
      </c>
      <c r="B55" t="inlineStr">
        <is>
          <t>16.03.03</t>
        </is>
      </c>
      <c r="C55" t="n">
        <v>16</v>
      </c>
      <c r="D55">
        <f>VLOOKUP(C55,Ключ!$B:$C,2,0)</f>
        <v/>
      </c>
    </row>
    <row r="56">
      <c r="A56" t="inlineStr">
        <is>
          <t xml:space="preserve">   Корабельное вооружение</t>
        </is>
      </c>
      <c r="B56" t="inlineStr">
        <is>
          <t>17.03.01</t>
        </is>
      </c>
      <c r="C56" t="n">
        <v>17</v>
      </c>
      <c r="D56">
        <f>VLOOKUP(C56,Ключ!$B:$C,2,0)</f>
        <v/>
      </c>
    </row>
    <row r="57">
      <c r="A57" t="inlineStr">
        <is>
          <t xml:space="preserve">   Химическая технология</t>
        </is>
      </c>
      <c r="B57" t="inlineStr">
        <is>
          <t>18.03.01</t>
        </is>
      </c>
      <c r="C57" t="n">
        <v>18</v>
      </c>
      <c r="D57">
        <f>VLOOKUP(C57,Ключ!$B:$C,2,0)</f>
        <v/>
      </c>
    </row>
    <row r="58">
      <c r="A58" t="inlineStr">
        <is>
          <t xml:space="preserve">   Энерго- и ресурсосберегающие процессы в химической технологии, нефтехимии и биотехнологии</t>
        </is>
      </c>
      <c r="B58" t="inlineStr">
        <is>
          <t>18.03.02</t>
        </is>
      </c>
      <c r="C58" t="n">
        <v>18</v>
      </c>
      <c r="D58">
        <f>VLOOKUP(C58,Ключ!$B:$C,2,0)</f>
        <v/>
      </c>
    </row>
    <row r="59">
      <c r="A59" t="inlineStr">
        <is>
          <t xml:space="preserve">   Биотехнология</t>
        </is>
      </c>
      <c r="B59" t="inlineStr">
        <is>
          <t>19.03.01</t>
        </is>
      </c>
      <c r="C59" t="n">
        <v>19</v>
      </c>
      <c r="D59">
        <f>VLOOKUP(C59,Ключ!$B:$C,2,0)</f>
        <v/>
      </c>
    </row>
    <row r="60">
      <c r="A60" t="inlineStr">
        <is>
          <t xml:space="preserve">   Продукты питания из растительного сырья</t>
        </is>
      </c>
      <c r="B60" t="inlineStr">
        <is>
          <t>19.03.02</t>
        </is>
      </c>
      <c r="C60" t="n">
        <v>19</v>
      </c>
      <c r="D60">
        <f>VLOOKUP(C60,Ключ!$B:$C,2,0)</f>
        <v/>
      </c>
    </row>
    <row r="61">
      <c r="A61" t="inlineStr">
        <is>
          <t xml:space="preserve">   Продукты питания животного происхождения</t>
        </is>
      </c>
      <c r="B61" t="inlineStr">
        <is>
          <t>19.03.03</t>
        </is>
      </c>
      <c r="C61" t="n">
        <v>19</v>
      </c>
      <c r="D61">
        <f>VLOOKUP(C61,Ключ!$B:$C,2,0)</f>
        <v/>
      </c>
    </row>
    <row r="62">
      <c r="A62" t="inlineStr">
        <is>
          <t xml:space="preserve">   Технология продукции и организация общественного питания</t>
        </is>
      </c>
      <c r="B62" t="inlineStr">
        <is>
          <t>19.03.04</t>
        </is>
      </c>
      <c r="C62" t="n">
        <v>19</v>
      </c>
      <c r="D62">
        <f>VLOOKUP(C62,Ключ!$B:$C,2,0)</f>
        <v/>
      </c>
    </row>
    <row r="63">
      <c r="A63" t="inlineStr">
        <is>
          <t xml:space="preserve">   Техносферная безопасность</t>
        </is>
      </c>
      <c r="B63" t="inlineStr">
        <is>
          <t>20.03.01</t>
        </is>
      </c>
      <c r="C63" t="n">
        <v>20</v>
      </c>
      <c r="D63">
        <f>VLOOKUP(C63,Ключ!$B:$C,2,0)</f>
        <v/>
      </c>
    </row>
    <row r="64">
      <c r="A64" t="inlineStr">
        <is>
          <t xml:space="preserve">   Природообустройство и водопользование</t>
        </is>
      </c>
      <c r="B64" t="inlineStr">
        <is>
          <t>20.03.02</t>
        </is>
      </c>
      <c r="C64" t="n">
        <v>20</v>
      </c>
      <c r="D64">
        <f>VLOOKUP(C64,Ключ!$B:$C,2,0)</f>
        <v/>
      </c>
    </row>
    <row r="65">
      <c r="A65" t="inlineStr">
        <is>
          <t xml:space="preserve">   Нефтегазовое дело</t>
        </is>
      </c>
      <c r="B65" t="inlineStr">
        <is>
          <t>21.03.01</t>
        </is>
      </c>
      <c r="C65" t="n">
        <v>21</v>
      </c>
      <c r="D65">
        <f>VLOOKUP(C65,Ключ!$B:$C,2,0)</f>
        <v/>
      </c>
    </row>
    <row r="66">
      <c r="A66" t="inlineStr">
        <is>
          <t xml:space="preserve">   Землеустройство и кадастры</t>
        </is>
      </c>
      <c r="B66" t="inlineStr">
        <is>
          <t>21.03.02</t>
        </is>
      </c>
      <c r="C66" t="n">
        <v>21</v>
      </c>
      <c r="D66">
        <f>VLOOKUP(C66,Ключ!$B:$C,2,0)</f>
        <v/>
      </c>
    </row>
    <row r="67">
      <c r="A67" t="inlineStr">
        <is>
          <t xml:space="preserve">   Геодезия и дистанционное зондирование</t>
        </is>
      </c>
      <c r="B67" t="inlineStr">
        <is>
          <t>21.03.03</t>
        </is>
      </c>
      <c r="C67" t="n">
        <v>21</v>
      </c>
      <c r="D67">
        <f>VLOOKUP(C67,Ключ!$B:$C,2,0)</f>
        <v/>
      </c>
    </row>
    <row r="68">
      <c r="A68" t="inlineStr">
        <is>
          <t xml:space="preserve">   Материаловедение и технологии материалов</t>
        </is>
      </c>
      <c r="B68" t="inlineStr">
        <is>
          <t>22.03.01</t>
        </is>
      </c>
      <c r="C68" t="n">
        <v>22</v>
      </c>
      <c r="D68">
        <f>VLOOKUP(C68,Ключ!$B:$C,2,0)</f>
        <v/>
      </c>
    </row>
    <row r="69">
      <c r="A69" t="inlineStr">
        <is>
          <t xml:space="preserve">   Металлургия</t>
        </is>
      </c>
      <c r="B69" t="inlineStr">
        <is>
          <t>22.03.02</t>
        </is>
      </c>
      <c r="C69" t="n">
        <v>22</v>
      </c>
      <c r="D69">
        <f>VLOOKUP(C69,Ключ!$B:$C,2,0)</f>
        <v/>
      </c>
    </row>
    <row r="70">
      <c r="A70" t="inlineStr">
        <is>
          <t xml:space="preserve">   Технология транспортных процессов</t>
        </is>
      </c>
      <c r="B70" t="inlineStr">
        <is>
          <t>23.03.01</t>
        </is>
      </c>
      <c r="C70" t="n">
        <v>23</v>
      </c>
      <c r="D70">
        <f>VLOOKUP(C70,Ключ!$B:$C,2,0)</f>
        <v/>
      </c>
    </row>
    <row r="71">
      <c r="A71" t="inlineStr">
        <is>
          <t xml:space="preserve">   Наземные транспортно-технологические комплексы</t>
        </is>
      </c>
      <c r="B71" t="inlineStr">
        <is>
          <t>23.03.02</t>
        </is>
      </c>
      <c r="C71" t="n">
        <v>23</v>
      </c>
      <c r="D71">
        <f>VLOOKUP(C71,Ключ!$B:$C,2,0)</f>
        <v/>
      </c>
    </row>
    <row r="72">
      <c r="A72" t="inlineStr">
        <is>
          <t xml:space="preserve">   Эксплуатация транспортно-технологических машин и комплексов</t>
        </is>
      </c>
      <c r="B72" t="inlineStr">
        <is>
          <t>23.03.03</t>
        </is>
      </c>
      <c r="C72" t="n">
        <v>23</v>
      </c>
      <c r="D72">
        <f>VLOOKUP(C72,Ключ!$B:$C,2,0)</f>
        <v/>
      </c>
    </row>
    <row r="73">
      <c r="A73" t="inlineStr">
        <is>
          <t xml:space="preserve">   Ракетные комплексы и космонавтика</t>
        </is>
      </c>
      <c r="B73" t="inlineStr">
        <is>
          <t>24.03.01</t>
        </is>
      </c>
      <c r="C73" t="n">
        <v>24</v>
      </c>
      <c r="D73">
        <f>VLOOKUP(C73,Ключ!$B:$C,2,0)</f>
        <v/>
      </c>
    </row>
    <row r="74">
      <c r="A74" t="inlineStr">
        <is>
          <t xml:space="preserve">   Системы управления движением и навигация</t>
        </is>
      </c>
      <c r="B74" t="inlineStr">
        <is>
          <t>24.03.02</t>
        </is>
      </c>
      <c r="C74" t="n">
        <v>24</v>
      </c>
      <c r="D74">
        <f>VLOOKUP(C74,Ключ!$B:$C,2,0)</f>
        <v/>
      </c>
    </row>
    <row r="75">
      <c r="A75" t="inlineStr">
        <is>
          <t xml:space="preserve">   Баллистика и гидроаэродинамика</t>
        </is>
      </c>
      <c r="B75" t="inlineStr">
        <is>
          <t>24.03.03</t>
        </is>
      </c>
      <c r="C75" t="n">
        <v>24</v>
      </c>
      <c r="D75">
        <f>VLOOKUP(C75,Ключ!$B:$C,2,0)</f>
        <v/>
      </c>
    </row>
    <row r="76">
      <c r="A76" t="inlineStr">
        <is>
          <t xml:space="preserve">   Авиастроение</t>
        </is>
      </c>
      <c r="B76" t="inlineStr">
        <is>
          <t>24.03.04</t>
        </is>
      </c>
      <c r="C76" t="n">
        <v>24</v>
      </c>
      <c r="D76">
        <f>VLOOKUP(C76,Ключ!$B:$C,2,0)</f>
        <v/>
      </c>
    </row>
    <row r="77">
      <c r="A77" t="inlineStr">
        <is>
          <t xml:space="preserve">   Двигатели летательных аппаратов</t>
        </is>
      </c>
      <c r="B77" t="inlineStr">
        <is>
          <t>24.03.05</t>
        </is>
      </c>
      <c r="C77" t="n">
        <v>24</v>
      </c>
      <c r="D77">
        <f>VLOOKUP(C77,Ключ!$B:$C,2,0)</f>
        <v/>
      </c>
    </row>
    <row r="78">
      <c r="A78" t="inlineStr">
        <is>
          <t xml:space="preserve">   Техническая эксплуатация летательных аппаратов и двигателей</t>
        </is>
      </c>
      <c r="B78" t="inlineStr">
        <is>
          <t>25.03.01</t>
        </is>
      </c>
      <c r="C78" t="n">
        <v>25</v>
      </c>
      <c r="D78">
        <f>VLOOKUP(C78,Ключ!$B:$C,2,0)</f>
        <v/>
      </c>
    </row>
    <row r="79">
      <c r="A79" t="inlineStr">
        <is>
          <t xml:space="preserve">   Техническая эксплуатация авиационных электросистем и пилотажно-навигационных комплексов</t>
        </is>
      </c>
      <c r="B79" t="inlineStr">
        <is>
          <t>25.03.02</t>
        </is>
      </c>
      <c r="C79" t="n">
        <v>25</v>
      </c>
      <c r="D79">
        <f>VLOOKUP(C79,Ключ!$B:$C,2,0)</f>
        <v/>
      </c>
    </row>
    <row r="80">
      <c r="A80" t="inlineStr">
        <is>
          <t xml:space="preserve">   Аэронавигация</t>
        </is>
      </c>
      <c r="B80" t="inlineStr">
        <is>
          <t>25.03.03</t>
        </is>
      </c>
      <c r="C80" t="n">
        <v>25</v>
      </c>
      <c r="D80">
        <f>VLOOKUP(C80,Ключ!$B:$C,2,0)</f>
        <v/>
      </c>
    </row>
    <row r="81">
      <c r="A81" t="inlineStr">
        <is>
          <t xml:space="preserve">   Эксплуатация аэропортов и обеспечение полетов воздушных судов</t>
        </is>
      </c>
      <c r="B81" t="inlineStr">
        <is>
          <t>25.03.04</t>
        </is>
      </c>
      <c r="C81" t="n">
        <v>25</v>
      </c>
      <c r="D81">
        <f>VLOOKUP(C81,Ключ!$B:$C,2,0)</f>
        <v/>
      </c>
    </row>
    <row r="82">
      <c r="A82" t="inlineStr">
        <is>
          <t xml:space="preserve">   Управление водным транспортом и гидрографическое обеспечение судоходства</t>
        </is>
      </c>
      <c r="B82" t="inlineStr">
        <is>
          <t>26.03.01</t>
        </is>
      </c>
      <c r="C82" t="n">
        <v>26</v>
      </c>
      <c r="D82">
        <f>VLOOKUP(C82,Ключ!$B:$C,2,0)</f>
        <v/>
      </c>
    </row>
    <row r="83">
      <c r="A83" t="inlineStr">
        <is>
          <t xml:space="preserve">   Кораблестроение, океанотехника и системотехника объектов морской инфраструктуры</t>
        </is>
      </c>
      <c r="B83" t="inlineStr">
        <is>
          <t>26.03.02</t>
        </is>
      </c>
      <c r="C83" t="n">
        <v>26</v>
      </c>
      <c r="D83">
        <f>VLOOKUP(C83,Ключ!$B:$C,2,0)</f>
        <v/>
      </c>
    </row>
    <row r="84">
      <c r="A84" t="inlineStr">
        <is>
          <t xml:space="preserve">   Водные пути, порты и гидротехнические сооружения</t>
        </is>
      </c>
      <c r="B84" t="inlineStr">
        <is>
          <t>26.03.03</t>
        </is>
      </c>
      <c r="C84" t="n">
        <v>26</v>
      </c>
      <c r="D84">
        <f>VLOOKUP(C84,Ключ!$B:$C,2,0)</f>
        <v/>
      </c>
    </row>
    <row r="85">
      <c r="A85" t="inlineStr">
        <is>
          <t xml:space="preserve">   Инженерно-экономическое обеспечение технологий и бизнес-процессов водного транспорта</t>
        </is>
      </c>
      <c r="B85" t="inlineStr">
        <is>
          <t>26.03.04</t>
        </is>
      </c>
      <c r="C85" t="n">
        <v>26</v>
      </c>
      <c r="D85">
        <f>VLOOKUP(C85,Ключ!$B:$C,2,0)</f>
        <v/>
      </c>
    </row>
    <row r="86">
      <c r="A86" t="inlineStr">
        <is>
          <t xml:space="preserve">   Стандартизация и метрология</t>
        </is>
      </c>
      <c r="B86" t="inlineStr">
        <is>
          <t>27.03.01</t>
        </is>
      </c>
      <c r="C86" t="n">
        <v>27</v>
      </c>
      <c r="D86">
        <f>VLOOKUP(C86,Ключ!$B:$C,2,0)</f>
        <v/>
      </c>
    </row>
    <row r="87">
      <c r="A87" t="inlineStr">
        <is>
          <t xml:space="preserve">   Управление качеством</t>
        </is>
      </c>
      <c r="B87" t="inlineStr">
        <is>
          <t>27.03.02</t>
        </is>
      </c>
      <c r="C87" t="n">
        <v>27</v>
      </c>
      <c r="D87">
        <f>VLOOKUP(C87,Ключ!$B:$C,2,0)</f>
        <v/>
      </c>
    </row>
    <row r="88">
      <c r="A88" t="inlineStr">
        <is>
          <t xml:space="preserve">   Системный анализ и управление</t>
        </is>
      </c>
      <c r="B88" t="inlineStr">
        <is>
          <t>27.03.03</t>
        </is>
      </c>
      <c r="C88" t="n">
        <v>27</v>
      </c>
      <c r="D88">
        <f>VLOOKUP(C88,Ключ!$B:$C,2,0)</f>
        <v/>
      </c>
    </row>
    <row r="89">
      <c r="A89" t="inlineStr">
        <is>
          <t xml:space="preserve">   Управление в технических системах</t>
        </is>
      </c>
      <c r="B89" t="inlineStr">
        <is>
          <t>27.03.04</t>
        </is>
      </c>
      <c r="C89" t="n">
        <v>27</v>
      </c>
      <c r="D89">
        <f>VLOOKUP(C89,Ключ!$B:$C,2,0)</f>
        <v/>
      </c>
    </row>
    <row r="90">
      <c r="A90" t="inlineStr">
        <is>
          <t xml:space="preserve">   Инноватика</t>
        </is>
      </c>
      <c r="B90" t="inlineStr">
        <is>
          <t>27.03.05</t>
        </is>
      </c>
      <c r="C90" t="n">
        <v>27</v>
      </c>
      <c r="D90">
        <f>VLOOKUP(C90,Ключ!$B:$C,2,0)</f>
        <v/>
      </c>
    </row>
    <row r="91">
      <c r="A91" t="inlineStr">
        <is>
          <t xml:space="preserve">   Нанотехнологии и микросистемная техника</t>
        </is>
      </c>
      <c r="B91" t="inlineStr">
        <is>
          <t>28.03.01</t>
        </is>
      </c>
      <c r="C91" t="n">
        <v>28</v>
      </c>
      <c r="D91">
        <f>VLOOKUP(C91,Ключ!$B:$C,2,0)</f>
        <v/>
      </c>
    </row>
    <row r="92">
      <c r="A92" t="inlineStr">
        <is>
          <t xml:space="preserve">   Наноинженерия</t>
        </is>
      </c>
      <c r="B92" t="inlineStr">
        <is>
          <t>28.03.02</t>
        </is>
      </c>
      <c r="C92" t="n">
        <v>28</v>
      </c>
      <c r="D92">
        <f>VLOOKUP(C92,Ключ!$B:$C,2,0)</f>
        <v/>
      </c>
    </row>
    <row r="93">
      <c r="A93" t="inlineStr">
        <is>
          <t xml:space="preserve">   Наноматериалы</t>
        </is>
      </c>
      <c r="B93" t="inlineStr">
        <is>
          <t>28.03.03</t>
        </is>
      </c>
      <c r="C93" t="n">
        <v>28</v>
      </c>
      <c r="D93">
        <f>VLOOKUP(C93,Ключ!$B:$C,2,0)</f>
        <v/>
      </c>
    </row>
    <row r="94">
      <c r="A94" t="inlineStr">
        <is>
          <t xml:space="preserve">   Технология изделий легкой промышленности</t>
        </is>
      </c>
      <c r="B94" t="inlineStr">
        <is>
          <t>29.03.01</t>
        </is>
      </c>
      <c r="C94" t="n">
        <v>29</v>
      </c>
      <c r="D94">
        <f>VLOOKUP(C94,Ключ!$B:$C,2,0)</f>
        <v/>
      </c>
    </row>
    <row r="95">
      <c r="A95" t="inlineStr">
        <is>
          <t xml:space="preserve">   Технологии и проектирование текстильных изделий</t>
        </is>
      </c>
      <c r="B95" t="inlineStr">
        <is>
          <t>29.03.02</t>
        </is>
      </c>
      <c r="C95" t="n">
        <v>29</v>
      </c>
      <c r="D95">
        <f>VLOOKUP(C95,Ключ!$B:$C,2,0)</f>
        <v/>
      </c>
    </row>
    <row r="96">
      <c r="A96" t="inlineStr">
        <is>
          <t xml:space="preserve">   Технология полиграфического и упаковочного производства</t>
        </is>
      </c>
      <c r="B96" t="inlineStr">
        <is>
          <t>29.03.03</t>
        </is>
      </c>
      <c r="C96" t="n">
        <v>29</v>
      </c>
      <c r="D96">
        <f>VLOOKUP(C96,Ключ!$B:$C,2,0)</f>
        <v/>
      </c>
    </row>
    <row r="97">
      <c r="A97" t="inlineStr">
        <is>
          <t xml:space="preserve">   Технология художественной обработки материалов</t>
        </is>
      </c>
      <c r="B97" t="inlineStr">
        <is>
          <t>29.03.04</t>
        </is>
      </c>
      <c r="C97" t="n">
        <v>29</v>
      </c>
      <c r="D97">
        <f>VLOOKUP(C97,Ключ!$B:$C,2,0)</f>
        <v/>
      </c>
    </row>
    <row r="98">
      <c r="A98" t="inlineStr">
        <is>
          <t xml:space="preserve">   Конструирование изделий легкой промышленности</t>
        </is>
      </c>
      <c r="B98" t="inlineStr">
        <is>
          <t>29.03.05</t>
        </is>
      </c>
      <c r="C98" t="n">
        <v>29</v>
      </c>
      <c r="D98">
        <f>VLOOKUP(C98,Ключ!$B:$C,2,0)</f>
        <v/>
      </c>
    </row>
    <row r="99">
      <c r="A99" t="inlineStr">
        <is>
          <t xml:space="preserve">   Сестринское дело</t>
        </is>
      </c>
      <c r="B99" t="inlineStr">
        <is>
          <t>34.03.01</t>
        </is>
      </c>
      <c r="C99" t="n">
        <v>34</v>
      </c>
      <c r="D99">
        <f>VLOOKUP(C99,Ключ!$B:$C,2,0)</f>
        <v/>
      </c>
    </row>
    <row r="100">
      <c r="A100" t="inlineStr">
        <is>
          <t xml:space="preserve">   Лесное дело</t>
        </is>
      </c>
      <c r="B100" t="inlineStr">
        <is>
          <t>35.03.01</t>
        </is>
      </c>
      <c r="C100" t="n">
        <v>35</v>
      </c>
      <c r="D100">
        <f>VLOOKUP(C100,Ключ!$B:$C,2,0)</f>
        <v/>
      </c>
    </row>
    <row r="101">
      <c r="A101" t="inlineStr">
        <is>
          <t xml:space="preserve">   Технология лесозаготовительных и деревоперерабатывающих производств</t>
        </is>
      </c>
      <c r="B101" t="inlineStr">
        <is>
          <t>35.03.02</t>
        </is>
      </c>
      <c r="C101" t="n">
        <v>35</v>
      </c>
      <c r="D101">
        <f>VLOOKUP(C101,Ключ!$B:$C,2,0)</f>
        <v/>
      </c>
    </row>
    <row r="102">
      <c r="A102" t="inlineStr">
        <is>
          <t xml:space="preserve">   Агрохимия и агропочвоведение</t>
        </is>
      </c>
      <c r="B102" t="inlineStr">
        <is>
          <t>35.03.03</t>
        </is>
      </c>
      <c r="C102" t="n">
        <v>35</v>
      </c>
      <c r="D102">
        <f>VLOOKUP(C102,Ключ!$B:$C,2,0)</f>
        <v/>
      </c>
    </row>
    <row r="103">
      <c r="A103" t="inlineStr">
        <is>
          <t xml:space="preserve">   Агрономия</t>
        </is>
      </c>
      <c r="B103" t="inlineStr">
        <is>
          <t>35.03.04</t>
        </is>
      </c>
      <c r="C103" t="n">
        <v>35</v>
      </c>
      <c r="D103">
        <f>VLOOKUP(C103,Ключ!$B:$C,2,0)</f>
        <v/>
      </c>
    </row>
    <row r="104">
      <c r="A104" t="inlineStr">
        <is>
          <t xml:space="preserve">   Садоводство</t>
        </is>
      </c>
      <c r="B104" t="inlineStr">
        <is>
          <t>35.03.05</t>
        </is>
      </c>
      <c r="C104" t="n">
        <v>35</v>
      </c>
      <c r="D104">
        <f>VLOOKUP(C104,Ключ!$B:$C,2,0)</f>
        <v/>
      </c>
    </row>
    <row r="105">
      <c r="A105" t="inlineStr">
        <is>
          <t xml:space="preserve">   Агроинженерия</t>
        </is>
      </c>
      <c r="B105" t="inlineStr">
        <is>
          <t>35.03.06</t>
        </is>
      </c>
      <c r="C105" t="n">
        <v>35</v>
      </c>
      <c r="D105">
        <f>VLOOKUP(C105,Ключ!$B:$C,2,0)</f>
        <v/>
      </c>
    </row>
    <row r="106">
      <c r="A106" t="inlineStr">
        <is>
          <t xml:space="preserve">   Технология производства и переработки сельскохозяйственной продукции</t>
        </is>
      </c>
      <c r="B106" t="inlineStr">
        <is>
          <t>35.03.07</t>
        </is>
      </c>
      <c r="C106" t="n">
        <v>35</v>
      </c>
      <c r="D106">
        <f>VLOOKUP(C106,Ключ!$B:$C,2,0)</f>
        <v/>
      </c>
    </row>
    <row r="107">
      <c r="A107" t="inlineStr">
        <is>
          <t xml:space="preserve">   Водные биоресурсы и аквакультура</t>
        </is>
      </c>
      <c r="B107" t="inlineStr">
        <is>
          <t>35.03.08</t>
        </is>
      </c>
      <c r="C107" t="n">
        <v>35</v>
      </c>
      <c r="D107">
        <f>VLOOKUP(C107,Ключ!$B:$C,2,0)</f>
        <v/>
      </c>
    </row>
    <row r="108">
      <c r="A108" t="inlineStr">
        <is>
          <t xml:space="preserve">   Промышленное рыболовство</t>
        </is>
      </c>
      <c r="B108" t="inlineStr">
        <is>
          <t>35.03.09</t>
        </is>
      </c>
      <c r="C108" t="n">
        <v>35</v>
      </c>
      <c r="D108">
        <f>VLOOKUP(C108,Ключ!$B:$C,2,0)</f>
        <v/>
      </c>
    </row>
    <row r="109">
      <c r="A109" t="inlineStr">
        <is>
          <t xml:space="preserve">   Ландшафтная архитектура</t>
        </is>
      </c>
      <c r="B109" t="inlineStr">
        <is>
          <t>35.03.10</t>
        </is>
      </c>
      <c r="C109" t="n">
        <v>35</v>
      </c>
      <c r="D109">
        <f>VLOOKUP(C109,Ключ!$B:$C,2,0)</f>
        <v/>
      </c>
    </row>
    <row r="110">
      <c r="A110" t="inlineStr">
        <is>
          <t xml:space="preserve">   Гидромелиорация</t>
        </is>
      </c>
      <c r="B110" t="inlineStr">
        <is>
          <t>35.03.11</t>
        </is>
      </c>
      <c r="C110" t="n">
        <v>35</v>
      </c>
      <c r="D110">
        <f>VLOOKUP(C110,Ключ!$B:$C,2,0)</f>
        <v/>
      </c>
    </row>
    <row r="111">
      <c r="A111" t="inlineStr">
        <is>
          <t xml:space="preserve">   Ветеринарно-санитарная экспертиза</t>
        </is>
      </c>
      <c r="B111" t="inlineStr">
        <is>
          <t>36.03.01</t>
        </is>
      </c>
      <c r="C111" t="n">
        <v>36</v>
      </c>
      <c r="D111">
        <f>VLOOKUP(C111,Ключ!$B:$C,2,0)</f>
        <v/>
      </c>
    </row>
    <row r="112">
      <c r="A112" t="inlineStr">
        <is>
          <t xml:space="preserve">   Зоотехния</t>
        </is>
      </c>
      <c r="B112" t="inlineStr">
        <is>
          <t>36.03.02</t>
        </is>
      </c>
      <c r="C112" t="n">
        <v>36</v>
      </c>
      <c r="D112">
        <f>VLOOKUP(C112,Ключ!$B:$C,2,0)</f>
        <v/>
      </c>
    </row>
    <row r="113">
      <c r="A113" t="inlineStr">
        <is>
          <t xml:space="preserve">   Психология</t>
        </is>
      </c>
      <c r="B113" t="inlineStr">
        <is>
          <t>37.03.01</t>
        </is>
      </c>
      <c r="C113" t="n">
        <v>37</v>
      </c>
      <c r="D113">
        <f>VLOOKUP(C113,Ключ!$B:$C,2,0)</f>
        <v/>
      </c>
    </row>
    <row r="114">
      <c r="A114" t="inlineStr">
        <is>
          <t xml:space="preserve">   Конфликтология</t>
        </is>
      </c>
      <c r="B114" t="inlineStr">
        <is>
          <t>37.03.02</t>
        </is>
      </c>
      <c r="C114" t="n">
        <v>37</v>
      </c>
      <c r="D114">
        <f>VLOOKUP(C114,Ключ!$B:$C,2,0)</f>
        <v/>
      </c>
    </row>
    <row r="115">
      <c r="A115" t="inlineStr">
        <is>
          <t xml:space="preserve">   Экономика</t>
        </is>
      </c>
      <c r="B115" t="inlineStr">
        <is>
          <t>38.03.01</t>
        </is>
      </c>
      <c r="C115" t="n">
        <v>38</v>
      </c>
      <c r="D115">
        <f>VLOOKUP(C115,Ключ!$B:$C,2,0)</f>
        <v/>
      </c>
    </row>
    <row r="116">
      <c r="A116" t="inlineStr">
        <is>
          <t xml:space="preserve">   Менеджмент</t>
        </is>
      </c>
      <c r="B116" t="inlineStr">
        <is>
          <t>38.03.02</t>
        </is>
      </c>
      <c r="C116" t="n">
        <v>38</v>
      </c>
      <c r="D116">
        <f>VLOOKUP(C116,Ключ!$B:$C,2,0)</f>
        <v/>
      </c>
    </row>
    <row r="117">
      <c r="A117" t="inlineStr">
        <is>
          <t xml:space="preserve">   Управление персоналом</t>
        </is>
      </c>
      <c r="B117" t="inlineStr">
        <is>
          <t>38.03.03</t>
        </is>
      </c>
      <c r="C117" t="n">
        <v>38</v>
      </c>
      <c r="D117">
        <f>VLOOKUP(C117,Ключ!$B:$C,2,0)</f>
        <v/>
      </c>
    </row>
    <row r="118">
      <c r="A118" t="inlineStr">
        <is>
          <t xml:space="preserve">   Государственное и муниципальное управление</t>
        </is>
      </c>
      <c r="B118" t="inlineStr">
        <is>
          <t>38.03.04</t>
        </is>
      </c>
      <c r="C118" t="n">
        <v>38</v>
      </c>
      <c r="D118">
        <f>VLOOKUP(C118,Ключ!$B:$C,2,0)</f>
        <v/>
      </c>
    </row>
    <row r="119">
      <c r="A119" t="inlineStr">
        <is>
          <t xml:space="preserve">   Бизнес-информатика</t>
        </is>
      </c>
      <c r="B119" t="inlineStr">
        <is>
          <t>38.03.05</t>
        </is>
      </c>
      <c r="C119" t="n">
        <v>38</v>
      </c>
      <c r="D119">
        <f>VLOOKUP(C119,Ключ!$B:$C,2,0)</f>
        <v/>
      </c>
    </row>
    <row r="120">
      <c r="A120" t="inlineStr">
        <is>
          <t xml:space="preserve">   Торговое дело</t>
        </is>
      </c>
      <c r="B120" t="inlineStr">
        <is>
          <t>38.03.06</t>
        </is>
      </c>
      <c r="C120" t="n">
        <v>38</v>
      </c>
      <c r="D120">
        <f>VLOOKUP(C120,Ключ!$B:$C,2,0)</f>
        <v/>
      </c>
    </row>
    <row r="121">
      <c r="A121" t="inlineStr">
        <is>
          <t xml:space="preserve">   Товароведение</t>
        </is>
      </c>
      <c r="B121" t="inlineStr">
        <is>
          <t>38.03.07</t>
        </is>
      </c>
      <c r="C121" t="n">
        <v>38</v>
      </c>
      <c r="D121">
        <f>VLOOKUP(C121,Ключ!$B:$C,2,0)</f>
        <v/>
      </c>
    </row>
    <row r="122">
      <c r="A122" t="inlineStr">
        <is>
          <t xml:space="preserve">   Жилищное хозяйство и коммунальная инфраструктура</t>
        </is>
      </c>
      <c r="B122" t="inlineStr">
        <is>
          <t>38.03.10</t>
        </is>
      </c>
      <c r="C122" t="n">
        <v>38</v>
      </c>
      <c r="D122">
        <f>VLOOKUP(C122,Ключ!$B:$C,2,0)</f>
        <v/>
      </c>
    </row>
    <row r="123">
      <c r="A123" t="inlineStr">
        <is>
          <t xml:space="preserve">   Социология</t>
        </is>
      </c>
      <c r="B123" t="inlineStr">
        <is>
          <t>39.03.01</t>
        </is>
      </c>
      <c r="C123" t="n">
        <v>39</v>
      </c>
      <c r="D123">
        <f>VLOOKUP(C123,Ключ!$B:$C,2,0)</f>
        <v/>
      </c>
    </row>
    <row r="124">
      <c r="A124" t="inlineStr">
        <is>
          <t xml:space="preserve">   Социальная работа</t>
        </is>
      </c>
      <c r="B124" t="inlineStr">
        <is>
          <t>39.03.02</t>
        </is>
      </c>
      <c r="C124" t="n">
        <v>39</v>
      </c>
      <c r="D124">
        <f>VLOOKUP(C124,Ключ!$B:$C,2,0)</f>
        <v/>
      </c>
    </row>
    <row r="125">
      <c r="A125" t="inlineStr">
        <is>
          <t xml:space="preserve">   Организация работы с молодежью</t>
        </is>
      </c>
      <c r="B125" t="inlineStr">
        <is>
          <t>39.03.03</t>
        </is>
      </c>
      <c r="C125" t="n">
        <v>39</v>
      </c>
      <c r="D125">
        <f>VLOOKUP(C125,Ключ!$B:$C,2,0)</f>
        <v/>
      </c>
    </row>
    <row r="126">
      <c r="A126" t="inlineStr">
        <is>
          <t xml:space="preserve">   Юриспруденция</t>
        </is>
      </c>
      <c r="B126" t="inlineStr">
        <is>
          <t>40.03.01</t>
        </is>
      </c>
      <c r="C126" t="n">
        <v>40</v>
      </c>
      <c r="D126">
        <f>VLOOKUP(C126,Ключ!$B:$C,2,0)</f>
        <v/>
      </c>
    </row>
    <row r="127">
      <c r="A127" t="inlineStr">
        <is>
          <t xml:space="preserve">   Зарубежное регионоведение</t>
        </is>
      </c>
      <c r="B127" t="inlineStr">
        <is>
          <t>41.03.01</t>
        </is>
      </c>
      <c r="C127" t="n">
        <v>41</v>
      </c>
      <c r="D127">
        <f>VLOOKUP(C127,Ключ!$B:$C,2,0)</f>
        <v/>
      </c>
    </row>
    <row r="128">
      <c r="A128" t="inlineStr">
        <is>
          <t xml:space="preserve">   Регионоведение России</t>
        </is>
      </c>
      <c r="B128" t="inlineStr">
        <is>
          <t>41.03.02</t>
        </is>
      </c>
      <c r="C128" t="n">
        <v>41</v>
      </c>
      <c r="D128">
        <f>VLOOKUP(C128,Ключ!$B:$C,2,0)</f>
        <v/>
      </c>
    </row>
    <row r="129">
      <c r="A129" t="inlineStr">
        <is>
          <t xml:space="preserve">   Политология</t>
        </is>
      </c>
      <c r="B129" t="inlineStr">
        <is>
          <t>41.03.04</t>
        </is>
      </c>
      <c r="C129" t="n">
        <v>41</v>
      </c>
      <c r="D129">
        <f>VLOOKUP(C129,Ключ!$B:$C,2,0)</f>
        <v/>
      </c>
    </row>
    <row r="130">
      <c r="A130" t="inlineStr">
        <is>
          <t xml:space="preserve">   Международные отношения</t>
        </is>
      </c>
      <c r="B130" t="inlineStr">
        <is>
          <t>41.03.05</t>
        </is>
      </c>
      <c r="C130" t="n">
        <v>41</v>
      </c>
      <c r="D130">
        <f>VLOOKUP(C130,Ключ!$B:$C,2,0)</f>
        <v/>
      </c>
    </row>
    <row r="131">
      <c r="A131" t="inlineStr">
        <is>
          <t xml:space="preserve">   Публичная политика и социальные науки</t>
        </is>
      </c>
      <c r="B131" t="inlineStr">
        <is>
          <t>41.03.06</t>
        </is>
      </c>
      <c r="C131" t="n">
        <v>41</v>
      </c>
      <c r="D131">
        <f>VLOOKUP(C131,Ключ!$B:$C,2,0)</f>
        <v/>
      </c>
    </row>
    <row r="132">
      <c r="A132" t="inlineStr">
        <is>
          <t xml:space="preserve">   Реклама и связи с общественностью</t>
        </is>
      </c>
      <c r="B132" t="inlineStr">
        <is>
          <t>42.03.01</t>
        </is>
      </c>
      <c r="C132" t="n">
        <v>42</v>
      </c>
      <c r="D132">
        <f>VLOOKUP(C132,Ключ!$B:$C,2,0)</f>
        <v/>
      </c>
    </row>
    <row r="133">
      <c r="A133" t="inlineStr">
        <is>
          <t xml:space="preserve">   Журналистика</t>
        </is>
      </c>
      <c r="B133" t="inlineStr">
        <is>
          <t>42.03.02</t>
        </is>
      </c>
      <c r="C133" t="n">
        <v>42</v>
      </c>
      <c r="D133">
        <f>VLOOKUP(C133,Ключ!$B:$C,2,0)</f>
        <v/>
      </c>
    </row>
    <row r="134">
      <c r="A134" t="inlineStr">
        <is>
          <t xml:space="preserve">   Издательское дело</t>
        </is>
      </c>
      <c r="B134" t="inlineStr">
        <is>
          <t>42.03.03</t>
        </is>
      </c>
      <c r="C134" t="n">
        <v>42</v>
      </c>
      <c r="D134">
        <f>VLOOKUP(C134,Ключ!$B:$C,2,0)</f>
        <v/>
      </c>
    </row>
    <row r="135">
      <c r="A135" t="inlineStr">
        <is>
          <t xml:space="preserve">   Телевидение</t>
        </is>
      </c>
      <c r="B135" t="inlineStr">
        <is>
          <t>42.03.04</t>
        </is>
      </c>
      <c r="C135" t="n">
        <v>42</v>
      </c>
      <c r="D135">
        <f>VLOOKUP(C135,Ключ!$B:$C,2,0)</f>
        <v/>
      </c>
    </row>
    <row r="136">
      <c r="A136" t="inlineStr">
        <is>
          <t xml:space="preserve">   Медиакоммуникации</t>
        </is>
      </c>
      <c r="B136" t="inlineStr">
        <is>
          <t>42.03.05</t>
        </is>
      </c>
      <c r="C136" t="n">
        <v>42</v>
      </c>
      <c r="D136">
        <f>VLOOKUP(C136,Ключ!$B:$C,2,0)</f>
        <v/>
      </c>
    </row>
    <row r="137">
      <c r="A137" t="inlineStr">
        <is>
          <t xml:space="preserve">   Сервис</t>
        </is>
      </c>
      <c r="B137" t="inlineStr">
        <is>
          <t>43.03.01</t>
        </is>
      </c>
      <c r="C137" t="n">
        <v>43</v>
      </c>
      <c r="D137">
        <f>VLOOKUP(C137,Ключ!$B:$C,2,0)</f>
        <v/>
      </c>
    </row>
    <row r="138">
      <c r="A138" t="inlineStr">
        <is>
          <t xml:space="preserve">   Туризм</t>
        </is>
      </c>
      <c r="B138" t="inlineStr">
        <is>
          <t>43.03.02</t>
        </is>
      </c>
      <c r="C138" t="n">
        <v>43</v>
      </c>
      <c r="D138">
        <f>VLOOKUP(C138,Ключ!$B:$C,2,0)</f>
        <v/>
      </c>
    </row>
    <row r="139">
      <c r="A139" t="inlineStr">
        <is>
          <t xml:space="preserve">   Гостиничное дело</t>
        </is>
      </c>
      <c r="B139" t="inlineStr">
        <is>
          <t>43.03.03</t>
        </is>
      </c>
      <c r="C139" t="n">
        <v>43</v>
      </c>
      <c r="D139">
        <f>VLOOKUP(C139,Ключ!$B:$C,2,0)</f>
        <v/>
      </c>
    </row>
    <row r="140">
      <c r="A140" t="inlineStr">
        <is>
          <t xml:space="preserve">   Педагогическое образование</t>
        </is>
      </c>
      <c r="B140" t="inlineStr">
        <is>
          <t>44.03.01</t>
        </is>
      </c>
      <c r="C140" t="n">
        <v>44</v>
      </c>
      <c r="D140">
        <f>VLOOKUP(C140,Ключ!$B:$C,2,0)</f>
        <v/>
      </c>
    </row>
    <row r="141">
      <c r="A141" t="inlineStr">
        <is>
          <t xml:space="preserve">   Психолого-педагогическое образование</t>
        </is>
      </c>
      <c r="B141" t="inlineStr">
        <is>
          <t>44.03.02</t>
        </is>
      </c>
      <c r="C141" t="n">
        <v>44</v>
      </c>
      <c r="D141">
        <f>VLOOKUP(C141,Ключ!$B:$C,2,0)</f>
        <v/>
      </c>
    </row>
    <row r="142">
      <c r="A142" t="inlineStr">
        <is>
          <t xml:space="preserve">   Специальное (дефектологическое) образование</t>
        </is>
      </c>
      <c r="B142" t="inlineStr">
        <is>
          <t>44.03.03</t>
        </is>
      </c>
      <c r="C142" t="n">
        <v>44</v>
      </c>
      <c r="D142">
        <f>VLOOKUP(C142,Ключ!$B:$C,2,0)</f>
        <v/>
      </c>
    </row>
    <row r="143">
      <c r="A143" t="inlineStr">
        <is>
          <t xml:space="preserve">   Профессиональное обучение (по отраслям)</t>
        </is>
      </c>
      <c r="B143" t="inlineStr">
        <is>
          <t>44.03.04</t>
        </is>
      </c>
      <c r="C143" t="n">
        <v>44</v>
      </c>
      <c r="D143">
        <f>VLOOKUP(C143,Ключ!$B:$C,2,0)</f>
        <v/>
      </c>
    </row>
    <row r="144">
      <c r="A144" t="inlineStr">
        <is>
          <t xml:space="preserve">   Педагогическое образование (с двумя профилями подготовки)</t>
        </is>
      </c>
      <c r="B144" t="inlineStr">
        <is>
          <t>44.03.05</t>
        </is>
      </c>
      <c r="C144" t="n">
        <v>44</v>
      </c>
      <c r="D144">
        <f>VLOOKUP(C144,Ключ!$B:$C,2,0)</f>
        <v/>
      </c>
    </row>
    <row r="145">
      <c r="A145" t="inlineStr">
        <is>
          <t xml:space="preserve">   Филология</t>
        </is>
      </c>
      <c r="B145" t="inlineStr">
        <is>
          <t>45.03.01</t>
        </is>
      </c>
      <c r="C145" t="n">
        <v>45</v>
      </c>
      <c r="D145">
        <f>VLOOKUP(C145,Ключ!$B:$C,2,0)</f>
        <v/>
      </c>
    </row>
    <row r="146">
      <c r="A146" t="inlineStr">
        <is>
          <t xml:space="preserve">   Лингвистика</t>
        </is>
      </c>
      <c r="B146" t="inlineStr">
        <is>
          <t>45.03.02</t>
        </is>
      </c>
      <c r="C146" t="n">
        <v>45</v>
      </c>
      <c r="D146">
        <f>VLOOKUP(C146,Ключ!$B:$C,2,0)</f>
        <v/>
      </c>
    </row>
    <row r="147">
      <c r="A147" t="inlineStr">
        <is>
          <t xml:space="preserve">   Фундаментальная и прикладная лингвистика</t>
        </is>
      </c>
      <c r="B147" t="inlineStr">
        <is>
          <t>45.03.03</t>
        </is>
      </c>
      <c r="C147" t="n">
        <v>45</v>
      </c>
      <c r="D147">
        <f>VLOOKUP(C147,Ключ!$B:$C,2,0)</f>
        <v/>
      </c>
    </row>
    <row r="148">
      <c r="A148" t="inlineStr">
        <is>
          <t xml:space="preserve">   Интеллектуальные системы в гуманитарной сфере</t>
        </is>
      </c>
      <c r="B148" t="inlineStr">
        <is>
          <t>45.03.04</t>
        </is>
      </c>
      <c r="C148" t="n">
        <v>45</v>
      </c>
      <c r="D148">
        <f>VLOOKUP(C148,Ключ!$B:$C,2,0)</f>
        <v/>
      </c>
    </row>
    <row r="149">
      <c r="A149" t="inlineStr">
        <is>
          <t xml:space="preserve">   История</t>
        </is>
      </c>
      <c r="B149" t="inlineStr">
        <is>
          <t>46.03.01</t>
        </is>
      </c>
      <c r="C149" t="n">
        <v>46</v>
      </c>
      <c r="D149">
        <f>VLOOKUP(C149,Ключ!$B:$C,2,0)</f>
        <v/>
      </c>
    </row>
    <row r="150">
      <c r="A150" t="inlineStr">
        <is>
          <t xml:space="preserve">   Документоведение и архивоведение</t>
        </is>
      </c>
      <c r="B150" t="inlineStr">
        <is>
          <t>46.03.02</t>
        </is>
      </c>
      <c r="C150" t="n">
        <v>46</v>
      </c>
      <c r="D150">
        <f>VLOOKUP(C150,Ключ!$B:$C,2,0)</f>
        <v/>
      </c>
    </row>
    <row r="151">
      <c r="A151" t="inlineStr">
        <is>
          <t xml:space="preserve">   Антропология и этнология</t>
        </is>
      </c>
      <c r="B151" t="inlineStr">
        <is>
          <t>46.03.03</t>
        </is>
      </c>
      <c r="C151" t="n">
        <v>46</v>
      </c>
      <c r="D151">
        <f>VLOOKUP(C151,Ключ!$B:$C,2,0)</f>
        <v/>
      </c>
    </row>
    <row r="152">
      <c r="A152" t="inlineStr">
        <is>
          <t xml:space="preserve">   Археология</t>
        </is>
      </c>
      <c r="B152" t="inlineStr">
        <is>
          <t>46.03.04</t>
        </is>
      </c>
      <c r="C152" t="n">
        <v>46</v>
      </c>
      <c r="D152">
        <f>VLOOKUP(C152,Ключ!$B:$C,2,0)</f>
        <v/>
      </c>
    </row>
    <row r="153">
      <c r="A153" t="inlineStr">
        <is>
          <t xml:space="preserve">   Философия</t>
        </is>
      </c>
      <c r="B153" t="inlineStr">
        <is>
          <t>47.03.01</t>
        </is>
      </c>
      <c r="C153" t="n">
        <v>47</v>
      </c>
      <c r="D153">
        <f>VLOOKUP(C153,Ключ!$B:$C,2,0)</f>
        <v/>
      </c>
    </row>
    <row r="154">
      <c r="A154" t="inlineStr">
        <is>
          <t xml:space="preserve">   Прикладная этика</t>
        </is>
      </c>
      <c r="B154" t="inlineStr">
        <is>
          <t>47.03.02</t>
        </is>
      </c>
      <c r="C154" t="n">
        <v>47</v>
      </c>
      <c r="D154">
        <f>VLOOKUP(C154,Ключ!$B:$C,2,0)</f>
        <v/>
      </c>
    </row>
    <row r="155">
      <c r="A155" t="inlineStr">
        <is>
          <t xml:space="preserve">   Религиоведение</t>
        </is>
      </c>
      <c r="B155" t="inlineStr">
        <is>
          <t>47.03.03</t>
        </is>
      </c>
      <c r="C155" t="n">
        <v>47</v>
      </c>
      <c r="D155">
        <f>VLOOKUP(C155,Ключ!$B:$C,2,0)</f>
        <v/>
      </c>
    </row>
    <row r="156">
      <c r="A156" t="inlineStr">
        <is>
          <t xml:space="preserve">   Теология</t>
        </is>
      </c>
      <c r="B156" t="inlineStr">
        <is>
          <t>48.03.01</t>
        </is>
      </c>
      <c r="C156" t="n">
        <v>48</v>
      </c>
      <c r="D156">
        <f>VLOOKUP(C156,Ключ!$B:$C,2,0)</f>
        <v/>
      </c>
    </row>
    <row r="157">
      <c r="A157" t="inlineStr">
        <is>
          <t xml:space="preserve">   Физическая культура</t>
        </is>
      </c>
      <c r="B157" t="inlineStr">
        <is>
          <t>49.03.01</t>
        </is>
      </c>
      <c r="C157" t="n">
        <v>49</v>
      </c>
      <c r="D157">
        <f>VLOOKUP(C157,Ключ!$B:$C,2,0)</f>
        <v/>
      </c>
    </row>
    <row r="158">
      <c r="A158" t="inlineStr">
        <is>
          <t xml:space="preserve">   Физическая культура для лиц с отклонениями в состоянии здоровья (адаптивная физическая культура)</t>
        </is>
      </c>
      <c r="B158" t="inlineStr">
        <is>
          <t>49.03.02</t>
        </is>
      </c>
      <c r="C158" t="n">
        <v>49</v>
      </c>
      <c r="D158">
        <f>VLOOKUP(C158,Ключ!$B:$C,2,0)</f>
        <v/>
      </c>
    </row>
    <row r="159">
      <c r="A159" t="inlineStr">
        <is>
          <t xml:space="preserve">   Рекреация и спортивно-оздоровительный туризм</t>
        </is>
      </c>
      <c r="B159" t="inlineStr">
        <is>
          <t>49.03.03</t>
        </is>
      </c>
      <c r="C159" t="n">
        <v>49</v>
      </c>
      <c r="D159">
        <f>VLOOKUP(C159,Ключ!$B:$C,2,0)</f>
        <v/>
      </c>
    </row>
    <row r="160">
      <c r="A160" t="inlineStr">
        <is>
          <t xml:space="preserve">   Спорт</t>
        </is>
      </c>
      <c r="B160" t="inlineStr">
        <is>
          <t>49.03.04</t>
        </is>
      </c>
      <c r="C160" t="n">
        <v>49</v>
      </c>
      <c r="D160">
        <f>VLOOKUP(C160,Ключ!$B:$C,2,0)</f>
        <v/>
      </c>
    </row>
    <row r="161">
      <c r="A161" t="inlineStr">
        <is>
          <t xml:space="preserve">   Искусства и гуманитарные науки</t>
        </is>
      </c>
      <c r="B161" t="inlineStr">
        <is>
          <t>50.03.01</t>
        </is>
      </c>
      <c r="C161" t="n">
        <v>50</v>
      </c>
      <c r="D161">
        <f>VLOOKUP(C161,Ключ!$B:$C,2,0)</f>
        <v/>
      </c>
    </row>
    <row r="162">
      <c r="A162" t="inlineStr">
        <is>
          <t xml:space="preserve">   Изящные искусства</t>
        </is>
      </c>
      <c r="B162" t="inlineStr">
        <is>
          <t>50.03.02</t>
        </is>
      </c>
      <c r="C162" t="n">
        <v>50</v>
      </c>
      <c r="D162">
        <f>VLOOKUP(C162,Ключ!$B:$C,2,0)</f>
        <v/>
      </c>
    </row>
    <row r="163">
      <c r="A163" t="inlineStr">
        <is>
          <t xml:space="preserve">   История искусств</t>
        </is>
      </c>
      <c r="B163" t="inlineStr">
        <is>
          <t>50.03.03</t>
        </is>
      </c>
      <c r="C163" t="n">
        <v>50</v>
      </c>
      <c r="D163">
        <f>VLOOKUP(C163,Ключ!$B:$C,2,0)</f>
        <v/>
      </c>
    </row>
    <row r="164">
      <c r="A164" t="inlineStr">
        <is>
          <t xml:space="preserve">   Теория и история искусств</t>
        </is>
      </c>
      <c r="B164" t="inlineStr">
        <is>
          <t>50.03.04</t>
        </is>
      </c>
      <c r="C164" t="n">
        <v>50</v>
      </c>
      <c r="D164">
        <f>VLOOKUP(C164,Ключ!$B:$C,2,0)</f>
        <v/>
      </c>
    </row>
    <row r="165">
      <c r="A165" t="inlineStr">
        <is>
          <t xml:space="preserve">   Культурология</t>
        </is>
      </c>
      <c r="B165" t="inlineStr">
        <is>
          <t>51.03.01</t>
        </is>
      </c>
      <c r="C165" t="n">
        <v>51</v>
      </c>
      <c r="D165">
        <f>VLOOKUP(C165,Ключ!$B:$C,2,0)</f>
        <v/>
      </c>
    </row>
    <row r="166">
      <c r="A166" t="inlineStr">
        <is>
          <t xml:space="preserve">   Народная художественная культура</t>
        </is>
      </c>
      <c r="B166" t="inlineStr">
        <is>
          <t>51.03.02</t>
        </is>
      </c>
      <c r="C166" t="n">
        <v>51</v>
      </c>
      <c r="D166">
        <f>VLOOKUP(C166,Ключ!$B:$C,2,0)</f>
        <v/>
      </c>
    </row>
    <row r="167">
      <c r="A167" t="inlineStr">
        <is>
          <t xml:space="preserve">   Социально-культурная деятельность</t>
        </is>
      </c>
      <c r="B167" t="inlineStr">
        <is>
          <t>51.03.03</t>
        </is>
      </c>
      <c r="C167" t="n">
        <v>51</v>
      </c>
      <c r="D167">
        <f>VLOOKUP(C167,Ключ!$B:$C,2,0)</f>
        <v/>
      </c>
    </row>
    <row r="168">
      <c r="A168" t="inlineStr">
        <is>
          <t xml:space="preserve">   Музеология и охрана объектов культурного и природного наследия</t>
        </is>
      </c>
      <c r="B168" t="inlineStr">
        <is>
          <t>51.03.04</t>
        </is>
      </c>
      <c r="C168" t="n">
        <v>51</v>
      </c>
      <c r="D168">
        <f>VLOOKUP(C168,Ключ!$B:$C,2,0)</f>
        <v/>
      </c>
    </row>
    <row r="169">
      <c r="A169" t="inlineStr">
        <is>
          <t xml:space="preserve">   Режиссура театрализованных представлений и праздников</t>
        </is>
      </c>
      <c r="B169" t="inlineStr">
        <is>
          <t>51.03.05</t>
        </is>
      </c>
      <c r="C169" t="n">
        <v>51</v>
      </c>
      <c r="D169">
        <f>VLOOKUP(C169,Ключ!$B:$C,2,0)</f>
        <v/>
      </c>
    </row>
    <row r="170">
      <c r="A170" t="inlineStr">
        <is>
          <t xml:space="preserve">   Библиотечно-информационная деятельность</t>
        </is>
      </c>
      <c r="B170" t="inlineStr">
        <is>
          <t>51.03.06</t>
        </is>
      </c>
      <c r="C170" t="n">
        <v>51</v>
      </c>
      <c r="D170">
        <f>VLOOKUP(C170,Ключ!$B:$C,2,0)</f>
        <v/>
      </c>
    </row>
    <row r="171">
      <c r="A171" t="inlineStr">
        <is>
          <t xml:space="preserve">   Хореографическое искусство</t>
        </is>
      </c>
      <c r="B171" t="inlineStr">
        <is>
          <t>52.03.01</t>
        </is>
      </c>
      <c r="C171" t="n">
        <v>52</v>
      </c>
      <c r="D171">
        <f>VLOOKUP(C171,Ключ!$B:$C,2,0)</f>
        <v/>
      </c>
    </row>
    <row r="172">
      <c r="A172" t="inlineStr">
        <is>
          <t xml:space="preserve">   Хореографическое исполнительство</t>
        </is>
      </c>
      <c r="B172" t="inlineStr">
        <is>
          <t>52.03.02</t>
        </is>
      </c>
      <c r="C172" t="n">
        <v>52</v>
      </c>
      <c r="D172">
        <f>VLOOKUP(C172,Ключ!$B:$C,2,0)</f>
        <v/>
      </c>
    </row>
    <row r="173">
      <c r="A173" t="inlineStr">
        <is>
          <t xml:space="preserve">   Цирковое искусство</t>
        </is>
      </c>
      <c r="B173" t="inlineStr">
        <is>
          <t>52.03.03</t>
        </is>
      </c>
      <c r="C173" t="n">
        <v>52</v>
      </c>
      <c r="D173">
        <f>VLOOKUP(C173,Ключ!$B:$C,2,0)</f>
        <v/>
      </c>
    </row>
    <row r="174">
      <c r="A174" t="inlineStr">
        <is>
          <t xml:space="preserve">   Технология художественного оформления спектакля</t>
        </is>
      </c>
      <c r="B174" t="inlineStr">
        <is>
          <t>52.03.04</t>
        </is>
      </c>
      <c r="C174" t="n">
        <v>52</v>
      </c>
      <c r="D174">
        <f>VLOOKUP(C174,Ключ!$B:$C,2,0)</f>
        <v/>
      </c>
    </row>
    <row r="175">
      <c r="A175" t="inlineStr">
        <is>
          <t xml:space="preserve">   Театроведение</t>
        </is>
      </c>
      <c r="B175" t="inlineStr">
        <is>
          <t>52.03.05</t>
        </is>
      </c>
      <c r="C175" t="n">
        <v>52</v>
      </c>
      <c r="D175">
        <f>VLOOKUP(C175,Ключ!$B:$C,2,0)</f>
        <v/>
      </c>
    </row>
    <row r="176">
      <c r="A176" t="inlineStr">
        <is>
          <t xml:space="preserve">   Драматургия</t>
        </is>
      </c>
      <c r="B176" t="inlineStr">
        <is>
          <t>52.03.06</t>
        </is>
      </c>
      <c r="C176" t="n">
        <v>52</v>
      </c>
      <c r="D176">
        <f>VLOOKUP(C176,Ключ!$B:$C,2,0)</f>
        <v/>
      </c>
    </row>
    <row r="177">
      <c r="A177" t="inlineStr">
        <is>
          <t xml:space="preserve">   Музыкальное искусство эстрады</t>
        </is>
      </c>
      <c r="B177" t="inlineStr">
        <is>
          <t>53.03.01</t>
        </is>
      </c>
      <c r="C177" t="n">
        <v>53</v>
      </c>
      <c r="D177">
        <f>VLOOKUP(C177,Ключ!$B:$C,2,0)</f>
        <v/>
      </c>
    </row>
    <row r="178">
      <c r="A178" t="inlineStr">
        <is>
          <t xml:space="preserve">   Музыкально-инструментальное искусство</t>
        </is>
      </c>
      <c r="B178" t="inlineStr">
        <is>
          <t>53.03.02</t>
        </is>
      </c>
      <c r="C178" t="n">
        <v>53</v>
      </c>
      <c r="D178">
        <f>VLOOKUP(C178,Ключ!$B:$C,2,0)</f>
        <v/>
      </c>
    </row>
    <row r="179">
      <c r="A179" t="inlineStr">
        <is>
          <t xml:space="preserve">   Вокальное искусство</t>
        </is>
      </c>
      <c r="B179" t="inlineStr">
        <is>
          <t>53.03.03</t>
        </is>
      </c>
      <c r="C179" t="n">
        <v>53</v>
      </c>
      <c r="D179">
        <f>VLOOKUP(C179,Ключ!$B:$C,2,0)</f>
        <v/>
      </c>
    </row>
    <row r="180">
      <c r="A180" t="inlineStr">
        <is>
          <t xml:space="preserve">   Искусство народного пения</t>
        </is>
      </c>
      <c r="B180" t="inlineStr">
        <is>
          <t>53.03.04</t>
        </is>
      </c>
      <c r="C180" t="n">
        <v>53</v>
      </c>
      <c r="D180">
        <f>VLOOKUP(C180,Ключ!$B:$C,2,0)</f>
        <v/>
      </c>
    </row>
    <row r="181">
      <c r="A181" t="inlineStr">
        <is>
          <t xml:space="preserve">   Дирижирование</t>
        </is>
      </c>
      <c r="B181" t="inlineStr">
        <is>
          <t>53.03.05</t>
        </is>
      </c>
      <c r="C181" t="n">
        <v>53</v>
      </c>
      <c r="D181">
        <f>VLOOKUP(C181,Ключ!$B:$C,2,0)</f>
        <v/>
      </c>
    </row>
    <row r="182">
      <c r="A182" t="inlineStr">
        <is>
          <t xml:space="preserve">   Музыкознание и музыкально-прикладное искусство</t>
        </is>
      </c>
      <c r="B182" t="inlineStr">
        <is>
          <t>53.03.06</t>
        </is>
      </c>
      <c r="C182" t="n">
        <v>53</v>
      </c>
      <c r="D182">
        <f>VLOOKUP(C182,Ключ!$B:$C,2,0)</f>
        <v/>
      </c>
    </row>
    <row r="183">
      <c r="A183" t="inlineStr">
        <is>
          <t xml:space="preserve">   Дизайн</t>
        </is>
      </c>
      <c r="B183" t="inlineStr">
        <is>
          <t>54.03.01</t>
        </is>
      </c>
      <c r="C183" t="n">
        <v>54</v>
      </c>
      <c r="D183">
        <f>VLOOKUP(C183,Ключ!$B:$C,2,0)</f>
        <v/>
      </c>
    </row>
    <row r="184">
      <c r="A184" t="inlineStr">
        <is>
          <t xml:space="preserve">   Декоративно-прикладное искусство и народные промыслы</t>
        </is>
      </c>
      <c r="B184" t="inlineStr">
        <is>
          <t>54.03.02</t>
        </is>
      </c>
      <c r="C184" t="n">
        <v>54</v>
      </c>
      <c r="D184">
        <f>VLOOKUP(C184,Ключ!$B:$C,2,0)</f>
        <v/>
      </c>
    </row>
    <row r="185">
      <c r="A185" t="inlineStr">
        <is>
          <t xml:space="preserve">   Искусство костюма и текстиля</t>
        </is>
      </c>
      <c r="B185" t="inlineStr">
        <is>
          <t>54.03.03</t>
        </is>
      </c>
      <c r="C185" t="n">
        <v>54</v>
      </c>
      <c r="D185">
        <f>VLOOKUP(C185,Ключ!$B:$C,2,0)</f>
        <v/>
      </c>
    </row>
    <row r="186">
      <c r="A186" t="inlineStr">
        <is>
          <t xml:space="preserve">   Реставрация</t>
        </is>
      </c>
      <c r="B186" t="inlineStr">
        <is>
          <t>54.03.04</t>
        </is>
      </c>
      <c r="C186" t="n">
        <v>54</v>
      </c>
      <c r="D186">
        <f>VLOOKUP(C186,Ключ!$B:$C,2,0)</f>
        <v/>
      </c>
    </row>
    <row r="187">
      <c r="A187" t="inlineStr">
        <is>
          <t xml:space="preserve">   Востоковедение и африканистика</t>
        </is>
      </c>
      <c r="B187" t="inlineStr">
        <is>
          <t>58.03.01</t>
        </is>
      </c>
      <c r="C187" t="n">
        <v>41</v>
      </c>
      <c r="D187">
        <f>VLOOKUP(C187,Ключ!$B:$C,2,0)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8"/>
  <sheetViews>
    <sheetView workbookViewId="0">
      <selection activeCell="A1" sqref="A1"/>
    </sheetView>
  </sheetViews>
  <sheetFormatPr baseColWidth="8" defaultRowHeight="15"/>
  <cols>
    <col width="13" customWidth="1" min="1" max="1"/>
    <col width="11.42578125" customWidth="1" min="2" max="2"/>
    <col width="67.7109375" customWidth="1" min="3" max="3"/>
    <col width="58.140625" customWidth="1" min="4" max="4"/>
  </cols>
  <sheetData>
    <row r="1">
      <c r="A1" t="inlineStr">
        <is>
          <t>№ п/п</t>
        </is>
      </c>
      <c r="B1" t="inlineStr">
        <is>
          <t>Группа</t>
        </is>
      </c>
      <c r="C1" t="inlineStr">
        <is>
          <t>Укрупненные группы</t>
        </is>
      </c>
      <c r="D1" t="inlineStr">
        <is>
          <t>Область образования</t>
        </is>
      </c>
    </row>
    <row r="2">
      <c r="A2" t="n">
        <v>1</v>
      </c>
      <c r="B2" t="n">
        <v>1</v>
      </c>
      <c r="C2" t="inlineStr">
        <is>
          <t>Математика и механика</t>
        </is>
      </c>
      <c r="D2" t="inlineStr">
        <is>
          <t>Математические и естественные науки</t>
        </is>
      </c>
    </row>
    <row r="3">
      <c r="A3" t="n">
        <v>2</v>
      </c>
      <c r="B3" t="n">
        <v>2</v>
      </c>
      <c r="C3" t="inlineStr">
        <is>
          <t>Компьютерные и информационные науки</t>
        </is>
      </c>
      <c r="D3" t="inlineStr">
        <is>
          <t>Математические и естественные науки</t>
        </is>
      </c>
    </row>
    <row r="4">
      <c r="A4" t="n">
        <v>3</v>
      </c>
      <c r="B4" t="n">
        <v>3</v>
      </c>
      <c r="C4" t="inlineStr">
        <is>
          <t>Физика и астрономия</t>
        </is>
      </c>
      <c r="D4" t="inlineStr">
        <is>
          <t>Математические и естественные науки</t>
        </is>
      </c>
    </row>
    <row r="5">
      <c r="A5" t="n">
        <v>4</v>
      </c>
      <c r="B5" t="n">
        <v>4</v>
      </c>
      <c r="C5" t="inlineStr">
        <is>
          <t>Химия</t>
        </is>
      </c>
      <c r="D5" t="inlineStr">
        <is>
          <t>Математические и естественные науки</t>
        </is>
      </c>
    </row>
    <row r="6">
      <c r="A6" t="n">
        <v>5</v>
      </c>
      <c r="B6" t="n">
        <v>5</v>
      </c>
      <c r="C6" t="inlineStr">
        <is>
          <t>Науки о Земле</t>
        </is>
      </c>
      <c r="D6" t="inlineStr">
        <is>
          <t>Математические и естественные науки</t>
        </is>
      </c>
    </row>
    <row r="7">
      <c r="A7" t="n">
        <v>6</v>
      </c>
      <c r="B7" t="n">
        <v>6</v>
      </c>
      <c r="C7" t="inlineStr">
        <is>
          <t>Биологические науки</t>
        </is>
      </c>
      <c r="D7" t="inlineStr">
        <is>
          <t>Математические и естественные науки</t>
        </is>
      </c>
    </row>
    <row r="8">
      <c r="A8" t="n">
        <v>7</v>
      </c>
      <c r="B8" t="n">
        <v>7</v>
      </c>
      <c r="C8" t="inlineStr">
        <is>
          <t>Архитектура</t>
        </is>
      </c>
      <c r="D8" t="inlineStr">
        <is>
          <t>Инженерное дело, технологии и технические науки</t>
        </is>
      </c>
    </row>
    <row r="9">
      <c r="A9" t="n">
        <v>8</v>
      </c>
      <c r="B9" t="n">
        <v>8</v>
      </c>
      <c r="C9" t="inlineStr">
        <is>
          <t>Техника и технологии строительства</t>
        </is>
      </c>
      <c r="D9" t="inlineStr">
        <is>
          <t>Инженерное дело, технологии и технические науки</t>
        </is>
      </c>
    </row>
    <row r="10">
      <c r="A10" t="n">
        <v>9</v>
      </c>
      <c r="B10" t="n">
        <v>9</v>
      </c>
      <c r="C10" t="inlineStr">
        <is>
          <t>Информатика и вычислительная техника</t>
        </is>
      </c>
      <c r="D10" t="inlineStr">
        <is>
          <t>Инженерное дело, технологии и технические науки</t>
        </is>
      </c>
    </row>
    <row r="11">
      <c r="A11" t="n">
        <v>10</v>
      </c>
      <c r="B11" t="n">
        <v>10</v>
      </c>
      <c r="C11" t="inlineStr">
        <is>
          <t>Информационная безопасность</t>
        </is>
      </c>
      <c r="D11" t="inlineStr">
        <is>
          <t>Инженерное дело, технологии и технические науки</t>
        </is>
      </c>
    </row>
    <row r="12">
      <c r="A12" t="n">
        <v>11</v>
      </c>
      <c r="B12" t="n">
        <v>11</v>
      </c>
      <c r="C12" t="inlineStr">
        <is>
          <t>Электроника, радиотехника и системы связи</t>
        </is>
      </c>
      <c r="D12" t="inlineStr">
        <is>
          <t>Инженерное дело, технологии и технические науки</t>
        </is>
      </c>
    </row>
    <row r="13">
      <c r="A13" t="n">
        <v>12</v>
      </c>
      <c r="B13" t="n">
        <v>12</v>
      </c>
      <c r="C13" t="inlineStr">
        <is>
          <t>Фотоника, приборостроение, оптические и биотехнические системы и технологии</t>
        </is>
      </c>
      <c r="D13" t="inlineStr">
        <is>
          <t>Инженерное дело, технологии и технические науки</t>
        </is>
      </c>
    </row>
    <row r="14">
      <c r="A14" t="n">
        <v>13</v>
      </c>
      <c r="B14" t="n">
        <v>13</v>
      </c>
      <c r="C14" t="inlineStr">
        <is>
          <t>Электро- и теплоэнергетика</t>
        </is>
      </c>
      <c r="D14" t="inlineStr">
        <is>
          <t>Инженерное дело, технологии и технические науки</t>
        </is>
      </c>
    </row>
    <row r="15">
      <c r="A15" t="n">
        <v>14</v>
      </c>
      <c r="B15" t="n">
        <v>14</v>
      </c>
      <c r="C15" t="inlineStr">
        <is>
          <t>Ядерная энергетика и технологии</t>
        </is>
      </c>
      <c r="D15" t="inlineStr">
        <is>
          <t>Инженерное дело, технологии и технические науки</t>
        </is>
      </c>
    </row>
    <row r="16">
      <c r="A16" t="n">
        <v>15</v>
      </c>
      <c r="B16" t="n">
        <v>15</v>
      </c>
      <c r="C16" t="inlineStr">
        <is>
          <t>Машиностроение</t>
        </is>
      </c>
      <c r="D16" t="inlineStr">
        <is>
          <t>Инженерное дело, технологии и технические науки</t>
        </is>
      </c>
    </row>
    <row r="17">
      <c r="A17" t="n">
        <v>16</v>
      </c>
      <c r="B17" t="n">
        <v>16</v>
      </c>
      <c r="C17" t="inlineStr">
        <is>
          <t>Физико-технические науки и технологии</t>
        </is>
      </c>
      <c r="D17" t="inlineStr">
        <is>
          <t>Инженерное дело, технологии и технические науки</t>
        </is>
      </c>
    </row>
    <row r="18">
      <c r="A18" t="n">
        <v>17</v>
      </c>
      <c r="B18" t="n">
        <v>17</v>
      </c>
      <c r="C18" t="inlineStr">
        <is>
          <t>Оружие и системы вооружения</t>
        </is>
      </c>
      <c r="D18" t="inlineStr">
        <is>
          <t>Инженерное дело, технологии и технические науки</t>
        </is>
      </c>
    </row>
    <row r="19">
      <c r="A19" t="n">
        <v>18</v>
      </c>
      <c r="B19" t="n">
        <v>18</v>
      </c>
      <c r="C19" t="inlineStr">
        <is>
          <t>Химические технологии</t>
        </is>
      </c>
      <c r="D19" t="inlineStr">
        <is>
          <t>Инженерное дело, технологии и технические науки</t>
        </is>
      </c>
    </row>
    <row r="20">
      <c r="A20" t="n">
        <v>19</v>
      </c>
      <c r="B20" t="n">
        <v>19</v>
      </c>
      <c r="C20" t="inlineStr">
        <is>
          <t>Промышленная экология и биотехнологии</t>
        </is>
      </c>
      <c r="D20" t="inlineStr">
        <is>
          <t>Инженерное дело, технологии и технические науки</t>
        </is>
      </c>
    </row>
    <row r="21">
      <c r="A21" t="n">
        <v>20</v>
      </c>
      <c r="B21" t="n">
        <v>20</v>
      </c>
      <c r="C21" t="inlineStr">
        <is>
          <t>Техносферная безопасность и природообустройство</t>
        </is>
      </c>
      <c r="D21" t="inlineStr">
        <is>
          <t>Инженерное дело, технологии и технические науки</t>
        </is>
      </c>
    </row>
    <row r="22">
      <c r="A22" t="n">
        <v>21</v>
      </c>
      <c r="B22" t="n">
        <v>21</v>
      </c>
      <c r="C22" t="inlineStr">
        <is>
          <t>Прикладная геология, горное дело, нефтегазовое дело и геодезия</t>
        </is>
      </c>
      <c r="D22" t="inlineStr">
        <is>
          <t>Инженерное дело, технологии и технические науки</t>
        </is>
      </c>
    </row>
    <row r="23">
      <c r="A23" t="n">
        <v>22</v>
      </c>
      <c r="B23" t="n">
        <v>22</v>
      </c>
      <c r="C23" t="inlineStr">
        <is>
          <t>Технологии материалов</t>
        </is>
      </c>
      <c r="D23" t="inlineStr">
        <is>
          <t>Инженерное дело, технологии и технические науки</t>
        </is>
      </c>
    </row>
    <row r="24">
      <c r="A24" t="n">
        <v>23</v>
      </c>
      <c r="B24" t="n">
        <v>23</v>
      </c>
      <c r="C24" t="inlineStr">
        <is>
          <t>Техника и технологии наземного транспорта</t>
        </is>
      </c>
      <c r="D24" t="inlineStr">
        <is>
          <t>Инженерное дело, технологии и технические науки</t>
        </is>
      </c>
    </row>
    <row r="25">
      <c r="A25" t="n">
        <v>24</v>
      </c>
      <c r="B25" t="n">
        <v>24</v>
      </c>
      <c r="C25" t="inlineStr">
        <is>
          <t>Авиационная и ракетно-космическая техника</t>
        </is>
      </c>
      <c r="D25" t="inlineStr">
        <is>
          <t>Инженерное дело, технологии и технические науки</t>
        </is>
      </c>
    </row>
    <row r="26">
      <c r="A26" t="n">
        <v>25</v>
      </c>
      <c r="B26" t="n">
        <v>25</v>
      </c>
      <c r="C26" t="inlineStr">
        <is>
          <t>Аэронавигация и эксплуатация авиационной и ракетно-космической техники</t>
        </is>
      </c>
      <c r="D26" t="inlineStr">
        <is>
          <t>Инженерное дело, технологии и технические науки</t>
        </is>
      </c>
    </row>
    <row r="27">
      <c r="A27" t="n">
        <v>26</v>
      </c>
      <c r="B27" t="n">
        <v>26</v>
      </c>
      <c r="C27" t="inlineStr">
        <is>
          <t>Техника и технологии кораблестроения и водного транспорта</t>
        </is>
      </c>
      <c r="D27" t="inlineStr">
        <is>
          <t>Инженерное дело, технологии и технические науки</t>
        </is>
      </c>
    </row>
    <row r="28">
      <c r="A28" t="n">
        <v>27</v>
      </c>
      <c r="B28" t="n">
        <v>27</v>
      </c>
      <c r="C28" t="inlineStr">
        <is>
          <t>Управление в технических системах</t>
        </is>
      </c>
      <c r="D28" t="inlineStr">
        <is>
          <t>Инженерное дело, технологии и технические науки</t>
        </is>
      </c>
    </row>
    <row r="29">
      <c r="A29" t="n">
        <v>28</v>
      </c>
      <c r="B29" t="n">
        <v>28</v>
      </c>
      <c r="C29" t="inlineStr">
        <is>
          <t>Нанотехнологии и наноматериалы</t>
        </is>
      </c>
      <c r="D29" t="inlineStr">
        <is>
          <t>Инженерное дело, технологии и технические науки</t>
        </is>
      </c>
    </row>
    <row r="30">
      <c r="A30" t="n">
        <v>29</v>
      </c>
      <c r="B30" t="n">
        <v>29</v>
      </c>
      <c r="C30" t="inlineStr">
        <is>
          <t>Технологии легкой промышленности</t>
        </is>
      </c>
      <c r="D30" t="inlineStr">
        <is>
          <t>Инженерное дело, технологии и технические науки</t>
        </is>
      </c>
    </row>
    <row r="31">
      <c r="A31" t="n">
        <v>30</v>
      </c>
      <c r="B31" t="n">
        <v>30</v>
      </c>
      <c r="C31" t="inlineStr">
        <is>
          <t>Фундаментальная медицина</t>
        </is>
      </c>
      <c r="D31" t="inlineStr">
        <is>
          <t>Здравоохранение и медицинские науки</t>
        </is>
      </c>
    </row>
    <row r="32">
      <c r="A32" t="n">
        <v>31</v>
      </c>
      <c r="B32" t="n">
        <v>31</v>
      </c>
      <c r="C32" t="inlineStr">
        <is>
          <t>Клиническая медицина</t>
        </is>
      </c>
      <c r="D32" t="inlineStr">
        <is>
          <t>Здравоохранение и медицинские науки</t>
        </is>
      </c>
    </row>
    <row r="33">
      <c r="A33" t="n">
        <v>32</v>
      </c>
      <c r="B33" t="n">
        <v>32</v>
      </c>
      <c r="C33" t="inlineStr">
        <is>
          <t>Науки о здоровье и профилактическая медицина</t>
        </is>
      </c>
      <c r="D33" t="inlineStr">
        <is>
          <t>Здравоохранение и медицинские науки</t>
        </is>
      </c>
    </row>
    <row r="34">
      <c r="A34" t="n">
        <v>33</v>
      </c>
      <c r="B34" t="n">
        <v>33</v>
      </c>
      <c r="C34" t="inlineStr">
        <is>
          <t>Фармация</t>
        </is>
      </c>
      <c r="D34" t="inlineStr">
        <is>
          <t>Здравоохранение и медицинские науки</t>
        </is>
      </c>
    </row>
    <row r="35">
      <c r="A35" t="n">
        <v>34</v>
      </c>
      <c r="B35" t="n">
        <v>34</v>
      </c>
      <c r="C35" t="inlineStr">
        <is>
          <t>Сестринское дело</t>
        </is>
      </c>
      <c r="D35" t="inlineStr">
        <is>
          <t>Здравоохранение и медицинские науки</t>
        </is>
      </c>
    </row>
    <row r="36">
      <c r="A36" t="n">
        <v>35</v>
      </c>
      <c r="B36" t="n">
        <v>35</v>
      </c>
      <c r="C36" t="inlineStr">
        <is>
          <t>Сельское, лесное и рыбное хозяйство</t>
        </is>
      </c>
      <c r="D36" t="inlineStr">
        <is>
          <t>Сельское хозяйство и сельскохозяйственные науки</t>
        </is>
      </c>
    </row>
    <row r="37">
      <c r="A37" t="n">
        <v>36</v>
      </c>
      <c r="B37" t="n">
        <v>36</v>
      </c>
      <c r="C37" t="inlineStr">
        <is>
          <t>Ветеринария и зоотехния</t>
        </is>
      </c>
      <c r="D37" t="inlineStr">
        <is>
          <t>Сельское хозяйство и сельскохозяйственные науки</t>
        </is>
      </c>
    </row>
    <row r="38">
      <c r="A38" t="n">
        <v>37</v>
      </c>
      <c r="B38" t="n">
        <v>37</v>
      </c>
      <c r="C38" t="inlineStr">
        <is>
          <t>Психологические науки</t>
        </is>
      </c>
      <c r="D38" t="inlineStr">
        <is>
          <t>Науки об обществе</t>
        </is>
      </c>
    </row>
    <row r="39">
      <c r="A39" t="n">
        <v>38</v>
      </c>
      <c r="B39" t="n">
        <v>38</v>
      </c>
      <c r="C39" t="inlineStr">
        <is>
          <t>Экономика и управление</t>
        </is>
      </c>
      <c r="D39" t="inlineStr">
        <is>
          <t>Науки об обществе</t>
        </is>
      </c>
    </row>
    <row r="40">
      <c r="A40" t="n">
        <v>39</v>
      </c>
      <c r="B40" t="n">
        <v>39</v>
      </c>
      <c r="C40" t="inlineStr">
        <is>
          <t>Социология и социальная работа</t>
        </is>
      </c>
      <c r="D40" t="inlineStr">
        <is>
          <t>Науки об обществе</t>
        </is>
      </c>
    </row>
    <row r="41">
      <c r="A41" t="n">
        <v>40</v>
      </c>
      <c r="B41" t="n">
        <v>40</v>
      </c>
      <c r="C41" t="inlineStr">
        <is>
          <t>Юриспруденция</t>
        </is>
      </c>
      <c r="D41" t="inlineStr">
        <is>
          <t>Науки об обществе</t>
        </is>
      </c>
    </row>
    <row r="42">
      <c r="A42" t="n">
        <v>41</v>
      </c>
      <c r="B42" t="n">
        <v>41</v>
      </c>
      <c r="C42" t="inlineStr">
        <is>
          <t>Политические науки и регионоведение</t>
        </is>
      </c>
      <c r="D42" t="inlineStr">
        <is>
          <t>Науки об обществе</t>
        </is>
      </c>
    </row>
    <row r="43">
      <c r="A43" t="n">
        <v>42</v>
      </c>
      <c r="B43" t="n">
        <v>42</v>
      </c>
      <c r="C43" t="inlineStr">
        <is>
          <t>Средства массовой информации и информационно-библиотечное дело</t>
        </is>
      </c>
      <c r="D43" t="inlineStr">
        <is>
          <t>Науки об обществе</t>
        </is>
      </c>
    </row>
    <row r="44">
      <c r="A44" t="n">
        <v>43</v>
      </c>
      <c r="B44" t="n">
        <v>43</v>
      </c>
      <c r="C44" t="inlineStr">
        <is>
          <t>Сервис и туризм</t>
        </is>
      </c>
      <c r="D44" t="inlineStr">
        <is>
          <t>Науки об обществе</t>
        </is>
      </c>
    </row>
    <row r="45">
      <c r="A45" t="n">
        <v>44</v>
      </c>
      <c r="B45" t="n">
        <v>44</v>
      </c>
      <c r="C45" t="inlineStr">
        <is>
          <t>Образование и педагогические науки</t>
        </is>
      </c>
      <c r="D45" t="inlineStr">
        <is>
          <t>Образование и педагогические науки</t>
        </is>
      </c>
    </row>
    <row r="46">
      <c r="A46" t="n">
        <v>45</v>
      </c>
      <c r="B46" t="n">
        <v>45</v>
      </c>
      <c r="C46" t="inlineStr">
        <is>
          <t>Языкознание и литературоведение</t>
        </is>
      </c>
      <c r="D46" t="inlineStr">
        <is>
          <t>Гуманитарные науки</t>
        </is>
      </c>
    </row>
    <row r="47">
      <c r="A47" t="n">
        <v>46</v>
      </c>
      <c r="B47" t="n">
        <v>46</v>
      </c>
      <c r="C47" t="inlineStr">
        <is>
          <t>История и археология</t>
        </is>
      </c>
      <c r="D47" t="inlineStr">
        <is>
          <t>Гуманитарные науки</t>
        </is>
      </c>
    </row>
    <row r="48">
      <c r="A48" t="n">
        <v>47</v>
      </c>
      <c r="B48" t="n">
        <v>47</v>
      </c>
      <c r="C48" t="inlineStr">
        <is>
          <t>Философия, этика и религиоведение</t>
        </is>
      </c>
      <c r="D48" t="inlineStr">
        <is>
          <t>Гуманитарные науки</t>
        </is>
      </c>
    </row>
    <row r="49">
      <c r="A49" t="n">
        <v>48</v>
      </c>
      <c r="B49" t="n">
        <v>48</v>
      </c>
      <c r="C49" t="inlineStr">
        <is>
          <t>Теология</t>
        </is>
      </c>
      <c r="D49" t="inlineStr">
        <is>
          <t>Гуманитарные науки</t>
        </is>
      </c>
    </row>
    <row r="50">
      <c r="A50" t="n">
        <v>49</v>
      </c>
      <c r="B50" t="n">
        <v>49</v>
      </c>
      <c r="C50" t="inlineStr">
        <is>
          <t>Физическая культура и спорт</t>
        </is>
      </c>
      <c r="D50" t="inlineStr">
        <is>
          <t>Гуманитарные науки</t>
        </is>
      </c>
    </row>
    <row r="51">
      <c r="A51" t="n">
        <v>50</v>
      </c>
      <c r="B51" t="n">
        <v>50</v>
      </c>
      <c r="C51" t="inlineStr">
        <is>
          <t>Искусствознание</t>
        </is>
      </c>
      <c r="D51" t="inlineStr">
        <is>
          <t>Искусство и культура</t>
        </is>
      </c>
    </row>
    <row r="52">
      <c r="A52" t="n">
        <v>51</v>
      </c>
      <c r="B52" t="n">
        <v>51</v>
      </c>
      <c r="C52" t="inlineStr">
        <is>
          <t>Культуроведение и социокультурные проекты</t>
        </is>
      </c>
      <c r="D52" t="inlineStr">
        <is>
          <t>Искусство и культура</t>
        </is>
      </c>
    </row>
    <row r="53">
      <c r="A53" t="n">
        <v>52</v>
      </c>
      <c r="B53" t="n">
        <v>52</v>
      </c>
      <c r="C53" t="inlineStr">
        <is>
          <t>Сценические искусства и литературное творчество</t>
        </is>
      </c>
      <c r="D53" t="inlineStr">
        <is>
          <t>Искусство и культура</t>
        </is>
      </c>
    </row>
    <row r="54">
      <c r="A54" t="n">
        <v>53</v>
      </c>
      <c r="B54" t="n">
        <v>53</v>
      </c>
      <c r="C54" t="inlineStr">
        <is>
          <t>Музыкальное искусство</t>
        </is>
      </c>
      <c r="D54" t="inlineStr">
        <is>
          <t>Искусство и культура</t>
        </is>
      </c>
    </row>
    <row r="55">
      <c r="A55" t="n">
        <v>54</v>
      </c>
      <c r="B55" t="n">
        <v>54</v>
      </c>
      <c r="C55" t="inlineStr">
        <is>
          <t>Изобразительное и прикладные виды искусств</t>
        </is>
      </c>
      <c r="D55" t="inlineStr">
        <is>
          <t>Искусство и культура</t>
        </is>
      </c>
    </row>
    <row r="56">
      <c r="A56" t="n">
        <v>55</v>
      </c>
      <c r="B56" t="n">
        <v>55</v>
      </c>
      <c r="C56" t="inlineStr">
        <is>
          <t>Экранные искусства</t>
        </is>
      </c>
      <c r="D56" t="inlineStr">
        <is>
          <t>Искусство и культура</t>
        </is>
      </c>
    </row>
    <row r="57">
      <c r="A57" t="n">
        <v>56</v>
      </c>
      <c r="B57" t="n">
        <v>56</v>
      </c>
      <c r="C57" t="inlineStr">
        <is>
          <t>Военное управление</t>
        </is>
      </c>
      <c r="D57" t="inlineStr">
        <is>
          <t>Оборона и безопасность государства. Военные науки</t>
        </is>
      </c>
    </row>
    <row r="58">
      <c r="A58" t="n">
        <v>57</v>
      </c>
      <c r="B58" t="n">
        <v>57</v>
      </c>
      <c r="C58" t="inlineStr">
        <is>
          <t>Обеспечение государственной безопасности</t>
        </is>
      </c>
      <c r="D58" t="inlineStr">
        <is>
          <t>Оборона и безопасность государства. Военные науки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87"/>
  <sheetViews>
    <sheetView workbookViewId="0">
      <selection activeCell="A1" sqref="A1"/>
    </sheetView>
  </sheetViews>
  <sheetFormatPr baseColWidth="8" defaultRowHeight="15"/>
  <cols>
    <col width="55.42578125" customWidth="1" min="1" max="1"/>
    <col width="9.28515625" customWidth="1" min="2" max="2"/>
    <col width="8.140625" customWidth="1" min="3" max="3"/>
    <col width="32.28515625" customWidth="1" min="4" max="4"/>
  </cols>
  <sheetData>
    <row r="1">
      <c r="A1" t="inlineStr">
        <is>
          <t>Наименование 
направления подготовки (специальности)</t>
        </is>
      </c>
      <c r="B1" t="inlineStr">
        <is>
          <t>Код направле-ния подготов-ки (специаль-ности)</t>
        </is>
      </c>
      <c r="C1" t="inlineStr">
        <is>
          <t>Код укрупненной группы</t>
        </is>
      </c>
      <c r="D1" t="inlineStr">
        <is>
          <t>Область образования</t>
        </is>
      </c>
      <c r="E1" t="inlineStr">
        <is>
          <t>СВОД_ВПО1_НЕГОС_Очно-заочная_out_of_quota</t>
        </is>
      </c>
      <c r="F1" t="inlineStr">
        <is>
          <t>СВОД_ВПО1_НЕГОС_Очно-заочная_quota</t>
        </is>
      </c>
    </row>
    <row r="2">
      <c r="A2" t="inlineStr">
        <is>
          <t xml:space="preserve">   Математика</t>
        </is>
      </c>
      <c r="B2" t="inlineStr">
        <is>
          <t>01.03.01</t>
        </is>
      </c>
      <c r="C2" t="n">
        <v>1</v>
      </c>
      <c r="D2">
        <f>VLOOKUP(C2,Ключ!$B:$C,2,0)</f>
        <v/>
      </c>
      <c r="E2">
        <f>INDEX('../../source_files/VPO_1_2024/[СВОД_ВПО1_НЕГОС_Очно-заочная.xls]Р2_1_2 (4)'!$A$12:$W$467,MATCH(1,('../../source_files/VPO_1_2024/[СВОД_ВПО1_НЕГОС_Очно-заочная.xls]Р2_1_2 (4)'!$D$12:$D$467=B2)*('../../source_files/VPO_1_2024/[СВОД_ВПО1_НЕГОС_Очно-заочная.xls]Р2_1_2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2">
        <f>INDEX('../../source_files/VPO_1_2024/[СВОД_ВПО1_НЕГОС_Очно-заочная.xls]Р2_1_5 (2)'!$A$9:$W$467,MATCH(1,('../../source_files/VPO_1_2024/[СВОД_ВПО1_НЕГОС_Очно-заочная.xls]Р2_1_5 (2)'!$D$9:$D$467=B2)*('../../source_files/VPO_1_2024/[СВОД_ВПО1_НЕГОС_Очно-заочная.xls]Р2_1_5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3">
      <c r="A3" t="inlineStr">
        <is>
          <t xml:space="preserve">   Прикладная математика и информатика</t>
        </is>
      </c>
      <c r="B3" t="inlineStr">
        <is>
          <t>01.03.02</t>
        </is>
      </c>
      <c r="C3" t="n">
        <v>1</v>
      </c>
      <c r="D3">
        <f>VLOOKUP(C3,Ключ!$B:$C,2,0)</f>
        <v/>
      </c>
      <c r="E3">
        <f>INDEX('../../source_files/VPO_1_2024/[СВОД_ВПО1_НЕГОС_Очно-заочная.xls]Р2_1_2 (4)'!$A$12:$W$467,MATCH(1,('../../source_files/VPO_1_2024/[СВОД_ВПО1_НЕГОС_Очно-заочная.xls]Р2_1_2 (4)'!$D$12:$D$467=B3)*('../../source_files/VPO_1_2024/[СВОД_ВПО1_НЕГОС_Очно-заочная.xls]Р2_1_2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3">
        <f>INDEX('../../source_files/VPO_1_2024/[СВОД_ВПО1_НЕГОС_Очно-заочная.xls]Р2_1_5 (2)'!$A$9:$W$467,MATCH(1,('../../source_files/VPO_1_2024/[СВОД_ВПО1_НЕГОС_Очно-заочная.xls]Р2_1_5 (2)'!$D$9:$D$467=B3)*('../../source_files/VPO_1_2024/[СВОД_ВПО1_НЕГОС_Очно-заочная.xls]Р2_1_5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4">
      <c r="A4" t="inlineStr">
        <is>
          <t xml:space="preserve">   Механика и математическое моделирование</t>
        </is>
      </c>
      <c r="B4" t="inlineStr">
        <is>
          <t>01.03.03</t>
        </is>
      </c>
      <c r="C4" t="n">
        <v>1</v>
      </c>
      <c r="D4">
        <f>VLOOKUP(C4,Ключ!$B:$C,2,0)</f>
        <v/>
      </c>
      <c r="E4">
        <f>INDEX('../../source_files/VPO_1_2024/[СВОД_ВПО1_НЕГОС_Очно-заочная.xls]Р2_1_2 (4)'!$A$12:$W$467,MATCH(1,('../../source_files/VPO_1_2024/[СВОД_ВПО1_НЕГОС_Очно-заочная.xls]Р2_1_2 (4)'!$D$12:$D$467=B4)*('../../source_files/VPO_1_2024/[СВОД_ВПО1_НЕГОС_Очно-заочная.xls]Р2_1_2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4">
        <f>INDEX('../../source_files/VPO_1_2024/[СВОД_ВПО1_НЕГОС_Очно-заочная.xls]Р2_1_5 (2)'!$A$9:$W$467,MATCH(1,('../../source_files/VPO_1_2024/[СВОД_ВПО1_НЕГОС_Очно-заочная.xls]Р2_1_5 (2)'!$D$9:$D$467=B4)*('../../source_files/VPO_1_2024/[СВОД_ВПО1_НЕГОС_Очно-заочная.xls]Р2_1_5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5">
      <c r="A5" t="inlineStr">
        <is>
          <t xml:space="preserve">   Прикладная математика</t>
        </is>
      </c>
      <c r="B5" t="inlineStr">
        <is>
          <t>01.03.04</t>
        </is>
      </c>
      <c r="C5" t="n">
        <v>1</v>
      </c>
      <c r="D5">
        <f>VLOOKUP(C5,Ключ!$B:$C,2,0)</f>
        <v/>
      </c>
      <c r="E5">
        <f>INDEX('../../source_files/VPO_1_2024/[СВОД_ВПО1_НЕГОС_Очно-заочная.xls]Р2_1_2 (4)'!$A$12:$W$467,MATCH(1,('../../source_files/VPO_1_2024/[СВОД_ВПО1_НЕГОС_Очно-заочная.xls]Р2_1_2 (4)'!$D$12:$D$467=B5)*('../../source_files/VPO_1_2024/[СВОД_ВПО1_НЕГОС_Очно-заочная.xls]Р2_1_2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5">
        <f>INDEX('../../source_files/VPO_1_2024/[СВОД_ВПО1_НЕГОС_Очно-заочная.xls]Р2_1_5 (2)'!$A$9:$W$467,MATCH(1,('../../source_files/VPO_1_2024/[СВОД_ВПО1_НЕГОС_Очно-заочная.xls]Р2_1_5 (2)'!$D$9:$D$467=B5)*('../../source_files/VPO_1_2024/[СВОД_ВПО1_НЕГОС_Очно-заочная.xls]Р2_1_5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6">
      <c r="A6" t="inlineStr">
        <is>
          <t xml:space="preserve">   Статистика</t>
        </is>
      </c>
      <c r="B6" t="inlineStr">
        <is>
          <t>01.03.05</t>
        </is>
      </c>
      <c r="C6" t="n">
        <v>1</v>
      </c>
      <c r="D6">
        <f>VLOOKUP(C6,Ключ!$B:$C,2,0)</f>
        <v/>
      </c>
      <c r="E6">
        <f>INDEX('../../source_files/VPO_1_2024/[СВОД_ВПО1_НЕГОС_Очно-заочная.xls]Р2_1_2 (4)'!$A$12:$W$467,MATCH(1,('../../source_files/VPO_1_2024/[СВОД_ВПО1_НЕГОС_Очно-заочная.xls]Р2_1_2 (4)'!$D$12:$D$467=B6)*('../../source_files/VPO_1_2024/[СВОД_ВПО1_НЕГОС_Очно-заочная.xls]Р2_1_2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6">
        <f>INDEX('../../source_files/VPO_1_2024/[СВОД_ВПО1_НЕГОС_Очно-заочная.xls]Р2_1_5 (2)'!$A$9:$W$467,MATCH(1,('../../source_files/VPO_1_2024/[СВОД_ВПО1_НЕГОС_Очно-заочная.xls]Р2_1_5 (2)'!$D$9:$D$467=B6)*('../../source_files/VPO_1_2024/[СВОД_ВПО1_НЕГОС_Очно-заочная.xls]Р2_1_5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7">
      <c r="A7" t="inlineStr">
        <is>
          <t xml:space="preserve">   Математика и компьютерные науки</t>
        </is>
      </c>
      <c r="B7" t="inlineStr">
        <is>
          <t>02.03.01</t>
        </is>
      </c>
      <c r="C7" t="n">
        <v>2</v>
      </c>
      <c r="D7">
        <f>VLOOKUP(C7,Ключ!$B:$C,2,0)</f>
        <v/>
      </c>
      <c r="E7">
        <f>INDEX('../../source_files/VPO_1_2024/[СВОД_ВПО1_НЕГОС_Очно-заочная.xls]Р2_1_2 (4)'!$A$12:$W$467,MATCH(1,('../../source_files/VPO_1_2024/[СВОД_ВПО1_НЕГОС_Очно-заочная.xls]Р2_1_2 (4)'!$D$12:$D$467=B7)*('../../source_files/VPO_1_2024/[СВОД_ВПО1_НЕГОС_Очно-заочная.xls]Р2_1_2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7">
        <f>INDEX('../../source_files/VPO_1_2024/[СВОД_ВПО1_НЕГОС_Очно-заочная.xls]Р2_1_5 (2)'!$A$9:$W$467,MATCH(1,('../../source_files/VPO_1_2024/[СВОД_ВПО1_НЕГОС_Очно-заочная.xls]Р2_1_5 (2)'!$D$9:$D$467=B7)*('../../source_files/VPO_1_2024/[СВОД_ВПО1_НЕГОС_Очно-заочная.xls]Р2_1_5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8">
      <c r="A8" t="inlineStr">
        <is>
          <t xml:space="preserve">   Фундаментальная информатика и информационные технологии</t>
        </is>
      </c>
      <c r="B8" t="inlineStr">
        <is>
          <t>02.03.02</t>
        </is>
      </c>
      <c r="C8" t="n">
        <v>2</v>
      </c>
      <c r="D8">
        <f>VLOOKUP(C8,Ключ!$B:$C,2,0)</f>
        <v/>
      </c>
      <c r="E8">
        <f>INDEX('../../source_files/VPO_1_2024/[СВОД_ВПО1_НЕГОС_Очно-заочная.xls]Р2_1_2 (4)'!$A$12:$W$467,MATCH(1,('../../source_files/VPO_1_2024/[СВОД_ВПО1_НЕГОС_Очно-заочная.xls]Р2_1_2 (4)'!$D$12:$D$467=B8)*('../../source_files/VPO_1_2024/[СВОД_ВПО1_НЕГОС_Очно-заочная.xls]Р2_1_2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8">
        <f>INDEX('../../source_files/VPO_1_2024/[СВОД_ВПО1_НЕГОС_Очно-заочная.xls]Р2_1_5 (2)'!$A$9:$W$467,MATCH(1,('../../source_files/VPO_1_2024/[СВОД_ВПО1_НЕГОС_Очно-заочная.xls]Р2_1_5 (2)'!$D$9:$D$467=B8)*('../../source_files/VPO_1_2024/[СВОД_ВПО1_НЕГОС_Очно-заочная.xls]Р2_1_5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9">
      <c r="A9" t="inlineStr">
        <is>
          <t xml:space="preserve">   Математическое обеспечение и администрирование информационных систем</t>
        </is>
      </c>
      <c r="B9" t="inlineStr">
        <is>
          <t>02.03.03</t>
        </is>
      </c>
      <c r="C9" t="n">
        <v>2</v>
      </c>
      <c r="D9">
        <f>VLOOKUP(C9,Ключ!$B:$C,2,0)</f>
        <v/>
      </c>
      <c r="E9">
        <f>INDEX('../../source_files/VPO_1_2024/[СВОД_ВПО1_НЕГОС_Очно-заочная.xls]Р2_1_2 (4)'!$A$12:$W$467,MATCH(1,('../../source_files/VPO_1_2024/[СВОД_ВПО1_НЕГОС_Очно-заочная.xls]Р2_1_2 (4)'!$D$12:$D$467=B9)*('../../source_files/VPO_1_2024/[СВОД_ВПО1_НЕГОС_Очно-заочная.xls]Р2_1_2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9">
        <f>INDEX('../../source_files/VPO_1_2024/[СВОД_ВПО1_НЕГОС_Очно-заочная.xls]Р2_1_5 (2)'!$A$9:$W$467,MATCH(1,('../../source_files/VPO_1_2024/[СВОД_ВПО1_НЕГОС_Очно-заочная.xls]Р2_1_5 (2)'!$D$9:$D$467=B9)*('../../source_files/VPO_1_2024/[СВОД_ВПО1_НЕГОС_Очно-заочная.xls]Р2_1_5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0">
      <c r="A10" t="inlineStr">
        <is>
          <t xml:space="preserve">   Прикладные математика и физика</t>
        </is>
      </c>
      <c r="B10" t="inlineStr">
        <is>
          <t>03.03.01</t>
        </is>
      </c>
      <c r="C10" t="n">
        <v>3</v>
      </c>
      <c r="D10">
        <f>VLOOKUP(C10,Ключ!$B:$C,2,0)</f>
        <v/>
      </c>
      <c r="E10">
        <f>INDEX('../../source_files/VPO_1_2024/[СВОД_ВПО1_НЕГОС_Очно-заочная.xls]Р2_1_2 (4)'!$A$12:$W$467,MATCH(1,('../../source_files/VPO_1_2024/[СВОД_ВПО1_НЕГОС_Очно-заочная.xls]Р2_1_2 (4)'!$D$12:$D$467=B10)*('../../source_files/VPO_1_2024/[СВОД_ВПО1_НЕГОС_Очно-заочная.xls]Р2_1_2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0">
        <f>INDEX('../../source_files/VPO_1_2024/[СВОД_ВПО1_НЕГОС_Очно-заочная.xls]Р2_1_5 (2)'!$A$9:$W$467,MATCH(1,('../../source_files/VPO_1_2024/[СВОД_ВПО1_НЕГОС_Очно-заочная.xls]Р2_1_5 (2)'!$D$9:$D$467=B10)*('../../source_files/VPO_1_2024/[СВОД_ВПО1_НЕГОС_Очно-заочная.xls]Р2_1_5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1">
      <c r="A11" t="inlineStr">
        <is>
          <t xml:space="preserve">   Физика</t>
        </is>
      </c>
      <c r="B11" t="inlineStr">
        <is>
          <t>03.03.02</t>
        </is>
      </c>
      <c r="C11" t="n">
        <v>3</v>
      </c>
      <c r="D11">
        <f>VLOOKUP(C11,Ключ!$B:$C,2,0)</f>
        <v/>
      </c>
      <c r="E11">
        <f>INDEX('../../source_files/VPO_1_2024/[СВОД_ВПО1_НЕГОС_Очно-заочная.xls]Р2_1_2 (4)'!$A$12:$W$467,MATCH(1,('../../source_files/VPO_1_2024/[СВОД_ВПО1_НЕГОС_Очно-заочная.xls]Р2_1_2 (4)'!$D$12:$D$467=B11)*('../../source_files/VPO_1_2024/[СВОД_ВПО1_НЕГОС_Очно-заочная.xls]Р2_1_2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1">
        <f>INDEX('../../source_files/VPO_1_2024/[СВОД_ВПО1_НЕГОС_Очно-заочная.xls]Р2_1_5 (2)'!$A$9:$W$467,MATCH(1,('../../source_files/VPO_1_2024/[СВОД_ВПО1_НЕГОС_Очно-заочная.xls]Р2_1_5 (2)'!$D$9:$D$467=B11)*('../../source_files/VPO_1_2024/[СВОД_ВПО1_НЕГОС_Очно-заочная.xls]Р2_1_5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2">
      <c r="A12" t="inlineStr">
        <is>
          <t xml:space="preserve">   Радиофизика</t>
        </is>
      </c>
      <c r="B12" t="inlineStr">
        <is>
          <t>03.03.03</t>
        </is>
      </c>
      <c r="C12" t="n">
        <v>3</v>
      </c>
      <c r="D12">
        <f>VLOOKUP(C12,Ключ!$B:$C,2,0)</f>
        <v/>
      </c>
      <c r="E12">
        <f>INDEX('../../source_files/VPO_1_2024/[СВОД_ВПО1_НЕГОС_Очно-заочная.xls]Р2_1_2 (4)'!$A$12:$W$467,MATCH(1,('../../source_files/VPO_1_2024/[СВОД_ВПО1_НЕГОС_Очно-заочная.xls]Р2_1_2 (4)'!$D$12:$D$467=B12)*('../../source_files/VPO_1_2024/[СВОД_ВПО1_НЕГОС_Очно-заочная.xls]Р2_1_2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2">
        <f>INDEX('../../source_files/VPO_1_2024/[СВОД_ВПО1_НЕГОС_Очно-заочная.xls]Р2_1_5 (2)'!$A$9:$W$467,MATCH(1,('../../source_files/VPO_1_2024/[СВОД_ВПО1_НЕГОС_Очно-заочная.xls]Р2_1_5 (2)'!$D$9:$D$467=B12)*('../../source_files/VPO_1_2024/[СВОД_ВПО1_НЕГОС_Очно-заочная.xls]Р2_1_5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3">
      <c r="A13" t="inlineStr">
        <is>
          <t xml:space="preserve">   Химия</t>
        </is>
      </c>
      <c r="B13" t="inlineStr">
        <is>
          <t>04.03.01</t>
        </is>
      </c>
      <c r="C13" t="n">
        <v>4</v>
      </c>
      <c r="D13">
        <f>VLOOKUP(C13,Ключ!$B:$C,2,0)</f>
        <v/>
      </c>
      <c r="E13">
        <f>INDEX('../../source_files/VPO_1_2024/[СВОД_ВПО1_НЕГОС_Очно-заочная.xls]Р2_1_2 (4)'!$A$12:$W$467,MATCH(1,('../../source_files/VPO_1_2024/[СВОД_ВПО1_НЕГОС_Очно-заочная.xls]Р2_1_2 (4)'!$D$12:$D$467=B13)*('../../source_files/VPO_1_2024/[СВОД_ВПО1_НЕГОС_Очно-заочная.xls]Р2_1_2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3">
        <f>INDEX('../../source_files/VPO_1_2024/[СВОД_ВПО1_НЕГОС_Очно-заочная.xls]Р2_1_5 (2)'!$A$9:$W$467,MATCH(1,('../../source_files/VPO_1_2024/[СВОД_ВПО1_НЕГОС_Очно-заочная.xls]Р2_1_5 (2)'!$D$9:$D$467=B13)*('../../source_files/VPO_1_2024/[СВОД_ВПО1_НЕГОС_Очно-заочная.xls]Р2_1_5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4">
      <c r="A14" t="inlineStr">
        <is>
          <t xml:space="preserve">   Химия, физика и механика материалов</t>
        </is>
      </c>
      <c r="B14" t="inlineStr">
        <is>
          <t>04.03.02</t>
        </is>
      </c>
      <c r="C14" t="n">
        <v>4</v>
      </c>
      <c r="D14">
        <f>VLOOKUP(C14,Ключ!$B:$C,2,0)</f>
        <v/>
      </c>
      <c r="E14">
        <f>INDEX('../../source_files/VPO_1_2024/[СВОД_ВПО1_НЕГОС_Очно-заочная.xls]Р2_1_2 (4)'!$A$12:$W$467,MATCH(1,('../../source_files/VPO_1_2024/[СВОД_ВПО1_НЕГОС_Очно-заочная.xls]Р2_1_2 (4)'!$D$12:$D$467=B14)*('../../source_files/VPO_1_2024/[СВОД_ВПО1_НЕГОС_Очно-заочная.xls]Р2_1_2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4">
        <f>INDEX('../../source_files/VPO_1_2024/[СВОД_ВПО1_НЕГОС_Очно-заочная.xls]Р2_1_5 (2)'!$A$9:$W$467,MATCH(1,('../../source_files/VPO_1_2024/[СВОД_ВПО1_НЕГОС_Очно-заочная.xls]Р2_1_5 (2)'!$D$9:$D$467=B14)*('../../source_files/VPO_1_2024/[СВОД_ВПО1_НЕГОС_Очно-заочная.xls]Р2_1_5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5">
      <c r="A15" t="inlineStr">
        <is>
          <t xml:space="preserve">   Геология</t>
        </is>
      </c>
      <c r="B15" t="inlineStr">
        <is>
          <t>05.03.01</t>
        </is>
      </c>
      <c r="C15" t="n">
        <v>5</v>
      </c>
      <c r="D15">
        <f>VLOOKUP(C15,Ключ!$B:$C,2,0)</f>
        <v/>
      </c>
      <c r="E15">
        <f>INDEX('../../source_files/VPO_1_2024/[СВОД_ВПО1_НЕГОС_Очно-заочная.xls]Р2_1_2 (4)'!$A$12:$W$467,MATCH(1,('../../source_files/VPO_1_2024/[СВОД_ВПО1_НЕГОС_Очно-заочная.xls]Р2_1_2 (4)'!$D$12:$D$467=B15)*('../../source_files/VPO_1_2024/[СВОД_ВПО1_НЕГОС_Очно-заочная.xls]Р2_1_2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5">
        <f>INDEX('../../source_files/VPO_1_2024/[СВОД_ВПО1_НЕГОС_Очно-заочная.xls]Р2_1_5 (2)'!$A$9:$W$467,MATCH(1,('../../source_files/VPO_1_2024/[СВОД_ВПО1_НЕГОС_Очно-заочная.xls]Р2_1_5 (2)'!$D$9:$D$467=B15)*('../../source_files/VPO_1_2024/[СВОД_ВПО1_НЕГОС_Очно-заочная.xls]Р2_1_5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6">
      <c r="A16" t="inlineStr">
        <is>
          <t xml:space="preserve">   География</t>
        </is>
      </c>
      <c r="B16" t="inlineStr">
        <is>
          <t>05.03.02</t>
        </is>
      </c>
      <c r="C16" t="n">
        <v>5</v>
      </c>
      <c r="D16">
        <f>VLOOKUP(C16,Ключ!$B:$C,2,0)</f>
        <v/>
      </c>
      <c r="E16">
        <f>INDEX('../../source_files/VPO_1_2024/[СВОД_ВПО1_НЕГОС_Очно-заочная.xls]Р2_1_2 (4)'!$A$12:$W$467,MATCH(1,('../../source_files/VPO_1_2024/[СВОД_ВПО1_НЕГОС_Очно-заочная.xls]Р2_1_2 (4)'!$D$12:$D$467=B16)*('../../source_files/VPO_1_2024/[СВОД_ВПО1_НЕГОС_Очно-заочная.xls]Р2_1_2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6">
        <f>INDEX('../../source_files/VPO_1_2024/[СВОД_ВПО1_НЕГОС_Очно-заочная.xls]Р2_1_5 (2)'!$A$9:$W$467,MATCH(1,('../../source_files/VPO_1_2024/[СВОД_ВПО1_НЕГОС_Очно-заочная.xls]Р2_1_5 (2)'!$D$9:$D$467=B16)*('../../source_files/VPO_1_2024/[СВОД_ВПО1_НЕГОС_Очно-заочная.xls]Р2_1_5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7">
      <c r="A17" t="inlineStr">
        <is>
          <t xml:space="preserve">   Картография и геоинформатика</t>
        </is>
      </c>
      <c r="B17" t="inlineStr">
        <is>
          <t>05.03.03</t>
        </is>
      </c>
      <c r="C17" t="n">
        <v>5</v>
      </c>
      <c r="D17">
        <f>VLOOKUP(C17,Ключ!$B:$C,2,0)</f>
        <v/>
      </c>
      <c r="E17">
        <f>INDEX('../../source_files/VPO_1_2024/[СВОД_ВПО1_НЕГОС_Очно-заочная.xls]Р2_1_2 (4)'!$A$12:$W$467,MATCH(1,('../../source_files/VPO_1_2024/[СВОД_ВПО1_НЕГОС_Очно-заочная.xls]Р2_1_2 (4)'!$D$12:$D$467=B17)*('../../source_files/VPO_1_2024/[СВОД_ВПО1_НЕГОС_Очно-заочная.xls]Р2_1_2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7">
        <f>INDEX('../../source_files/VPO_1_2024/[СВОД_ВПО1_НЕГОС_Очно-заочная.xls]Р2_1_5 (2)'!$A$9:$W$467,MATCH(1,('../../source_files/VPO_1_2024/[СВОД_ВПО1_НЕГОС_Очно-заочная.xls]Р2_1_5 (2)'!$D$9:$D$467=B17)*('../../source_files/VPO_1_2024/[СВОД_ВПО1_НЕГОС_Очно-заочная.xls]Р2_1_5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8">
      <c r="A18" t="inlineStr">
        <is>
          <t xml:space="preserve">   Гидрометеорология</t>
        </is>
      </c>
      <c r="B18" t="inlineStr">
        <is>
          <t>05.03.04</t>
        </is>
      </c>
      <c r="C18" t="n">
        <v>5</v>
      </c>
      <c r="D18">
        <f>VLOOKUP(C18,Ключ!$B:$C,2,0)</f>
        <v/>
      </c>
      <c r="E18">
        <f>INDEX('../../source_files/VPO_1_2024/[СВОД_ВПО1_НЕГОС_Очно-заочная.xls]Р2_1_2 (4)'!$A$12:$W$467,MATCH(1,('../../source_files/VPO_1_2024/[СВОД_ВПО1_НЕГОС_Очно-заочная.xls]Р2_1_2 (4)'!$D$12:$D$467=B18)*('../../source_files/VPO_1_2024/[СВОД_ВПО1_НЕГОС_Очно-заочная.xls]Р2_1_2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8">
        <f>INDEX('../../source_files/VPO_1_2024/[СВОД_ВПО1_НЕГОС_Очно-заочная.xls]Р2_1_5 (2)'!$A$9:$W$467,MATCH(1,('../../source_files/VPO_1_2024/[СВОД_ВПО1_НЕГОС_Очно-заочная.xls]Р2_1_5 (2)'!$D$9:$D$467=B18)*('../../source_files/VPO_1_2024/[СВОД_ВПО1_НЕГОС_Очно-заочная.xls]Р2_1_5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9">
      <c r="A19" t="inlineStr">
        <is>
          <t xml:space="preserve">   Прикладная гидрометеорология</t>
        </is>
      </c>
      <c r="B19" t="inlineStr">
        <is>
          <t>05.03.05</t>
        </is>
      </c>
      <c r="C19" t="n">
        <v>5</v>
      </c>
      <c r="D19">
        <f>VLOOKUP(C19,Ключ!$B:$C,2,0)</f>
        <v/>
      </c>
      <c r="E19">
        <f>INDEX('../../source_files/VPO_1_2024/[СВОД_ВПО1_НЕГОС_Очно-заочная.xls]Р2_1_2 (4)'!$A$12:$W$467,MATCH(1,('../../source_files/VPO_1_2024/[СВОД_ВПО1_НЕГОС_Очно-заочная.xls]Р2_1_2 (4)'!$D$12:$D$467=B19)*('../../source_files/VPO_1_2024/[СВОД_ВПО1_НЕГОС_Очно-заочная.xls]Р2_1_2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9">
        <f>INDEX('../../source_files/VPO_1_2024/[СВОД_ВПО1_НЕГОС_Очно-заочная.xls]Р2_1_5 (2)'!$A$9:$W$467,MATCH(1,('../../source_files/VPO_1_2024/[СВОД_ВПО1_НЕГОС_Очно-заочная.xls]Р2_1_5 (2)'!$D$9:$D$467=B19)*('../../source_files/VPO_1_2024/[СВОД_ВПО1_НЕГОС_Очно-заочная.xls]Р2_1_5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20">
      <c r="A20" t="inlineStr">
        <is>
          <t xml:space="preserve">   Экология и природопользование</t>
        </is>
      </c>
      <c r="B20" t="inlineStr">
        <is>
          <t>05.03.06</t>
        </is>
      </c>
      <c r="C20" t="n">
        <v>5</v>
      </c>
      <c r="D20">
        <f>VLOOKUP(C20,Ключ!$B:$C,2,0)</f>
        <v/>
      </c>
      <c r="E20">
        <f>INDEX('../../source_files/VPO_1_2024/[СВОД_ВПО1_НЕГОС_Очно-заочная.xls]Р2_1_2 (4)'!$A$12:$W$467,MATCH(1,('../../source_files/VPO_1_2024/[СВОД_ВПО1_НЕГОС_Очно-заочная.xls]Р2_1_2 (4)'!$D$12:$D$467=B20)*('../../source_files/VPO_1_2024/[СВОД_ВПО1_НЕГОС_Очно-заочная.xls]Р2_1_2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20">
        <f>INDEX('../../source_files/VPO_1_2024/[СВОД_ВПО1_НЕГОС_Очно-заочная.xls]Р2_1_5 (2)'!$A$9:$W$467,MATCH(1,('../../source_files/VPO_1_2024/[СВОД_ВПО1_НЕГОС_Очно-заочная.xls]Р2_1_5 (2)'!$D$9:$D$467=B20)*('../../source_files/VPO_1_2024/[СВОД_ВПО1_НЕГОС_Очно-заочная.xls]Р2_1_5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21">
      <c r="A21" t="inlineStr">
        <is>
          <t xml:space="preserve">   Биология</t>
        </is>
      </c>
      <c r="B21" t="inlineStr">
        <is>
          <t>06.03.01</t>
        </is>
      </c>
      <c r="C21" t="n">
        <v>6</v>
      </c>
      <c r="D21">
        <f>VLOOKUP(C21,Ключ!$B:$C,2,0)</f>
        <v/>
      </c>
      <c r="E21">
        <f>INDEX('../../source_files/VPO_1_2024/[СВОД_ВПО1_НЕГОС_Очно-заочная.xls]Р2_1_2 (4)'!$A$12:$W$467,MATCH(1,('../../source_files/VPO_1_2024/[СВОД_ВПО1_НЕГОС_Очно-заочная.xls]Р2_1_2 (4)'!$D$12:$D$467=B21)*('../../source_files/VPO_1_2024/[СВОД_ВПО1_НЕГОС_Очно-заочная.xls]Р2_1_2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21">
        <f>INDEX('../../source_files/VPO_1_2024/[СВОД_ВПО1_НЕГОС_Очно-заочная.xls]Р2_1_5 (2)'!$A$9:$W$467,MATCH(1,('../../source_files/VPO_1_2024/[СВОД_ВПО1_НЕГОС_Очно-заочная.xls]Р2_1_5 (2)'!$D$9:$D$467=B21)*('../../source_files/VPO_1_2024/[СВОД_ВПО1_НЕГОС_Очно-заочная.xls]Р2_1_5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22">
      <c r="A22" t="inlineStr">
        <is>
          <t xml:space="preserve">   Почвоведение</t>
        </is>
      </c>
      <c r="B22" t="inlineStr">
        <is>
          <t>06.03.02</t>
        </is>
      </c>
      <c r="C22" t="n">
        <v>6</v>
      </c>
      <c r="D22">
        <f>VLOOKUP(C22,Ключ!$B:$C,2,0)</f>
        <v/>
      </c>
      <c r="E22">
        <f>INDEX('../../source_files/VPO_1_2024/[СВОД_ВПО1_НЕГОС_Очно-заочная.xls]Р2_1_2 (4)'!$A$12:$W$467,MATCH(1,('../../source_files/VPO_1_2024/[СВОД_ВПО1_НЕГОС_Очно-заочная.xls]Р2_1_2 (4)'!$D$12:$D$467=B22)*('../../source_files/VPO_1_2024/[СВОД_ВПО1_НЕГОС_Очно-заочная.xls]Р2_1_2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22">
        <f>INDEX('../../source_files/VPO_1_2024/[СВОД_ВПО1_НЕГОС_Очно-заочная.xls]Р2_1_5 (2)'!$A$9:$W$467,MATCH(1,('../../source_files/VPO_1_2024/[СВОД_ВПО1_НЕГОС_Очно-заочная.xls]Р2_1_5 (2)'!$D$9:$D$467=B22)*('../../source_files/VPO_1_2024/[СВОД_ВПО1_НЕГОС_Очно-заочная.xls]Р2_1_5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23">
      <c r="A23" t="inlineStr">
        <is>
          <t xml:space="preserve">   Архитектура</t>
        </is>
      </c>
      <c r="B23" t="inlineStr">
        <is>
          <t>07.03.01</t>
        </is>
      </c>
      <c r="C23" t="n">
        <v>7</v>
      </c>
      <c r="D23">
        <f>VLOOKUP(C23,Ключ!$B:$C,2,0)</f>
        <v/>
      </c>
      <c r="E23">
        <f>INDEX('../../source_files/VPO_1_2024/[СВОД_ВПО1_НЕГОС_Очно-заочная.xls]Р2_1_2 (4)'!$A$12:$W$467,MATCH(1,('../../source_files/VPO_1_2024/[СВОД_ВПО1_НЕГОС_Очно-заочная.xls]Р2_1_2 (4)'!$D$12:$D$467=B23)*('../../source_files/VPO_1_2024/[СВОД_ВПО1_НЕГОС_Очно-заочная.xls]Р2_1_2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23">
        <f>INDEX('../../source_files/VPO_1_2024/[СВОД_ВПО1_НЕГОС_Очно-заочная.xls]Р2_1_5 (2)'!$A$9:$W$467,MATCH(1,('../../source_files/VPO_1_2024/[СВОД_ВПО1_НЕГОС_Очно-заочная.xls]Р2_1_5 (2)'!$D$9:$D$467=B23)*('../../source_files/VPO_1_2024/[СВОД_ВПО1_НЕГОС_Очно-заочная.xls]Р2_1_5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24">
      <c r="A24" t="inlineStr">
        <is>
          <t xml:space="preserve">   Реконструкция и реставрация архитектурного наследия</t>
        </is>
      </c>
      <c r="B24" t="inlineStr">
        <is>
          <t>07.03.02</t>
        </is>
      </c>
      <c r="C24" t="n">
        <v>7</v>
      </c>
      <c r="D24">
        <f>VLOOKUP(C24,Ключ!$B:$C,2,0)</f>
        <v/>
      </c>
      <c r="E24">
        <f>INDEX('../../source_files/VPO_1_2024/[СВОД_ВПО1_НЕГОС_Очно-заочная.xls]Р2_1_2 (4)'!$A$12:$W$467,MATCH(1,('../../source_files/VPO_1_2024/[СВОД_ВПО1_НЕГОС_Очно-заочная.xls]Р2_1_2 (4)'!$D$12:$D$467=B24)*('../../source_files/VPO_1_2024/[СВОД_ВПО1_НЕГОС_Очно-заочная.xls]Р2_1_2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24">
        <f>INDEX('../../source_files/VPO_1_2024/[СВОД_ВПО1_НЕГОС_Очно-заочная.xls]Р2_1_5 (2)'!$A$9:$W$467,MATCH(1,('../../source_files/VPO_1_2024/[СВОД_ВПО1_НЕГОС_Очно-заочная.xls]Р2_1_5 (2)'!$D$9:$D$467=B24)*('../../source_files/VPO_1_2024/[СВОД_ВПО1_НЕГОС_Очно-заочная.xls]Р2_1_5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25">
      <c r="A25" t="inlineStr">
        <is>
          <t xml:space="preserve">   Дизайн архитектурной среды</t>
        </is>
      </c>
      <c r="B25" t="inlineStr">
        <is>
          <t>07.03.03</t>
        </is>
      </c>
      <c r="C25" t="n">
        <v>7</v>
      </c>
      <c r="D25">
        <f>VLOOKUP(C25,Ключ!$B:$C,2,0)</f>
        <v/>
      </c>
      <c r="E25">
        <f>INDEX('../../source_files/VPO_1_2024/[СВОД_ВПО1_НЕГОС_Очно-заочная.xls]Р2_1_2 (4)'!$A$12:$W$467,MATCH(1,('../../source_files/VPO_1_2024/[СВОД_ВПО1_НЕГОС_Очно-заочная.xls]Р2_1_2 (4)'!$D$12:$D$467=B25)*('../../source_files/VPO_1_2024/[СВОД_ВПО1_НЕГОС_Очно-заочная.xls]Р2_1_2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25">
        <f>INDEX('../../source_files/VPO_1_2024/[СВОД_ВПО1_НЕГОС_Очно-заочная.xls]Р2_1_5 (2)'!$A$9:$W$467,MATCH(1,('../../source_files/VPO_1_2024/[СВОД_ВПО1_НЕГОС_Очно-заочная.xls]Р2_1_5 (2)'!$D$9:$D$467=B25)*('../../source_files/VPO_1_2024/[СВОД_ВПО1_НЕГОС_Очно-заочная.xls]Р2_1_5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26">
      <c r="A26" t="inlineStr">
        <is>
          <t xml:space="preserve">   Градостроительство</t>
        </is>
      </c>
      <c r="B26" t="inlineStr">
        <is>
          <t>07.03.04</t>
        </is>
      </c>
      <c r="C26" t="n">
        <v>7</v>
      </c>
      <c r="D26">
        <f>VLOOKUP(C26,Ключ!$B:$C,2,0)</f>
        <v/>
      </c>
      <c r="E26">
        <f>INDEX('../../source_files/VPO_1_2024/[СВОД_ВПО1_НЕГОС_Очно-заочная.xls]Р2_1_2 (4)'!$A$12:$W$467,MATCH(1,('../../source_files/VPO_1_2024/[СВОД_ВПО1_НЕГОС_Очно-заочная.xls]Р2_1_2 (4)'!$D$12:$D$467=B26)*('../../source_files/VPO_1_2024/[СВОД_ВПО1_НЕГОС_Очно-заочная.xls]Р2_1_2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26">
        <f>INDEX('../../source_files/VPO_1_2024/[СВОД_ВПО1_НЕГОС_Очно-заочная.xls]Р2_1_5 (2)'!$A$9:$W$467,MATCH(1,('../../source_files/VPO_1_2024/[СВОД_ВПО1_НЕГОС_Очно-заочная.xls]Р2_1_5 (2)'!$D$9:$D$467=B26)*('../../source_files/VPO_1_2024/[СВОД_ВПО1_НЕГОС_Очно-заочная.xls]Р2_1_5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27">
      <c r="A27" t="inlineStr">
        <is>
          <t xml:space="preserve">   Строительство</t>
        </is>
      </c>
      <c r="B27" t="inlineStr">
        <is>
          <t>08.03.01</t>
        </is>
      </c>
      <c r="C27" t="n">
        <v>8</v>
      </c>
      <c r="D27">
        <f>VLOOKUP(C27,Ключ!$B:$C,2,0)</f>
        <v/>
      </c>
      <c r="E27">
        <f>INDEX('../../source_files/VPO_1_2024/[СВОД_ВПО1_НЕГОС_Очно-заочная.xls]Р2_1_2 (4)'!$A$12:$W$467,MATCH(1,('../../source_files/VPO_1_2024/[СВОД_ВПО1_НЕГОС_Очно-заочная.xls]Р2_1_2 (4)'!$D$12:$D$467=B27)*('../../source_files/VPO_1_2024/[СВОД_ВПО1_НЕГОС_Очно-заочная.xls]Р2_1_2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27">
        <f>INDEX('../../source_files/VPO_1_2024/[СВОД_ВПО1_НЕГОС_Очно-заочная.xls]Р2_1_5 (2)'!$A$9:$W$467,MATCH(1,('../../source_files/VPO_1_2024/[СВОД_ВПО1_НЕГОС_Очно-заочная.xls]Р2_1_5 (2)'!$D$9:$D$467=B27)*('../../source_files/VPO_1_2024/[СВОД_ВПО1_НЕГОС_Очно-заочная.xls]Р2_1_5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28">
      <c r="A28" t="inlineStr">
        <is>
          <t xml:space="preserve">   Информатика и вычислительная техника</t>
        </is>
      </c>
      <c r="B28" t="inlineStr">
        <is>
          <t>09.03.01</t>
        </is>
      </c>
      <c r="C28" t="n">
        <v>9</v>
      </c>
      <c r="D28">
        <f>VLOOKUP(C28,Ключ!$B:$C,2,0)</f>
        <v/>
      </c>
      <c r="E28">
        <f>INDEX('../../source_files/VPO_1_2024/[СВОД_ВПО1_НЕГОС_Очно-заочная.xls]Р2_1_2 (4)'!$A$12:$W$467,MATCH(1,('../../source_files/VPO_1_2024/[СВОД_ВПО1_НЕГОС_Очно-заочная.xls]Р2_1_2 (4)'!$D$12:$D$467=B28)*('../../source_files/VPO_1_2024/[СВОД_ВПО1_НЕГОС_Очно-заочная.xls]Р2_1_2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28">
        <f>INDEX('../../source_files/VPO_1_2024/[СВОД_ВПО1_НЕГОС_Очно-заочная.xls]Р2_1_5 (2)'!$A$9:$W$467,MATCH(1,('../../source_files/VPO_1_2024/[СВОД_ВПО1_НЕГОС_Очно-заочная.xls]Р2_1_5 (2)'!$D$9:$D$467=B28)*('../../source_files/VPO_1_2024/[СВОД_ВПО1_НЕГОС_Очно-заочная.xls]Р2_1_5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29">
      <c r="A29" t="inlineStr">
        <is>
          <t xml:space="preserve">   Информационные системы и технологии</t>
        </is>
      </c>
      <c r="B29" t="inlineStr">
        <is>
          <t>09.03.02</t>
        </is>
      </c>
      <c r="C29" t="n">
        <v>9</v>
      </c>
      <c r="D29">
        <f>VLOOKUP(C29,Ключ!$B:$C,2,0)</f>
        <v/>
      </c>
      <c r="E29">
        <f>INDEX('../../source_files/VPO_1_2024/[СВОД_ВПО1_НЕГОС_Очно-заочная.xls]Р2_1_2 (4)'!$A$12:$W$467,MATCH(1,('../../source_files/VPO_1_2024/[СВОД_ВПО1_НЕГОС_Очно-заочная.xls]Р2_1_2 (4)'!$D$12:$D$467=B29)*('../../source_files/VPO_1_2024/[СВОД_ВПО1_НЕГОС_Очно-заочная.xls]Р2_1_2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29">
        <f>INDEX('../../source_files/VPO_1_2024/[СВОД_ВПО1_НЕГОС_Очно-заочная.xls]Р2_1_5 (2)'!$A$9:$W$467,MATCH(1,('../../source_files/VPO_1_2024/[СВОД_ВПО1_НЕГОС_Очно-заочная.xls]Р2_1_5 (2)'!$D$9:$D$467=B29)*('../../source_files/VPO_1_2024/[СВОД_ВПО1_НЕГОС_Очно-заочная.xls]Р2_1_5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30">
      <c r="A30" t="inlineStr">
        <is>
          <t xml:space="preserve">   Прикладная информатика</t>
        </is>
      </c>
      <c r="B30" t="inlineStr">
        <is>
          <t>09.03.03</t>
        </is>
      </c>
      <c r="C30" t="n">
        <v>9</v>
      </c>
      <c r="D30">
        <f>VLOOKUP(C30,Ключ!$B:$C,2,0)</f>
        <v/>
      </c>
      <c r="E30">
        <f>INDEX('../../source_files/VPO_1_2024/[СВОД_ВПО1_НЕГОС_Очно-заочная.xls]Р2_1_2 (4)'!$A$12:$W$467,MATCH(1,('../../source_files/VPO_1_2024/[СВОД_ВПО1_НЕГОС_Очно-заочная.xls]Р2_1_2 (4)'!$D$12:$D$467=B30)*('../../source_files/VPO_1_2024/[СВОД_ВПО1_НЕГОС_Очно-заочная.xls]Р2_1_2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30">
        <f>INDEX('../../source_files/VPO_1_2024/[СВОД_ВПО1_НЕГОС_Очно-заочная.xls]Р2_1_5 (2)'!$A$9:$W$467,MATCH(1,('../../source_files/VPO_1_2024/[СВОД_ВПО1_НЕГОС_Очно-заочная.xls]Р2_1_5 (2)'!$D$9:$D$467=B30)*('../../source_files/VPO_1_2024/[СВОД_ВПО1_НЕГОС_Очно-заочная.xls]Р2_1_5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31">
      <c r="A31" t="inlineStr">
        <is>
          <t xml:space="preserve">   Программная инженерия</t>
        </is>
      </c>
      <c r="B31" t="inlineStr">
        <is>
          <t>09.03.04</t>
        </is>
      </c>
      <c r="C31" t="n">
        <v>9</v>
      </c>
      <c r="D31">
        <f>VLOOKUP(C31,Ключ!$B:$C,2,0)</f>
        <v/>
      </c>
      <c r="E31">
        <f>INDEX('../../source_files/VPO_1_2024/[СВОД_ВПО1_НЕГОС_Очно-заочная.xls]Р2_1_2 (4)'!$A$12:$W$467,MATCH(1,('../../source_files/VPO_1_2024/[СВОД_ВПО1_НЕГОС_Очно-заочная.xls]Р2_1_2 (4)'!$D$12:$D$467=B31)*('../../source_files/VPO_1_2024/[СВОД_ВПО1_НЕГОС_Очно-заочная.xls]Р2_1_2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31">
        <f>INDEX('../../source_files/VPO_1_2024/[СВОД_ВПО1_НЕГОС_Очно-заочная.xls]Р2_1_5 (2)'!$A$9:$W$467,MATCH(1,('../../source_files/VPO_1_2024/[СВОД_ВПО1_НЕГОС_Очно-заочная.xls]Р2_1_5 (2)'!$D$9:$D$467=B31)*('../../source_files/VPO_1_2024/[СВОД_ВПО1_НЕГОС_Очно-заочная.xls]Р2_1_5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32">
      <c r="A32" t="inlineStr">
        <is>
          <t>наднвл</t>
        </is>
      </c>
      <c r="B32" t="inlineStr">
        <is>
          <t>10.03.01</t>
        </is>
      </c>
      <c r="C32" t="n">
        <v>10</v>
      </c>
      <c r="D32">
        <f>VLOOKUP(C32,Ключ!$B:$C,2,0)</f>
        <v/>
      </c>
      <c r="E32">
        <f>INDEX('../../source_files/VPO_1_2024/[СВОД_ВПО1_НЕГОС_Очно-заочная.xls]Р2_1_2 (4)'!$A$12:$W$467,MATCH(1,('../../source_files/VPO_1_2024/[СВОД_ВПО1_НЕГОС_Очно-заочная.xls]Р2_1_2 (4)'!$D$12:$D$467=B32)*('../../source_files/VPO_1_2024/[СВОД_ВПО1_НЕГОС_Очно-заочная.xls]Р2_1_2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32">
        <f>INDEX('../../source_files/VPO_1_2024/[СВОД_ВПО1_НЕГОС_Очно-заочная.xls]Р2_1_5 (2)'!$A$9:$W$467,MATCH(1,('../../source_files/VPO_1_2024/[СВОД_ВПО1_НЕГОС_Очно-заочная.xls]Р2_1_5 (2)'!$D$9:$D$467=B32)*('../../source_files/VPO_1_2024/[СВОД_ВПО1_НЕГОС_Очно-заочная.xls]Р2_1_5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33">
      <c r="A33" t="inlineStr">
        <is>
          <t xml:space="preserve">   Радиотехника</t>
        </is>
      </c>
      <c r="B33" t="inlineStr">
        <is>
          <t>11.03.01</t>
        </is>
      </c>
      <c r="C33" t="n">
        <v>11</v>
      </c>
      <c r="D33">
        <f>VLOOKUP(C33,Ключ!$B:$C,2,0)</f>
        <v/>
      </c>
      <c r="E33">
        <f>INDEX('../../source_files/VPO_1_2024/[СВОД_ВПО1_НЕГОС_Очно-заочная.xls]Р2_1_2 (4)'!$A$12:$W$467,MATCH(1,('../../source_files/VPO_1_2024/[СВОД_ВПО1_НЕГОС_Очно-заочная.xls]Р2_1_2 (4)'!$D$12:$D$467=B33)*('../../source_files/VPO_1_2024/[СВОД_ВПО1_НЕГОС_Очно-заочная.xls]Р2_1_2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33">
        <f>INDEX('../../source_files/VPO_1_2024/[СВОД_ВПО1_НЕГОС_Очно-заочная.xls]Р2_1_5 (2)'!$A$9:$W$467,MATCH(1,('../../source_files/VPO_1_2024/[СВОД_ВПО1_НЕГОС_Очно-заочная.xls]Р2_1_5 (2)'!$D$9:$D$467=B33)*('../../source_files/VPO_1_2024/[СВОД_ВПО1_НЕГОС_Очно-заочная.xls]Р2_1_5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34">
      <c r="A34" t="inlineStr">
        <is>
          <t xml:space="preserve">   Инфокоммуникационные технологии и системы связи</t>
        </is>
      </c>
      <c r="B34" t="inlineStr">
        <is>
          <t>11.03.02</t>
        </is>
      </c>
      <c r="C34" t="n">
        <v>11</v>
      </c>
      <c r="D34">
        <f>VLOOKUP(C34,Ключ!$B:$C,2,0)</f>
        <v/>
      </c>
      <c r="E34">
        <f>INDEX('../../source_files/VPO_1_2024/[СВОД_ВПО1_НЕГОС_Очно-заочная.xls]Р2_1_2 (4)'!$A$12:$W$467,MATCH(1,('../../source_files/VPO_1_2024/[СВОД_ВПО1_НЕГОС_Очно-заочная.xls]Р2_1_2 (4)'!$D$12:$D$467=B34)*('../../source_files/VPO_1_2024/[СВОД_ВПО1_НЕГОС_Очно-заочная.xls]Р2_1_2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34">
        <f>INDEX('../../source_files/VPO_1_2024/[СВОД_ВПО1_НЕГОС_Очно-заочная.xls]Р2_1_5 (2)'!$A$9:$W$467,MATCH(1,('../../source_files/VPO_1_2024/[СВОД_ВПО1_НЕГОС_Очно-заочная.xls]Р2_1_5 (2)'!$D$9:$D$467=B34)*('../../source_files/VPO_1_2024/[СВОД_ВПО1_НЕГОС_Очно-заочная.xls]Р2_1_5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35">
      <c r="A35" t="inlineStr">
        <is>
          <t xml:space="preserve">   Конструирование и технология электронных средств</t>
        </is>
      </c>
      <c r="B35" t="inlineStr">
        <is>
          <t>11.03.03</t>
        </is>
      </c>
      <c r="C35" t="n">
        <v>11</v>
      </c>
      <c r="D35">
        <f>VLOOKUP(C35,Ключ!$B:$C,2,0)</f>
        <v/>
      </c>
      <c r="E35">
        <f>INDEX('../../source_files/VPO_1_2024/[СВОД_ВПО1_НЕГОС_Очно-заочная.xls]Р2_1_2 (4)'!$A$12:$W$467,MATCH(1,('../../source_files/VPO_1_2024/[СВОД_ВПО1_НЕГОС_Очно-заочная.xls]Р2_1_2 (4)'!$D$12:$D$467=B35)*('../../source_files/VPO_1_2024/[СВОД_ВПО1_НЕГОС_Очно-заочная.xls]Р2_1_2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35">
        <f>INDEX('../../source_files/VPO_1_2024/[СВОД_ВПО1_НЕГОС_Очно-заочная.xls]Р2_1_5 (2)'!$A$9:$W$467,MATCH(1,('../../source_files/VPO_1_2024/[СВОД_ВПО1_НЕГОС_Очно-заочная.xls]Р2_1_5 (2)'!$D$9:$D$467=B35)*('../../source_files/VPO_1_2024/[СВОД_ВПО1_НЕГОС_Очно-заочная.xls]Р2_1_5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36">
      <c r="A36" t="inlineStr">
        <is>
          <t xml:space="preserve">   Электроника и наноэлектроника</t>
        </is>
      </c>
      <c r="B36" t="inlineStr">
        <is>
          <t>11.03.04</t>
        </is>
      </c>
      <c r="C36" t="n">
        <v>11</v>
      </c>
      <c r="D36">
        <f>VLOOKUP(C36,Ключ!$B:$C,2,0)</f>
        <v/>
      </c>
      <c r="E36">
        <f>INDEX('../../source_files/VPO_1_2024/[СВОД_ВПО1_НЕГОС_Очно-заочная.xls]Р2_1_2 (4)'!$A$12:$W$467,MATCH(1,('../../source_files/VPO_1_2024/[СВОД_ВПО1_НЕГОС_Очно-заочная.xls]Р2_1_2 (4)'!$D$12:$D$467=B36)*('../../source_files/VPO_1_2024/[СВОД_ВПО1_НЕГОС_Очно-заочная.xls]Р2_1_2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36">
        <f>INDEX('../../source_files/VPO_1_2024/[СВОД_ВПО1_НЕГОС_Очно-заочная.xls]Р2_1_5 (2)'!$A$9:$W$467,MATCH(1,('../../source_files/VPO_1_2024/[СВОД_ВПО1_НЕГОС_Очно-заочная.xls]Р2_1_5 (2)'!$D$9:$D$467=B36)*('../../source_files/VPO_1_2024/[СВОД_ВПО1_НЕГОС_Очно-заочная.xls]Р2_1_5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37">
      <c r="A37" t="inlineStr">
        <is>
          <t xml:space="preserve">   Приборостроение</t>
        </is>
      </c>
      <c r="B37" t="inlineStr">
        <is>
          <t>12.03.01</t>
        </is>
      </c>
      <c r="C37" t="n">
        <v>12</v>
      </c>
      <c r="D37">
        <f>VLOOKUP(C37,Ключ!$B:$C,2,0)</f>
        <v/>
      </c>
      <c r="E37">
        <f>INDEX('../../source_files/VPO_1_2024/[СВОД_ВПО1_НЕГОС_Очно-заочная.xls]Р2_1_2 (4)'!$A$12:$W$467,MATCH(1,('../../source_files/VPO_1_2024/[СВОД_ВПО1_НЕГОС_Очно-заочная.xls]Р2_1_2 (4)'!$D$12:$D$467=B37)*('../../source_files/VPO_1_2024/[СВОД_ВПО1_НЕГОС_Очно-заочная.xls]Р2_1_2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37">
        <f>INDEX('../../source_files/VPO_1_2024/[СВОД_ВПО1_НЕГОС_Очно-заочная.xls]Р2_1_5 (2)'!$A$9:$W$467,MATCH(1,('../../source_files/VPO_1_2024/[СВОД_ВПО1_НЕГОС_Очно-заочная.xls]Р2_1_5 (2)'!$D$9:$D$467=B37)*('../../source_files/VPO_1_2024/[СВОД_ВПО1_НЕГОС_Очно-заочная.xls]Р2_1_5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38">
      <c r="A38" t="inlineStr">
        <is>
          <t xml:space="preserve">   Оптотехника</t>
        </is>
      </c>
      <c r="B38" t="inlineStr">
        <is>
          <t>12.03.02</t>
        </is>
      </c>
      <c r="C38" t="n">
        <v>12</v>
      </c>
      <c r="D38">
        <f>VLOOKUP(C38,Ключ!$B:$C,2,0)</f>
        <v/>
      </c>
      <c r="E38">
        <f>INDEX('../../source_files/VPO_1_2024/[СВОД_ВПО1_НЕГОС_Очно-заочная.xls]Р2_1_2 (4)'!$A$12:$W$467,MATCH(1,('../../source_files/VPO_1_2024/[СВОД_ВПО1_НЕГОС_Очно-заочная.xls]Р2_1_2 (4)'!$D$12:$D$467=B38)*('../../source_files/VPO_1_2024/[СВОД_ВПО1_НЕГОС_Очно-заочная.xls]Р2_1_2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38">
        <f>INDEX('../../source_files/VPO_1_2024/[СВОД_ВПО1_НЕГОС_Очно-заочная.xls]Р2_1_5 (2)'!$A$9:$W$467,MATCH(1,('../../source_files/VPO_1_2024/[СВОД_ВПО1_НЕГОС_Очно-заочная.xls]Р2_1_5 (2)'!$D$9:$D$467=B38)*('../../source_files/VPO_1_2024/[СВОД_ВПО1_НЕГОС_Очно-заочная.xls]Р2_1_5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39">
      <c r="A39" t="inlineStr">
        <is>
          <t xml:space="preserve">   Фотоника и оптоинформатика</t>
        </is>
      </c>
      <c r="B39" t="inlineStr">
        <is>
          <t>12.03.03</t>
        </is>
      </c>
      <c r="C39" t="n">
        <v>12</v>
      </c>
      <c r="D39">
        <f>VLOOKUP(C39,Ключ!$B:$C,2,0)</f>
        <v/>
      </c>
      <c r="E39">
        <f>INDEX('../../source_files/VPO_1_2024/[СВОД_ВПО1_НЕГОС_Очно-заочная.xls]Р2_1_2 (4)'!$A$12:$W$467,MATCH(1,('../../source_files/VPO_1_2024/[СВОД_ВПО1_НЕГОС_Очно-заочная.xls]Р2_1_2 (4)'!$D$12:$D$467=B39)*('../../source_files/VPO_1_2024/[СВОД_ВПО1_НЕГОС_Очно-заочная.xls]Р2_1_2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39">
        <f>INDEX('../../source_files/VPO_1_2024/[СВОД_ВПО1_НЕГОС_Очно-заочная.xls]Р2_1_5 (2)'!$A$9:$W$467,MATCH(1,('../../source_files/VPO_1_2024/[СВОД_ВПО1_НЕГОС_Очно-заочная.xls]Р2_1_5 (2)'!$D$9:$D$467=B39)*('../../source_files/VPO_1_2024/[СВОД_ВПО1_НЕГОС_Очно-заочная.xls]Р2_1_5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40">
      <c r="A40" t="inlineStr">
        <is>
          <t xml:space="preserve">   Биотехнические системы и технологии</t>
        </is>
      </c>
      <c r="B40" t="inlineStr">
        <is>
          <t>12.03.04</t>
        </is>
      </c>
      <c r="C40" t="n">
        <v>12</v>
      </c>
      <c r="D40">
        <f>VLOOKUP(C40,Ключ!$B:$C,2,0)</f>
        <v/>
      </c>
      <c r="E40">
        <f>INDEX('../../source_files/VPO_1_2024/[СВОД_ВПО1_НЕГОС_Очно-заочная.xls]Р2_1_2 (4)'!$A$12:$W$467,MATCH(1,('../../source_files/VPO_1_2024/[СВОД_ВПО1_НЕГОС_Очно-заочная.xls]Р2_1_2 (4)'!$D$12:$D$467=B40)*('../../source_files/VPO_1_2024/[СВОД_ВПО1_НЕГОС_Очно-заочная.xls]Р2_1_2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40">
        <f>INDEX('../../source_files/VPO_1_2024/[СВОД_ВПО1_НЕГОС_Очно-заочная.xls]Р2_1_5 (2)'!$A$9:$W$467,MATCH(1,('../../source_files/VPO_1_2024/[СВОД_ВПО1_НЕГОС_Очно-заочная.xls]Р2_1_5 (2)'!$D$9:$D$467=B40)*('../../source_files/VPO_1_2024/[СВОД_ВПО1_НЕГОС_Очно-заочная.xls]Р2_1_5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41">
      <c r="A41" t="inlineStr">
        <is>
          <t xml:space="preserve">   Лазерная техника и лазерные технологии</t>
        </is>
      </c>
      <c r="B41" t="inlineStr">
        <is>
          <t>12.03.05</t>
        </is>
      </c>
      <c r="C41" t="n">
        <v>12</v>
      </c>
      <c r="D41">
        <f>VLOOKUP(C41,Ключ!$B:$C,2,0)</f>
        <v/>
      </c>
      <c r="E41">
        <f>INDEX('../../source_files/VPO_1_2024/[СВОД_ВПО1_НЕГОС_Очно-заочная.xls]Р2_1_2 (4)'!$A$12:$W$467,MATCH(1,('../../source_files/VPO_1_2024/[СВОД_ВПО1_НЕГОС_Очно-заочная.xls]Р2_1_2 (4)'!$D$12:$D$467=B41)*('../../source_files/VPO_1_2024/[СВОД_ВПО1_НЕГОС_Очно-заочная.xls]Р2_1_2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41">
        <f>INDEX('../../source_files/VPO_1_2024/[СВОД_ВПО1_НЕГОС_Очно-заочная.xls]Р2_1_5 (2)'!$A$9:$W$467,MATCH(1,('../../source_files/VPO_1_2024/[СВОД_ВПО1_НЕГОС_Очно-заочная.xls]Р2_1_5 (2)'!$D$9:$D$467=B41)*('../../source_files/VPO_1_2024/[СВОД_ВПО1_НЕГОС_Очно-заочная.xls]Р2_1_5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42">
      <c r="A42" t="inlineStr">
        <is>
          <t xml:space="preserve">   Теплоэнергетика и теплотехника</t>
        </is>
      </c>
      <c r="B42" t="inlineStr">
        <is>
          <t>13.03.01</t>
        </is>
      </c>
      <c r="C42" t="n">
        <v>13</v>
      </c>
      <c r="D42">
        <f>VLOOKUP(C42,Ключ!$B:$C,2,0)</f>
        <v/>
      </c>
      <c r="E42">
        <f>INDEX('../../source_files/VPO_1_2024/[СВОД_ВПО1_НЕГОС_Очно-заочная.xls]Р2_1_2 (4)'!$A$12:$W$467,MATCH(1,('../../source_files/VPO_1_2024/[СВОД_ВПО1_НЕГОС_Очно-заочная.xls]Р2_1_2 (4)'!$D$12:$D$467=B42)*('../../source_files/VPO_1_2024/[СВОД_ВПО1_НЕГОС_Очно-заочная.xls]Р2_1_2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42">
        <f>INDEX('../../source_files/VPO_1_2024/[СВОД_ВПО1_НЕГОС_Очно-заочная.xls]Р2_1_5 (2)'!$A$9:$W$467,MATCH(1,('../../source_files/VPO_1_2024/[СВОД_ВПО1_НЕГОС_Очно-заочная.xls]Р2_1_5 (2)'!$D$9:$D$467=B42)*('../../source_files/VPO_1_2024/[СВОД_ВПО1_НЕГОС_Очно-заочная.xls]Р2_1_5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43">
      <c r="A43" t="inlineStr">
        <is>
          <t xml:space="preserve">   Электроэнергетика и электротехника</t>
        </is>
      </c>
      <c r="B43" t="inlineStr">
        <is>
          <t>13.03.02</t>
        </is>
      </c>
      <c r="C43" t="n">
        <v>13</v>
      </c>
      <c r="D43">
        <f>VLOOKUP(C43,Ключ!$B:$C,2,0)</f>
        <v/>
      </c>
      <c r="E43">
        <f>INDEX('../../source_files/VPO_1_2024/[СВОД_ВПО1_НЕГОС_Очно-заочная.xls]Р2_1_2 (4)'!$A$12:$W$467,MATCH(1,('../../source_files/VPO_1_2024/[СВОД_ВПО1_НЕГОС_Очно-заочная.xls]Р2_1_2 (4)'!$D$12:$D$467=B43)*('../../source_files/VPO_1_2024/[СВОД_ВПО1_НЕГОС_Очно-заочная.xls]Р2_1_2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43">
        <f>INDEX('../../source_files/VPO_1_2024/[СВОД_ВПО1_НЕГОС_Очно-заочная.xls]Р2_1_5 (2)'!$A$9:$W$467,MATCH(1,('../../source_files/VPO_1_2024/[СВОД_ВПО1_НЕГОС_Очно-заочная.xls]Р2_1_5 (2)'!$D$9:$D$467=B43)*('../../source_files/VPO_1_2024/[СВОД_ВПО1_НЕГОС_Очно-заочная.xls]Р2_1_5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44">
      <c r="A44" t="inlineStr">
        <is>
          <t xml:space="preserve">   Энергетическое машиностроение</t>
        </is>
      </c>
      <c r="B44" t="inlineStr">
        <is>
          <t>13.03.03</t>
        </is>
      </c>
      <c r="C44" t="n">
        <v>13</v>
      </c>
      <c r="D44">
        <f>VLOOKUP(C44,Ключ!$B:$C,2,0)</f>
        <v/>
      </c>
      <c r="E44">
        <f>INDEX('../../source_files/VPO_1_2024/[СВОД_ВПО1_НЕГОС_Очно-заочная.xls]Р2_1_2 (4)'!$A$12:$W$467,MATCH(1,('../../source_files/VPO_1_2024/[СВОД_ВПО1_НЕГОС_Очно-заочная.xls]Р2_1_2 (4)'!$D$12:$D$467=B44)*('../../source_files/VPO_1_2024/[СВОД_ВПО1_НЕГОС_Очно-заочная.xls]Р2_1_2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44">
        <f>INDEX('../../source_files/VPO_1_2024/[СВОД_ВПО1_НЕГОС_Очно-заочная.xls]Р2_1_5 (2)'!$A$9:$W$467,MATCH(1,('../../source_files/VPO_1_2024/[СВОД_ВПО1_НЕГОС_Очно-заочная.xls]Р2_1_5 (2)'!$D$9:$D$467=B44)*('../../source_files/VPO_1_2024/[СВОД_ВПО1_НЕГОС_Очно-заочная.xls]Р2_1_5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45">
      <c r="A45" t="inlineStr">
        <is>
          <t xml:space="preserve">   Ядерная энергетика и теплофизика</t>
        </is>
      </c>
      <c r="B45" t="inlineStr">
        <is>
          <t>14.03.01</t>
        </is>
      </c>
      <c r="C45" t="n">
        <v>14</v>
      </c>
      <c r="D45">
        <f>VLOOKUP(C45,Ключ!$B:$C,2,0)</f>
        <v/>
      </c>
      <c r="E45">
        <f>INDEX('../../source_files/VPO_1_2024/[СВОД_ВПО1_НЕГОС_Очно-заочная.xls]Р2_1_2 (4)'!$A$12:$W$467,MATCH(1,('../../source_files/VPO_1_2024/[СВОД_ВПО1_НЕГОС_Очно-заочная.xls]Р2_1_2 (4)'!$D$12:$D$467=B45)*('../../source_files/VPO_1_2024/[СВОД_ВПО1_НЕГОС_Очно-заочная.xls]Р2_1_2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45">
        <f>INDEX('../../source_files/VPO_1_2024/[СВОД_ВПО1_НЕГОС_Очно-заочная.xls]Р2_1_5 (2)'!$A$9:$W$467,MATCH(1,('../../source_files/VPO_1_2024/[СВОД_ВПО1_НЕГОС_Очно-заочная.xls]Р2_1_5 (2)'!$D$9:$D$467=B45)*('../../source_files/VPO_1_2024/[СВОД_ВПО1_НЕГОС_Очно-заочная.xls]Р2_1_5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46">
      <c r="A46" t="inlineStr">
        <is>
          <t xml:space="preserve">   Ядерные физика и технологии</t>
        </is>
      </c>
      <c r="B46" t="inlineStr">
        <is>
          <t>14.03.02</t>
        </is>
      </c>
      <c r="C46" t="n">
        <v>14</v>
      </c>
      <c r="D46">
        <f>VLOOKUP(C46,Ключ!$B:$C,2,0)</f>
        <v/>
      </c>
      <c r="E46">
        <f>INDEX('../../source_files/VPO_1_2024/[СВОД_ВПО1_НЕГОС_Очно-заочная.xls]Р2_1_2 (4)'!$A$12:$W$467,MATCH(1,('../../source_files/VPO_1_2024/[СВОД_ВПО1_НЕГОС_Очно-заочная.xls]Р2_1_2 (4)'!$D$12:$D$467=B46)*('../../source_files/VPO_1_2024/[СВОД_ВПО1_НЕГОС_Очно-заочная.xls]Р2_1_2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46">
        <f>INDEX('../../source_files/VPO_1_2024/[СВОД_ВПО1_НЕГОС_Очно-заочная.xls]Р2_1_5 (2)'!$A$9:$W$467,MATCH(1,('../../source_files/VPO_1_2024/[СВОД_ВПО1_НЕГОС_Очно-заочная.xls]Р2_1_5 (2)'!$D$9:$D$467=B46)*('../../source_files/VPO_1_2024/[СВОД_ВПО1_НЕГОС_Очно-заочная.xls]Р2_1_5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47">
      <c r="A47" t="inlineStr">
        <is>
          <t xml:space="preserve">   Машиностроение</t>
        </is>
      </c>
      <c r="B47" t="inlineStr">
        <is>
          <t>15.03.01</t>
        </is>
      </c>
      <c r="C47" t="n">
        <v>15</v>
      </c>
      <c r="D47">
        <f>VLOOKUP(C47,Ключ!$B:$C,2,0)</f>
        <v/>
      </c>
      <c r="E47">
        <f>INDEX('../../source_files/VPO_1_2024/[СВОД_ВПО1_НЕГОС_Очно-заочная.xls]Р2_1_2 (4)'!$A$12:$W$467,MATCH(1,('../../source_files/VPO_1_2024/[СВОД_ВПО1_НЕГОС_Очно-заочная.xls]Р2_1_2 (4)'!$D$12:$D$467=B47)*('../../source_files/VPO_1_2024/[СВОД_ВПО1_НЕГОС_Очно-заочная.xls]Р2_1_2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47">
        <f>INDEX('../../source_files/VPO_1_2024/[СВОД_ВПО1_НЕГОС_Очно-заочная.xls]Р2_1_5 (2)'!$A$9:$W$467,MATCH(1,('../../source_files/VPO_1_2024/[СВОД_ВПО1_НЕГОС_Очно-заочная.xls]Р2_1_5 (2)'!$D$9:$D$467=B47)*('../../source_files/VPO_1_2024/[СВОД_ВПО1_НЕГОС_Очно-заочная.xls]Р2_1_5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48">
      <c r="A48" t="inlineStr">
        <is>
          <t xml:space="preserve">   Технологические машины и оборудование</t>
        </is>
      </c>
      <c r="B48" t="inlineStr">
        <is>
          <t>15.03.02</t>
        </is>
      </c>
      <c r="C48" t="n">
        <v>15</v>
      </c>
      <c r="D48">
        <f>VLOOKUP(C48,Ключ!$B:$C,2,0)</f>
        <v/>
      </c>
      <c r="E48">
        <f>INDEX('../../source_files/VPO_1_2024/[СВОД_ВПО1_НЕГОС_Очно-заочная.xls]Р2_1_2 (4)'!$A$12:$W$467,MATCH(1,('../../source_files/VPO_1_2024/[СВОД_ВПО1_НЕГОС_Очно-заочная.xls]Р2_1_2 (4)'!$D$12:$D$467=B48)*('../../source_files/VPO_1_2024/[СВОД_ВПО1_НЕГОС_Очно-заочная.xls]Р2_1_2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48">
        <f>INDEX('../../source_files/VPO_1_2024/[СВОД_ВПО1_НЕГОС_Очно-заочная.xls]Р2_1_5 (2)'!$A$9:$W$467,MATCH(1,('../../source_files/VPO_1_2024/[СВОД_ВПО1_НЕГОС_Очно-заочная.xls]Р2_1_5 (2)'!$D$9:$D$467=B48)*('../../source_files/VPO_1_2024/[СВОД_ВПО1_НЕГОС_Очно-заочная.xls]Р2_1_5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49">
      <c r="A49" t="inlineStr">
        <is>
          <t xml:space="preserve">   Прикладная механика</t>
        </is>
      </c>
      <c r="B49" t="inlineStr">
        <is>
          <t>15.03.03</t>
        </is>
      </c>
      <c r="C49" t="n">
        <v>15</v>
      </c>
      <c r="D49">
        <f>VLOOKUP(C49,Ключ!$B:$C,2,0)</f>
        <v/>
      </c>
      <c r="E49">
        <f>INDEX('../../source_files/VPO_1_2024/[СВОД_ВПО1_НЕГОС_Очно-заочная.xls]Р2_1_2 (4)'!$A$12:$W$467,MATCH(1,('../../source_files/VPO_1_2024/[СВОД_ВПО1_НЕГОС_Очно-заочная.xls]Р2_1_2 (4)'!$D$12:$D$467=B49)*('../../source_files/VPO_1_2024/[СВОД_ВПО1_НЕГОС_Очно-заочная.xls]Р2_1_2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49">
        <f>INDEX('../../source_files/VPO_1_2024/[СВОД_ВПО1_НЕГОС_Очно-заочная.xls]Р2_1_5 (2)'!$A$9:$W$467,MATCH(1,('../../source_files/VPO_1_2024/[СВОД_ВПО1_НЕГОС_Очно-заочная.xls]Р2_1_5 (2)'!$D$9:$D$467=B49)*('../../source_files/VPO_1_2024/[СВОД_ВПО1_НЕГОС_Очно-заочная.xls]Р2_1_5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50">
      <c r="A50" t="inlineStr">
        <is>
          <t xml:space="preserve">   Автоматизация технологических процессов и производств</t>
        </is>
      </c>
      <c r="B50" t="inlineStr">
        <is>
          <t>15.03.04</t>
        </is>
      </c>
      <c r="C50" t="n">
        <v>15</v>
      </c>
      <c r="D50">
        <f>VLOOKUP(C50,Ключ!$B:$C,2,0)</f>
        <v/>
      </c>
      <c r="E50">
        <f>INDEX('../../source_files/VPO_1_2024/[СВОД_ВПО1_НЕГОС_Очно-заочная.xls]Р2_1_2 (4)'!$A$12:$W$467,MATCH(1,('../../source_files/VPO_1_2024/[СВОД_ВПО1_НЕГОС_Очно-заочная.xls]Р2_1_2 (4)'!$D$12:$D$467=B50)*('../../source_files/VPO_1_2024/[СВОД_ВПО1_НЕГОС_Очно-заочная.xls]Р2_1_2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50">
        <f>INDEX('../../source_files/VPO_1_2024/[СВОД_ВПО1_НЕГОС_Очно-заочная.xls]Р2_1_5 (2)'!$A$9:$W$467,MATCH(1,('../../source_files/VPO_1_2024/[СВОД_ВПО1_НЕГОС_Очно-заочная.xls]Р2_1_5 (2)'!$D$9:$D$467=B50)*('../../source_files/VPO_1_2024/[СВОД_ВПО1_НЕГОС_Очно-заочная.xls]Р2_1_5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51">
      <c r="A51" t="inlineStr">
        <is>
          <t xml:space="preserve">   Конструкторско-технологическое обеспечение машиностроительных производств</t>
        </is>
      </c>
      <c r="B51" t="inlineStr">
        <is>
          <t>15.03.05</t>
        </is>
      </c>
      <c r="C51" t="n">
        <v>15</v>
      </c>
      <c r="D51">
        <f>VLOOKUP(C51,Ключ!$B:$C,2,0)</f>
        <v/>
      </c>
      <c r="E51">
        <f>INDEX('../../source_files/VPO_1_2024/[СВОД_ВПО1_НЕГОС_Очно-заочная.xls]Р2_1_2 (4)'!$A$12:$W$467,MATCH(1,('../../source_files/VPO_1_2024/[СВОД_ВПО1_НЕГОС_Очно-заочная.xls]Р2_1_2 (4)'!$D$12:$D$467=B51)*('../../source_files/VPO_1_2024/[СВОД_ВПО1_НЕГОС_Очно-заочная.xls]Р2_1_2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51">
        <f>INDEX('../../source_files/VPO_1_2024/[СВОД_ВПО1_НЕГОС_Очно-заочная.xls]Р2_1_5 (2)'!$A$9:$W$467,MATCH(1,('../../source_files/VPO_1_2024/[СВОД_ВПО1_НЕГОС_Очно-заочная.xls]Р2_1_5 (2)'!$D$9:$D$467=B51)*('../../source_files/VPO_1_2024/[СВОД_ВПО1_НЕГОС_Очно-заочная.xls]Р2_1_5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52">
      <c r="A52" t="inlineStr">
        <is>
          <t xml:space="preserve">   Мехатроника и робототехника</t>
        </is>
      </c>
      <c r="B52" t="inlineStr">
        <is>
          <t>15.03.06</t>
        </is>
      </c>
      <c r="C52" t="n">
        <v>15</v>
      </c>
      <c r="D52">
        <f>VLOOKUP(C52,Ключ!$B:$C,2,0)</f>
        <v/>
      </c>
      <c r="E52">
        <f>INDEX('../../source_files/VPO_1_2024/[СВОД_ВПО1_НЕГОС_Очно-заочная.xls]Р2_1_2 (4)'!$A$12:$W$467,MATCH(1,('../../source_files/VPO_1_2024/[СВОД_ВПО1_НЕГОС_Очно-заочная.xls]Р2_1_2 (4)'!$D$12:$D$467=B52)*('../../source_files/VPO_1_2024/[СВОД_ВПО1_НЕГОС_Очно-заочная.xls]Р2_1_2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52">
        <f>INDEX('../../source_files/VPO_1_2024/[СВОД_ВПО1_НЕГОС_Очно-заочная.xls]Р2_1_5 (2)'!$A$9:$W$467,MATCH(1,('../../source_files/VPO_1_2024/[СВОД_ВПО1_НЕГОС_Очно-заочная.xls]Р2_1_5 (2)'!$D$9:$D$467=B52)*('../../source_files/VPO_1_2024/[СВОД_ВПО1_НЕГОС_Очно-заочная.xls]Р2_1_5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53">
      <c r="A53" t="inlineStr">
        <is>
          <t xml:space="preserve">   Техническая физика</t>
        </is>
      </c>
      <c r="B53" t="inlineStr">
        <is>
          <t>16.03.01</t>
        </is>
      </c>
      <c r="C53" t="n">
        <v>16</v>
      </c>
      <c r="D53">
        <f>VLOOKUP(C53,Ключ!$B:$C,2,0)</f>
        <v/>
      </c>
      <c r="E53">
        <f>INDEX('../../source_files/VPO_1_2024/[СВОД_ВПО1_НЕГОС_Очно-заочная.xls]Р2_1_2 (4)'!$A$12:$W$467,MATCH(1,('../../source_files/VPO_1_2024/[СВОД_ВПО1_НЕГОС_Очно-заочная.xls]Р2_1_2 (4)'!$D$12:$D$467=B53)*('../../source_files/VPO_1_2024/[СВОД_ВПО1_НЕГОС_Очно-заочная.xls]Р2_1_2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53">
        <f>INDEX('../../source_files/VPO_1_2024/[СВОД_ВПО1_НЕГОС_Очно-заочная.xls]Р2_1_5 (2)'!$A$9:$W$467,MATCH(1,('../../source_files/VPO_1_2024/[СВОД_ВПО1_НЕГОС_Очно-заочная.xls]Р2_1_5 (2)'!$D$9:$D$467=B53)*('../../source_files/VPO_1_2024/[СВОД_ВПО1_НЕГОС_Очно-заочная.xls]Р2_1_5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54">
      <c r="A54" t="inlineStr">
        <is>
          <t xml:space="preserve">   Высокотехнологические плазменные и энергетические установки</t>
        </is>
      </c>
      <c r="B54" t="inlineStr">
        <is>
          <t>16.03.02</t>
        </is>
      </c>
      <c r="C54" t="n">
        <v>16</v>
      </c>
      <c r="D54">
        <f>VLOOKUP(C54,Ключ!$B:$C,2,0)</f>
        <v/>
      </c>
      <c r="E54">
        <f>INDEX('../../source_files/VPO_1_2024/[СВОД_ВПО1_НЕГОС_Очно-заочная.xls]Р2_1_2 (4)'!$A$12:$W$467,MATCH(1,('../../source_files/VPO_1_2024/[СВОД_ВПО1_НЕГОС_Очно-заочная.xls]Р2_1_2 (4)'!$D$12:$D$467=B54)*('../../source_files/VPO_1_2024/[СВОД_ВПО1_НЕГОС_Очно-заочная.xls]Р2_1_2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54">
        <f>INDEX('../../source_files/VPO_1_2024/[СВОД_ВПО1_НЕГОС_Очно-заочная.xls]Р2_1_5 (2)'!$A$9:$W$467,MATCH(1,('../../source_files/VPO_1_2024/[СВОД_ВПО1_НЕГОС_Очно-заочная.xls]Р2_1_5 (2)'!$D$9:$D$467=B54)*('../../source_files/VPO_1_2024/[СВОД_ВПО1_НЕГОС_Очно-заочная.xls]Р2_1_5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55">
      <c r="A55" t="inlineStr">
        <is>
          <t xml:space="preserve">   Холодильная, криогенная техника и системы жизнеобеспечения</t>
        </is>
      </c>
      <c r="B55" t="inlineStr">
        <is>
          <t>16.03.03</t>
        </is>
      </c>
      <c r="C55" t="n">
        <v>16</v>
      </c>
      <c r="D55">
        <f>VLOOKUP(C55,Ключ!$B:$C,2,0)</f>
        <v/>
      </c>
      <c r="E55">
        <f>INDEX('../../source_files/VPO_1_2024/[СВОД_ВПО1_НЕГОС_Очно-заочная.xls]Р2_1_2 (4)'!$A$12:$W$467,MATCH(1,('../../source_files/VPO_1_2024/[СВОД_ВПО1_НЕГОС_Очно-заочная.xls]Р2_1_2 (4)'!$D$12:$D$467=B55)*('../../source_files/VPO_1_2024/[СВОД_ВПО1_НЕГОС_Очно-заочная.xls]Р2_1_2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55">
        <f>INDEX('../../source_files/VPO_1_2024/[СВОД_ВПО1_НЕГОС_Очно-заочная.xls]Р2_1_5 (2)'!$A$9:$W$467,MATCH(1,('../../source_files/VPO_1_2024/[СВОД_ВПО1_НЕГОС_Очно-заочная.xls]Р2_1_5 (2)'!$D$9:$D$467=B55)*('../../source_files/VPO_1_2024/[СВОД_ВПО1_НЕГОС_Очно-заочная.xls]Р2_1_5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56">
      <c r="A56" t="inlineStr">
        <is>
          <t xml:space="preserve">   Корабельное вооружение</t>
        </is>
      </c>
      <c r="B56" t="inlineStr">
        <is>
          <t>17.03.01</t>
        </is>
      </c>
      <c r="C56" t="n">
        <v>17</v>
      </c>
      <c r="D56">
        <f>VLOOKUP(C56,Ключ!$B:$C,2,0)</f>
        <v/>
      </c>
      <c r="E56">
        <f>INDEX('../../source_files/VPO_1_2024/[СВОД_ВПО1_НЕГОС_Очно-заочная.xls]Р2_1_2 (4)'!$A$12:$W$467,MATCH(1,('../../source_files/VPO_1_2024/[СВОД_ВПО1_НЕГОС_Очно-заочная.xls]Р2_1_2 (4)'!$D$12:$D$467=B56)*('../../source_files/VPO_1_2024/[СВОД_ВПО1_НЕГОС_Очно-заочная.xls]Р2_1_2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56">
        <f>INDEX('../../source_files/VPO_1_2024/[СВОД_ВПО1_НЕГОС_Очно-заочная.xls]Р2_1_5 (2)'!$A$9:$W$467,MATCH(1,('../../source_files/VPO_1_2024/[СВОД_ВПО1_НЕГОС_Очно-заочная.xls]Р2_1_5 (2)'!$D$9:$D$467=B56)*('../../source_files/VPO_1_2024/[СВОД_ВПО1_НЕГОС_Очно-заочная.xls]Р2_1_5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57">
      <c r="A57" t="inlineStr">
        <is>
          <t xml:space="preserve">   Химическая технология</t>
        </is>
      </c>
      <c r="B57" t="inlineStr">
        <is>
          <t>18.03.01</t>
        </is>
      </c>
      <c r="C57" t="n">
        <v>18</v>
      </c>
      <c r="D57">
        <f>VLOOKUP(C57,Ключ!$B:$C,2,0)</f>
        <v/>
      </c>
      <c r="E57">
        <f>INDEX('../../source_files/VPO_1_2024/[СВОД_ВПО1_НЕГОС_Очно-заочная.xls]Р2_1_2 (4)'!$A$12:$W$467,MATCH(1,('../../source_files/VPO_1_2024/[СВОД_ВПО1_НЕГОС_Очно-заочная.xls]Р2_1_2 (4)'!$D$12:$D$467=B57)*('../../source_files/VPO_1_2024/[СВОД_ВПО1_НЕГОС_Очно-заочная.xls]Р2_1_2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57">
        <f>INDEX('../../source_files/VPO_1_2024/[СВОД_ВПО1_НЕГОС_Очно-заочная.xls]Р2_1_5 (2)'!$A$9:$W$467,MATCH(1,('../../source_files/VPO_1_2024/[СВОД_ВПО1_НЕГОС_Очно-заочная.xls]Р2_1_5 (2)'!$D$9:$D$467=B57)*('../../source_files/VPO_1_2024/[СВОД_ВПО1_НЕГОС_Очно-заочная.xls]Р2_1_5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58">
      <c r="A58" t="inlineStr">
        <is>
          <t xml:space="preserve">   Энерго- и ресурсосберегающие процессы в химической технологии, нефтехимии и биотехнологии</t>
        </is>
      </c>
      <c r="B58" t="inlineStr">
        <is>
          <t>18.03.02</t>
        </is>
      </c>
      <c r="C58" t="n">
        <v>18</v>
      </c>
      <c r="D58">
        <f>VLOOKUP(C58,Ключ!$B:$C,2,0)</f>
        <v/>
      </c>
      <c r="E58">
        <f>INDEX('../../source_files/VPO_1_2024/[СВОД_ВПО1_НЕГОС_Очно-заочная.xls]Р2_1_2 (4)'!$A$12:$W$467,MATCH(1,('../../source_files/VPO_1_2024/[СВОД_ВПО1_НЕГОС_Очно-заочная.xls]Р2_1_2 (4)'!$D$12:$D$467=B58)*('../../source_files/VPO_1_2024/[СВОД_ВПО1_НЕГОС_Очно-заочная.xls]Р2_1_2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58">
        <f>INDEX('../../source_files/VPO_1_2024/[СВОД_ВПО1_НЕГОС_Очно-заочная.xls]Р2_1_5 (2)'!$A$9:$W$467,MATCH(1,('../../source_files/VPO_1_2024/[СВОД_ВПО1_НЕГОС_Очно-заочная.xls]Р2_1_5 (2)'!$D$9:$D$467=B58)*('../../source_files/VPO_1_2024/[СВОД_ВПО1_НЕГОС_Очно-заочная.xls]Р2_1_5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59">
      <c r="A59" t="inlineStr">
        <is>
          <t xml:space="preserve">   Биотехнология</t>
        </is>
      </c>
      <c r="B59" t="inlineStr">
        <is>
          <t>19.03.01</t>
        </is>
      </c>
      <c r="C59" t="n">
        <v>19</v>
      </c>
      <c r="D59">
        <f>VLOOKUP(C59,Ключ!$B:$C,2,0)</f>
        <v/>
      </c>
      <c r="E59">
        <f>INDEX('../../source_files/VPO_1_2024/[СВОД_ВПО1_НЕГОС_Очно-заочная.xls]Р2_1_2 (4)'!$A$12:$W$467,MATCH(1,('../../source_files/VPO_1_2024/[СВОД_ВПО1_НЕГОС_Очно-заочная.xls]Р2_1_2 (4)'!$D$12:$D$467=B59)*('../../source_files/VPO_1_2024/[СВОД_ВПО1_НЕГОС_Очно-заочная.xls]Р2_1_2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59">
        <f>INDEX('../../source_files/VPO_1_2024/[СВОД_ВПО1_НЕГОС_Очно-заочная.xls]Р2_1_5 (2)'!$A$9:$W$467,MATCH(1,('../../source_files/VPO_1_2024/[СВОД_ВПО1_НЕГОС_Очно-заочная.xls]Р2_1_5 (2)'!$D$9:$D$467=B59)*('../../source_files/VPO_1_2024/[СВОД_ВПО1_НЕГОС_Очно-заочная.xls]Р2_1_5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60">
      <c r="A60" t="inlineStr">
        <is>
          <t xml:space="preserve">   Продукты питания из растительного сырья</t>
        </is>
      </c>
      <c r="B60" t="inlineStr">
        <is>
          <t>19.03.02</t>
        </is>
      </c>
      <c r="C60" t="n">
        <v>19</v>
      </c>
      <c r="D60">
        <f>VLOOKUP(C60,Ключ!$B:$C,2,0)</f>
        <v/>
      </c>
      <c r="E60">
        <f>INDEX('../../source_files/VPO_1_2024/[СВОД_ВПО1_НЕГОС_Очно-заочная.xls]Р2_1_2 (4)'!$A$12:$W$467,MATCH(1,('../../source_files/VPO_1_2024/[СВОД_ВПО1_НЕГОС_Очно-заочная.xls]Р2_1_2 (4)'!$D$12:$D$467=B60)*('../../source_files/VPO_1_2024/[СВОД_ВПО1_НЕГОС_Очно-заочная.xls]Р2_1_2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60">
        <f>INDEX('../../source_files/VPO_1_2024/[СВОД_ВПО1_НЕГОС_Очно-заочная.xls]Р2_1_5 (2)'!$A$9:$W$467,MATCH(1,('../../source_files/VPO_1_2024/[СВОД_ВПО1_НЕГОС_Очно-заочная.xls]Р2_1_5 (2)'!$D$9:$D$467=B60)*('../../source_files/VPO_1_2024/[СВОД_ВПО1_НЕГОС_Очно-заочная.xls]Р2_1_5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61">
      <c r="A61" t="inlineStr">
        <is>
          <t xml:space="preserve">   Продукты питания животного происхождения</t>
        </is>
      </c>
      <c r="B61" t="inlineStr">
        <is>
          <t>19.03.03</t>
        </is>
      </c>
      <c r="C61" t="n">
        <v>19</v>
      </c>
      <c r="D61">
        <f>VLOOKUP(C61,Ключ!$B:$C,2,0)</f>
        <v/>
      </c>
      <c r="E61">
        <f>INDEX('../../source_files/VPO_1_2024/[СВОД_ВПО1_НЕГОС_Очно-заочная.xls]Р2_1_2 (4)'!$A$12:$W$467,MATCH(1,('../../source_files/VPO_1_2024/[СВОД_ВПО1_НЕГОС_Очно-заочная.xls]Р2_1_2 (4)'!$D$12:$D$467=B61)*('../../source_files/VPO_1_2024/[СВОД_ВПО1_НЕГОС_Очно-заочная.xls]Р2_1_2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61">
        <f>INDEX('../../source_files/VPO_1_2024/[СВОД_ВПО1_НЕГОС_Очно-заочная.xls]Р2_1_5 (2)'!$A$9:$W$467,MATCH(1,('../../source_files/VPO_1_2024/[СВОД_ВПО1_НЕГОС_Очно-заочная.xls]Р2_1_5 (2)'!$D$9:$D$467=B61)*('../../source_files/VPO_1_2024/[СВОД_ВПО1_НЕГОС_Очно-заочная.xls]Р2_1_5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62">
      <c r="A62" t="inlineStr">
        <is>
          <t xml:space="preserve">   Технология продукции и организация общественного питания</t>
        </is>
      </c>
      <c r="B62" t="inlineStr">
        <is>
          <t>19.03.04</t>
        </is>
      </c>
      <c r="C62" t="n">
        <v>19</v>
      </c>
      <c r="D62">
        <f>VLOOKUP(C62,Ключ!$B:$C,2,0)</f>
        <v/>
      </c>
      <c r="E62">
        <f>INDEX('../../source_files/VPO_1_2024/[СВОД_ВПО1_НЕГОС_Очно-заочная.xls]Р2_1_2 (4)'!$A$12:$W$467,MATCH(1,('../../source_files/VPO_1_2024/[СВОД_ВПО1_НЕГОС_Очно-заочная.xls]Р2_1_2 (4)'!$D$12:$D$467=B62)*('../../source_files/VPO_1_2024/[СВОД_ВПО1_НЕГОС_Очно-заочная.xls]Р2_1_2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62">
        <f>INDEX('../../source_files/VPO_1_2024/[СВОД_ВПО1_НЕГОС_Очно-заочная.xls]Р2_1_5 (2)'!$A$9:$W$467,MATCH(1,('../../source_files/VPO_1_2024/[СВОД_ВПО1_НЕГОС_Очно-заочная.xls]Р2_1_5 (2)'!$D$9:$D$467=B62)*('../../source_files/VPO_1_2024/[СВОД_ВПО1_НЕГОС_Очно-заочная.xls]Р2_1_5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63">
      <c r="A63" t="inlineStr">
        <is>
          <t xml:space="preserve">   Техносферная безопасность</t>
        </is>
      </c>
      <c r="B63" t="inlineStr">
        <is>
          <t>20.03.01</t>
        </is>
      </c>
      <c r="C63" t="n">
        <v>20</v>
      </c>
      <c r="D63">
        <f>VLOOKUP(C63,Ключ!$B:$C,2,0)</f>
        <v/>
      </c>
      <c r="E63">
        <f>INDEX('../../source_files/VPO_1_2024/[СВОД_ВПО1_НЕГОС_Очно-заочная.xls]Р2_1_2 (4)'!$A$12:$W$467,MATCH(1,('../../source_files/VPO_1_2024/[СВОД_ВПО1_НЕГОС_Очно-заочная.xls]Р2_1_2 (4)'!$D$12:$D$467=B63)*('../../source_files/VPO_1_2024/[СВОД_ВПО1_НЕГОС_Очно-заочная.xls]Р2_1_2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63">
        <f>INDEX('../../source_files/VPO_1_2024/[СВОД_ВПО1_НЕГОС_Очно-заочная.xls]Р2_1_5 (2)'!$A$9:$W$467,MATCH(1,('../../source_files/VPO_1_2024/[СВОД_ВПО1_НЕГОС_Очно-заочная.xls]Р2_1_5 (2)'!$D$9:$D$467=B63)*('../../source_files/VPO_1_2024/[СВОД_ВПО1_НЕГОС_Очно-заочная.xls]Р2_1_5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64">
      <c r="A64" t="inlineStr">
        <is>
          <t xml:space="preserve">   Природообустройство и водопользование</t>
        </is>
      </c>
      <c r="B64" t="inlineStr">
        <is>
          <t>20.03.02</t>
        </is>
      </c>
      <c r="C64" t="n">
        <v>20</v>
      </c>
      <c r="D64">
        <f>VLOOKUP(C64,Ключ!$B:$C,2,0)</f>
        <v/>
      </c>
      <c r="E64">
        <f>INDEX('../../source_files/VPO_1_2024/[СВОД_ВПО1_НЕГОС_Очно-заочная.xls]Р2_1_2 (4)'!$A$12:$W$467,MATCH(1,('../../source_files/VPO_1_2024/[СВОД_ВПО1_НЕГОС_Очно-заочная.xls]Р2_1_2 (4)'!$D$12:$D$467=B64)*('../../source_files/VPO_1_2024/[СВОД_ВПО1_НЕГОС_Очно-заочная.xls]Р2_1_2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64">
        <f>INDEX('../../source_files/VPO_1_2024/[СВОД_ВПО1_НЕГОС_Очно-заочная.xls]Р2_1_5 (2)'!$A$9:$W$467,MATCH(1,('../../source_files/VPO_1_2024/[СВОД_ВПО1_НЕГОС_Очно-заочная.xls]Р2_1_5 (2)'!$D$9:$D$467=B64)*('../../source_files/VPO_1_2024/[СВОД_ВПО1_НЕГОС_Очно-заочная.xls]Р2_1_5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65">
      <c r="A65" t="inlineStr">
        <is>
          <t xml:space="preserve">   Нефтегазовое дело</t>
        </is>
      </c>
      <c r="B65" t="inlineStr">
        <is>
          <t>21.03.01</t>
        </is>
      </c>
      <c r="C65" t="n">
        <v>21</v>
      </c>
      <c r="D65">
        <f>VLOOKUP(C65,Ключ!$B:$C,2,0)</f>
        <v/>
      </c>
      <c r="E65">
        <f>INDEX('../../source_files/VPO_1_2024/[СВОД_ВПО1_НЕГОС_Очно-заочная.xls]Р2_1_2 (4)'!$A$12:$W$467,MATCH(1,('../../source_files/VPO_1_2024/[СВОД_ВПО1_НЕГОС_Очно-заочная.xls]Р2_1_2 (4)'!$D$12:$D$467=B65)*('../../source_files/VPO_1_2024/[СВОД_ВПО1_НЕГОС_Очно-заочная.xls]Р2_1_2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65">
        <f>INDEX('../../source_files/VPO_1_2024/[СВОД_ВПО1_НЕГОС_Очно-заочная.xls]Р2_1_5 (2)'!$A$9:$W$467,MATCH(1,('../../source_files/VPO_1_2024/[СВОД_ВПО1_НЕГОС_Очно-заочная.xls]Р2_1_5 (2)'!$D$9:$D$467=B65)*('../../source_files/VPO_1_2024/[СВОД_ВПО1_НЕГОС_Очно-заочная.xls]Р2_1_5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66">
      <c r="A66" t="inlineStr">
        <is>
          <t xml:space="preserve">   Землеустройство и кадастры</t>
        </is>
      </c>
      <c r="B66" t="inlineStr">
        <is>
          <t>21.03.02</t>
        </is>
      </c>
      <c r="C66" t="n">
        <v>21</v>
      </c>
      <c r="D66">
        <f>VLOOKUP(C66,Ключ!$B:$C,2,0)</f>
        <v/>
      </c>
      <c r="E66">
        <f>INDEX('../../source_files/VPO_1_2024/[СВОД_ВПО1_НЕГОС_Очно-заочная.xls]Р2_1_2 (4)'!$A$12:$W$467,MATCH(1,('../../source_files/VPO_1_2024/[СВОД_ВПО1_НЕГОС_Очно-заочная.xls]Р2_1_2 (4)'!$D$12:$D$467=B66)*('../../source_files/VPO_1_2024/[СВОД_ВПО1_НЕГОС_Очно-заочная.xls]Р2_1_2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66">
        <f>INDEX('../../source_files/VPO_1_2024/[СВОД_ВПО1_НЕГОС_Очно-заочная.xls]Р2_1_5 (2)'!$A$9:$W$467,MATCH(1,('../../source_files/VPO_1_2024/[СВОД_ВПО1_НЕГОС_Очно-заочная.xls]Р2_1_5 (2)'!$D$9:$D$467=B66)*('../../source_files/VPO_1_2024/[СВОД_ВПО1_НЕГОС_Очно-заочная.xls]Р2_1_5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67">
      <c r="A67" t="inlineStr">
        <is>
          <t xml:space="preserve">   Геодезия и дистанционное зондирование</t>
        </is>
      </c>
      <c r="B67" t="inlineStr">
        <is>
          <t>21.03.03</t>
        </is>
      </c>
      <c r="C67" t="n">
        <v>21</v>
      </c>
      <c r="D67">
        <f>VLOOKUP(C67,Ключ!$B:$C,2,0)</f>
        <v/>
      </c>
      <c r="E67">
        <f>INDEX('../../source_files/VPO_1_2024/[СВОД_ВПО1_НЕГОС_Очно-заочная.xls]Р2_1_2 (4)'!$A$12:$W$467,MATCH(1,('../../source_files/VPO_1_2024/[СВОД_ВПО1_НЕГОС_Очно-заочная.xls]Р2_1_2 (4)'!$D$12:$D$467=B67)*('../../source_files/VPO_1_2024/[СВОД_ВПО1_НЕГОС_Очно-заочная.xls]Р2_1_2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67">
        <f>INDEX('../../source_files/VPO_1_2024/[СВОД_ВПО1_НЕГОС_Очно-заочная.xls]Р2_1_5 (2)'!$A$9:$W$467,MATCH(1,('../../source_files/VPO_1_2024/[СВОД_ВПО1_НЕГОС_Очно-заочная.xls]Р2_1_5 (2)'!$D$9:$D$467=B67)*('../../source_files/VPO_1_2024/[СВОД_ВПО1_НЕГОС_Очно-заочная.xls]Р2_1_5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68">
      <c r="A68" t="inlineStr">
        <is>
          <t xml:space="preserve">   Материаловедение и технологии материалов</t>
        </is>
      </c>
      <c r="B68" t="inlineStr">
        <is>
          <t>22.03.01</t>
        </is>
      </c>
      <c r="C68" t="n">
        <v>22</v>
      </c>
      <c r="D68">
        <f>VLOOKUP(C68,Ключ!$B:$C,2,0)</f>
        <v/>
      </c>
      <c r="E68">
        <f>INDEX('../../source_files/VPO_1_2024/[СВОД_ВПО1_НЕГОС_Очно-заочная.xls]Р2_1_2 (4)'!$A$12:$W$467,MATCH(1,('../../source_files/VPO_1_2024/[СВОД_ВПО1_НЕГОС_Очно-заочная.xls]Р2_1_2 (4)'!$D$12:$D$467=B68)*('../../source_files/VPO_1_2024/[СВОД_ВПО1_НЕГОС_Очно-заочная.xls]Р2_1_2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68">
        <f>INDEX('../../source_files/VPO_1_2024/[СВОД_ВПО1_НЕГОС_Очно-заочная.xls]Р2_1_5 (2)'!$A$9:$W$467,MATCH(1,('../../source_files/VPO_1_2024/[СВОД_ВПО1_НЕГОС_Очно-заочная.xls]Р2_1_5 (2)'!$D$9:$D$467=B68)*('../../source_files/VPO_1_2024/[СВОД_ВПО1_НЕГОС_Очно-заочная.xls]Р2_1_5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69">
      <c r="A69" t="inlineStr">
        <is>
          <t xml:space="preserve">   Металлургия</t>
        </is>
      </c>
      <c r="B69" t="inlineStr">
        <is>
          <t>22.03.02</t>
        </is>
      </c>
      <c r="C69" t="n">
        <v>22</v>
      </c>
      <c r="D69">
        <f>VLOOKUP(C69,Ключ!$B:$C,2,0)</f>
        <v/>
      </c>
      <c r="E69">
        <f>INDEX('../../source_files/VPO_1_2024/[СВОД_ВПО1_НЕГОС_Очно-заочная.xls]Р2_1_2 (4)'!$A$12:$W$467,MATCH(1,('../../source_files/VPO_1_2024/[СВОД_ВПО1_НЕГОС_Очно-заочная.xls]Р2_1_2 (4)'!$D$12:$D$467=B69)*('../../source_files/VPO_1_2024/[СВОД_ВПО1_НЕГОС_Очно-заочная.xls]Р2_1_2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69">
        <f>INDEX('../../source_files/VPO_1_2024/[СВОД_ВПО1_НЕГОС_Очно-заочная.xls]Р2_1_5 (2)'!$A$9:$W$467,MATCH(1,('../../source_files/VPO_1_2024/[СВОД_ВПО1_НЕГОС_Очно-заочная.xls]Р2_1_5 (2)'!$D$9:$D$467=B69)*('../../source_files/VPO_1_2024/[СВОД_ВПО1_НЕГОС_Очно-заочная.xls]Р2_1_5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70">
      <c r="A70" t="inlineStr">
        <is>
          <t xml:space="preserve">   Технология транспортных процессов</t>
        </is>
      </c>
      <c r="B70" t="inlineStr">
        <is>
          <t>23.03.01</t>
        </is>
      </c>
      <c r="C70" t="n">
        <v>23</v>
      </c>
      <c r="D70">
        <f>VLOOKUP(C70,Ключ!$B:$C,2,0)</f>
        <v/>
      </c>
      <c r="E70">
        <f>INDEX('../../source_files/VPO_1_2024/[СВОД_ВПО1_НЕГОС_Очно-заочная.xls]Р2_1_2 (4)'!$A$12:$W$467,MATCH(1,('../../source_files/VPO_1_2024/[СВОД_ВПО1_НЕГОС_Очно-заочная.xls]Р2_1_2 (4)'!$D$12:$D$467=B70)*('../../source_files/VPO_1_2024/[СВОД_ВПО1_НЕГОС_Очно-заочная.xls]Р2_1_2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70">
        <f>INDEX('../../source_files/VPO_1_2024/[СВОД_ВПО1_НЕГОС_Очно-заочная.xls]Р2_1_5 (2)'!$A$9:$W$467,MATCH(1,('../../source_files/VPO_1_2024/[СВОД_ВПО1_НЕГОС_Очно-заочная.xls]Р2_1_5 (2)'!$D$9:$D$467=B70)*('../../source_files/VPO_1_2024/[СВОД_ВПО1_НЕГОС_Очно-заочная.xls]Р2_1_5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71">
      <c r="A71" t="inlineStr">
        <is>
          <t xml:space="preserve">   Наземные транспортно-технологические комплексы</t>
        </is>
      </c>
      <c r="B71" t="inlineStr">
        <is>
          <t>23.03.02</t>
        </is>
      </c>
      <c r="C71" t="n">
        <v>23</v>
      </c>
      <c r="D71">
        <f>VLOOKUP(C71,Ключ!$B:$C,2,0)</f>
        <v/>
      </c>
      <c r="E71">
        <f>INDEX('../../source_files/VPO_1_2024/[СВОД_ВПО1_НЕГОС_Очно-заочная.xls]Р2_1_2 (4)'!$A$12:$W$467,MATCH(1,('../../source_files/VPO_1_2024/[СВОД_ВПО1_НЕГОС_Очно-заочная.xls]Р2_1_2 (4)'!$D$12:$D$467=B71)*('../../source_files/VPO_1_2024/[СВОД_ВПО1_НЕГОС_Очно-заочная.xls]Р2_1_2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71">
        <f>INDEX('../../source_files/VPO_1_2024/[СВОД_ВПО1_НЕГОС_Очно-заочная.xls]Р2_1_5 (2)'!$A$9:$W$467,MATCH(1,('../../source_files/VPO_1_2024/[СВОД_ВПО1_НЕГОС_Очно-заочная.xls]Р2_1_5 (2)'!$D$9:$D$467=B71)*('../../source_files/VPO_1_2024/[СВОД_ВПО1_НЕГОС_Очно-заочная.xls]Р2_1_5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72">
      <c r="A72" t="inlineStr">
        <is>
          <t xml:space="preserve">   Эксплуатация транспортно-технологических машин и комплексов</t>
        </is>
      </c>
      <c r="B72" t="inlineStr">
        <is>
          <t>23.03.03</t>
        </is>
      </c>
      <c r="C72" t="n">
        <v>23</v>
      </c>
      <c r="D72">
        <f>VLOOKUP(C72,Ключ!$B:$C,2,0)</f>
        <v/>
      </c>
      <c r="E72">
        <f>INDEX('../../source_files/VPO_1_2024/[СВОД_ВПО1_НЕГОС_Очно-заочная.xls]Р2_1_2 (4)'!$A$12:$W$467,MATCH(1,('../../source_files/VPO_1_2024/[СВОД_ВПО1_НЕГОС_Очно-заочная.xls]Р2_1_2 (4)'!$D$12:$D$467=B72)*('../../source_files/VPO_1_2024/[СВОД_ВПО1_НЕГОС_Очно-заочная.xls]Р2_1_2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72">
        <f>INDEX('../../source_files/VPO_1_2024/[СВОД_ВПО1_НЕГОС_Очно-заочная.xls]Р2_1_5 (2)'!$A$9:$W$467,MATCH(1,('../../source_files/VPO_1_2024/[СВОД_ВПО1_НЕГОС_Очно-заочная.xls]Р2_1_5 (2)'!$D$9:$D$467=B72)*('../../source_files/VPO_1_2024/[СВОД_ВПО1_НЕГОС_Очно-заочная.xls]Р2_1_5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73">
      <c r="A73" t="inlineStr">
        <is>
          <t xml:space="preserve">   Ракетные комплексы и космонавтика</t>
        </is>
      </c>
      <c r="B73" t="inlineStr">
        <is>
          <t>24.03.01</t>
        </is>
      </c>
      <c r="C73" t="n">
        <v>24</v>
      </c>
      <c r="D73">
        <f>VLOOKUP(C73,Ключ!$B:$C,2,0)</f>
        <v/>
      </c>
      <c r="E73">
        <f>INDEX('../../source_files/VPO_1_2024/[СВОД_ВПО1_НЕГОС_Очно-заочная.xls]Р2_1_2 (4)'!$A$12:$W$467,MATCH(1,('../../source_files/VPO_1_2024/[СВОД_ВПО1_НЕГОС_Очно-заочная.xls]Р2_1_2 (4)'!$D$12:$D$467=B73)*('../../source_files/VPO_1_2024/[СВОД_ВПО1_НЕГОС_Очно-заочная.xls]Р2_1_2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73">
        <f>INDEX('../../source_files/VPO_1_2024/[СВОД_ВПО1_НЕГОС_Очно-заочная.xls]Р2_1_5 (2)'!$A$9:$W$467,MATCH(1,('../../source_files/VPO_1_2024/[СВОД_ВПО1_НЕГОС_Очно-заочная.xls]Р2_1_5 (2)'!$D$9:$D$467=B73)*('../../source_files/VPO_1_2024/[СВОД_ВПО1_НЕГОС_Очно-заочная.xls]Р2_1_5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74">
      <c r="A74" t="inlineStr">
        <is>
          <t xml:space="preserve">   Системы управления движением и навигация</t>
        </is>
      </c>
      <c r="B74" t="inlineStr">
        <is>
          <t>24.03.02</t>
        </is>
      </c>
      <c r="C74" t="n">
        <v>24</v>
      </c>
      <c r="D74">
        <f>VLOOKUP(C74,Ключ!$B:$C,2,0)</f>
        <v/>
      </c>
      <c r="E74">
        <f>INDEX('../../source_files/VPO_1_2024/[СВОД_ВПО1_НЕГОС_Очно-заочная.xls]Р2_1_2 (4)'!$A$12:$W$467,MATCH(1,('../../source_files/VPO_1_2024/[СВОД_ВПО1_НЕГОС_Очно-заочная.xls]Р2_1_2 (4)'!$D$12:$D$467=B74)*('../../source_files/VPO_1_2024/[СВОД_ВПО1_НЕГОС_Очно-заочная.xls]Р2_1_2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74">
        <f>INDEX('../../source_files/VPO_1_2024/[СВОД_ВПО1_НЕГОС_Очно-заочная.xls]Р2_1_5 (2)'!$A$9:$W$467,MATCH(1,('../../source_files/VPO_1_2024/[СВОД_ВПО1_НЕГОС_Очно-заочная.xls]Р2_1_5 (2)'!$D$9:$D$467=B74)*('../../source_files/VPO_1_2024/[СВОД_ВПО1_НЕГОС_Очно-заочная.xls]Р2_1_5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75">
      <c r="A75" t="inlineStr">
        <is>
          <t xml:space="preserve">   Баллистика и гидроаэродинамика</t>
        </is>
      </c>
      <c r="B75" t="inlineStr">
        <is>
          <t>24.03.03</t>
        </is>
      </c>
      <c r="C75" t="n">
        <v>24</v>
      </c>
      <c r="D75">
        <f>VLOOKUP(C75,Ключ!$B:$C,2,0)</f>
        <v/>
      </c>
      <c r="E75">
        <f>INDEX('../../source_files/VPO_1_2024/[СВОД_ВПО1_НЕГОС_Очно-заочная.xls]Р2_1_2 (4)'!$A$12:$W$467,MATCH(1,('../../source_files/VPO_1_2024/[СВОД_ВПО1_НЕГОС_Очно-заочная.xls]Р2_1_2 (4)'!$D$12:$D$467=B75)*('../../source_files/VPO_1_2024/[СВОД_ВПО1_НЕГОС_Очно-заочная.xls]Р2_1_2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75">
        <f>INDEX('../../source_files/VPO_1_2024/[СВОД_ВПО1_НЕГОС_Очно-заочная.xls]Р2_1_5 (2)'!$A$9:$W$467,MATCH(1,('../../source_files/VPO_1_2024/[СВОД_ВПО1_НЕГОС_Очно-заочная.xls]Р2_1_5 (2)'!$D$9:$D$467=B75)*('../../source_files/VPO_1_2024/[СВОД_ВПО1_НЕГОС_Очно-заочная.xls]Р2_1_5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76">
      <c r="A76" t="inlineStr">
        <is>
          <t xml:space="preserve">   Авиастроение</t>
        </is>
      </c>
      <c r="B76" t="inlineStr">
        <is>
          <t>24.03.04</t>
        </is>
      </c>
      <c r="C76" t="n">
        <v>24</v>
      </c>
      <c r="D76">
        <f>VLOOKUP(C76,Ключ!$B:$C,2,0)</f>
        <v/>
      </c>
      <c r="E76">
        <f>INDEX('../../source_files/VPO_1_2024/[СВОД_ВПО1_НЕГОС_Очно-заочная.xls]Р2_1_2 (4)'!$A$12:$W$467,MATCH(1,('../../source_files/VPO_1_2024/[СВОД_ВПО1_НЕГОС_Очно-заочная.xls]Р2_1_2 (4)'!$D$12:$D$467=B76)*('../../source_files/VPO_1_2024/[СВОД_ВПО1_НЕГОС_Очно-заочная.xls]Р2_1_2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76">
        <f>INDEX('../../source_files/VPO_1_2024/[СВОД_ВПО1_НЕГОС_Очно-заочная.xls]Р2_1_5 (2)'!$A$9:$W$467,MATCH(1,('../../source_files/VPO_1_2024/[СВОД_ВПО1_НЕГОС_Очно-заочная.xls]Р2_1_5 (2)'!$D$9:$D$467=B76)*('../../source_files/VPO_1_2024/[СВОД_ВПО1_НЕГОС_Очно-заочная.xls]Р2_1_5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77">
      <c r="A77" t="inlineStr">
        <is>
          <t xml:space="preserve">   Двигатели летательных аппаратов</t>
        </is>
      </c>
      <c r="B77" t="inlineStr">
        <is>
          <t>24.03.05</t>
        </is>
      </c>
      <c r="C77" t="n">
        <v>24</v>
      </c>
      <c r="D77">
        <f>VLOOKUP(C77,Ключ!$B:$C,2,0)</f>
        <v/>
      </c>
      <c r="E77">
        <f>INDEX('../../source_files/VPO_1_2024/[СВОД_ВПО1_НЕГОС_Очно-заочная.xls]Р2_1_2 (4)'!$A$12:$W$467,MATCH(1,('../../source_files/VPO_1_2024/[СВОД_ВПО1_НЕГОС_Очно-заочная.xls]Р2_1_2 (4)'!$D$12:$D$467=B77)*('../../source_files/VPO_1_2024/[СВОД_ВПО1_НЕГОС_Очно-заочная.xls]Р2_1_2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77">
        <f>INDEX('../../source_files/VPO_1_2024/[СВОД_ВПО1_НЕГОС_Очно-заочная.xls]Р2_1_5 (2)'!$A$9:$W$467,MATCH(1,('../../source_files/VPO_1_2024/[СВОД_ВПО1_НЕГОС_Очно-заочная.xls]Р2_1_5 (2)'!$D$9:$D$467=B77)*('../../source_files/VPO_1_2024/[СВОД_ВПО1_НЕГОС_Очно-заочная.xls]Р2_1_5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78">
      <c r="A78" t="inlineStr">
        <is>
          <t xml:space="preserve">   Техническая эксплуатация летательных аппаратов и двигателей</t>
        </is>
      </c>
      <c r="B78" t="inlineStr">
        <is>
          <t>25.03.01</t>
        </is>
      </c>
      <c r="C78" t="n">
        <v>25</v>
      </c>
      <c r="D78">
        <f>VLOOKUP(C78,Ключ!$B:$C,2,0)</f>
        <v/>
      </c>
      <c r="E78">
        <f>INDEX('../../source_files/VPO_1_2024/[СВОД_ВПО1_НЕГОС_Очно-заочная.xls]Р2_1_2 (4)'!$A$12:$W$467,MATCH(1,('../../source_files/VPO_1_2024/[СВОД_ВПО1_НЕГОС_Очно-заочная.xls]Р2_1_2 (4)'!$D$12:$D$467=B78)*('../../source_files/VPO_1_2024/[СВОД_ВПО1_НЕГОС_Очно-заочная.xls]Р2_1_2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78">
        <f>INDEX('../../source_files/VPO_1_2024/[СВОД_ВПО1_НЕГОС_Очно-заочная.xls]Р2_1_5 (2)'!$A$9:$W$467,MATCH(1,('../../source_files/VPO_1_2024/[СВОД_ВПО1_НЕГОС_Очно-заочная.xls]Р2_1_5 (2)'!$D$9:$D$467=B78)*('../../source_files/VPO_1_2024/[СВОД_ВПО1_НЕГОС_Очно-заочная.xls]Р2_1_5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79">
      <c r="A79" t="inlineStr">
        <is>
          <t xml:space="preserve">   Техническая эксплуатация авиационных электросистем и пилотажно-навигационных комплексов</t>
        </is>
      </c>
      <c r="B79" t="inlineStr">
        <is>
          <t>25.03.02</t>
        </is>
      </c>
      <c r="C79" t="n">
        <v>25</v>
      </c>
      <c r="D79">
        <f>VLOOKUP(C79,Ключ!$B:$C,2,0)</f>
        <v/>
      </c>
      <c r="E79">
        <f>INDEX('../../source_files/VPO_1_2024/[СВОД_ВПО1_НЕГОС_Очно-заочная.xls]Р2_1_2 (4)'!$A$12:$W$467,MATCH(1,('../../source_files/VPO_1_2024/[СВОД_ВПО1_НЕГОС_Очно-заочная.xls]Р2_1_2 (4)'!$D$12:$D$467=B79)*('../../source_files/VPO_1_2024/[СВОД_ВПО1_НЕГОС_Очно-заочная.xls]Р2_1_2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79">
        <f>INDEX('../../source_files/VPO_1_2024/[СВОД_ВПО1_НЕГОС_Очно-заочная.xls]Р2_1_5 (2)'!$A$9:$W$467,MATCH(1,('../../source_files/VPO_1_2024/[СВОД_ВПО1_НЕГОС_Очно-заочная.xls]Р2_1_5 (2)'!$D$9:$D$467=B79)*('../../source_files/VPO_1_2024/[СВОД_ВПО1_НЕГОС_Очно-заочная.xls]Р2_1_5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80">
      <c r="A80" t="inlineStr">
        <is>
          <t xml:space="preserve">   Аэронавигация</t>
        </is>
      </c>
      <c r="B80" t="inlineStr">
        <is>
          <t>25.03.03</t>
        </is>
      </c>
      <c r="C80" t="n">
        <v>25</v>
      </c>
      <c r="D80">
        <f>VLOOKUP(C80,Ключ!$B:$C,2,0)</f>
        <v/>
      </c>
      <c r="E80">
        <f>INDEX('../../source_files/VPO_1_2024/[СВОД_ВПО1_НЕГОС_Очно-заочная.xls]Р2_1_2 (4)'!$A$12:$W$467,MATCH(1,('../../source_files/VPO_1_2024/[СВОД_ВПО1_НЕГОС_Очно-заочная.xls]Р2_1_2 (4)'!$D$12:$D$467=B80)*('../../source_files/VPO_1_2024/[СВОД_ВПО1_НЕГОС_Очно-заочная.xls]Р2_1_2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80">
        <f>INDEX('../../source_files/VPO_1_2024/[СВОД_ВПО1_НЕГОС_Очно-заочная.xls]Р2_1_5 (2)'!$A$9:$W$467,MATCH(1,('../../source_files/VPO_1_2024/[СВОД_ВПО1_НЕГОС_Очно-заочная.xls]Р2_1_5 (2)'!$D$9:$D$467=B80)*('../../source_files/VPO_1_2024/[СВОД_ВПО1_НЕГОС_Очно-заочная.xls]Р2_1_5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81">
      <c r="A81" t="inlineStr">
        <is>
          <t xml:space="preserve">   Эксплуатация аэропортов и обеспечение полетов воздушных судов</t>
        </is>
      </c>
      <c r="B81" t="inlineStr">
        <is>
          <t>25.03.04</t>
        </is>
      </c>
      <c r="C81" t="n">
        <v>25</v>
      </c>
      <c r="D81">
        <f>VLOOKUP(C81,Ключ!$B:$C,2,0)</f>
        <v/>
      </c>
      <c r="E81">
        <f>INDEX('../../source_files/VPO_1_2024/[СВОД_ВПО1_НЕГОС_Очно-заочная.xls]Р2_1_2 (4)'!$A$12:$W$467,MATCH(1,('../../source_files/VPO_1_2024/[СВОД_ВПО1_НЕГОС_Очно-заочная.xls]Р2_1_2 (4)'!$D$12:$D$467=B81)*('../../source_files/VPO_1_2024/[СВОД_ВПО1_НЕГОС_Очно-заочная.xls]Р2_1_2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81">
        <f>INDEX('../../source_files/VPO_1_2024/[СВОД_ВПО1_НЕГОС_Очно-заочная.xls]Р2_1_5 (2)'!$A$9:$W$467,MATCH(1,('../../source_files/VPO_1_2024/[СВОД_ВПО1_НЕГОС_Очно-заочная.xls]Р2_1_5 (2)'!$D$9:$D$467=B81)*('../../source_files/VPO_1_2024/[СВОД_ВПО1_НЕГОС_Очно-заочная.xls]Р2_1_5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82">
      <c r="A82" t="inlineStr">
        <is>
          <t xml:space="preserve">   Управление водным транспортом и гидрографическое обеспечение судоходства</t>
        </is>
      </c>
      <c r="B82" t="inlineStr">
        <is>
          <t>26.03.01</t>
        </is>
      </c>
      <c r="C82" t="n">
        <v>26</v>
      </c>
      <c r="D82">
        <f>VLOOKUP(C82,Ключ!$B:$C,2,0)</f>
        <v/>
      </c>
      <c r="E82">
        <f>INDEX('../../source_files/VPO_1_2024/[СВОД_ВПО1_НЕГОС_Очно-заочная.xls]Р2_1_2 (4)'!$A$12:$W$467,MATCH(1,('../../source_files/VPO_1_2024/[СВОД_ВПО1_НЕГОС_Очно-заочная.xls]Р2_1_2 (4)'!$D$12:$D$467=B82)*('../../source_files/VPO_1_2024/[СВОД_ВПО1_НЕГОС_Очно-заочная.xls]Р2_1_2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82">
        <f>INDEX('../../source_files/VPO_1_2024/[СВОД_ВПО1_НЕГОС_Очно-заочная.xls]Р2_1_5 (2)'!$A$9:$W$467,MATCH(1,('../../source_files/VPO_1_2024/[СВОД_ВПО1_НЕГОС_Очно-заочная.xls]Р2_1_5 (2)'!$D$9:$D$467=B82)*('../../source_files/VPO_1_2024/[СВОД_ВПО1_НЕГОС_Очно-заочная.xls]Р2_1_5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83">
      <c r="A83" t="inlineStr">
        <is>
          <t xml:space="preserve">   Кораблестроение, океанотехника и системотехника объектов морской инфраструктуры</t>
        </is>
      </c>
      <c r="B83" t="inlineStr">
        <is>
          <t>26.03.02</t>
        </is>
      </c>
      <c r="C83" t="n">
        <v>26</v>
      </c>
      <c r="D83">
        <f>VLOOKUP(C83,Ключ!$B:$C,2,0)</f>
        <v/>
      </c>
      <c r="E83">
        <f>INDEX('../../source_files/VPO_1_2024/[СВОД_ВПО1_НЕГОС_Очно-заочная.xls]Р2_1_2 (4)'!$A$12:$W$467,MATCH(1,('../../source_files/VPO_1_2024/[СВОД_ВПО1_НЕГОС_Очно-заочная.xls]Р2_1_2 (4)'!$D$12:$D$467=B83)*('../../source_files/VPO_1_2024/[СВОД_ВПО1_НЕГОС_Очно-заочная.xls]Р2_1_2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83">
        <f>INDEX('../../source_files/VPO_1_2024/[СВОД_ВПО1_НЕГОС_Очно-заочная.xls]Р2_1_5 (2)'!$A$9:$W$467,MATCH(1,('../../source_files/VPO_1_2024/[СВОД_ВПО1_НЕГОС_Очно-заочная.xls]Р2_1_5 (2)'!$D$9:$D$467=B83)*('../../source_files/VPO_1_2024/[СВОД_ВПО1_НЕГОС_Очно-заочная.xls]Р2_1_5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84">
      <c r="A84" t="inlineStr">
        <is>
          <t xml:space="preserve">   Водные пути, порты и гидротехнические сооружения</t>
        </is>
      </c>
      <c r="B84" t="inlineStr">
        <is>
          <t>26.03.03</t>
        </is>
      </c>
      <c r="C84" t="n">
        <v>26</v>
      </c>
      <c r="D84">
        <f>VLOOKUP(C84,Ключ!$B:$C,2,0)</f>
        <v/>
      </c>
      <c r="E84">
        <f>INDEX('../../source_files/VPO_1_2024/[СВОД_ВПО1_НЕГОС_Очно-заочная.xls]Р2_1_2 (4)'!$A$12:$W$467,MATCH(1,('../../source_files/VPO_1_2024/[СВОД_ВПО1_НЕГОС_Очно-заочная.xls]Р2_1_2 (4)'!$D$12:$D$467=B84)*('../../source_files/VPO_1_2024/[СВОД_ВПО1_НЕГОС_Очно-заочная.xls]Р2_1_2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84">
        <f>INDEX('../../source_files/VPO_1_2024/[СВОД_ВПО1_НЕГОС_Очно-заочная.xls]Р2_1_5 (2)'!$A$9:$W$467,MATCH(1,('../../source_files/VPO_1_2024/[СВОД_ВПО1_НЕГОС_Очно-заочная.xls]Р2_1_5 (2)'!$D$9:$D$467=B84)*('../../source_files/VPO_1_2024/[СВОД_ВПО1_НЕГОС_Очно-заочная.xls]Р2_1_5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85">
      <c r="A85" t="inlineStr">
        <is>
          <t xml:space="preserve">   Инженерно-экономическое обеспечение технологий и бизнес-процессов водного транспорта</t>
        </is>
      </c>
      <c r="B85" t="inlineStr">
        <is>
          <t>26.03.04</t>
        </is>
      </c>
      <c r="C85" t="n">
        <v>26</v>
      </c>
      <c r="D85">
        <f>VLOOKUP(C85,Ключ!$B:$C,2,0)</f>
        <v/>
      </c>
      <c r="E85">
        <f>INDEX('../../source_files/VPO_1_2024/[СВОД_ВПО1_НЕГОС_Очно-заочная.xls]Р2_1_2 (4)'!$A$12:$W$467,MATCH(1,('../../source_files/VPO_1_2024/[СВОД_ВПО1_НЕГОС_Очно-заочная.xls]Р2_1_2 (4)'!$D$12:$D$467=B85)*('../../source_files/VPO_1_2024/[СВОД_ВПО1_НЕГОС_Очно-заочная.xls]Р2_1_2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85">
        <f>INDEX('../../source_files/VPO_1_2024/[СВОД_ВПО1_НЕГОС_Очно-заочная.xls]Р2_1_5 (2)'!$A$9:$W$467,MATCH(1,('../../source_files/VPO_1_2024/[СВОД_ВПО1_НЕГОС_Очно-заочная.xls]Р2_1_5 (2)'!$D$9:$D$467=B85)*('../../source_files/VPO_1_2024/[СВОД_ВПО1_НЕГОС_Очно-заочная.xls]Р2_1_5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86">
      <c r="A86" t="inlineStr">
        <is>
          <t xml:space="preserve">   Стандартизация и метрология</t>
        </is>
      </c>
      <c r="B86" t="inlineStr">
        <is>
          <t>27.03.01</t>
        </is>
      </c>
      <c r="C86" t="n">
        <v>27</v>
      </c>
      <c r="D86">
        <f>VLOOKUP(C86,Ключ!$B:$C,2,0)</f>
        <v/>
      </c>
      <c r="E86">
        <f>INDEX('../../source_files/VPO_1_2024/[СВОД_ВПО1_НЕГОС_Очно-заочная.xls]Р2_1_2 (4)'!$A$12:$W$467,MATCH(1,('../../source_files/VPO_1_2024/[СВОД_ВПО1_НЕГОС_Очно-заочная.xls]Р2_1_2 (4)'!$D$12:$D$467=B86)*('../../source_files/VPO_1_2024/[СВОД_ВПО1_НЕГОС_Очно-заочная.xls]Р2_1_2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86">
        <f>INDEX('../../source_files/VPO_1_2024/[СВОД_ВПО1_НЕГОС_Очно-заочная.xls]Р2_1_5 (2)'!$A$9:$W$467,MATCH(1,('../../source_files/VPO_1_2024/[СВОД_ВПО1_НЕГОС_Очно-заочная.xls]Р2_1_5 (2)'!$D$9:$D$467=B86)*('../../source_files/VPO_1_2024/[СВОД_ВПО1_НЕГОС_Очно-заочная.xls]Р2_1_5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87">
      <c r="A87" t="inlineStr">
        <is>
          <t xml:space="preserve">   Управление качеством</t>
        </is>
      </c>
      <c r="B87" t="inlineStr">
        <is>
          <t>27.03.02</t>
        </is>
      </c>
      <c r="C87" t="n">
        <v>27</v>
      </c>
      <c r="D87">
        <f>VLOOKUP(C87,Ключ!$B:$C,2,0)</f>
        <v/>
      </c>
      <c r="E87">
        <f>INDEX('../../source_files/VPO_1_2024/[СВОД_ВПО1_НЕГОС_Очно-заочная.xls]Р2_1_2 (4)'!$A$12:$W$467,MATCH(1,('../../source_files/VPO_1_2024/[СВОД_ВПО1_НЕГОС_Очно-заочная.xls]Р2_1_2 (4)'!$D$12:$D$467=B87)*('../../source_files/VPO_1_2024/[СВОД_ВПО1_НЕГОС_Очно-заочная.xls]Р2_1_2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87">
        <f>INDEX('../../source_files/VPO_1_2024/[СВОД_ВПО1_НЕГОС_Очно-заочная.xls]Р2_1_5 (2)'!$A$9:$W$467,MATCH(1,('../../source_files/VPO_1_2024/[СВОД_ВПО1_НЕГОС_Очно-заочная.xls]Р2_1_5 (2)'!$D$9:$D$467=B87)*('../../source_files/VPO_1_2024/[СВОД_ВПО1_НЕГОС_Очно-заочная.xls]Р2_1_5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88">
      <c r="A88" t="inlineStr">
        <is>
          <t xml:space="preserve">   Системный анализ и управление</t>
        </is>
      </c>
      <c r="B88" t="inlineStr">
        <is>
          <t>27.03.03</t>
        </is>
      </c>
      <c r="C88" t="n">
        <v>27</v>
      </c>
      <c r="D88">
        <f>VLOOKUP(C88,Ключ!$B:$C,2,0)</f>
        <v/>
      </c>
      <c r="E88">
        <f>INDEX('../../source_files/VPO_1_2024/[СВОД_ВПО1_НЕГОС_Очно-заочная.xls]Р2_1_2 (4)'!$A$12:$W$467,MATCH(1,('../../source_files/VPO_1_2024/[СВОД_ВПО1_НЕГОС_Очно-заочная.xls]Р2_1_2 (4)'!$D$12:$D$467=B88)*('../../source_files/VPO_1_2024/[СВОД_ВПО1_НЕГОС_Очно-заочная.xls]Р2_1_2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88">
        <f>INDEX('../../source_files/VPO_1_2024/[СВОД_ВПО1_НЕГОС_Очно-заочная.xls]Р2_1_5 (2)'!$A$9:$W$467,MATCH(1,('../../source_files/VPO_1_2024/[СВОД_ВПО1_НЕГОС_Очно-заочная.xls]Р2_1_5 (2)'!$D$9:$D$467=B88)*('../../source_files/VPO_1_2024/[СВОД_ВПО1_НЕГОС_Очно-заочная.xls]Р2_1_5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89">
      <c r="A89" t="inlineStr">
        <is>
          <t xml:space="preserve">   Управление в технических системах</t>
        </is>
      </c>
      <c r="B89" t="inlineStr">
        <is>
          <t>27.03.04</t>
        </is>
      </c>
      <c r="C89" t="n">
        <v>27</v>
      </c>
      <c r="D89">
        <f>VLOOKUP(C89,Ключ!$B:$C,2,0)</f>
        <v/>
      </c>
      <c r="E89">
        <f>INDEX('../../source_files/VPO_1_2024/[СВОД_ВПО1_НЕГОС_Очно-заочная.xls]Р2_1_2 (4)'!$A$12:$W$467,MATCH(1,('../../source_files/VPO_1_2024/[СВОД_ВПО1_НЕГОС_Очно-заочная.xls]Р2_1_2 (4)'!$D$12:$D$467=B89)*('../../source_files/VPO_1_2024/[СВОД_ВПО1_НЕГОС_Очно-заочная.xls]Р2_1_2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89">
        <f>INDEX('../../source_files/VPO_1_2024/[СВОД_ВПО1_НЕГОС_Очно-заочная.xls]Р2_1_5 (2)'!$A$9:$W$467,MATCH(1,('../../source_files/VPO_1_2024/[СВОД_ВПО1_НЕГОС_Очно-заочная.xls]Р2_1_5 (2)'!$D$9:$D$467=B89)*('../../source_files/VPO_1_2024/[СВОД_ВПО1_НЕГОС_Очно-заочная.xls]Р2_1_5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90">
      <c r="A90" t="inlineStr">
        <is>
          <t xml:space="preserve">   Инноватика</t>
        </is>
      </c>
      <c r="B90" t="inlineStr">
        <is>
          <t>27.03.05</t>
        </is>
      </c>
      <c r="C90" t="n">
        <v>27</v>
      </c>
      <c r="D90">
        <f>VLOOKUP(C90,Ключ!$B:$C,2,0)</f>
        <v/>
      </c>
      <c r="E90">
        <f>INDEX('../../source_files/VPO_1_2024/[СВОД_ВПО1_НЕГОС_Очно-заочная.xls]Р2_1_2 (4)'!$A$12:$W$467,MATCH(1,('../../source_files/VPO_1_2024/[СВОД_ВПО1_НЕГОС_Очно-заочная.xls]Р2_1_2 (4)'!$D$12:$D$467=B90)*('../../source_files/VPO_1_2024/[СВОД_ВПО1_НЕГОС_Очно-заочная.xls]Р2_1_2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90">
        <f>INDEX('../../source_files/VPO_1_2024/[СВОД_ВПО1_НЕГОС_Очно-заочная.xls]Р2_1_5 (2)'!$A$9:$W$467,MATCH(1,('../../source_files/VPO_1_2024/[СВОД_ВПО1_НЕГОС_Очно-заочная.xls]Р2_1_5 (2)'!$D$9:$D$467=B90)*('../../source_files/VPO_1_2024/[СВОД_ВПО1_НЕГОС_Очно-заочная.xls]Р2_1_5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91">
      <c r="A91" t="inlineStr">
        <is>
          <t xml:space="preserve">   Нанотехнологии и микросистемная техника</t>
        </is>
      </c>
      <c r="B91" t="inlineStr">
        <is>
          <t>28.03.01</t>
        </is>
      </c>
      <c r="C91" t="n">
        <v>28</v>
      </c>
      <c r="D91">
        <f>VLOOKUP(C91,Ключ!$B:$C,2,0)</f>
        <v/>
      </c>
      <c r="E91">
        <f>INDEX('../../source_files/VPO_1_2024/[СВОД_ВПО1_НЕГОС_Очно-заочная.xls]Р2_1_2 (4)'!$A$12:$W$467,MATCH(1,('../../source_files/VPO_1_2024/[СВОД_ВПО1_НЕГОС_Очно-заочная.xls]Р2_1_2 (4)'!$D$12:$D$467=B91)*('../../source_files/VPO_1_2024/[СВОД_ВПО1_НЕГОС_Очно-заочная.xls]Р2_1_2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91">
        <f>INDEX('../../source_files/VPO_1_2024/[СВОД_ВПО1_НЕГОС_Очно-заочная.xls]Р2_1_5 (2)'!$A$9:$W$467,MATCH(1,('../../source_files/VPO_1_2024/[СВОД_ВПО1_НЕГОС_Очно-заочная.xls]Р2_1_5 (2)'!$D$9:$D$467=B91)*('../../source_files/VPO_1_2024/[СВОД_ВПО1_НЕГОС_Очно-заочная.xls]Р2_1_5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92">
      <c r="A92" t="inlineStr">
        <is>
          <t xml:space="preserve">   Наноинженерия</t>
        </is>
      </c>
      <c r="B92" t="inlineStr">
        <is>
          <t>28.03.02</t>
        </is>
      </c>
      <c r="C92" t="n">
        <v>28</v>
      </c>
      <c r="D92">
        <f>VLOOKUP(C92,Ключ!$B:$C,2,0)</f>
        <v/>
      </c>
      <c r="E92">
        <f>INDEX('../../source_files/VPO_1_2024/[СВОД_ВПО1_НЕГОС_Очно-заочная.xls]Р2_1_2 (4)'!$A$12:$W$467,MATCH(1,('../../source_files/VPO_1_2024/[СВОД_ВПО1_НЕГОС_Очно-заочная.xls]Р2_1_2 (4)'!$D$12:$D$467=B92)*('../../source_files/VPO_1_2024/[СВОД_ВПО1_НЕГОС_Очно-заочная.xls]Р2_1_2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92">
        <f>INDEX('../../source_files/VPO_1_2024/[СВОД_ВПО1_НЕГОС_Очно-заочная.xls]Р2_1_5 (2)'!$A$9:$W$467,MATCH(1,('../../source_files/VPO_1_2024/[СВОД_ВПО1_НЕГОС_Очно-заочная.xls]Р2_1_5 (2)'!$D$9:$D$467=B92)*('../../source_files/VPO_1_2024/[СВОД_ВПО1_НЕГОС_Очно-заочная.xls]Р2_1_5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93">
      <c r="A93" t="inlineStr">
        <is>
          <t xml:space="preserve">   Наноматериалы</t>
        </is>
      </c>
      <c r="B93" t="inlineStr">
        <is>
          <t>28.03.03</t>
        </is>
      </c>
      <c r="C93" t="n">
        <v>28</v>
      </c>
      <c r="D93">
        <f>VLOOKUP(C93,Ключ!$B:$C,2,0)</f>
        <v/>
      </c>
      <c r="E93">
        <f>INDEX('../../source_files/VPO_1_2024/[СВОД_ВПО1_НЕГОС_Очно-заочная.xls]Р2_1_2 (4)'!$A$12:$W$467,MATCH(1,('../../source_files/VPO_1_2024/[СВОД_ВПО1_НЕГОС_Очно-заочная.xls]Р2_1_2 (4)'!$D$12:$D$467=B93)*('../../source_files/VPO_1_2024/[СВОД_ВПО1_НЕГОС_Очно-заочная.xls]Р2_1_2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93">
        <f>INDEX('../../source_files/VPO_1_2024/[СВОД_ВПО1_НЕГОС_Очно-заочная.xls]Р2_1_5 (2)'!$A$9:$W$467,MATCH(1,('../../source_files/VPO_1_2024/[СВОД_ВПО1_НЕГОС_Очно-заочная.xls]Р2_1_5 (2)'!$D$9:$D$467=B93)*('../../source_files/VPO_1_2024/[СВОД_ВПО1_НЕГОС_Очно-заочная.xls]Р2_1_5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94">
      <c r="A94" t="inlineStr">
        <is>
          <t xml:space="preserve">   Технология изделий легкой промышленности</t>
        </is>
      </c>
      <c r="B94" t="inlineStr">
        <is>
          <t>29.03.01</t>
        </is>
      </c>
      <c r="C94" t="n">
        <v>29</v>
      </c>
      <c r="D94">
        <f>VLOOKUP(C94,Ключ!$B:$C,2,0)</f>
        <v/>
      </c>
      <c r="E94">
        <f>INDEX('../../source_files/VPO_1_2024/[СВОД_ВПО1_НЕГОС_Очно-заочная.xls]Р2_1_2 (4)'!$A$12:$W$467,MATCH(1,('../../source_files/VPO_1_2024/[СВОД_ВПО1_НЕГОС_Очно-заочная.xls]Р2_1_2 (4)'!$D$12:$D$467=B94)*('../../source_files/VPO_1_2024/[СВОД_ВПО1_НЕГОС_Очно-заочная.xls]Р2_1_2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94">
        <f>INDEX('../../source_files/VPO_1_2024/[СВОД_ВПО1_НЕГОС_Очно-заочная.xls]Р2_1_5 (2)'!$A$9:$W$467,MATCH(1,('../../source_files/VPO_1_2024/[СВОД_ВПО1_НЕГОС_Очно-заочная.xls]Р2_1_5 (2)'!$D$9:$D$467=B94)*('../../source_files/VPO_1_2024/[СВОД_ВПО1_НЕГОС_Очно-заочная.xls]Р2_1_5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95">
      <c r="A95" t="inlineStr">
        <is>
          <t xml:space="preserve">   Технологии и проектирование текстильных изделий</t>
        </is>
      </c>
      <c r="B95" t="inlineStr">
        <is>
          <t>29.03.02</t>
        </is>
      </c>
      <c r="C95" t="n">
        <v>29</v>
      </c>
      <c r="D95">
        <f>VLOOKUP(C95,Ключ!$B:$C,2,0)</f>
        <v/>
      </c>
      <c r="E95">
        <f>INDEX('../../source_files/VPO_1_2024/[СВОД_ВПО1_НЕГОС_Очно-заочная.xls]Р2_1_2 (4)'!$A$12:$W$467,MATCH(1,('../../source_files/VPO_1_2024/[СВОД_ВПО1_НЕГОС_Очно-заочная.xls]Р2_1_2 (4)'!$D$12:$D$467=B95)*('../../source_files/VPO_1_2024/[СВОД_ВПО1_НЕГОС_Очно-заочная.xls]Р2_1_2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95">
        <f>INDEX('../../source_files/VPO_1_2024/[СВОД_ВПО1_НЕГОС_Очно-заочная.xls]Р2_1_5 (2)'!$A$9:$W$467,MATCH(1,('../../source_files/VPO_1_2024/[СВОД_ВПО1_НЕГОС_Очно-заочная.xls]Р2_1_5 (2)'!$D$9:$D$467=B95)*('../../source_files/VPO_1_2024/[СВОД_ВПО1_НЕГОС_Очно-заочная.xls]Р2_1_5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96">
      <c r="A96" t="inlineStr">
        <is>
          <t xml:space="preserve">   Технология полиграфического и упаковочного производства</t>
        </is>
      </c>
      <c r="B96" t="inlineStr">
        <is>
          <t>29.03.03</t>
        </is>
      </c>
      <c r="C96" t="n">
        <v>29</v>
      </c>
      <c r="D96">
        <f>VLOOKUP(C96,Ключ!$B:$C,2,0)</f>
        <v/>
      </c>
      <c r="E96">
        <f>INDEX('../../source_files/VPO_1_2024/[СВОД_ВПО1_НЕГОС_Очно-заочная.xls]Р2_1_2 (4)'!$A$12:$W$467,MATCH(1,('../../source_files/VPO_1_2024/[СВОД_ВПО1_НЕГОС_Очно-заочная.xls]Р2_1_2 (4)'!$D$12:$D$467=B96)*('../../source_files/VPO_1_2024/[СВОД_ВПО1_НЕГОС_Очно-заочная.xls]Р2_1_2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96">
        <f>INDEX('../../source_files/VPO_1_2024/[СВОД_ВПО1_НЕГОС_Очно-заочная.xls]Р2_1_5 (2)'!$A$9:$W$467,MATCH(1,('../../source_files/VPO_1_2024/[СВОД_ВПО1_НЕГОС_Очно-заочная.xls]Р2_1_5 (2)'!$D$9:$D$467=B96)*('../../source_files/VPO_1_2024/[СВОД_ВПО1_НЕГОС_Очно-заочная.xls]Р2_1_5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97">
      <c r="A97" t="inlineStr">
        <is>
          <t xml:space="preserve">   Технология художественной обработки материалов</t>
        </is>
      </c>
      <c r="B97" t="inlineStr">
        <is>
          <t>29.03.04</t>
        </is>
      </c>
      <c r="C97" t="n">
        <v>29</v>
      </c>
      <c r="D97">
        <f>VLOOKUP(C97,Ключ!$B:$C,2,0)</f>
        <v/>
      </c>
      <c r="E97">
        <f>INDEX('../../source_files/VPO_1_2024/[СВОД_ВПО1_НЕГОС_Очно-заочная.xls]Р2_1_2 (4)'!$A$12:$W$467,MATCH(1,('../../source_files/VPO_1_2024/[СВОД_ВПО1_НЕГОС_Очно-заочная.xls]Р2_1_2 (4)'!$D$12:$D$467=B97)*('../../source_files/VPO_1_2024/[СВОД_ВПО1_НЕГОС_Очно-заочная.xls]Р2_1_2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97">
        <f>INDEX('../../source_files/VPO_1_2024/[СВОД_ВПО1_НЕГОС_Очно-заочная.xls]Р2_1_5 (2)'!$A$9:$W$467,MATCH(1,('../../source_files/VPO_1_2024/[СВОД_ВПО1_НЕГОС_Очно-заочная.xls]Р2_1_5 (2)'!$D$9:$D$467=B97)*('../../source_files/VPO_1_2024/[СВОД_ВПО1_НЕГОС_Очно-заочная.xls]Р2_1_5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98">
      <c r="A98" t="inlineStr">
        <is>
          <t xml:space="preserve">   Конструирование изделий легкой промышленности</t>
        </is>
      </c>
      <c r="B98" t="inlineStr">
        <is>
          <t>29.03.05</t>
        </is>
      </c>
      <c r="C98" t="n">
        <v>29</v>
      </c>
      <c r="D98">
        <f>VLOOKUP(C98,Ключ!$B:$C,2,0)</f>
        <v/>
      </c>
      <c r="E98">
        <f>INDEX('../../source_files/VPO_1_2024/[СВОД_ВПО1_НЕГОС_Очно-заочная.xls]Р2_1_2 (4)'!$A$12:$W$467,MATCH(1,('../../source_files/VPO_1_2024/[СВОД_ВПО1_НЕГОС_Очно-заочная.xls]Р2_1_2 (4)'!$D$12:$D$467=B98)*('../../source_files/VPO_1_2024/[СВОД_ВПО1_НЕГОС_Очно-заочная.xls]Р2_1_2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98">
        <f>INDEX('../../source_files/VPO_1_2024/[СВОД_ВПО1_НЕГОС_Очно-заочная.xls]Р2_1_5 (2)'!$A$9:$W$467,MATCH(1,('../../source_files/VPO_1_2024/[СВОД_ВПО1_НЕГОС_Очно-заочная.xls]Р2_1_5 (2)'!$D$9:$D$467=B98)*('../../source_files/VPO_1_2024/[СВОД_ВПО1_НЕГОС_Очно-заочная.xls]Р2_1_5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99">
      <c r="A99" t="inlineStr">
        <is>
          <t xml:space="preserve">   Сестринское дело</t>
        </is>
      </c>
      <c r="B99" t="inlineStr">
        <is>
          <t>34.03.01</t>
        </is>
      </c>
      <c r="C99" t="n">
        <v>34</v>
      </c>
      <c r="D99">
        <f>VLOOKUP(C99,Ключ!$B:$C,2,0)</f>
        <v/>
      </c>
      <c r="E99">
        <f>INDEX('../../source_files/VPO_1_2024/[СВОД_ВПО1_НЕГОС_Очно-заочная.xls]Р2_1_2 (4)'!$A$12:$W$467,MATCH(1,('../../source_files/VPO_1_2024/[СВОД_ВПО1_НЕГОС_Очно-заочная.xls]Р2_1_2 (4)'!$D$12:$D$467=B99)*('../../source_files/VPO_1_2024/[СВОД_ВПО1_НЕГОС_Очно-заочная.xls]Р2_1_2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99">
        <f>INDEX('../../source_files/VPO_1_2024/[СВОД_ВПО1_НЕГОС_Очно-заочная.xls]Р2_1_5 (2)'!$A$9:$W$467,MATCH(1,('../../source_files/VPO_1_2024/[СВОД_ВПО1_НЕГОС_Очно-заочная.xls]Р2_1_5 (2)'!$D$9:$D$467=B99)*('../../source_files/VPO_1_2024/[СВОД_ВПО1_НЕГОС_Очно-заочная.xls]Р2_1_5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00">
      <c r="A100" t="inlineStr">
        <is>
          <t xml:space="preserve">   Лесное дело</t>
        </is>
      </c>
      <c r="B100" t="inlineStr">
        <is>
          <t>35.03.01</t>
        </is>
      </c>
      <c r="C100" t="n">
        <v>35</v>
      </c>
      <c r="D100">
        <f>VLOOKUP(C100,Ключ!$B:$C,2,0)</f>
        <v/>
      </c>
      <c r="E100">
        <f>INDEX('../../source_files/VPO_1_2024/[СВОД_ВПО1_НЕГОС_Очно-заочная.xls]Р2_1_2 (4)'!$A$12:$W$467,MATCH(1,('../../source_files/VPO_1_2024/[СВОД_ВПО1_НЕГОС_Очно-заочная.xls]Р2_1_2 (4)'!$D$12:$D$467=B100)*('../../source_files/VPO_1_2024/[СВОД_ВПО1_НЕГОС_Очно-заочная.xls]Р2_1_2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00">
        <f>INDEX('../../source_files/VPO_1_2024/[СВОД_ВПО1_НЕГОС_Очно-заочная.xls]Р2_1_5 (2)'!$A$9:$W$467,MATCH(1,('../../source_files/VPO_1_2024/[СВОД_ВПО1_НЕГОС_Очно-заочная.xls]Р2_1_5 (2)'!$D$9:$D$467=B100)*('../../source_files/VPO_1_2024/[СВОД_ВПО1_НЕГОС_Очно-заочная.xls]Р2_1_5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01">
      <c r="A101" t="inlineStr">
        <is>
          <t xml:space="preserve">   Технология лесозаготовительных и деревоперерабатывающих производств</t>
        </is>
      </c>
      <c r="B101" t="inlineStr">
        <is>
          <t>35.03.02</t>
        </is>
      </c>
      <c r="C101" t="n">
        <v>35</v>
      </c>
      <c r="D101">
        <f>VLOOKUP(C101,Ключ!$B:$C,2,0)</f>
        <v/>
      </c>
      <c r="E101">
        <f>INDEX('../../source_files/VPO_1_2024/[СВОД_ВПО1_НЕГОС_Очно-заочная.xls]Р2_1_2 (4)'!$A$12:$W$467,MATCH(1,('../../source_files/VPO_1_2024/[СВОД_ВПО1_НЕГОС_Очно-заочная.xls]Р2_1_2 (4)'!$D$12:$D$467=B101)*('../../source_files/VPO_1_2024/[СВОД_ВПО1_НЕГОС_Очно-заочная.xls]Р2_1_2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01">
        <f>INDEX('../../source_files/VPO_1_2024/[СВОД_ВПО1_НЕГОС_Очно-заочная.xls]Р2_1_5 (2)'!$A$9:$W$467,MATCH(1,('../../source_files/VPO_1_2024/[СВОД_ВПО1_НЕГОС_Очно-заочная.xls]Р2_1_5 (2)'!$D$9:$D$467=B101)*('../../source_files/VPO_1_2024/[СВОД_ВПО1_НЕГОС_Очно-заочная.xls]Р2_1_5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02">
      <c r="A102" t="inlineStr">
        <is>
          <t xml:space="preserve">   Агрохимия и агропочвоведение</t>
        </is>
      </c>
      <c r="B102" t="inlineStr">
        <is>
          <t>35.03.03</t>
        </is>
      </c>
      <c r="C102" t="n">
        <v>35</v>
      </c>
      <c r="D102">
        <f>VLOOKUP(C102,Ключ!$B:$C,2,0)</f>
        <v/>
      </c>
      <c r="E102">
        <f>INDEX('../../source_files/VPO_1_2024/[СВОД_ВПО1_НЕГОС_Очно-заочная.xls]Р2_1_2 (4)'!$A$12:$W$467,MATCH(1,('../../source_files/VPO_1_2024/[СВОД_ВПО1_НЕГОС_Очно-заочная.xls]Р2_1_2 (4)'!$D$12:$D$467=B102)*('../../source_files/VPO_1_2024/[СВОД_ВПО1_НЕГОС_Очно-заочная.xls]Р2_1_2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02">
        <f>INDEX('../../source_files/VPO_1_2024/[СВОД_ВПО1_НЕГОС_Очно-заочная.xls]Р2_1_5 (2)'!$A$9:$W$467,MATCH(1,('../../source_files/VPO_1_2024/[СВОД_ВПО1_НЕГОС_Очно-заочная.xls]Р2_1_5 (2)'!$D$9:$D$467=B102)*('../../source_files/VPO_1_2024/[СВОД_ВПО1_НЕГОС_Очно-заочная.xls]Р2_1_5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03">
      <c r="A103" t="inlineStr">
        <is>
          <t xml:space="preserve">   Агрономия</t>
        </is>
      </c>
      <c r="B103" t="inlineStr">
        <is>
          <t>35.03.04</t>
        </is>
      </c>
      <c r="C103" t="n">
        <v>35</v>
      </c>
      <c r="D103">
        <f>VLOOKUP(C103,Ключ!$B:$C,2,0)</f>
        <v/>
      </c>
      <c r="E103">
        <f>INDEX('../../source_files/VPO_1_2024/[СВОД_ВПО1_НЕГОС_Очно-заочная.xls]Р2_1_2 (4)'!$A$12:$W$467,MATCH(1,('../../source_files/VPO_1_2024/[СВОД_ВПО1_НЕГОС_Очно-заочная.xls]Р2_1_2 (4)'!$D$12:$D$467=B103)*('../../source_files/VPO_1_2024/[СВОД_ВПО1_НЕГОС_Очно-заочная.xls]Р2_1_2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03">
        <f>INDEX('../../source_files/VPO_1_2024/[СВОД_ВПО1_НЕГОС_Очно-заочная.xls]Р2_1_5 (2)'!$A$9:$W$467,MATCH(1,('../../source_files/VPO_1_2024/[СВОД_ВПО1_НЕГОС_Очно-заочная.xls]Р2_1_5 (2)'!$D$9:$D$467=B103)*('../../source_files/VPO_1_2024/[СВОД_ВПО1_НЕГОС_Очно-заочная.xls]Р2_1_5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04">
      <c r="A104" t="inlineStr">
        <is>
          <t xml:space="preserve">   Садоводство</t>
        </is>
      </c>
      <c r="B104" t="inlineStr">
        <is>
          <t>35.03.05</t>
        </is>
      </c>
      <c r="C104" t="n">
        <v>35</v>
      </c>
      <c r="D104">
        <f>VLOOKUP(C104,Ключ!$B:$C,2,0)</f>
        <v/>
      </c>
      <c r="E104">
        <f>INDEX('../../source_files/VPO_1_2024/[СВОД_ВПО1_НЕГОС_Очно-заочная.xls]Р2_1_2 (4)'!$A$12:$W$467,MATCH(1,('../../source_files/VPO_1_2024/[СВОД_ВПО1_НЕГОС_Очно-заочная.xls]Р2_1_2 (4)'!$D$12:$D$467=B104)*('../../source_files/VPO_1_2024/[СВОД_ВПО1_НЕГОС_Очно-заочная.xls]Р2_1_2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04">
        <f>INDEX('../../source_files/VPO_1_2024/[СВОД_ВПО1_НЕГОС_Очно-заочная.xls]Р2_1_5 (2)'!$A$9:$W$467,MATCH(1,('../../source_files/VPO_1_2024/[СВОД_ВПО1_НЕГОС_Очно-заочная.xls]Р2_1_5 (2)'!$D$9:$D$467=B104)*('../../source_files/VPO_1_2024/[СВОД_ВПО1_НЕГОС_Очно-заочная.xls]Р2_1_5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05">
      <c r="A105" t="inlineStr">
        <is>
          <t xml:space="preserve">   Агроинженерия</t>
        </is>
      </c>
      <c r="B105" t="inlineStr">
        <is>
          <t>35.03.06</t>
        </is>
      </c>
      <c r="C105" t="n">
        <v>35</v>
      </c>
      <c r="D105">
        <f>VLOOKUP(C105,Ключ!$B:$C,2,0)</f>
        <v/>
      </c>
      <c r="E105">
        <f>INDEX('../../source_files/VPO_1_2024/[СВОД_ВПО1_НЕГОС_Очно-заочная.xls]Р2_1_2 (4)'!$A$12:$W$467,MATCH(1,('../../source_files/VPO_1_2024/[СВОД_ВПО1_НЕГОС_Очно-заочная.xls]Р2_1_2 (4)'!$D$12:$D$467=B105)*('../../source_files/VPO_1_2024/[СВОД_ВПО1_НЕГОС_Очно-заочная.xls]Р2_1_2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05">
        <f>INDEX('../../source_files/VPO_1_2024/[СВОД_ВПО1_НЕГОС_Очно-заочная.xls]Р2_1_5 (2)'!$A$9:$W$467,MATCH(1,('../../source_files/VPO_1_2024/[СВОД_ВПО1_НЕГОС_Очно-заочная.xls]Р2_1_5 (2)'!$D$9:$D$467=B105)*('../../source_files/VPO_1_2024/[СВОД_ВПО1_НЕГОС_Очно-заочная.xls]Р2_1_5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06">
      <c r="A106" t="inlineStr">
        <is>
          <t xml:space="preserve">   Технология производства и переработки сельскохозяйственной продукции</t>
        </is>
      </c>
      <c r="B106" t="inlineStr">
        <is>
          <t>35.03.07</t>
        </is>
      </c>
      <c r="C106" t="n">
        <v>35</v>
      </c>
      <c r="D106">
        <f>VLOOKUP(C106,Ключ!$B:$C,2,0)</f>
        <v/>
      </c>
      <c r="E106">
        <f>INDEX('../../source_files/VPO_1_2024/[СВОД_ВПО1_НЕГОС_Очно-заочная.xls]Р2_1_2 (4)'!$A$12:$W$467,MATCH(1,('../../source_files/VPO_1_2024/[СВОД_ВПО1_НЕГОС_Очно-заочная.xls]Р2_1_2 (4)'!$D$12:$D$467=B106)*('../../source_files/VPO_1_2024/[СВОД_ВПО1_НЕГОС_Очно-заочная.xls]Р2_1_2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06">
        <f>INDEX('../../source_files/VPO_1_2024/[СВОД_ВПО1_НЕГОС_Очно-заочная.xls]Р2_1_5 (2)'!$A$9:$W$467,MATCH(1,('../../source_files/VPO_1_2024/[СВОД_ВПО1_НЕГОС_Очно-заочная.xls]Р2_1_5 (2)'!$D$9:$D$467=B106)*('../../source_files/VPO_1_2024/[СВОД_ВПО1_НЕГОС_Очно-заочная.xls]Р2_1_5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07">
      <c r="A107" t="inlineStr">
        <is>
          <t xml:space="preserve">   Водные биоресурсы и аквакультура</t>
        </is>
      </c>
      <c r="B107" t="inlineStr">
        <is>
          <t>35.03.08</t>
        </is>
      </c>
      <c r="C107" t="n">
        <v>35</v>
      </c>
      <c r="D107">
        <f>VLOOKUP(C107,Ключ!$B:$C,2,0)</f>
        <v/>
      </c>
      <c r="E107">
        <f>INDEX('../../source_files/VPO_1_2024/[СВОД_ВПО1_НЕГОС_Очно-заочная.xls]Р2_1_2 (4)'!$A$12:$W$467,MATCH(1,('../../source_files/VPO_1_2024/[СВОД_ВПО1_НЕГОС_Очно-заочная.xls]Р2_1_2 (4)'!$D$12:$D$467=B107)*('../../source_files/VPO_1_2024/[СВОД_ВПО1_НЕГОС_Очно-заочная.xls]Р2_1_2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07">
        <f>INDEX('../../source_files/VPO_1_2024/[СВОД_ВПО1_НЕГОС_Очно-заочная.xls]Р2_1_5 (2)'!$A$9:$W$467,MATCH(1,('../../source_files/VPO_1_2024/[СВОД_ВПО1_НЕГОС_Очно-заочная.xls]Р2_1_5 (2)'!$D$9:$D$467=B107)*('../../source_files/VPO_1_2024/[СВОД_ВПО1_НЕГОС_Очно-заочная.xls]Р2_1_5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08">
      <c r="A108" t="inlineStr">
        <is>
          <t xml:space="preserve">   Промышленное рыболовство</t>
        </is>
      </c>
      <c r="B108" t="inlineStr">
        <is>
          <t>35.03.09</t>
        </is>
      </c>
      <c r="C108" t="n">
        <v>35</v>
      </c>
      <c r="D108">
        <f>VLOOKUP(C108,Ключ!$B:$C,2,0)</f>
        <v/>
      </c>
      <c r="E108">
        <f>INDEX('../../source_files/VPO_1_2024/[СВОД_ВПО1_НЕГОС_Очно-заочная.xls]Р2_1_2 (4)'!$A$12:$W$467,MATCH(1,('../../source_files/VPO_1_2024/[СВОД_ВПО1_НЕГОС_Очно-заочная.xls]Р2_1_2 (4)'!$D$12:$D$467=B108)*('../../source_files/VPO_1_2024/[СВОД_ВПО1_НЕГОС_Очно-заочная.xls]Р2_1_2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08">
        <f>INDEX('../../source_files/VPO_1_2024/[СВОД_ВПО1_НЕГОС_Очно-заочная.xls]Р2_1_5 (2)'!$A$9:$W$467,MATCH(1,('../../source_files/VPO_1_2024/[СВОД_ВПО1_НЕГОС_Очно-заочная.xls]Р2_1_5 (2)'!$D$9:$D$467=B108)*('../../source_files/VPO_1_2024/[СВОД_ВПО1_НЕГОС_Очно-заочная.xls]Р2_1_5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09">
      <c r="A109" t="inlineStr">
        <is>
          <t xml:space="preserve">   Ландшафтная архитектура</t>
        </is>
      </c>
      <c r="B109" t="inlineStr">
        <is>
          <t>35.03.10</t>
        </is>
      </c>
      <c r="C109" t="n">
        <v>35</v>
      </c>
      <c r="D109">
        <f>VLOOKUP(C109,Ключ!$B:$C,2,0)</f>
        <v/>
      </c>
      <c r="E109">
        <f>INDEX('../../source_files/VPO_1_2024/[СВОД_ВПО1_НЕГОС_Очно-заочная.xls]Р2_1_2 (4)'!$A$12:$W$467,MATCH(1,('../../source_files/VPO_1_2024/[СВОД_ВПО1_НЕГОС_Очно-заочная.xls]Р2_1_2 (4)'!$D$12:$D$467=B109)*('../../source_files/VPO_1_2024/[СВОД_ВПО1_НЕГОС_Очно-заочная.xls]Р2_1_2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09">
        <f>INDEX('../../source_files/VPO_1_2024/[СВОД_ВПО1_НЕГОС_Очно-заочная.xls]Р2_1_5 (2)'!$A$9:$W$467,MATCH(1,('../../source_files/VPO_1_2024/[СВОД_ВПО1_НЕГОС_Очно-заочная.xls]Р2_1_5 (2)'!$D$9:$D$467=B109)*('../../source_files/VPO_1_2024/[СВОД_ВПО1_НЕГОС_Очно-заочная.xls]Р2_1_5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10">
      <c r="A110" t="inlineStr">
        <is>
          <t xml:space="preserve">   Гидромелиорация</t>
        </is>
      </c>
      <c r="B110" t="inlineStr">
        <is>
          <t>35.03.11</t>
        </is>
      </c>
      <c r="C110" t="n">
        <v>35</v>
      </c>
      <c r="D110">
        <f>VLOOKUP(C110,Ключ!$B:$C,2,0)</f>
        <v/>
      </c>
      <c r="E110">
        <f>INDEX('../../source_files/VPO_1_2024/[СВОД_ВПО1_НЕГОС_Очно-заочная.xls]Р2_1_2 (4)'!$A$12:$W$467,MATCH(1,('../../source_files/VPO_1_2024/[СВОД_ВПО1_НЕГОС_Очно-заочная.xls]Р2_1_2 (4)'!$D$12:$D$467=B110)*('../../source_files/VPO_1_2024/[СВОД_ВПО1_НЕГОС_Очно-заочная.xls]Р2_1_2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10">
        <f>INDEX('../../source_files/VPO_1_2024/[СВОД_ВПО1_НЕГОС_Очно-заочная.xls]Р2_1_5 (2)'!$A$9:$W$467,MATCH(1,('../../source_files/VPO_1_2024/[СВОД_ВПО1_НЕГОС_Очно-заочная.xls]Р2_1_5 (2)'!$D$9:$D$467=B110)*('../../source_files/VPO_1_2024/[СВОД_ВПО1_НЕГОС_Очно-заочная.xls]Р2_1_5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11">
      <c r="A111" t="inlineStr">
        <is>
          <t xml:space="preserve">   Ветеринарно-санитарная экспертиза</t>
        </is>
      </c>
      <c r="B111" t="inlineStr">
        <is>
          <t>36.03.01</t>
        </is>
      </c>
      <c r="C111" t="n">
        <v>36</v>
      </c>
      <c r="D111">
        <f>VLOOKUP(C111,Ключ!$B:$C,2,0)</f>
        <v/>
      </c>
      <c r="E111">
        <f>INDEX('../../source_files/VPO_1_2024/[СВОД_ВПО1_НЕГОС_Очно-заочная.xls]Р2_1_2 (4)'!$A$12:$W$467,MATCH(1,('../../source_files/VPO_1_2024/[СВОД_ВПО1_НЕГОС_Очно-заочная.xls]Р2_1_2 (4)'!$D$12:$D$467=B111)*('../../source_files/VPO_1_2024/[СВОД_ВПО1_НЕГОС_Очно-заочная.xls]Р2_1_2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11">
        <f>INDEX('../../source_files/VPO_1_2024/[СВОД_ВПО1_НЕГОС_Очно-заочная.xls]Р2_1_5 (2)'!$A$9:$W$467,MATCH(1,('../../source_files/VPO_1_2024/[СВОД_ВПО1_НЕГОС_Очно-заочная.xls]Р2_1_5 (2)'!$D$9:$D$467=B111)*('../../source_files/VPO_1_2024/[СВОД_ВПО1_НЕГОС_Очно-заочная.xls]Р2_1_5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12">
      <c r="A112" t="inlineStr">
        <is>
          <t xml:space="preserve">   Зоотехния</t>
        </is>
      </c>
      <c r="B112" t="inlineStr">
        <is>
          <t>36.03.02</t>
        </is>
      </c>
      <c r="C112" t="n">
        <v>36</v>
      </c>
      <c r="D112">
        <f>VLOOKUP(C112,Ключ!$B:$C,2,0)</f>
        <v/>
      </c>
      <c r="E112">
        <f>INDEX('../../source_files/VPO_1_2024/[СВОД_ВПО1_НЕГОС_Очно-заочная.xls]Р2_1_2 (4)'!$A$12:$W$467,MATCH(1,('../../source_files/VPO_1_2024/[СВОД_ВПО1_НЕГОС_Очно-заочная.xls]Р2_1_2 (4)'!$D$12:$D$467=B112)*('../../source_files/VPO_1_2024/[СВОД_ВПО1_НЕГОС_Очно-заочная.xls]Р2_1_2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12">
        <f>INDEX('../../source_files/VPO_1_2024/[СВОД_ВПО1_НЕГОС_Очно-заочная.xls]Р2_1_5 (2)'!$A$9:$W$467,MATCH(1,('../../source_files/VPO_1_2024/[СВОД_ВПО1_НЕГОС_Очно-заочная.xls]Р2_1_5 (2)'!$D$9:$D$467=B112)*('../../source_files/VPO_1_2024/[СВОД_ВПО1_НЕГОС_Очно-заочная.xls]Р2_1_5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13">
      <c r="A113" t="inlineStr">
        <is>
          <t xml:space="preserve">   Психология</t>
        </is>
      </c>
      <c r="B113" t="inlineStr">
        <is>
          <t>37.03.01</t>
        </is>
      </c>
      <c r="C113" t="n">
        <v>37</v>
      </c>
      <c r="D113">
        <f>VLOOKUP(C113,Ключ!$B:$C,2,0)</f>
        <v/>
      </c>
      <c r="E113">
        <f>INDEX('../../source_files/VPO_1_2024/[СВОД_ВПО1_НЕГОС_Очно-заочная.xls]Р2_1_2 (4)'!$A$12:$W$467,MATCH(1,('../../source_files/VPO_1_2024/[СВОД_ВПО1_НЕГОС_Очно-заочная.xls]Р2_1_2 (4)'!$D$12:$D$467=B113)*('../../source_files/VPO_1_2024/[СВОД_ВПО1_НЕГОС_Очно-заочная.xls]Р2_1_2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13">
        <f>INDEX('../../source_files/VPO_1_2024/[СВОД_ВПО1_НЕГОС_Очно-заочная.xls]Р2_1_5 (2)'!$A$9:$W$467,MATCH(1,('../../source_files/VPO_1_2024/[СВОД_ВПО1_НЕГОС_Очно-заочная.xls]Р2_1_5 (2)'!$D$9:$D$467=B113)*('../../source_files/VPO_1_2024/[СВОД_ВПО1_НЕГОС_Очно-заочная.xls]Р2_1_5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14">
      <c r="A114" t="inlineStr">
        <is>
          <t xml:space="preserve">   Конфликтология</t>
        </is>
      </c>
      <c r="B114" t="inlineStr">
        <is>
          <t>37.03.02</t>
        </is>
      </c>
      <c r="C114" t="n">
        <v>37</v>
      </c>
      <c r="D114">
        <f>VLOOKUP(C114,Ключ!$B:$C,2,0)</f>
        <v/>
      </c>
      <c r="E114">
        <f>INDEX('../../source_files/VPO_1_2024/[СВОД_ВПО1_НЕГОС_Очно-заочная.xls]Р2_1_2 (4)'!$A$12:$W$467,MATCH(1,('../../source_files/VPO_1_2024/[СВОД_ВПО1_НЕГОС_Очно-заочная.xls]Р2_1_2 (4)'!$D$12:$D$467=B114)*('../../source_files/VPO_1_2024/[СВОД_ВПО1_НЕГОС_Очно-заочная.xls]Р2_1_2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14">
        <f>INDEX('../../source_files/VPO_1_2024/[СВОД_ВПО1_НЕГОС_Очно-заочная.xls]Р2_1_5 (2)'!$A$9:$W$467,MATCH(1,('../../source_files/VPO_1_2024/[СВОД_ВПО1_НЕГОС_Очно-заочная.xls]Р2_1_5 (2)'!$D$9:$D$467=B114)*('../../source_files/VPO_1_2024/[СВОД_ВПО1_НЕГОС_Очно-заочная.xls]Р2_1_5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15">
      <c r="A115" t="inlineStr">
        <is>
          <t xml:space="preserve">   Экономика</t>
        </is>
      </c>
      <c r="B115" t="inlineStr">
        <is>
          <t>38.03.01</t>
        </is>
      </c>
      <c r="C115" t="n">
        <v>38</v>
      </c>
      <c r="D115">
        <f>VLOOKUP(C115,Ключ!$B:$C,2,0)</f>
        <v/>
      </c>
      <c r="E115">
        <f>INDEX('../../source_files/VPO_1_2024/[СВОД_ВПО1_НЕГОС_Очно-заочная.xls]Р2_1_2 (4)'!$A$12:$W$467,MATCH(1,('../../source_files/VPO_1_2024/[СВОД_ВПО1_НЕГОС_Очно-заочная.xls]Р2_1_2 (4)'!$D$12:$D$467=B115)*('../../source_files/VPO_1_2024/[СВОД_ВПО1_НЕГОС_Очно-заочная.xls]Р2_1_2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15">
        <f>INDEX('../../source_files/VPO_1_2024/[СВОД_ВПО1_НЕГОС_Очно-заочная.xls]Р2_1_5 (2)'!$A$9:$W$467,MATCH(1,('../../source_files/VPO_1_2024/[СВОД_ВПО1_НЕГОС_Очно-заочная.xls]Р2_1_5 (2)'!$D$9:$D$467=B115)*('../../source_files/VPO_1_2024/[СВОД_ВПО1_НЕГОС_Очно-заочная.xls]Р2_1_5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16">
      <c r="A116" t="inlineStr">
        <is>
          <t xml:space="preserve">   Менеджмент</t>
        </is>
      </c>
      <c r="B116" t="inlineStr">
        <is>
          <t>38.03.02</t>
        </is>
      </c>
      <c r="C116" t="n">
        <v>38</v>
      </c>
      <c r="D116">
        <f>VLOOKUP(C116,Ключ!$B:$C,2,0)</f>
        <v/>
      </c>
      <c r="E116">
        <f>INDEX('../../source_files/VPO_1_2024/[СВОД_ВПО1_НЕГОС_Очно-заочная.xls]Р2_1_2 (4)'!$A$12:$W$467,MATCH(1,('../../source_files/VPO_1_2024/[СВОД_ВПО1_НЕГОС_Очно-заочная.xls]Р2_1_2 (4)'!$D$12:$D$467=B116)*('../../source_files/VPO_1_2024/[СВОД_ВПО1_НЕГОС_Очно-заочная.xls]Р2_1_2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16">
        <f>INDEX('../../source_files/VPO_1_2024/[СВОД_ВПО1_НЕГОС_Очно-заочная.xls]Р2_1_5 (2)'!$A$9:$W$467,MATCH(1,('../../source_files/VPO_1_2024/[СВОД_ВПО1_НЕГОС_Очно-заочная.xls]Р2_1_5 (2)'!$D$9:$D$467=B116)*('../../source_files/VPO_1_2024/[СВОД_ВПО1_НЕГОС_Очно-заочная.xls]Р2_1_5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17">
      <c r="A117" t="inlineStr">
        <is>
          <t xml:space="preserve">   Управление персоналом</t>
        </is>
      </c>
      <c r="B117" t="inlineStr">
        <is>
          <t>38.03.03</t>
        </is>
      </c>
      <c r="C117" t="n">
        <v>38</v>
      </c>
      <c r="D117">
        <f>VLOOKUP(C117,Ключ!$B:$C,2,0)</f>
        <v/>
      </c>
      <c r="E117">
        <f>INDEX('../../source_files/VPO_1_2024/[СВОД_ВПО1_НЕГОС_Очно-заочная.xls]Р2_1_2 (4)'!$A$12:$W$467,MATCH(1,('../../source_files/VPO_1_2024/[СВОД_ВПО1_НЕГОС_Очно-заочная.xls]Р2_1_2 (4)'!$D$12:$D$467=B117)*('../../source_files/VPO_1_2024/[СВОД_ВПО1_НЕГОС_Очно-заочная.xls]Р2_1_2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17">
        <f>INDEX('../../source_files/VPO_1_2024/[СВОД_ВПО1_НЕГОС_Очно-заочная.xls]Р2_1_5 (2)'!$A$9:$W$467,MATCH(1,('../../source_files/VPO_1_2024/[СВОД_ВПО1_НЕГОС_Очно-заочная.xls]Р2_1_5 (2)'!$D$9:$D$467=B117)*('../../source_files/VPO_1_2024/[СВОД_ВПО1_НЕГОС_Очно-заочная.xls]Р2_1_5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18">
      <c r="A118" t="inlineStr">
        <is>
          <t xml:space="preserve">   Государственное и муниципальное управление</t>
        </is>
      </c>
      <c r="B118" t="inlineStr">
        <is>
          <t>38.03.04</t>
        </is>
      </c>
      <c r="C118" t="n">
        <v>38</v>
      </c>
      <c r="D118">
        <f>VLOOKUP(C118,Ключ!$B:$C,2,0)</f>
        <v/>
      </c>
      <c r="E118">
        <f>INDEX('../../source_files/VPO_1_2024/[СВОД_ВПО1_НЕГОС_Очно-заочная.xls]Р2_1_2 (4)'!$A$12:$W$467,MATCH(1,('../../source_files/VPO_1_2024/[СВОД_ВПО1_НЕГОС_Очно-заочная.xls]Р2_1_2 (4)'!$D$12:$D$467=B118)*('../../source_files/VPO_1_2024/[СВОД_ВПО1_НЕГОС_Очно-заочная.xls]Р2_1_2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18">
        <f>INDEX('../../source_files/VPO_1_2024/[СВОД_ВПО1_НЕГОС_Очно-заочная.xls]Р2_1_5 (2)'!$A$9:$W$467,MATCH(1,('../../source_files/VPO_1_2024/[СВОД_ВПО1_НЕГОС_Очно-заочная.xls]Р2_1_5 (2)'!$D$9:$D$467=B118)*('../../source_files/VPO_1_2024/[СВОД_ВПО1_НЕГОС_Очно-заочная.xls]Р2_1_5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19">
      <c r="A119" t="inlineStr">
        <is>
          <t xml:space="preserve">   Бизнес-информатика</t>
        </is>
      </c>
      <c r="B119" t="inlineStr">
        <is>
          <t>38.03.05</t>
        </is>
      </c>
      <c r="C119" t="n">
        <v>38</v>
      </c>
      <c r="D119">
        <f>VLOOKUP(C119,Ключ!$B:$C,2,0)</f>
        <v/>
      </c>
      <c r="E119">
        <f>INDEX('../../source_files/VPO_1_2024/[СВОД_ВПО1_НЕГОС_Очно-заочная.xls]Р2_1_2 (4)'!$A$12:$W$467,MATCH(1,('../../source_files/VPO_1_2024/[СВОД_ВПО1_НЕГОС_Очно-заочная.xls]Р2_1_2 (4)'!$D$12:$D$467=B119)*('../../source_files/VPO_1_2024/[СВОД_ВПО1_НЕГОС_Очно-заочная.xls]Р2_1_2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19">
        <f>INDEX('../../source_files/VPO_1_2024/[СВОД_ВПО1_НЕГОС_Очно-заочная.xls]Р2_1_5 (2)'!$A$9:$W$467,MATCH(1,('../../source_files/VPO_1_2024/[СВОД_ВПО1_НЕГОС_Очно-заочная.xls]Р2_1_5 (2)'!$D$9:$D$467=B119)*('../../source_files/VPO_1_2024/[СВОД_ВПО1_НЕГОС_Очно-заочная.xls]Р2_1_5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20">
      <c r="A120" t="inlineStr">
        <is>
          <t xml:space="preserve">   Торговое дело</t>
        </is>
      </c>
      <c r="B120" t="inlineStr">
        <is>
          <t>38.03.06</t>
        </is>
      </c>
      <c r="C120" t="n">
        <v>38</v>
      </c>
      <c r="D120">
        <f>VLOOKUP(C120,Ключ!$B:$C,2,0)</f>
        <v/>
      </c>
      <c r="E120">
        <f>INDEX('../../source_files/VPO_1_2024/[СВОД_ВПО1_НЕГОС_Очно-заочная.xls]Р2_1_2 (4)'!$A$12:$W$467,MATCH(1,('../../source_files/VPO_1_2024/[СВОД_ВПО1_НЕГОС_Очно-заочная.xls]Р2_1_2 (4)'!$D$12:$D$467=B120)*('../../source_files/VPO_1_2024/[СВОД_ВПО1_НЕГОС_Очно-заочная.xls]Р2_1_2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20">
        <f>INDEX('../../source_files/VPO_1_2024/[СВОД_ВПО1_НЕГОС_Очно-заочная.xls]Р2_1_5 (2)'!$A$9:$W$467,MATCH(1,('../../source_files/VPO_1_2024/[СВОД_ВПО1_НЕГОС_Очно-заочная.xls]Р2_1_5 (2)'!$D$9:$D$467=B120)*('../../source_files/VPO_1_2024/[СВОД_ВПО1_НЕГОС_Очно-заочная.xls]Р2_1_5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21">
      <c r="A121" t="inlineStr">
        <is>
          <t xml:space="preserve">   Товароведение</t>
        </is>
      </c>
      <c r="B121" t="inlineStr">
        <is>
          <t>38.03.07</t>
        </is>
      </c>
      <c r="C121" t="n">
        <v>38</v>
      </c>
      <c r="D121">
        <f>VLOOKUP(C121,Ключ!$B:$C,2,0)</f>
        <v/>
      </c>
      <c r="E121">
        <f>INDEX('../../source_files/VPO_1_2024/[СВОД_ВПО1_НЕГОС_Очно-заочная.xls]Р2_1_2 (4)'!$A$12:$W$467,MATCH(1,('../../source_files/VPO_1_2024/[СВОД_ВПО1_НЕГОС_Очно-заочная.xls]Р2_1_2 (4)'!$D$12:$D$467=B121)*('../../source_files/VPO_1_2024/[СВОД_ВПО1_НЕГОС_Очно-заочная.xls]Р2_1_2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21">
        <f>INDEX('../../source_files/VPO_1_2024/[СВОД_ВПО1_НЕГОС_Очно-заочная.xls]Р2_1_5 (2)'!$A$9:$W$467,MATCH(1,('../../source_files/VPO_1_2024/[СВОД_ВПО1_НЕГОС_Очно-заочная.xls]Р2_1_5 (2)'!$D$9:$D$467=B121)*('../../source_files/VPO_1_2024/[СВОД_ВПО1_НЕГОС_Очно-заочная.xls]Р2_1_5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22">
      <c r="A122" t="inlineStr">
        <is>
          <t xml:space="preserve">   Жилищное хозяйство и коммунальная инфраструктура</t>
        </is>
      </c>
      <c r="B122" t="inlineStr">
        <is>
          <t>38.03.10</t>
        </is>
      </c>
      <c r="C122" t="n">
        <v>38</v>
      </c>
      <c r="D122">
        <f>VLOOKUP(C122,Ключ!$B:$C,2,0)</f>
        <v/>
      </c>
      <c r="E122">
        <f>INDEX('../../source_files/VPO_1_2024/[СВОД_ВПО1_НЕГОС_Очно-заочная.xls]Р2_1_2 (4)'!$A$12:$W$467,MATCH(1,('../../source_files/VPO_1_2024/[СВОД_ВПО1_НЕГОС_Очно-заочная.xls]Р2_1_2 (4)'!$D$12:$D$467=B122)*('../../source_files/VPO_1_2024/[СВОД_ВПО1_НЕГОС_Очно-заочная.xls]Р2_1_2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22">
        <f>INDEX('../../source_files/VPO_1_2024/[СВОД_ВПО1_НЕГОС_Очно-заочная.xls]Р2_1_5 (2)'!$A$9:$W$467,MATCH(1,('../../source_files/VPO_1_2024/[СВОД_ВПО1_НЕГОС_Очно-заочная.xls]Р2_1_5 (2)'!$D$9:$D$467=B122)*('../../source_files/VPO_1_2024/[СВОД_ВПО1_НЕГОС_Очно-заочная.xls]Р2_1_5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23">
      <c r="A123" t="inlineStr">
        <is>
          <t xml:space="preserve">   Социология</t>
        </is>
      </c>
      <c r="B123" t="inlineStr">
        <is>
          <t>39.03.01</t>
        </is>
      </c>
      <c r="C123" t="n">
        <v>39</v>
      </c>
      <c r="D123">
        <f>VLOOKUP(C123,Ключ!$B:$C,2,0)</f>
        <v/>
      </c>
      <c r="E123">
        <f>INDEX('../../source_files/VPO_1_2024/[СВОД_ВПО1_НЕГОС_Очно-заочная.xls]Р2_1_2 (4)'!$A$12:$W$467,MATCH(1,('../../source_files/VPO_1_2024/[СВОД_ВПО1_НЕГОС_Очно-заочная.xls]Р2_1_2 (4)'!$D$12:$D$467=B123)*('../../source_files/VPO_1_2024/[СВОД_ВПО1_НЕГОС_Очно-заочная.xls]Р2_1_2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23">
        <f>INDEX('../../source_files/VPO_1_2024/[СВОД_ВПО1_НЕГОС_Очно-заочная.xls]Р2_1_5 (2)'!$A$9:$W$467,MATCH(1,('../../source_files/VPO_1_2024/[СВОД_ВПО1_НЕГОС_Очно-заочная.xls]Р2_1_5 (2)'!$D$9:$D$467=B123)*('../../source_files/VPO_1_2024/[СВОД_ВПО1_НЕГОС_Очно-заочная.xls]Р2_1_5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24">
      <c r="A124" t="inlineStr">
        <is>
          <t xml:space="preserve">   Социальная работа</t>
        </is>
      </c>
      <c r="B124" t="inlineStr">
        <is>
          <t>39.03.02</t>
        </is>
      </c>
      <c r="C124" t="n">
        <v>39</v>
      </c>
      <c r="D124">
        <f>VLOOKUP(C124,Ключ!$B:$C,2,0)</f>
        <v/>
      </c>
      <c r="E124">
        <f>INDEX('../../source_files/VPO_1_2024/[СВОД_ВПО1_НЕГОС_Очно-заочная.xls]Р2_1_2 (4)'!$A$12:$W$467,MATCH(1,('../../source_files/VPO_1_2024/[СВОД_ВПО1_НЕГОС_Очно-заочная.xls]Р2_1_2 (4)'!$D$12:$D$467=B124)*('../../source_files/VPO_1_2024/[СВОД_ВПО1_НЕГОС_Очно-заочная.xls]Р2_1_2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24">
        <f>INDEX('../../source_files/VPO_1_2024/[СВОД_ВПО1_НЕГОС_Очно-заочная.xls]Р2_1_5 (2)'!$A$9:$W$467,MATCH(1,('../../source_files/VPO_1_2024/[СВОД_ВПО1_НЕГОС_Очно-заочная.xls]Р2_1_5 (2)'!$D$9:$D$467=B124)*('../../source_files/VPO_1_2024/[СВОД_ВПО1_НЕГОС_Очно-заочная.xls]Р2_1_5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25">
      <c r="A125" t="inlineStr">
        <is>
          <t xml:space="preserve">   Организация работы с молодежью</t>
        </is>
      </c>
      <c r="B125" t="inlineStr">
        <is>
          <t>39.03.03</t>
        </is>
      </c>
      <c r="C125" t="n">
        <v>39</v>
      </c>
      <c r="D125">
        <f>VLOOKUP(C125,Ключ!$B:$C,2,0)</f>
        <v/>
      </c>
      <c r="E125">
        <f>INDEX('../../source_files/VPO_1_2024/[СВОД_ВПО1_НЕГОС_Очно-заочная.xls]Р2_1_2 (4)'!$A$12:$W$467,MATCH(1,('../../source_files/VPO_1_2024/[СВОД_ВПО1_НЕГОС_Очно-заочная.xls]Р2_1_2 (4)'!$D$12:$D$467=B125)*('../../source_files/VPO_1_2024/[СВОД_ВПО1_НЕГОС_Очно-заочная.xls]Р2_1_2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25">
        <f>INDEX('../../source_files/VPO_1_2024/[СВОД_ВПО1_НЕГОС_Очно-заочная.xls]Р2_1_5 (2)'!$A$9:$W$467,MATCH(1,('../../source_files/VPO_1_2024/[СВОД_ВПО1_НЕГОС_Очно-заочная.xls]Р2_1_5 (2)'!$D$9:$D$467=B125)*('../../source_files/VPO_1_2024/[СВОД_ВПО1_НЕГОС_Очно-заочная.xls]Р2_1_5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26">
      <c r="A126" t="inlineStr">
        <is>
          <t xml:space="preserve">   Юриспруденция</t>
        </is>
      </c>
      <c r="B126" t="inlineStr">
        <is>
          <t>40.03.01</t>
        </is>
      </c>
      <c r="C126" t="n">
        <v>40</v>
      </c>
      <c r="D126">
        <f>VLOOKUP(C126,Ключ!$B:$C,2,0)</f>
        <v/>
      </c>
      <c r="E126">
        <f>INDEX('../../source_files/VPO_1_2024/[СВОД_ВПО1_НЕГОС_Очно-заочная.xls]Р2_1_2 (4)'!$A$12:$W$467,MATCH(1,('../../source_files/VPO_1_2024/[СВОД_ВПО1_НЕГОС_Очно-заочная.xls]Р2_1_2 (4)'!$D$12:$D$467=B126)*('../../source_files/VPO_1_2024/[СВОД_ВПО1_НЕГОС_Очно-заочная.xls]Р2_1_2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26">
        <f>INDEX('../../source_files/VPO_1_2024/[СВОД_ВПО1_НЕГОС_Очно-заочная.xls]Р2_1_5 (2)'!$A$9:$W$467,MATCH(1,('../../source_files/VPO_1_2024/[СВОД_ВПО1_НЕГОС_Очно-заочная.xls]Р2_1_5 (2)'!$D$9:$D$467=B126)*('../../source_files/VPO_1_2024/[СВОД_ВПО1_НЕГОС_Очно-заочная.xls]Р2_1_5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27">
      <c r="A127" t="inlineStr">
        <is>
          <t xml:space="preserve">   Зарубежное регионоведение</t>
        </is>
      </c>
      <c r="B127" t="inlineStr">
        <is>
          <t>41.03.01</t>
        </is>
      </c>
      <c r="C127" t="n">
        <v>41</v>
      </c>
      <c r="D127">
        <f>VLOOKUP(C127,Ключ!$B:$C,2,0)</f>
        <v/>
      </c>
      <c r="E127">
        <f>INDEX('../../source_files/VPO_1_2024/[СВОД_ВПО1_НЕГОС_Очно-заочная.xls]Р2_1_2 (4)'!$A$12:$W$467,MATCH(1,('../../source_files/VPO_1_2024/[СВОД_ВПО1_НЕГОС_Очно-заочная.xls]Р2_1_2 (4)'!$D$12:$D$467=B127)*('../../source_files/VPO_1_2024/[СВОД_ВПО1_НЕГОС_Очно-заочная.xls]Р2_1_2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27">
        <f>INDEX('../../source_files/VPO_1_2024/[СВОД_ВПО1_НЕГОС_Очно-заочная.xls]Р2_1_5 (2)'!$A$9:$W$467,MATCH(1,('../../source_files/VPO_1_2024/[СВОД_ВПО1_НЕГОС_Очно-заочная.xls]Р2_1_5 (2)'!$D$9:$D$467=B127)*('../../source_files/VPO_1_2024/[СВОД_ВПО1_НЕГОС_Очно-заочная.xls]Р2_1_5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28">
      <c r="A128" t="inlineStr">
        <is>
          <t xml:space="preserve">   Регионоведение России</t>
        </is>
      </c>
      <c r="B128" t="inlineStr">
        <is>
          <t>41.03.02</t>
        </is>
      </c>
      <c r="C128" t="n">
        <v>41</v>
      </c>
      <c r="D128">
        <f>VLOOKUP(C128,Ключ!$B:$C,2,0)</f>
        <v/>
      </c>
      <c r="E128">
        <f>INDEX('../../source_files/VPO_1_2024/[СВОД_ВПО1_НЕГОС_Очно-заочная.xls]Р2_1_2 (4)'!$A$12:$W$467,MATCH(1,('../../source_files/VPO_1_2024/[СВОД_ВПО1_НЕГОС_Очно-заочная.xls]Р2_1_2 (4)'!$D$12:$D$467=B128)*('../../source_files/VPO_1_2024/[СВОД_ВПО1_НЕГОС_Очно-заочная.xls]Р2_1_2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28">
        <f>INDEX('../../source_files/VPO_1_2024/[СВОД_ВПО1_НЕГОС_Очно-заочная.xls]Р2_1_5 (2)'!$A$9:$W$467,MATCH(1,('../../source_files/VPO_1_2024/[СВОД_ВПО1_НЕГОС_Очно-заочная.xls]Р2_1_5 (2)'!$D$9:$D$467=B128)*('../../source_files/VPO_1_2024/[СВОД_ВПО1_НЕГОС_Очно-заочная.xls]Р2_1_5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29">
      <c r="A129" t="inlineStr">
        <is>
          <t xml:space="preserve">   Политология</t>
        </is>
      </c>
      <c r="B129" t="inlineStr">
        <is>
          <t>41.03.04</t>
        </is>
      </c>
      <c r="C129" t="n">
        <v>41</v>
      </c>
      <c r="D129">
        <f>VLOOKUP(C129,Ключ!$B:$C,2,0)</f>
        <v/>
      </c>
      <c r="E129">
        <f>INDEX('../../source_files/VPO_1_2024/[СВОД_ВПО1_НЕГОС_Очно-заочная.xls]Р2_1_2 (4)'!$A$12:$W$467,MATCH(1,('../../source_files/VPO_1_2024/[СВОД_ВПО1_НЕГОС_Очно-заочная.xls]Р2_1_2 (4)'!$D$12:$D$467=B129)*('../../source_files/VPO_1_2024/[СВОД_ВПО1_НЕГОС_Очно-заочная.xls]Р2_1_2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29">
        <f>INDEX('../../source_files/VPO_1_2024/[СВОД_ВПО1_НЕГОС_Очно-заочная.xls]Р2_1_5 (2)'!$A$9:$W$467,MATCH(1,('../../source_files/VPO_1_2024/[СВОД_ВПО1_НЕГОС_Очно-заочная.xls]Р2_1_5 (2)'!$D$9:$D$467=B129)*('../../source_files/VPO_1_2024/[СВОД_ВПО1_НЕГОС_Очно-заочная.xls]Р2_1_5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30">
      <c r="A130" t="inlineStr">
        <is>
          <t xml:space="preserve">   Международные отношения</t>
        </is>
      </c>
      <c r="B130" t="inlineStr">
        <is>
          <t>41.03.05</t>
        </is>
      </c>
      <c r="C130" t="n">
        <v>41</v>
      </c>
      <c r="D130">
        <f>VLOOKUP(C130,Ключ!$B:$C,2,0)</f>
        <v/>
      </c>
      <c r="E130">
        <f>INDEX('../../source_files/VPO_1_2024/[СВОД_ВПО1_НЕГОС_Очно-заочная.xls]Р2_1_2 (4)'!$A$12:$W$467,MATCH(1,('../../source_files/VPO_1_2024/[СВОД_ВПО1_НЕГОС_Очно-заочная.xls]Р2_1_2 (4)'!$D$12:$D$467=B130)*('../../source_files/VPO_1_2024/[СВОД_ВПО1_НЕГОС_Очно-заочная.xls]Р2_1_2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30">
        <f>INDEX('../../source_files/VPO_1_2024/[СВОД_ВПО1_НЕГОС_Очно-заочная.xls]Р2_1_5 (2)'!$A$9:$W$467,MATCH(1,('../../source_files/VPO_1_2024/[СВОД_ВПО1_НЕГОС_Очно-заочная.xls]Р2_1_5 (2)'!$D$9:$D$467=B130)*('../../source_files/VPO_1_2024/[СВОД_ВПО1_НЕГОС_Очно-заочная.xls]Р2_1_5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31">
      <c r="A131" t="inlineStr">
        <is>
          <t xml:space="preserve">   Публичная политика и социальные науки</t>
        </is>
      </c>
      <c r="B131" t="inlineStr">
        <is>
          <t>41.03.06</t>
        </is>
      </c>
      <c r="C131" t="n">
        <v>41</v>
      </c>
      <c r="D131">
        <f>VLOOKUP(C131,Ключ!$B:$C,2,0)</f>
        <v/>
      </c>
      <c r="E131">
        <f>INDEX('../../source_files/VPO_1_2024/[СВОД_ВПО1_НЕГОС_Очно-заочная.xls]Р2_1_2 (4)'!$A$12:$W$467,MATCH(1,('../../source_files/VPO_1_2024/[СВОД_ВПО1_НЕГОС_Очно-заочная.xls]Р2_1_2 (4)'!$D$12:$D$467=B131)*('../../source_files/VPO_1_2024/[СВОД_ВПО1_НЕГОС_Очно-заочная.xls]Р2_1_2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31">
        <f>INDEX('../../source_files/VPO_1_2024/[СВОД_ВПО1_НЕГОС_Очно-заочная.xls]Р2_1_5 (2)'!$A$9:$W$467,MATCH(1,('../../source_files/VPO_1_2024/[СВОД_ВПО1_НЕГОС_Очно-заочная.xls]Р2_1_5 (2)'!$D$9:$D$467=B131)*('../../source_files/VPO_1_2024/[СВОД_ВПО1_НЕГОС_Очно-заочная.xls]Р2_1_5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32">
      <c r="A132" t="inlineStr">
        <is>
          <t xml:space="preserve">   Реклама и связи с общественностью</t>
        </is>
      </c>
      <c r="B132" t="inlineStr">
        <is>
          <t>42.03.01</t>
        </is>
      </c>
      <c r="C132" t="n">
        <v>42</v>
      </c>
      <c r="D132">
        <f>VLOOKUP(C132,Ключ!$B:$C,2,0)</f>
        <v/>
      </c>
      <c r="E132">
        <f>INDEX('../../source_files/VPO_1_2024/[СВОД_ВПО1_НЕГОС_Очно-заочная.xls]Р2_1_2 (4)'!$A$12:$W$467,MATCH(1,('../../source_files/VPO_1_2024/[СВОД_ВПО1_НЕГОС_Очно-заочная.xls]Р2_1_2 (4)'!$D$12:$D$467=B132)*('../../source_files/VPO_1_2024/[СВОД_ВПО1_НЕГОС_Очно-заочная.xls]Р2_1_2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32">
        <f>INDEX('../../source_files/VPO_1_2024/[СВОД_ВПО1_НЕГОС_Очно-заочная.xls]Р2_1_5 (2)'!$A$9:$W$467,MATCH(1,('../../source_files/VPO_1_2024/[СВОД_ВПО1_НЕГОС_Очно-заочная.xls]Р2_1_5 (2)'!$D$9:$D$467=B132)*('../../source_files/VPO_1_2024/[СВОД_ВПО1_НЕГОС_Очно-заочная.xls]Р2_1_5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33">
      <c r="A133" t="inlineStr">
        <is>
          <t xml:space="preserve">   Журналистика</t>
        </is>
      </c>
      <c r="B133" t="inlineStr">
        <is>
          <t>42.03.02</t>
        </is>
      </c>
      <c r="C133" t="n">
        <v>42</v>
      </c>
      <c r="D133">
        <f>VLOOKUP(C133,Ключ!$B:$C,2,0)</f>
        <v/>
      </c>
      <c r="E133">
        <f>INDEX('../../source_files/VPO_1_2024/[СВОД_ВПО1_НЕГОС_Очно-заочная.xls]Р2_1_2 (4)'!$A$12:$W$467,MATCH(1,('../../source_files/VPO_1_2024/[СВОД_ВПО1_НЕГОС_Очно-заочная.xls]Р2_1_2 (4)'!$D$12:$D$467=B133)*('../../source_files/VPO_1_2024/[СВОД_ВПО1_НЕГОС_Очно-заочная.xls]Р2_1_2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33">
        <f>INDEX('../../source_files/VPO_1_2024/[СВОД_ВПО1_НЕГОС_Очно-заочная.xls]Р2_1_5 (2)'!$A$9:$W$467,MATCH(1,('../../source_files/VPO_1_2024/[СВОД_ВПО1_НЕГОС_Очно-заочная.xls]Р2_1_5 (2)'!$D$9:$D$467=B133)*('../../source_files/VPO_1_2024/[СВОД_ВПО1_НЕГОС_Очно-заочная.xls]Р2_1_5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34">
      <c r="A134" t="inlineStr">
        <is>
          <t xml:space="preserve">   Издательское дело</t>
        </is>
      </c>
      <c r="B134" t="inlineStr">
        <is>
          <t>42.03.03</t>
        </is>
      </c>
      <c r="C134" t="n">
        <v>42</v>
      </c>
      <c r="D134">
        <f>VLOOKUP(C134,Ключ!$B:$C,2,0)</f>
        <v/>
      </c>
      <c r="E134">
        <f>INDEX('../../source_files/VPO_1_2024/[СВОД_ВПО1_НЕГОС_Очно-заочная.xls]Р2_1_2 (4)'!$A$12:$W$467,MATCH(1,('../../source_files/VPO_1_2024/[СВОД_ВПО1_НЕГОС_Очно-заочная.xls]Р2_1_2 (4)'!$D$12:$D$467=B134)*('../../source_files/VPO_1_2024/[СВОД_ВПО1_НЕГОС_Очно-заочная.xls]Р2_1_2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34">
        <f>INDEX('../../source_files/VPO_1_2024/[СВОД_ВПО1_НЕГОС_Очно-заочная.xls]Р2_1_5 (2)'!$A$9:$W$467,MATCH(1,('../../source_files/VPO_1_2024/[СВОД_ВПО1_НЕГОС_Очно-заочная.xls]Р2_1_5 (2)'!$D$9:$D$467=B134)*('../../source_files/VPO_1_2024/[СВОД_ВПО1_НЕГОС_Очно-заочная.xls]Р2_1_5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35">
      <c r="A135" t="inlineStr">
        <is>
          <t xml:space="preserve">   Телевидение</t>
        </is>
      </c>
      <c r="B135" t="inlineStr">
        <is>
          <t>42.03.04</t>
        </is>
      </c>
      <c r="C135" t="n">
        <v>42</v>
      </c>
      <c r="D135">
        <f>VLOOKUP(C135,Ключ!$B:$C,2,0)</f>
        <v/>
      </c>
      <c r="E135">
        <f>INDEX('../../source_files/VPO_1_2024/[СВОД_ВПО1_НЕГОС_Очно-заочная.xls]Р2_1_2 (4)'!$A$12:$W$467,MATCH(1,('../../source_files/VPO_1_2024/[СВОД_ВПО1_НЕГОС_Очно-заочная.xls]Р2_1_2 (4)'!$D$12:$D$467=B135)*('../../source_files/VPO_1_2024/[СВОД_ВПО1_НЕГОС_Очно-заочная.xls]Р2_1_2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35">
        <f>INDEX('../../source_files/VPO_1_2024/[СВОД_ВПО1_НЕГОС_Очно-заочная.xls]Р2_1_5 (2)'!$A$9:$W$467,MATCH(1,('../../source_files/VPO_1_2024/[СВОД_ВПО1_НЕГОС_Очно-заочная.xls]Р2_1_5 (2)'!$D$9:$D$467=B135)*('../../source_files/VPO_1_2024/[СВОД_ВПО1_НЕГОС_Очно-заочная.xls]Р2_1_5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36">
      <c r="A136" t="inlineStr">
        <is>
          <t xml:space="preserve">   Медиакоммуникации</t>
        </is>
      </c>
      <c r="B136" t="inlineStr">
        <is>
          <t>42.03.05</t>
        </is>
      </c>
      <c r="C136" t="n">
        <v>42</v>
      </c>
      <c r="D136">
        <f>VLOOKUP(C136,Ключ!$B:$C,2,0)</f>
        <v/>
      </c>
      <c r="E136">
        <f>INDEX('../../source_files/VPO_1_2024/[СВОД_ВПО1_НЕГОС_Очно-заочная.xls]Р2_1_2 (4)'!$A$12:$W$467,MATCH(1,('../../source_files/VPO_1_2024/[СВОД_ВПО1_НЕГОС_Очно-заочная.xls]Р2_1_2 (4)'!$D$12:$D$467=B136)*('../../source_files/VPO_1_2024/[СВОД_ВПО1_НЕГОС_Очно-заочная.xls]Р2_1_2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36">
        <f>INDEX('../../source_files/VPO_1_2024/[СВОД_ВПО1_НЕГОС_Очно-заочная.xls]Р2_1_5 (2)'!$A$9:$W$467,MATCH(1,('../../source_files/VPO_1_2024/[СВОД_ВПО1_НЕГОС_Очно-заочная.xls]Р2_1_5 (2)'!$D$9:$D$467=B136)*('../../source_files/VPO_1_2024/[СВОД_ВПО1_НЕГОС_Очно-заочная.xls]Р2_1_5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37">
      <c r="A137" t="inlineStr">
        <is>
          <t xml:space="preserve">   Сервис</t>
        </is>
      </c>
      <c r="B137" t="inlineStr">
        <is>
          <t>43.03.01</t>
        </is>
      </c>
      <c r="C137" t="n">
        <v>43</v>
      </c>
      <c r="D137">
        <f>VLOOKUP(C137,Ключ!$B:$C,2,0)</f>
        <v/>
      </c>
      <c r="E137">
        <f>INDEX('../../source_files/VPO_1_2024/[СВОД_ВПО1_НЕГОС_Очно-заочная.xls]Р2_1_2 (4)'!$A$12:$W$467,MATCH(1,('../../source_files/VPO_1_2024/[СВОД_ВПО1_НЕГОС_Очно-заочная.xls]Р2_1_2 (4)'!$D$12:$D$467=B137)*('../../source_files/VPO_1_2024/[СВОД_ВПО1_НЕГОС_Очно-заочная.xls]Р2_1_2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37">
        <f>INDEX('../../source_files/VPO_1_2024/[СВОД_ВПО1_НЕГОС_Очно-заочная.xls]Р2_1_5 (2)'!$A$9:$W$467,MATCH(1,('../../source_files/VPO_1_2024/[СВОД_ВПО1_НЕГОС_Очно-заочная.xls]Р2_1_5 (2)'!$D$9:$D$467=B137)*('../../source_files/VPO_1_2024/[СВОД_ВПО1_НЕГОС_Очно-заочная.xls]Р2_1_5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38">
      <c r="A138" t="inlineStr">
        <is>
          <t xml:space="preserve">   Туризм</t>
        </is>
      </c>
      <c r="B138" t="inlineStr">
        <is>
          <t>43.03.02</t>
        </is>
      </c>
      <c r="C138" t="n">
        <v>43</v>
      </c>
      <c r="D138">
        <f>VLOOKUP(C138,Ключ!$B:$C,2,0)</f>
        <v/>
      </c>
      <c r="E138">
        <f>INDEX('../../source_files/VPO_1_2024/[СВОД_ВПО1_НЕГОС_Очно-заочная.xls]Р2_1_2 (4)'!$A$12:$W$467,MATCH(1,('../../source_files/VPO_1_2024/[СВОД_ВПО1_НЕГОС_Очно-заочная.xls]Р2_1_2 (4)'!$D$12:$D$467=B138)*('../../source_files/VPO_1_2024/[СВОД_ВПО1_НЕГОС_Очно-заочная.xls]Р2_1_2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38">
        <f>INDEX('../../source_files/VPO_1_2024/[СВОД_ВПО1_НЕГОС_Очно-заочная.xls]Р2_1_5 (2)'!$A$9:$W$467,MATCH(1,('../../source_files/VPO_1_2024/[СВОД_ВПО1_НЕГОС_Очно-заочная.xls]Р2_1_5 (2)'!$D$9:$D$467=B138)*('../../source_files/VPO_1_2024/[СВОД_ВПО1_НЕГОС_Очно-заочная.xls]Р2_1_5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39">
      <c r="A139" t="inlineStr">
        <is>
          <t xml:space="preserve">   Гостиничное дело</t>
        </is>
      </c>
      <c r="B139" t="inlineStr">
        <is>
          <t>43.03.03</t>
        </is>
      </c>
      <c r="C139" t="n">
        <v>43</v>
      </c>
      <c r="D139">
        <f>VLOOKUP(C139,Ключ!$B:$C,2,0)</f>
        <v/>
      </c>
      <c r="E139">
        <f>INDEX('../../source_files/VPO_1_2024/[СВОД_ВПО1_НЕГОС_Очно-заочная.xls]Р2_1_2 (4)'!$A$12:$W$467,MATCH(1,('../../source_files/VPO_1_2024/[СВОД_ВПО1_НЕГОС_Очно-заочная.xls]Р2_1_2 (4)'!$D$12:$D$467=B139)*('../../source_files/VPO_1_2024/[СВОД_ВПО1_НЕГОС_Очно-заочная.xls]Р2_1_2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39">
        <f>INDEX('../../source_files/VPO_1_2024/[СВОД_ВПО1_НЕГОС_Очно-заочная.xls]Р2_1_5 (2)'!$A$9:$W$467,MATCH(1,('../../source_files/VPO_1_2024/[СВОД_ВПО1_НЕГОС_Очно-заочная.xls]Р2_1_5 (2)'!$D$9:$D$467=B139)*('../../source_files/VPO_1_2024/[СВОД_ВПО1_НЕГОС_Очно-заочная.xls]Р2_1_5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40">
      <c r="A140" t="inlineStr">
        <is>
          <t xml:space="preserve">   Педагогическое образование</t>
        </is>
      </c>
      <c r="B140" t="inlineStr">
        <is>
          <t>44.03.01</t>
        </is>
      </c>
      <c r="C140" t="n">
        <v>44</v>
      </c>
      <c r="D140">
        <f>VLOOKUP(C140,Ключ!$B:$C,2,0)</f>
        <v/>
      </c>
      <c r="E140">
        <f>INDEX('../../source_files/VPO_1_2024/[СВОД_ВПО1_НЕГОС_Очно-заочная.xls]Р2_1_2 (4)'!$A$12:$W$467,MATCH(1,('../../source_files/VPO_1_2024/[СВОД_ВПО1_НЕГОС_Очно-заочная.xls]Р2_1_2 (4)'!$D$12:$D$467=B140)*('../../source_files/VPO_1_2024/[СВОД_ВПО1_НЕГОС_Очно-заочная.xls]Р2_1_2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40">
        <f>INDEX('../../source_files/VPO_1_2024/[СВОД_ВПО1_НЕГОС_Очно-заочная.xls]Р2_1_5 (2)'!$A$9:$W$467,MATCH(1,('../../source_files/VPO_1_2024/[СВОД_ВПО1_НЕГОС_Очно-заочная.xls]Р2_1_5 (2)'!$D$9:$D$467=B140)*('../../source_files/VPO_1_2024/[СВОД_ВПО1_НЕГОС_Очно-заочная.xls]Р2_1_5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41">
      <c r="A141" t="inlineStr">
        <is>
          <t xml:space="preserve">   Психолого-педагогическое образование</t>
        </is>
      </c>
      <c r="B141" t="inlineStr">
        <is>
          <t>44.03.02</t>
        </is>
      </c>
      <c r="C141" t="n">
        <v>44</v>
      </c>
      <c r="D141">
        <f>VLOOKUP(C141,Ключ!$B:$C,2,0)</f>
        <v/>
      </c>
      <c r="E141">
        <f>INDEX('../../source_files/VPO_1_2024/[СВОД_ВПО1_НЕГОС_Очно-заочная.xls]Р2_1_2 (4)'!$A$12:$W$467,MATCH(1,('../../source_files/VPO_1_2024/[СВОД_ВПО1_НЕГОС_Очно-заочная.xls]Р2_1_2 (4)'!$D$12:$D$467=B141)*('../../source_files/VPO_1_2024/[СВОД_ВПО1_НЕГОС_Очно-заочная.xls]Р2_1_2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41">
        <f>INDEX('../../source_files/VPO_1_2024/[СВОД_ВПО1_НЕГОС_Очно-заочная.xls]Р2_1_5 (2)'!$A$9:$W$467,MATCH(1,('../../source_files/VPO_1_2024/[СВОД_ВПО1_НЕГОС_Очно-заочная.xls]Р2_1_5 (2)'!$D$9:$D$467=B141)*('../../source_files/VPO_1_2024/[СВОД_ВПО1_НЕГОС_Очно-заочная.xls]Р2_1_5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42">
      <c r="A142" t="inlineStr">
        <is>
          <t xml:space="preserve">   Специальное (дефектологическое) образование</t>
        </is>
      </c>
      <c r="B142" t="inlineStr">
        <is>
          <t>44.03.03</t>
        </is>
      </c>
      <c r="C142" t="n">
        <v>44</v>
      </c>
      <c r="D142">
        <f>VLOOKUP(C142,Ключ!$B:$C,2,0)</f>
        <v/>
      </c>
      <c r="E142">
        <f>INDEX('../../source_files/VPO_1_2024/[СВОД_ВПО1_НЕГОС_Очно-заочная.xls]Р2_1_2 (4)'!$A$12:$W$467,MATCH(1,('../../source_files/VPO_1_2024/[СВОД_ВПО1_НЕГОС_Очно-заочная.xls]Р2_1_2 (4)'!$D$12:$D$467=B142)*('../../source_files/VPO_1_2024/[СВОД_ВПО1_НЕГОС_Очно-заочная.xls]Р2_1_2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42">
        <f>INDEX('../../source_files/VPO_1_2024/[СВОД_ВПО1_НЕГОС_Очно-заочная.xls]Р2_1_5 (2)'!$A$9:$W$467,MATCH(1,('../../source_files/VPO_1_2024/[СВОД_ВПО1_НЕГОС_Очно-заочная.xls]Р2_1_5 (2)'!$D$9:$D$467=B142)*('../../source_files/VPO_1_2024/[СВОД_ВПО1_НЕГОС_Очно-заочная.xls]Р2_1_5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43">
      <c r="A143" t="inlineStr">
        <is>
          <t xml:space="preserve">   Профессиональное обучение (по отраслям)</t>
        </is>
      </c>
      <c r="B143" t="inlineStr">
        <is>
          <t>44.03.04</t>
        </is>
      </c>
      <c r="C143" t="n">
        <v>44</v>
      </c>
      <c r="D143">
        <f>VLOOKUP(C143,Ключ!$B:$C,2,0)</f>
        <v/>
      </c>
      <c r="E143">
        <f>INDEX('../../source_files/VPO_1_2024/[СВОД_ВПО1_НЕГОС_Очно-заочная.xls]Р2_1_2 (4)'!$A$12:$W$467,MATCH(1,('../../source_files/VPO_1_2024/[СВОД_ВПО1_НЕГОС_Очно-заочная.xls]Р2_1_2 (4)'!$D$12:$D$467=B143)*('../../source_files/VPO_1_2024/[СВОД_ВПО1_НЕГОС_Очно-заочная.xls]Р2_1_2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43">
        <f>INDEX('../../source_files/VPO_1_2024/[СВОД_ВПО1_НЕГОС_Очно-заочная.xls]Р2_1_5 (2)'!$A$9:$W$467,MATCH(1,('../../source_files/VPO_1_2024/[СВОД_ВПО1_НЕГОС_Очно-заочная.xls]Р2_1_5 (2)'!$D$9:$D$467=B143)*('../../source_files/VPO_1_2024/[СВОД_ВПО1_НЕГОС_Очно-заочная.xls]Р2_1_5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44">
      <c r="A144" t="inlineStr">
        <is>
          <t xml:space="preserve">   Педагогическое образование (с двумя профилями подготовки)</t>
        </is>
      </c>
      <c r="B144" t="inlineStr">
        <is>
          <t>44.03.05</t>
        </is>
      </c>
      <c r="C144" t="n">
        <v>44</v>
      </c>
      <c r="D144">
        <f>VLOOKUP(C144,Ключ!$B:$C,2,0)</f>
        <v/>
      </c>
      <c r="E144">
        <f>INDEX('../../source_files/VPO_1_2024/[СВОД_ВПО1_НЕГОС_Очно-заочная.xls]Р2_1_2 (4)'!$A$12:$W$467,MATCH(1,('../../source_files/VPO_1_2024/[СВОД_ВПО1_НЕГОС_Очно-заочная.xls]Р2_1_2 (4)'!$D$12:$D$467=B144)*('../../source_files/VPO_1_2024/[СВОД_ВПО1_НЕГОС_Очно-заочная.xls]Р2_1_2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44">
        <f>INDEX('../../source_files/VPO_1_2024/[СВОД_ВПО1_НЕГОС_Очно-заочная.xls]Р2_1_5 (2)'!$A$9:$W$467,MATCH(1,('../../source_files/VPO_1_2024/[СВОД_ВПО1_НЕГОС_Очно-заочная.xls]Р2_1_5 (2)'!$D$9:$D$467=B144)*('../../source_files/VPO_1_2024/[СВОД_ВПО1_НЕГОС_Очно-заочная.xls]Р2_1_5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45">
      <c r="A145" t="inlineStr">
        <is>
          <t xml:space="preserve">   Филология</t>
        </is>
      </c>
      <c r="B145" t="inlineStr">
        <is>
          <t>45.03.01</t>
        </is>
      </c>
      <c r="C145" t="n">
        <v>45</v>
      </c>
      <c r="D145">
        <f>VLOOKUP(C145,Ключ!$B:$C,2,0)</f>
        <v/>
      </c>
      <c r="E145">
        <f>INDEX('../../source_files/VPO_1_2024/[СВОД_ВПО1_НЕГОС_Очно-заочная.xls]Р2_1_2 (4)'!$A$12:$W$467,MATCH(1,('../../source_files/VPO_1_2024/[СВОД_ВПО1_НЕГОС_Очно-заочная.xls]Р2_1_2 (4)'!$D$12:$D$467=B145)*('../../source_files/VPO_1_2024/[СВОД_ВПО1_НЕГОС_Очно-заочная.xls]Р2_1_2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45">
        <f>INDEX('../../source_files/VPO_1_2024/[СВОД_ВПО1_НЕГОС_Очно-заочная.xls]Р2_1_5 (2)'!$A$9:$W$467,MATCH(1,('../../source_files/VPO_1_2024/[СВОД_ВПО1_НЕГОС_Очно-заочная.xls]Р2_1_5 (2)'!$D$9:$D$467=B145)*('../../source_files/VPO_1_2024/[СВОД_ВПО1_НЕГОС_Очно-заочная.xls]Р2_1_5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46">
      <c r="A146" t="inlineStr">
        <is>
          <t xml:space="preserve">   Лингвистика</t>
        </is>
      </c>
      <c r="B146" t="inlineStr">
        <is>
          <t>45.03.02</t>
        </is>
      </c>
      <c r="C146" t="n">
        <v>45</v>
      </c>
      <c r="D146">
        <f>VLOOKUP(C146,Ключ!$B:$C,2,0)</f>
        <v/>
      </c>
      <c r="E146">
        <f>INDEX('../../source_files/VPO_1_2024/[СВОД_ВПО1_НЕГОС_Очно-заочная.xls]Р2_1_2 (4)'!$A$12:$W$467,MATCH(1,('../../source_files/VPO_1_2024/[СВОД_ВПО1_НЕГОС_Очно-заочная.xls]Р2_1_2 (4)'!$D$12:$D$467=B146)*('../../source_files/VPO_1_2024/[СВОД_ВПО1_НЕГОС_Очно-заочная.xls]Р2_1_2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46">
        <f>INDEX('../../source_files/VPO_1_2024/[СВОД_ВПО1_НЕГОС_Очно-заочная.xls]Р2_1_5 (2)'!$A$9:$W$467,MATCH(1,('../../source_files/VPO_1_2024/[СВОД_ВПО1_НЕГОС_Очно-заочная.xls]Р2_1_5 (2)'!$D$9:$D$467=B146)*('../../source_files/VPO_1_2024/[СВОД_ВПО1_НЕГОС_Очно-заочная.xls]Р2_1_5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47">
      <c r="A147" t="inlineStr">
        <is>
          <t xml:space="preserve">   Фундаментальная и прикладная лингвистика</t>
        </is>
      </c>
      <c r="B147" t="inlineStr">
        <is>
          <t>45.03.03</t>
        </is>
      </c>
      <c r="C147" t="n">
        <v>45</v>
      </c>
      <c r="D147">
        <f>VLOOKUP(C147,Ключ!$B:$C,2,0)</f>
        <v/>
      </c>
      <c r="E147">
        <f>INDEX('../../source_files/VPO_1_2024/[СВОД_ВПО1_НЕГОС_Очно-заочная.xls]Р2_1_2 (4)'!$A$12:$W$467,MATCH(1,('../../source_files/VPO_1_2024/[СВОД_ВПО1_НЕГОС_Очно-заочная.xls]Р2_1_2 (4)'!$D$12:$D$467=B147)*('../../source_files/VPO_1_2024/[СВОД_ВПО1_НЕГОС_Очно-заочная.xls]Р2_1_2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47">
        <f>INDEX('../../source_files/VPO_1_2024/[СВОД_ВПО1_НЕГОС_Очно-заочная.xls]Р2_1_5 (2)'!$A$9:$W$467,MATCH(1,('../../source_files/VPO_1_2024/[СВОД_ВПО1_НЕГОС_Очно-заочная.xls]Р2_1_5 (2)'!$D$9:$D$467=B147)*('../../source_files/VPO_1_2024/[СВОД_ВПО1_НЕГОС_Очно-заочная.xls]Р2_1_5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48">
      <c r="A148" t="inlineStr">
        <is>
          <t xml:space="preserve">   Интеллектуальные системы в гуманитарной сфере</t>
        </is>
      </c>
      <c r="B148" t="inlineStr">
        <is>
          <t>45.03.04</t>
        </is>
      </c>
      <c r="C148" t="n">
        <v>45</v>
      </c>
      <c r="D148">
        <f>VLOOKUP(C148,Ключ!$B:$C,2,0)</f>
        <v/>
      </c>
      <c r="E148">
        <f>INDEX('../../source_files/VPO_1_2024/[СВОД_ВПО1_НЕГОС_Очно-заочная.xls]Р2_1_2 (4)'!$A$12:$W$467,MATCH(1,('../../source_files/VPO_1_2024/[СВОД_ВПО1_НЕГОС_Очно-заочная.xls]Р2_1_2 (4)'!$D$12:$D$467=B148)*('../../source_files/VPO_1_2024/[СВОД_ВПО1_НЕГОС_Очно-заочная.xls]Р2_1_2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48">
        <f>INDEX('../../source_files/VPO_1_2024/[СВОД_ВПО1_НЕГОС_Очно-заочная.xls]Р2_1_5 (2)'!$A$9:$W$467,MATCH(1,('../../source_files/VPO_1_2024/[СВОД_ВПО1_НЕГОС_Очно-заочная.xls]Р2_1_5 (2)'!$D$9:$D$467=B148)*('../../source_files/VPO_1_2024/[СВОД_ВПО1_НЕГОС_Очно-заочная.xls]Р2_1_5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49">
      <c r="A149" t="inlineStr">
        <is>
          <t xml:space="preserve">   История</t>
        </is>
      </c>
      <c r="B149" t="inlineStr">
        <is>
          <t>46.03.01</t>
        </is>
      </c>
      <c r="C149" t="n">
        <v>46</v>
      </c>
      <c r="D149">
        <f>VLOOKUP(C149,Ключ!$B:$C,2,0)</f>
        <v/>
      </c>
      <c r="E149">
        <f>INDEX('../../source_files/VPO_1_2024/[СВОД_ВПО1_НЕГОС_Очно-заочная.xls]Р2_1_2 (4)'!$A$12:$W$467,MATCH(1,('../../source_files/VPO_1_2024/[СВОД_ВПО1_НЕГОС_Очно-заочная.xls]Р2_1_2 (4)'!$D$12:$D$467=B149)*('../../source_files/VPO_1_2024/[СВОД_ВПО1_НЕГОС_Очно-заочная.xls]Р2_1_2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49">
        <f>INDEX('../../source_files/VPO_1_2024/[СВОД_ВПО1_НЕГОС_Очно-заочная.xls]Р2_1_5 (2)'!$A$9:$W$467,MATCH(1,('../../source_files/VPO_1_2024/[СВОД_ВПО1_НЕГОС_Очно-заочная.xls]Р2_1_5 (2)'!$D$9:$D$467=B149)*('../../source_files/VPO_1_2024/[СВОД_ВПО1_НЕГОС_Очно-заочная.xls]Р2_1_5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50">
      <c r="A150" t="inlineStr">
        <is>
          <t xml:space="preserve">   Документоведение и архивоведение</t>
        </is>
      </c>
      <c r="B150" t="inlineStr">
        <is>
          <t>46.03.02</t>
        </is>
      </c>
      <c r="C150" t="n">
        <v>46</v>
      </c>
      <c r="D150">
        <f>VLOOKUP(C150,Ключ!$B:$C,2,0)</f>
        <v/>
      </c>
      <c r="E150">
        <f>INDEX('../../source_files/VPO_1_2024/[СВОД_ВПО1_НЕГОС_Очно-заочная.xls]Р2_1_2 (4)'!$A$12:$W$467,MATCH(1,('../../source_files/VPO_1_2024/[СВОД_ВПО1_НЕГОС_Очно-заочная.xls]Р2_1_2 (4)'!$D$12:$D$467=B150)*('../../source_files/VPO_1_2024/[СВОД_ВПО1_НЕГОС_Очно-заочная.xls]Р2_1_2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50">
        <f>INDEX('../../source_files/VPO_1_2024/[СВОД_ВПО1_НЕГОС_Очно-заочная.xls]Р2_1_5 (2)'!$A$9:$W$467,MATCH(1,('../../source_files/VPO_1_2024/[СВОД_ВПО1_НЕГОС_Очно-заочная.xls]Р2_1_5 (2)'!$D$9:$D$467=B150)*('../../source_files/VPO_1_2024/[СВОД_ВПО1_НЕГОС_Очно-заочная.xls]Р2_1_5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51">
      <c r="A151" t="inlineStr">
        <is>
          <t xml:space="preserve">   Антропология и этнология</t>
        </is>
      </c>
      <c r="B151" t="inlineStr">
        <is>
          <t>46.03.03</t>
        </is>
      </c>
      <c r="C151" t="n">
        <v>46</v>
      </c>
      <c r="D151">
        <f>VLOOKUP(C151,Ключ!$B:$C,2,0)</f>
        <v/>
      </c>
      <c r="E151">
        <f>INDEX('../../source_files/VPO_1_2024/[СВОД_ВПО1_НЕГОС_Очно-заочная.xls]Р2_1_2 (4)'!$A$12:$W$467,MATCH(1,('../../source_files/VPO_1_2024/[СВОД_ВПО1_НЕГОС_Очно-заочная.xls]Р2_1_2 (4)'!$D$12:$D$467=B151)*('../../source_files/VPO_1_2024/[СВОД_ВПО1_НЕГОС_Очно-заочная.xls]Р2_1_2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51">
        <f>INDEX('../../source_files/VPO_1_2024/[СВОД_ВПО1_НЕГОС_Очно-заочная.xls]Р2_1_5 (2)'!$A$9:$W$467,MATCH(1,('../../source_files/VPO_1_2024/[СВОД_ВПО1_НЕГОС_Очно-заочная.xls]Р2_1_5 (2)'!$D$9:$D$467=B151)*('../../source_files/VPO_1_2024/[СВОД_ВПО1_НЕГОС_Очно-заочная.xls]Р2_1_5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52">
      <c r="A152" t="inlineStr">
        <is>
          <t xml:space="preserve">   Археология</t>
        </is>
      </c>
      <c r="B152" t="inlineStr">
        <is>
          <t>46.03.04</t>
        </is>
      </c>
      <c r="C152" t="n">
        <v>46</v>
      </c>
      <c r="D152">
        <f>VLOOKUP(C152,Ключ!$B:$C,2,0)</f>
        <v/>
      </c>
      <c r="E152">
        <f>INDEX('../../source_files/VPO_1_2024/[СВОД_ВПО1_НЕГОС_Очно-заочная.xls]Р2_1_2 (4)'!$A$12:$W$467,MATCH(1,('../../source_files/VPO_1_2024/[СВОД_ВПО1_НЕГОС_Очно-заочная.xls]Р2_1_2 (4)'!$D$12:$D$467=B152)*('../../source_files/VPO_1_2024/[СВОД_ВПО1_НЕГОС_Очно-заочная.xls]Р2_1_2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52">
        <f>INDEX('../../source_files/VPO_1_2024/[СВОД_ВПО1_НЕГОС_Очно-заочная.xls]Р2_1_5 (2)'!$A$9:$W$467,MATCH(1,('../../source_files/VPO_1_2024/[СВОД_ВПО1_НЕГОС_Очно-заочная.xls]Р2_1_5 (2)'!$D$9:$D$467=B152)*('../../source_files/VPO_1_2024/[СВОД_ВПО1_НЕГОС_Очно-заочная.xls]Р2_1_5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53">
      <c r="A153" t="inlineStr">
        <is>
          <t xml:space="preserve">   Философия</t>
        </is>
      </c>
      <c r="B153" t="inlineStr">
        <is>
          <t>47.03.01</t>
        </is>
      </c>
      <c r="C153" t="n">
        <v>47</v>
      </c>
      <c r="D153">
        <f>VLOOKUP(C153,Ключ!$B:$C,2,0)</f>
        <v/>
      </c>
      <c r="E153">
        <f>INDEX('../../source_files/VPO_1_2024/[СВОД_ВПО1_НЕГОС_Очно-заочная.xls]Р2_1_2 (4)'!$A$12:$W$467,MATCH(1,('../../source_files/VPO_1_2024/[СВОД_ВПО1_НЕГОС_Очно-заочная.xls]Р2_1_2 (4)'!$D$12:$D$467=B153)*('../../source_files/VPO_1_2024/[СВОД_ВПО1_НЕГОС_Очно-заочная.xls]Р2_1_2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53">
        <f>INDEX('../../source_files/VPO_1_2024/[СВОД_ВПО1_НЕГОС_Очно-заочная.xls]Р2_1_5 (2)'!$A$9:$W$467,MATCH(1,('../../source_files/VPO_1_2024/[СВОД_ВПО1_НЕГОС_Очно-заочная.xls]Р2_1_5 (2)'!$D$9:$D$467=B153)*('../../source_files/VPO_1_2024/[СВОД_ВПО1_НЕГОС_Очно-заочная.xls]Р2_1_5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54">
      <c r="A154" t="inlineStr">
        <is>
          <t xml:space="preserve">   Прикладная этика</t>
        </is>
      </c>
      <c r="B154" t="inlineStr">
        <is>
          <t>47.03.02</t>
        </is>
      </c>
      <c r="C154" t="n">
        <v>47</v>
      </c>
      <c r="D154">
        <f>VLOOKUP(C154,Ключ!$B:$C,2,0)</f>
        <v/>
      </c>
      <c r="E154">
        <f>INDEX('../../source_files/VPO_1_2024/[СВОД_ВПО1_НЕГОС_Очно-заочная.xls]Р2_1_2 (4)'!$A$12:$W$467,MATCH(1,('../../source_files/VPO_1_2024/[СВОД_ВПО1_НЕГОС_Очно-заочная.xls]Р2_1_2 (4)'!$D$12:$D$467=B154)*('../../source_files/VPO_1_2024/[СВОД_ВПО1_НЕГОС_Очно-заочная.xls]Р2_1_2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54">
        <f>INDEX('../../source_files/VPO_1_2024/[СВОД_ВПО1_НЕГОС_Очно-заочная.xls]Р2_1_5 (2)'!$A$9:$W$467,MATCH(1,('../../source_files/VPO_1_2024/[СВОД_ВПО1_НЕГОС_Очно-заочная.xls]Р2_1_5 (2)'!$D$9:$D$467=B154)*('../../source_files/VPO_1_2024/[СВОД_ВПО1_НЕГОС_Очно-заочная.xls]Р2_1_5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55">
      <c r="A155" t="inlineStr">
        <is>
          <t xml:space="preserve">   Религиоведение</t>
        </is>
      </c>
      <c r="B155" t="inlineStr">
        <is>
          <t>47.03.03</t>
        </is>
      </c>
      <c r="C155" t="n">
        <v>47</v>
      </c>
      <c r="D155">
        <f>VLOOKUP(C155,Ключ!$B:$C,2,0)</f>
        <v/>
      </c>
      <c r="E155">
        <f>INDEX('../../source_files/VPO_1_2024/[СВОД_ВПО1_НЕГОС_Очно-заочная.xls]Р2_1_2 (4)'!$A$12:$W$467,MATCH(1,('../../source_files/VPO_1_2024/[СВОД_ВПО1_НЕГОС_Очно-заочная.xls]Р2_1_2 (4)'!$D$12:$D$467=B155)*('../../source_files/VPO_1_2024/[СВОД_ВПО1_НЕГОС_Очно-заочная.xls]Р2_1_2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55">
        <f>INDEX('../../source_files/VPO_1_2024/[СВОД_ВПО1_НЕГОС_Очно-заочная.xls]Р2_1_5 (2)'!$A$9:$W$467,MATCH(1,('../../source_files/VPO_1_2024/[СВОД_ВПО1_НЕГОС_Очно-заочная.xls]Р2_1_5 (2)'!$D$9:$D$467=B155)*('../../source_files/VPO_1_2024/[СВОД_ВПО1_НЕГОС_Очно-заочная.xls]Р2_1_5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56">
      <c r="A156" t="inlineStr">
        <is>
          <t xml:space="preserve">   Теология</t>
        </is>
      </c>
      <c r="B156" t="inlineStr">
        <is>
          <t>48.03.01</t>
        </is>
      </c>
      <c r="C156" t="n">
        <v>48</v>
      </c>
      <c r="D156">
        <f>VLOOKUP(C156,Ключ!$B:$C,2,0)</f>
        <v/>
      </c>
      <c r="E156">
        <f>INDEX('../../source_files/VPO_1_2024/[СВОД_ВПО1_НЕГОС_Очно-заочная.xls]Р2_1_2 (4)'!$A$12:$W$467,MATCH(1,('../../source_files/VPO_1_2024/[СВОД_ВПО1_НЕГОС_Очно-заочная.xls]Р2_1_2 (4)'!$D$12:$D$467=B156)*('../../source_files/VPO_1_2024/[СВОД_ВПО1_НЕГОС_Очно-заочная.xls]Р2_1_2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56">
        <f>INDEX('../../source_files/VPO_1_2024/[СВОД_ВПО1_НЕГОС_Очно-заочная.xls]Р2_1_5 (2)'!$A$9:$W$467,MATCH(1,('../../source_files/VPO_1_2024/[СВОД_ВПО1_НЕГОС_Очно-заочная.xls]Р2_1_5 (2)'!$D$9:$D$467=B156)*('../../source_files/VPO_1_2024/[СВОД_ВПО1_НЕГОС_Очно-заочная.xls]Р2_1_5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57">
      <c r="A157" t="inlineStr">
        <is>
          <t xml:space="preserve">   Физическая культура</t>
        </is>
      </c>
      <c r="B157" t="inlineStr">
        <is>
          <t>49.03.01</t>
        </is>
      </c>
      <c r="C157" t="n">
        <v>49</v>
      </c>
      <c r="D157">
        <f>VLOOKUP(C157,Ключ!$B:$C,2,0)</f>
        <v/>
      </c>
      <c r="E157">
        <f>INDEX('../../source_files/VPO_1_2024/[СВОД_ВПО1_НЕГОС_Очно-заочная.xls]Р2_1_2 (4)'!$A$12:$W$467,MATCH(1,('../../source_files/VPO_1_2024/[СВОД_ВПО1_НЕГОС_Очно-заочная.xls]Р2_1_2 (4)'!$D$12:$D$467=B157)*('../../source_files/VPO_1_2024/[СВОД_ВПО1_НЕГОС_Очно-заочная.xls]Р2_1_2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57">
        <f>INDEX('../../source_files/VPO_1_2024/[СВОД_ВПО1_НЕГОС_Очно-заочная.xls]Р2_1_5 (2)'!$A$9:$W$467,MATCH(1,('../../source_files/VPO_1_2024/[СВОД_ВПО1_НЕГОС_Очно-заочная.xls]Р2_1_5 (2)'!$D$9:$D$467=B157)*('../../source_files/VPO_1_2024/[СВОД_ВПО1_НЕГОС_Очно-заочная.xls]Р2_1_5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58">
      <c r="A158" t="inlineStr">
        <is>
          <t xml:space="preserve">   Физическая культура для лиц с отклонениями в состоянии здоровья (адаптивная физическая культура)</t>
        </is>
      </c>
      <c r="B158" t="inlineStr">
        <is>
          <t>49.03.02</t>
        </is>
      </c>
      <c r="C158" t="n">
        <v>49</v>
      </c>
      <c r="D158">
        <f>VLOOKUP(C158,Ключ!$B:$C,2,0)</f>
        <v/>
      </c>
      <c r="E158">
        <f>INDEX('../../source_files/VPO_1_2024/[СВОД_ВПО1_НЕГОС_Очно-заочная.xls]Р2_1_2 (4)'!$A$12:$W$467,MATCH(1,('../../source_files/VPO_1_2024/[СВОД_ВПО1_НЕГОС_Очно-заочная.xls]Р2_1_2 (4)'!$D$12:$D$467=B158)*('../../source_files/VPO_1_2024/[СВОД_ВПО1_НЕГОС_Очно-заочная.xls]Р2_1_2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58">
        <f>INDEX('../../source_files/VPO_1_2024/[СВОД_ВПО1_НЕГОС_Очно-заочная.xls]Р2_1_5 (2)'!$A$9:$W$467,MATCH(1,('../../source_files/VPO_1_2024/[СВОД_ВПО1_НЕГОС_Очно-заочная.xls]Р2_1_5 (2)'!$D$9:$D$467=B158)*('../../source_files/VPO_1_2024/[СВОД_ВПО1_НЕГОС_Очно-заочная.xls]Р2_1_5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59">
      <c r="A159" t="inlineStr">
        <is>
          <t xml:space="preserve">   Рекреация и спортивно-оздоровительный туризм</t>
        </is>
      </c>
      <c r="B159" t="inlineStr">
        <is>
          <t>49.03.03</t>
        </is>
      </c>
      <c r="C159" t="n">
        <v>49</v>
      </c>
      <c r="D159">
        <f>VLOOKUP(C159,Ключ!$B:$C,2,0)</f>
        <v/>
      </c>
      <c r="E159">
        <f>INDEX('../../source_files/VPO_1_2024/[СВОД_ВПО1_НЕГОС_Очно-заочная.xls]Р2_1_2 (4)'!$A$12:$W$467,MATCH(1,('../../source_files/VPO_1_2024/[СВОД_ВПО1_НЕГОС_Очно-заочная.xls]Р2_1_2 (4)'!$D$12:$D$467=B159)*('../../source_files/VPO_1_2024/[СВОД_ВПО1_НЕГОС_Очно-заочная.xls]Р2_1_2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59">
        <f>INDEX('../../source_files/VPO_1_2024/[СВОД_ВПО1_НЕГОС_Очно-заочная.xls]Р2_1_5 (2)'!$A$9:$W$467,MATCH(1,('../../source_files/VPO_1_2024/[СВОД_ВПО1_НЕГОС_Очно-заочная.xls]Р2_1_5 (2)'!$D$9:$D$467=B159)*('../../source_files/VPO_1_2024/[СВОД_ВПО1_НЕГОС_Очно-заочная.xls]Р2_1_5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60">
      <c r="A160" t="inlineStr">
        <is>
          <t xml:space="preserve">   Спорт</t>
        </is>
      </c>
      <c r="B160" t="inlineStr">
        <is>
          <t>49.03.04</t>
        </is>
      </c>
      <c r="C160" t="n">
        <v>49</v>
      </c>
      <c r="D160">
        <f>VLOOKUP(C160,Ключ!$B:$C,2,0)</f>
        <v/>
      </c>
      <c r="E160">
        <f>INDEX('../../source_files/VPO_1_2024/[СВОД_ВПО1_НЕГОС_Очно-заочная.xls]Р2_1_2 (4)'!$A$12:$W$467,MATCH(1,('../../source_files/VPO_1_2024/[СВОД_ВПО1_НЕГОС_Очно-заочная.xls]Р2_1_2 (4)'!$D$12:$D$467=B160)*('../../source_files/VPO_1_2024/[СВОД_ВПО1_НЕГОС_Очно-заочная.xls]Р2_1_2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60">
        <f>INDEX('../../source_files/VPO_1_2024/[СВОД_ВПО1_НЕГОС_Очно-заочная.xls]Р2_1_5 (2)'!$A$9:$W$467,MATCH(1,('../../source_files/VPO_1_2024/[СВОД_ВПО1_НЕГОС_Очно-заочная.xls]Р2_1_5 (2)'!$D$9:$D$467=B160)*('../../source_files/VPO_1_2024/[СВОД_ВПО1_НЕГОС_Очно-заочная.xls]Р2_1_5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61">
      <c r="A161" t="inlineStr">
        <is>
          <t xml:space="preserve">   Искусства и гуманитарные науки</t>
        </is>
      </c>
      <c r="B161" t="inlineStr">
        <is>
          <t>50.03.01</t>
        </is>
      </c>
      <c r="C161" t="n">
        <v>50</v>
      </c>
      <c r="D161">
        <f>VLOOKUP(C161,Ключ!$B:$C,2,0)</f>
        <v/>
      </c>
      <c r="E161">
        <f>INDEX('../../source_files/VPO_1_2024/[СВОД_ВПО1_НЕГОС_Очно-заочная.xls]Р2_1_2 (4)'!$A$12:$W$467,MATCH(1,('../../source_files/VPO_1_2024/[СВОД_ВПО1_НЕГОС_Очно-заочная.xls]Р2_1_2 (4)'!$D$12:$D$467=B161)*('../../source_files/VPO_1_2024/[СВОД_ВПО1_НЕГОС_Очно-заочная.xls]Р2_1_2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61">
        <f>INDEX('../../source_files/VPO_1_2024/[СВОД_ВПО1_НЕГОС_Очно-заочная.xls]Р2_1_5 (2)'!$A$9:$W$467,MATCH(1,('../../source_files/VPO_1_2024/[СВОД_ВПО1_НЕГОС_Очно-заочная.xls]Р2_1_5 (2)'!$D$9:$D$467=B161)*('../../source_files/VPO_1_2024/[СВОД_ВПО1_НЕГОС_Очно-заочная.xls]Р2_1_5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62">
      <c r="A162" t="inlineStr">
        <is>
          <t xml:space="preserve">   Изящные искусства</t>
        </is>
      </c>
      <c r="B162" t="inlineStr">
        <is>
          <t>50.03.02</t>
        </is>
      </c>
      <c r="C162" t="n">
        <v>50</v>
      </c>
      <c r="D162">
        <f>VLOOKUP(C162,Ключ!$B:$C,2,0)</f>
        <v/>
      </c>
      <c r="E162">
        <f>INDEX('../../source_files/VPO_1_2024/[СВОД_ВПО1_НЕГОС_Очно-заочная.xls]Р2_1_2 (4)'!$A$12:$W$467,MATCH(1,('../../source_files/VPO_1_2024/[СВОД_ВПО1_НЕГОС_Очно-заочная.xls]Р2_1_2 (4)'!$D$12:$D$467=B162)*('../../source_files/VPO_1_2024/[СВОД_ВПО1_НЕГОС_Очно-заочная.xls]Р2_1_2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62">
        <f>INDEX('../../source_files/VPO_1_2024/[СВОД_ВПО1_НЕГОС_Очно-заочная.xls]Р2_1_5 (2)'!$A$9:$W$467,MATCH(1,('../../source_files/VPO_1_2024/[СВОД_ВПО1_НЕГОС_Очно-заочная.xls]Р2_1_5 (2)'!$D$9:$D$467=B162)*('../../source_files/VPO_1_2024/[СВОД_ВПО1_НЕГОС_Очно-заочная.xls]Р2_1_5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63">
      <c r="A163" t="inlineStr">
        <is>
          <t xml:space="preserve">   История искусств</t>
        </is>
      </c>
      <c r="B163" t="inlineStr">
        <is>
          <t>50.03.03</t>
        </is>
      </c>
      <c r="C163" t="n">
        <v>50</v>
      </c>
      <c r="D163">
        <f>VLOOKUP(C163,Ключ!$B:$C,2,0)</f>
        <v/>
      </c>
      <c r="E163">
        <f>INDEX('../../source_files/VPO_1_2024/[СВОД_ВПО1_НЕГОС_Очно-заочная.xls]Р2_1_2 (4)'!$A$12:$W$467,MATCH(1,('../../source_files/VPO_1_2024/[СВОД_ВПО1_НЕГОС_Очно-заочная.xls]Р2_1_2 (4)'!$D$12:$D$467=B163)*('../../source_files/VPO_1_2024/[СВОД_ВПО1_НЕГОС_Очно-заочная.xls]Р2_1_2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63">
        <f>INDEX('../../source_files/VPO_1_2024/[СВОД_ВПО1_НЕГОС_Очно-заочная.xls]Р2_1_5 (2)'!$A$9:$W$467,MATCH(1,('../../source_files/VPO_1_2024/[СВОД_ВПО1_НЕГОС_Очно-заочная.xls]Р2_1_5 (2)'!$D$9:$D$467=B163)*('../../source_files/VPO_1_2024/[СВОД_ВПО1_НЕГОС_Очно-заочная.xls]Р2_1_5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64">
      <c r="A164" t="inlineStr">
        <is>
          <t xml:space="preserve">   Теория и история искусств</t>
        </is>
      </c>
      <c r="B164" t="inlineStr">
        <is>
          <t>50.03.04</t>
        </is>
      </c>
      <c r="C164" t="n">
        <v>50</v>
      </c>
      <c r="D164">
        <f>VLOOKUP(C164,Ключ!$B:$C,2,0)</f>
        <v/>
      </c>
      <c r="E164">
        <f>INDEX('../../source_files/VPO_1_2024/[СВОД_ВПО1_НЕГОС_Очно-заочная.xls]Р2_1_2 (4)'!$A$12:$W$467,MATCH(1,('../../source_files/VPO_1_2024/[СВОД_ВПО1_НЕГОС_Очно-заочная.xls]Р2_1_2 (4)'!$D$12:$D$467=B164)*('../../source_files/VPO_1_2024/[СВОД_ВПО1_НЕГОС_Очно-заочная.xls]Р2_1_2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64">
        <f>INDEX('../../source_files/VPO_1_2024/[СВОД_ВПО1_НЕГОС_Очно-заочная.xls]Р2_1_5 (2)'!$A$9:$W$467,MATCH(1,('../../source_files/VPO_1_2024/[СВОД_ВПО1_НЕГОС_Очно-заочная.xls]Р2_1_5 (2)'!$D$9:$D$467=B164)*('../../source_files/VPO_1_2024/[СВОД_ВПО1_НЕГОС_Очно-заочная.xls]Р2_1_5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65">
      <c r="A165" t="inlineStr">
        <is>
          <t xml:space="preserve">   Культурология</t>
        </is>
      </c>
      <c r="B165" t="inlineStr">
        <is>
          <t>51.03.01</t>
        </is>
      </c>
      <c r="C165" t="n">
        <v>51</v>
      </c>
      <c r="D165">
        <f>VLOOKUP(C165,Ключ!$B:$C,2,0)</f>
        <v/>
      </c>
      <c r="E165">
        <f>INDEX('../../source_files/VPO_1_2024/[СВОД_ВПО1_НЕГОС_Очно-заочная.xls]Р2_1_2 (4)'!$A$12:$W$467,MATCH(1,('../../source_files/VPO_1_2024/[СВОД_ВПО1_НЕГОС_Очно-заочная.xls]Р2_1_2 (4)'!$D$12:$D$467=B165)*('../../source_files/VPO_1_2024/[СВОД_ВПО1_НЕГОС_Очно-заочная.xls]Р2_1_2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65">
        <f>INDEX('../../source_files/VPO_1_2024/[СВОД_ВПО1_НЕГОС_Очно-заочная.xls]Р2_1_5 (2)'!$A$9:$W$467,MATCH(1,('../../source_files/VPO_1_2024/[СВОД_ВПО1_НЕГОС_Очно-заочная.xls]Р2_1_5 (2)'!$D$9:$D$467=B165)*('../../source_files/VPO_1_2024/[СВОД_ВПО1_НЕГОС_Очно-заочная.xls]Р2_1_5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66">
      <c r="A166" t="inlineStr">
        <is>
          <t xml:space="preserve">   Народная художественная культура</t>
        </is>
      </c>
      <c r="B166" t="inlineStr">
        <is>
          <t>51.03.02</t>
        </is>
      </c>
      <c r="C166" t="n">
        <v>51</v>
      </c>
      <c r="D166">
        <f>VLOOKUP(C166,Ключ!$B:$C,2,0)</f>
        <v/>
      </c>
      <c r="E166">
        <f>INDEX('../../source_files/VPO_1_2024/[СВОД_ВПО1_НЕГОС_Очно-заочная.xls]Р2_1_2 (4)'!$A$12:$W$467,MATCH(1,('../../source_files/VPO_1_2024/[СВОД_ВПО1_НЕГОС_Очно-заочная.xls]Р2_1_2 (4)'!$D$12:$D$467=B166)*('../../source_files/VPO_1_2024/[СВОД_ВПО1_НЕГОС_Очно-заочная.xls]Р2_1_2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66">
        <f>INDEX('../../source_files/VPO_1_2024/[СВОД_ВПО1_НЕГОС_Очно-заочная.xls]Р2_1_5 (2)'!$A$9:$W$467,MATCH(1,('../../source_files/VPO_1_2024/[СВОД_ВПО1_НЕГОС_Очно-заочная.xls]Р2_1_5 (2)'!$D$9:$D$467=B166)*('../../source_files/VPO_1_2024/[СВОД_ВПО1_НЕГОС_Очно-заочная.xls]Р2_1_5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67">
      <c r="A167" t="inlineStr">
        <is>
          <t xml:space="preserve">   Социально-культурная деятельность</t>
        </is>
      </c>
      <c r="B167" t="inlineStr">
        <is>
          <t>51.03.03</t>
        </is>
      </c>
      <c r="C167" t="n">
        <v>51</v>
      </c>
      <c r="D167">
        <f>VLOOKUP(C167,Ключ!$B:$C,2,0)</f>
        <v/>
      </c>
      <c r="E167">
        <f>INDEX('../../source_files/VPO_1_2024/[СВОД_ВПО1_НЕГОС_Очно-заочная.xls]Р2_1_2 (4)'!$A$12:$W$467,MATCH(1,('../../source_files/VPO_1_2024/[СВОД_ВПО1_НЕГОС_Очно-заочная.xls]Р2_1_2 (4)'!$D$12:$D$467=B167)*('../../source_files/VPO_1_2024/[СВОД_ВПО1_НЕГОС_Очно-заочная.xls]Р2_1_2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67">
        <f>INDEX('../../source_files/VPO_1_2024/[СВОД_ВПО1_НЕГОС_Очно-заочная.xls]Р2_1_5 (2)'!$A$9:$W$467,MATCH(1,('../../source_files/VPO_1_2024/[СВОД_ВПО1_НЕГОС_Очно-заочная.xls]Р2_1_5 (2)'!$D$9:$D$467=B167)*('../../source_files/VPO_1_2024/[СВОД_ВПО1_НЕГОС_Очно-заочная.xls]Р2_1_5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68">
      <c r="A168" t="inlineStr">
        <is>
          <t xml:space="preserve">   Музеология и охрана объектов культурного и природного наследия</t>
        </is>
      </c>
      <c r="B168" t="inlineStr">
        <is>
          <t>51.03.04</t>
        </is>
      </c>
      <c r="C168" t="n">
        <v>51</v>
      </c>
      <c r="D168">
        <f>VLOOKUP(C168,Ключ!$B:$C,2,0)</f>
        <v/>
      </c>
      <c r="E168">
        <f>INDEX('../../source_files/VPO_1_2024/[СВОД_ВПО1_НЕГОС_Очно-заочная.xls]Р2_1_2 (4)'!$A$12:$W$467,MATCH(1,('../../source_files/VPO_1_2024/[СВОД_ВПО1_НЕГОС_Очно-заочная.xls]Р2_1_2 (4)'!$D$12:$D$467=B168)*('../../source_files/VPO_1_2024/[СВОД_ВПО1_НЕГОС_Очно-заочная.xls]Р2_1_2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68">
        <f>INDEX('../../source_files/VPO_1_2024/[СВОД_ВПО1_НЕГОС_Очно-заочная.xls]Р2_1_5 (2)'!$A$9:$W$467,MATCH(1,('../../source_files/VPO_1_2024/[СВОД_ВПО1_НЕГОС_Очно-заочная.xls]Р2_1_5 (2)'!$D$9:$D$467=B168)*('../../source_files/VPO_1_2024/[СВОД_ВПО1_НЕГОС_Очно-заочная.xls]Р2_1_5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69">
      <c r="A169" t="inlineStr">
        <is>
          <t xml:space="preserve">   Режиссура театрализованных представлений и праздников</t>
        </is>
      </c>
      <c r="B169" t="inlineStr">
        <is>
          <t>51.03.05</t>
        </is>
      </c>
      <c r="C169" t="n">
        <v>51</v>
      </c>
      <c r="D169">
        <f>VLOOKUP(C169,Ключ!$B:$C,2,0)</f>
        <v/>
      </c>
      <c r="E169">
        <f>INDEX('../../source_files/VPO_1_2024/[СВОД_ВПО1_НЕГОС_Очно-заочная.xls]Р2_1_2 (4)'!$A$12:$W$467,MATCH(1,('../../source_files/VPO_1_2024/[СВОД_ВПО1_НЕГОС_Очно-заочная.xls]Р2_1_2 (4)'!$D$12:$D$467=B169)*('../../source_files/VPO_1_2024/[СВОД_ВПО1_НЕГОС_Очно-заочная.xls]Р2_1_2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69">
        <f>INDEX('../../source_files/VPO_1_2024/[СВОД_ВПО1_НЕГОС_Очно-заочная.xls]Р2_1_5 (2)'!$A$9:$W$467,MATCH(1,('../../source_files/VPO_1_2024/[СВОД_ВПО1_НЕГОС_Очно-заочная.xls]Р2_1_5 (2)'!$D$9:$D$467=B169)*('../../source_files/VPO_1_2024/[СВОД_ВПО1_НЕГОС_Очно-заочная.xls]Р2_1_5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70">
      <c r="A170" t="inlineStr">
        <is>
          <t xml:space="preserve">   Библиотечно-информационная деятельность</t>
        </is>
      </c>
      <c r="B170" t="inlineStr">
        <is>
          <t>51.03.06</t>
        </is>
      </c>
      <c r="C170" t="n">
        <v>51</v>
      </c>
      <c r="D170">
        <f>VLOOKUP(C170,Ключ!$B:$C,2,0)</f>
        <v/>
      </c>
      <c r="E170">
        <f>INDEX('../../source_files/VPO_1_2024/[СВОД_ВПО1_НЕГОС_Очно-заочная.xls]Р2_1_2 (4)'!$A$12:$W$467,MATCH(1,('../../source_files/VPO_1_2024/[СВОД_ВПО1_НЕГОС_Очно-заочная.xls]Р2_1_2 (4)'!$D$12:$D$467=B170)*('../../source_files/VPO_1_2024/[СВОД_ВПО1_НЕГОС_Очно-заочная.xls]Р2_1_2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70">
        <f>INDEX('../../source_files/VPO_1_2024/[СВОД_ВПО1_НЕГОС_Очно-заочная.xls]Р2_1_5 (2)'!$A$9:$W$467,MATCH(1,('../../source_files/VPO_1_2024/[СВОД_ВПО1_НЕГОС_Очно-заочная.xls]Р2_1_5 (2)'!$D$9:$D$467=B170)*('../../source_files/VPO_1_2024/[СВОД_ВПО1_НЕГОС_Очно-заочная.xls]Р2_1_5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71">
      <c r="A171" t="inlineStr">
        <is>
          <t xml:space="preserve">   Хореографическое искусство</t>
        </is>
      </c>
      <c r="B171" t="inlineStr">
        <is>
          <t>52.03.01</t>
        </is>
      </c>
      <c r="C171" t="n">
        <v>52</v>
      </c>
      <c r="D171">
        <f>VLOOKUP(C171,Ключ!$B:$C,2,0)</f>
        <v/>
      </c>
      <c r="E171">
        <f>INDEX('../../source_files/VPO_1_2024/[СВОД_ВПО1_НЕГОС_Очно-заочная.xls]Р2_1_2 (4)'!$A$12:$W$467,MATCH(1,('../../source_files/VPO_1_2024/[СВОД_ВПО1_НЕГОС_Очно-заочная.xls]Р2_1_2 (4)'!$D$12:$D$467=B171)*('../../source_files/VPO_1_2024/[СВОД_ВПО1_НЕГОС_Очно-заочная.xls]Р2_1_2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71">
        <f>INDEX('../../source_files/VPO_1_2024/[СВОД_ВПО1_НЕГОС_Очно-заочная.xls]Р2_1_5 (2)'!$A$9:$W$467,MATCH(1,('../../source_files/VPO_1_2024/[СВОД_ВПО1_НЕГОС_Очно-заочная.xls]Р2_1_5 (2)'!$D$9:$D$467=B171)*('../../source_files/VPO_1_2024/[СВОД_ВПО1_НЕГОС_Очно-заочная.xls]Р2_1_5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72">
      <c r="A172" t="inlineStr">
        <is>
          <t xml:space="preserve">   Хореографическое исполнительство</t>
        </is>
      </c>
      <c r="B172" t="inlineStr">
        <is>
          <t>52.03.02</t>
        </is>
      </c>
      <c r="C172" t="n">
        <v>52</v>
      </c>
      <c r="D172">
        <f>VLOOKUP(C172,Ключ!$B:$C,2,0)</f>
        <v/>
      </c>
      <c r="E172">
        <f>INDEX('../../source_files/VPO_1_2024/[СВОД_ВПО1_НЕГОС_Очно-заочная.xls]Р2_1_2 (4)'!$A$12:$W$467,MATCH(1,('../../source_files/VPO_1_2024/[СВОД_ВПО1_НЕГОС_Очно-заочная.xls]Р2_1_2 (4)'!$D$12:$D$467=B172)*('../../source_files/VPO_1_2024/[СВОД_ВПО1_НЕГОС_Очно-заочная.xls]Р2_1_2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72">
        <f>INDEX('../../source_files/VPO_1_2024/[СВОД_ВПО1_НЕГОС_Очно-заочная.xls]Р2_1_5 (2)'!$A$9:$W$467,MATCH(1,('../../source_files/VPO_1_2024/[СВОД_ВПО1_НЕГОС_Очно-заочная.xls]Р2_1_5 (2)'!$D$9:$D$467=B172)*('../../source_files/VPO_1_2024/[СВОД_ВПО1_НЕГОС_Очно-заочная.xls]Р2_1_5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73">
      <c r="A173" t="inlineStr">
        <is>
          <t xml:space="preserve">   Цирковое искусство</t>
        </is>
      </c>
      <c r="B173" t="inlineStr">
        <is>
          <t>52.03.03</t>
        </is>
      </c>
      <c r="C173" t="n">
        <v>52</v>
      </c>
      <c r="D173">
        <f>VLOOKUP(C173,Ключ!$B:$C,2,0)</f>
        <v/>
      </c>
      <c r="E173">
        <f>INDEX('../../source_files/VPO_1_2024/[СВОД_ВПО1_НЕГОС_Очно-заочная.xls]Р2_1_2 (4)'!$A$12:$W$467,MATCH(1,('../../source_files/VPO_1_2024/[СВОД_ВПО1_НЕГОС_Очно-заочная.xls]Р2_1_2 (4)'!$D$12:$D$467=B173)*('../../source_files/VPO_1_2024/[СВОД_ВПО1_НЕГОС_Очно-заочная.xls]Р2_1_2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73">
        <f>INDEX('../../source_files/VPO_1_2024/[СВОД_ВПО1_НЕГОС_Очно-заочная.xls]Р2_1_5 (2)'!$A$9:$W$467,MATCH(1,('../../source_files/VPO_1_2024/[СВОД_ВПО1_НЕГОС_Очно-заочная.xls]Р2_1_5 (2)'!$D$9:$D$467=B173)*('../../source_files/VPO_1_2024/[СВОД_ВПО1_НЕГОС_Очно-заочная.xls]Р2_1_5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74">
      <c r="A174" t="inlineStr">
        <is>
          <t xml:space="preserve">   Технология художественного оформления спектакля</t>
        </is>
      </c>
      <c r="B174" t="inlineStr">
        <is>
          <t>52.03.04</t>
        </is>
      </c>
      <c r="C174" t="n">
        <v>52</v>
      </c>
      <c r="D174">
        <f>VLOOKUP(C174,Ключ!$B:$C,2,0)</f>
        <v/>
      </c>
      <c r="E174">
        <f>INDEX('../../source_files/VPO_1_2024/[СВОД_ВПО1_НЕГОС_Очно-заочная.xls]Р2_1_2 (4)'!$A$12:$W$467,MATCH(1,('../../source_files/VPO_1_2024/[СВОД_ВПО1_НЕГОС_Очно-заочная.xls]Р2_1_2 (4)'!$D$12:$D$467=B174)*('../../source_files/VPO_1_2024/[СВОД_ВПО1_НЕГОС_Очно-заочная.xls]Р2_1_2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74">
        <f>INDEX('../../source_files/VPO_1_2024/[СВОД_ВПО1_НЕГОС_Очно-заочная.xls]Р2_1_5 (2)'!$A$9:$W$467,MATCH(1,('../../source_files/VPO_1_2024/[СВОД_ВПО1_НЕГОС_Очно-заочная.xls]Р2_1_5 (2)'!$D$9:$D$467=B174)*('../../source_files/VPO_1_2024/[СВОД_ВПО1_НЕГОС_Очно-заочная.xls]Р2_1_5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75">
      <c r="A175" t="inlineStr">
        <is>
          <t xml:space="preserve">   Театроведение</t>
        </is>
      </c>
      <c r="B175" t="inlineStr">
        <is>
          <t>52.03.05</t>
        </is>
      </c>
      <c r="C175" t="n">
        <v>52</v>
      </c>
      <c r="D175">
        <f>VLOOKUP(C175,Ключ!$B:$C,2,0)</f>
        <v/>
      </c>
      <c r="E175">
        <f>INDEX('../../source_files/VPO_1_2024/[СВОД_ВПО1_НЕГОС_Очно-заочная.xls]Р2_1_2 (4)'!$A$12:$W$467,MATCH(1,('../../source_files/VPO_1_2024/[СВОД_ВПО1_НЕГОС_Очно-заочная.xls]Р2_1_2 (4)'!$D$12:$D$467=B175)*('../../source_files/VPO_1_2024/[СВОД_ВПО1_НЕГОС_Очно-заочная.xls]Р2_1_2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75">
        <f>INDEX('../../source_files/VPO_1_2024/[СВОД_ВПО1_НЕГОС_Очно-заочная.xls]Р2_1_5 (2)'!$A$9:$W$467,MATCH(1,('../../source_files/VPO_1_2024/[СВОД_ВПО1_НЕГОС_Очно-заочная.xls]Р2_1_5 (2)'!$D$9:$D$467=B175)*('../../source_files/VPO_1_2024/[СВОД_ВПО1_НЕГОС_Очно-заочная.xls]Р2_1_5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76">
      <c r="A176" t="inlineStr">
        <is>
          <t xml:space="preserve">   Драматургия</t>
        </is>
      </c>
      <c r="B176" t="inlineStr">
        <is>
          <t>52.03.06</t>
        </is>
      </c>
      <c r="C176" t="n">
        <v>52</v>
      </c>
      <c r="D176">
        <f>VLOOKUP(C176,Ключ!$B:$C,2,0)</f>
        <v/>
      </c>
      <c r="E176">
        <f>INDEX('../../source_files/VPO_1_2024/[СВОД_ВПО1_НЕГОС_Очно-заочная.xls]Р2_1_2 (4)'!$A$12:$W$467,MATCH(1,('../../source_files/VPO_1_2024/[СВОД_ВПО1_НЕГОС_Очно-заочная.xls]Р2_1_2 (4)'!$D$12:$D$467=B176)*('../../source_files/VPO_1_2024/[СВОД_ВПО1_НЕГОС_Очно-заочная.xls]Р2_1_2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76">
        <f>INDEX('../../source_files/VPO_1_2024/[СВОД_ВПО1_НЕГОС_Очно-заочная.xls]Р2_1_5 (2)'!$A$9:$W$467,MATCH(1,('../../source_files/VPO_1_2024/[СВОД_ВПО1_НЕГОС_Очно-заочная.xls]Р2_1_5 (2)'!$D$9:$D$467=B176)*('../../source_files/VPO_1_2024/[СВОД_ВПО1_НЕГОС_Очно-заочная.xls]Р2_1_5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77">
      <c r="A177" t="inlineStr">
        <is>
          <t xml:space="preserve">   Музыкальное искусство эстрады</t>
        </is>
      </c>
      <c r="B177" t="inlineStr">
        <is>
          <t>53.03.01</t>
        </is>
      </c>
      <c r="C177" t="n">
        <v>53</v>
      </c>
      <c r="D177">
        <f>VLOOKUP(C177,Ключ!$B:$C,2,0)</f>
        <v/>
      </c>
      <c r="E177">
        <f>INDEX('../../source_files/VPO_1_2024/[СВОД_ВПО1_НЕГОС_Очно-заочная.xls]Р2_1_2 (4)'!$A$12:$W$467,MATCH(1,('../../source_files/VPO_1_2024/[СВОД_ВПО1_НЕГОС_Очно-заочная.xls]Р2_1_2 (4)'!$D$12:$D$467=B177)*('../../source_files/VPO_1_2024/[СВОД_ВПО1_НЕГОС_Очно-заочная.xls]Р2_1_2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77">
        <f>INDEX('../../source_files/VPO_1_2024/[СВОД_ВПО1_НЕГОС_Очно-заочная.xls]Р2_1_5 (2)'!$A$9:$W$467,MATCH(1,('../../source_files/VPO_1_2024/[СВОД_ВПО1_НЕГОС_Очно-заочная.xls]Р2_1_5 (2)'!$D$9:$D$467=B177)*('../../source_files/VPO_1_2024/[СВОД_ВПО1_НЕГОС_Очно-заочная.xls]Р2_1_5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78">
      <c r="A178" t="inlineStr">
        <is>
          <t xml:space="preserve">   Музыкально-инструментальное искусство</t>
        </is>
      </c>
      <c r="B178" t="inlineStr">
        <is>
          <t>53.03.02</t>
        </is>
      </c>
      <c r="C178" t="n">
        <v>53</v>
      </c>
      <c r="D178">
        <f>VLOOKUP(C178,Ключ!$B:$C,2,0)</f>
        <v/>
      </c>
      <c r="E178">
        <f>INDEX('../../source_files/VPO_1_2024/[СВОД_ВПО1_НЕГОС_Очно-заочная.xls]Р2_1_2 (4)'!$A$12:$W$467,MATCH(1,('../../source_files/VPO_1_2024/[СВОД_ВПО1_НЕГОС_Очно-заочная.xls]Р2_1_2 (4)'!$D$12:$D$467=B178)*('../../source_files/VPO_1_2024/[СВОД_ВПО1_НЕГОС_Очно-заочная.xls]Р2_1_2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78">
        <f>INDEX('../../source_files/VPO_1_2024/[СВОД_ВПО1_НЕГОС_Очно-заочная.xls]Р2_1_5 (2)'!$A$9:$W$467,MATCH(1,('../../source_files/VPO_1_2024/[СВОД_ВПО1_НЕГОС_Очно-заочная.xls]Р2_1_5 (2)'!$D$9:$D$467=B178)*('../../source_files/VPO_1_2024/[СВОД_ВПО1_НЕГОС_Очно-заочная.xls]Р2_1_5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79">
      <c r="A179" t="inlineStr">
        <is>
          <t xml:space="preserve">   Вокальное искусство</t>
        </is>
      </c>
      <c r="B179" t="inlineStr">
        <is>
          <t>53.03.03</t>
        </is>
      </c>
      <c r="C179" t="n">
        <v>53</v>
      </c>
      <c r="D179">
        <f>VLOOKUP(C179,Ключ!$B:$C,2,0)</f>
        <v/>
      </c>
      <c r="E179">
        <f>INDEX('../../source_files/VPO_1_2024/[СВОД_ВПО1_НЕГОС_Очно-заочная.xls]Р2_1_2 (4)'!$A$12:$W$467,MATCH(1,('../../source_files/VPO_1_2024/[СВОД_ВПО1_НЕГОС_Очно-заочная.xls]Р2_1_2 (4)'!$D$12:$D$467=B179)*('../../source_files/VPO_1_2024/[СВОД_ВПО1_НЕГОС_Очно-заочная.xls]Р2_1_2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79">
        <f>INDEX('../../source_files/VPO_1_2024/[СВОД_ВПО1_НЕГОС_Очно-заочная.xls]Р2_1_5 (2)'!$A$9:$W$467,MATCH(1,('../../source_files/VPO_1_2024/[СВОД_ВПО1_НЕГОС_Очно-заочная.xls]Р2_1_5 (2)'!$D$9:$D$467=B179)*('../../source_files/VPO_1_2024/[СВОД_ВПО1_НЕГОС_Очно-заочная.xls]Р2_1_5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80">
      <c r="A180" t="inlineStr">
        <is>
          <t xml:space="preserve">   Искусство народного пения</t>
        </is>
      </c>
      <c r="B180" t="inlineStr">
        <is>
          <t>53.03.04</t>
        </is>
      </c>
      <c r="C180" t="n">
        <v>53</v>
      </c>
      <c r="D180">
        <f>VLOOKUP(C180,Ключ!$B:$C,2,0)</f>
        <v/>
      </c>
      <c r="E180">
        <f>INDEX('../../source_files/VPO_1_2024/[СВОД_ВПО1_НЕГОС_Очно-заочная.xls]Р2_1_2 (4)'!$A$12:$W$467,MATCH(1,('../../source_files/VPO_1_2024/[СВОД_ВПО1_НЕГОС_Очно-заочная.xls]Р2_1_2 (4)'!$D$12:$D$467=B180)*('../../source_files/VPO_1_2024/[СВОД_ВПО1_НЕГОС_Очно-заочная.xls]Р2_1_2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80">
        <f>INDEX('../../source_files/VPO_1_2024/[СВОД_ВПО1_НЕГОС_Очно-заочная.xls]Р2_1_5 (2)'!$A$9:$W$467,MATCH(1,('../../source_files/VPO_1_2024/[СВОД_ВПО1_НЕГОС_Очно-заочная.xls]Р2_1_5 (2)'!$D$9:$D$467=B180)*('../../source_files/VPO_1_2024/[СВОД_ВПО1_НЕГОС_Очно-заочная.xls]Р2_1_5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81">
      <c r="A181" t="inlineStr">
        <is>
          <t xml:space="preserve">   Дирижирование</t>
        </is>
      </c>
      <c r="B181" t="inlineStr">
        <is>
          <t>53.03.05</t>
        </is>
      </c>
      <c r="C181" t="n">
        <v>53</v>
      </c>
      <c r="D181">
        <f>VLOOKUP(C181,Ключ!$B:$C,2,0)</f>
        <v/>
      </c>
      <c r="E181">
        <f>INDEX('../../source_files/VPO_1_2024/[СВОД_ВПО1_НЕГОС_Очно-заочная.xls]Р2_1_2 (4)'!$A$12:$W$467,MATCH(1,('../../source_files/VPO_1_2024/[СВОД_ВПО1_НЕГОС_Очно-заочная.xls]Р2_1_2 (4)'!$D$12:$D$467=B181)*('../../source_files/VPO_1_2024/[СВОД_ВПО1_НЕГОС_Очно-заочная.xls]Р2_1_2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81">
        <f>INDEX('../../source_files/VPO_1_2024/[СВОД_ВПО1_НЕГОС_Очно-заочная.xls]Р2_1_5 (2)'!$A$9:$W$467,MATCH(1,('../../source_files/VPO_1_2024/[СВОД_ВПО1_НЕГОС_Очно-заочная.xls]Р2_1_5 (2)'!$D$9:$D$467=B181)*('../../source_files/VPO_1_2024/[СВОД_ВПО1_НЕГОС_Очно-заочная.xls]Р2_1_5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82">
      <c r="A182" t="inlineStr">
        <is>
          <t xml:space="preserve">   Музыкознание и музыкально-прикладное искусство</t>
        </is>
      </c>
      <c r="B182" t="inlineStr">
        <is>
          <t>53.03.06</t>
        </is>
      </c>
      <c r="C182" t="n">
        <v>53</v>
      </c>
      <c r="D182">
        <f>VLOOKUP(C182,Ключ!$B:$C,2,0)</f>
        <v/>
      </c>
      <c r="E182">
        <f>INDEX('../../source_files/VPO_1_2024/[СВОД_ВПО1_НЕГОС_Очно-заочная.xls]Р2_1_2 (4)'!$A$12:$W$467,MATCH(1,('../../source_files/VPO_1_2024/[СВОД_ВПО1_НЕГОС_Очно-заочная.xls]Р2_1_2 (4)'!$D$12:$D$467=B182)*('../../source_files/VPO_1_2024/[СВОД_ВПО1_НЕГОС_Очно-заочная.xls]Р2_1_2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82">
        <f>INDEX('../../source_files/VPO_1_2024/[СВОД_ВПО1_НЕГОС_Очно-заочная.xls]Р2_1_5 (2)'!$A$9:$W$467,MATCH(1,('../../source_files/VPO_1_2024/[СВОД_ВПО1_НЕГОС_Очно-заочная.xls]Р2_1_5 (2)'!$D$9:$D$467=B182)*('../../source_files/VPO_1_2024/[СВОД_ВПО1_НЕГОС_Очно-заочная.xls]Р2_1_5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83">
      <c r="A183" t="inlineStr">
        <is>
          <t xml:space="preserve">   Дизайн</t>
        </is>
      </c>
      <c r="B183" t="inlineStr">
        <is>
          <t>54.03.01</t>
        </is>
      </c>
      <c r="C183" t="n">
        <v>54</v>
      </c>
      <c r="D183">
        <f>VLOOKUP(C183,Ключ!$B:$C,2,0)</f>
        <v/>
      </c>
      <c r="E183">
        <f>INDEX('../../source_files/VPO_1_2024/[СВОД_ВПО1_НЕГОС_Очно-заочная.xls]Р2_1_2 (4)'!$A$12:$W$467,MATCH(1,('../../source_files/VPO_1_2024/[СВОД_ВПО1_НЕГОС_Очно-заочная.xls]Р2_1_2 (4)'!$D$12:$D$467=B183)*('../../source_files/VPO_1_2024/[СВОД_ВПО1_НЕГОС_Очно-заочная.xls]Р2_1_2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83">
        <f>INDEX('../../source_files/VPO_1_2024/[СВОД_ВПО1_НЕГОС_Очно-заочная.xls]Р2_1_5 (2)'!$A$9:$W$467,MATCH(1,('../../source_files/VPO_1_2024/[СВОД_ВПО1_НЕГОС_Очно-заочная.xls]Р2_1_5 (2)'!$D$9:$D$467=B183)*('../../source_files/VPO_1_2024/[СВОД_ВПО1_НЕГОС_Очно-заочная.xls]Р2_1_5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84">
      <c r="A184" t="inlineStr">
        <is>
          <t xml:space="preserve">   Декоративно-прикладное искусство и народные промыслы</t>
        </is>
      </c>
      <c r="B184" t="inlineStr">
        <is>
          <t>54.03.02</t>
        </is>
      </c>
      <c r="C184" t="n">
        <v>54</v>
      </c>
      <c r="D184">
        <f>VLOOKUP(C184,Ключ!$B:$C,2,0)</f>
        <v/>
      </c>
      <c r="E184">
        <f>INDEX('../../source_files/VPO_1_2024/[СВОД_ВПО1_НЕГОС_Очно-заочная.xls]Р2_1_2 (4)'!$A$12:$W$467,MATCH(1,('../../source_files/VPO_1_2024/[СВОД_ВПО1_НЕГОС_Очно-заочная.xls]Р2_1_2 (4)'!$D$12:$D$467=B184)*('../../source_files/VPO_1_2024/[СВОД_ВПО1_НЕГОС_Очно-заочная.xls]Р2_1_2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84">
        <f>INDEX('../../source_files/VPO_1_2024/[СВОД_ВПО1_НЕГОС_Очно-заочная.xls]Р2_1_5 (2)'!$A$9:$W$467,MATCH(1,('../../source_files/VPO_1_2024/[СВОД_ВПО1_НЕГОС_Очно-заочная.xls]Р2_1_5 (2)'!$D$9:$D$467=B184)*('../../source_files/VPO_1_2024/[СВОД_ВПО1_НЕГОС_Очно-заочная.xls]Р2_1_5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85">
      <c r="A185" t="inlineStr">
        <is>
          <t xml:space="preserve">   Искусство костюма и текстиля</t>
        </is>
      </c>
      <c r="B185" t="inlineStr">
        <is>
          <t>54.03.03</t>
        </is>
      </c>
      <c r="C185" t="n">
        <v>54</v>
      </c>
      <c r="D185">
        <f>VLOOKUP(C185,Ключ!$B:$C,2,0)</f>
        <v/>
      </c>
      <c r="E185">
        <f>INDEX('../../source_files/VPO_1_2024/[СВОД_ВПО1_НЕГОС_Очно-заочная.xls]Р2_1_2 (4)'!$A$12:$W$467,MATCH(1,('../../source_files/VPO_1_2024/[СВОД_ВПО1_НЕГОС_Очно-заочная.xls]Р2_1_2 (4)'!$D$12:$D$467=B185)*('../../source_files/VPO_1_2024/[СВОД_ВПО1_НЕГОС_Очно-заочная.xls]Р2_1_2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85">
        <f>INDEX('../../source_files/VPO_1_2024/[СВОД_ВПО1_НЕГОС_Очно-заочная.xls]Р2_1_5 (2)'!$A$9:$W$467,MATCH(1,('../../source_files/VPO_1_2024/[СВОД_ВПО1_НЕГОС_Очно-заочная.xls]Р2_1_5 (2)'!$D$9:$D$467=B185)*('../../source_files/VPO_1_2024/[СВОД_ВПО1_НЕГОС_Очно-заочная.xls]Р2_1_5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86">
      <c r="A186" t="inlineStr">
        <is>
          <t xml:space="preserve">   Реставрация</t>
        </is>
      </c>
      <c r="B186" t="inlineStr">
        <is>
          <t>54.03.04</t>
        </is>
      </c>
      <c r="C186" t="n">
        <v>54</v>
      </c>
      <c r="D186">
        <f>VLOOKUP(C186,Ключ!$B:$C,2,0)</f>
        <v/>
      </c>
      <c r="E186">
        <f>INDEX('../../source_files/VPO_1_2024/[СВОД_ВПО1_НЕГОС_Очно-заочная.xls]Р2_1_2 (4)'!$A$12:$W$467,MATCH(1,('../../source_files/VPO_1_2024/[СВОД_ВПО1_НЕГОС_Очно-заочная.xls]Р2_1_2 (4)'!$D$12:$D$467=B186)*('../../source_files/VPO_1_2024/[СВОД_ВПО1_НЕГОС_Очно-заочная.xls]Р2_1_2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86">
        <f>INDEX('../../source_files/VPO_1_2024/[СВОД_ВПО1_НЕГОС_Очно-заочная.xls]Р2_1_5 (2)'!$A$9:$W$467,MATCH(1,('../../source_files/VPO_1_2024/[СВОД_ВПО1_НЕГОС_Очно-заочная.xls]Р2_1_5 (2)'!$D$9:$D$467=B186)*('../../source_files/VPO_1_2024/[СВОД_ВПО1_НЕГОС_Очно-заочная.xls]Р2_1_5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  <row r="187">
      <c r="A187" t="inlineStr">
        <is>
          <t xml:space="preserve">   Востоковедение и африканистика</t>
        </is>
      </c>
      <c r="B187" t="inlineStr">
        <is>
          <t>58.03.01</t>
        </is>
      </c>
      <c r="C187" t="n">
        <v>41</v>
      </c>
      <c r="D187">
        <f>VLOOKUP(C187,Ключ!$B:$C,2,0)</f>
        <v/>
      </c>
      <c r="E187">
        <f>INDEX('../../source_files/VPO_1_2024/[СВОД_ВПО1_НЕГОС_Очно-заочная.xls]Р2_1_2 (4)'!$A$12:$W$467,MATCH(1,('../../source_files/VPO_1_2024/[СВОД_ВПО1_НЕГОС_Очно-заочная.xls]Р2_1_2 (4)'!$D$12:$D$467=B187)*('../../source_files/VPO_1_2024/[СВОД_ВПО1_НЕГОС_Очно-заочная.xls]Р2_1_2 (4)'!$B$12:$B$467=1),0),MATCH(65,'../../source_files/VPO_1_2024/[СВОД_ВПО1_НЕГОС_Очно-заочная.xls]Р2_1_2 (4)'!$A$12:$W$12,0))</f>
        <v/>
      </c>
      <c r="F187">
        <f>INDEX('../../source_files/VPO_1_2024/[СВОД_ВПО1_НЕГОС_Очно-заочная.xls]Р2_1_5 (2)'!$A$9:$W$467,MATCH(1,('../../source_files/VPO_1_2024/[СВОД_ВПО1_НЕГОС_Очно-заочная.xls]Р2_1_5 (2)'!$D$9:$D$467=B187)*('../../source_files/VPO_1_2024/[СВОД_ВПО1_НЕГОС_Очно-заочная.xls]Р2_1_5 (2)'!$B$9:$B$467=1),0),MATCH(65,'../../source_files/VPO_1_2024/[СВОД_ВПО1_НЕГОС_Очно-заочная.xls]Р2_1_5 (2)'!$A$9:$W$9,0))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87"/>
  <sheetViews>
    <sheetView workbookViewId="0">
      <selection activeCell="A1" sqref="A1"/>
    </sheetView>
  </sheetViews>
  <sheetFormatPr baseColWidth="8" defaultRowHeight="15"/>
  <cols>
    <col width="55.42578125" customWidth="1" min="1" max="1"/>
    <col width="9.28515625" customWidth="1" min="2" max="2"/>
    <col width="8.140625" customWidth="1" min="3" max="3"/>
    <col width="32.28515625" customWidth="1" min="4" max="4"/>
  </cols>
  <sheetData>
    <row r="1">
      <c r="A1" t="inlineStr">
        <is>
          <t>Наименование 
направления подготовки (специальности)</t>
        </is>
      </c>
      <c r="B1" t="inlineStr">
        <is>
          <t>Код направле-ния подготов-ки (специаль-ности)</t>
        </is>
      </c>
      <c r="C1" t="inlineStr">
        <is>
          <t>Код укрупненной группы</t>
        </is>
      </c>
      <c r="D1" t="inlineStr">
        <is>
          <t>Область образования</t>
        </is>
      </c>
      <c r="E1" t="inlineStr">
        <is>
          <t>СВОД_ВПО1_НЕГОС_Очно-заочная_out_of_quota</t>
        </is>
      </c>
      <c r="F1" t="inlineStr">
        <is>
          <t>СВОД_ВПО1_НЕГОС_Очно-заочная_quota</t>
        </is>
      </c>
    </row>
    <row r="2">
      <c r="A2" t="inlineStr">
        <is>
          <t xml:space="preserve">   Математика</t>
        </is>
      </c>
      <c r="B2" t="inlineStr">
        <is>
          <t>01.03.01</t>
        </is>
      </c>
      <c r="C2" t="n">
        <v>1</v>
      </c>
      <c r="D2">
        <f>VLOOKUP(C2,Ключ!$B:$C,2,0)</f>
        <v/>
      </c>
      <c r="E2">
        <f>INDEX('../../source_files/VPO_1_2024/[СВОД_ВПО1_НЕГОС_Очно-заочная.xls]Р2_1_2 (4)'!$A$12:$W$467,MATCH(1,('../../source_files/VPO_1_2024/[СВОД_ВПО1_НЕГОС_Очно-заочная.xls]Р2_1_2 (4)'!$D$12:$D$467=B2)*('../../source_files/VPO_1_2024/[СВОД_ВПО1_НЕГОС_Очно-заочная.xls]Р2_1_2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2">
        <f>INDEX('../../source_files/VPO_1_2024/[СВОД_ВПО1_НЕГОС_Очно-заочная.xls]Р2_1_5 (2)'!$A$9:$W$467,MATCH(1,('../../source_files/VPO_1_2024/[СВОД_ВПО1_НЕГОС_Очно-заочная.xls]Р2_1_5 (2)'!$D$9:$D$467=B2)*('../../source_files/VPO_1_2024/[СВОД_ВПО1_НЕГОС_Очно-заочная.xls]Р2_1_5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3">
      <c r="A3" t="inlineStr">
        <is>
          <t xml:space="preserve">   Прикладная математика и информатика</t>
        </is>
      </c>
      <c r="B3" t="inlineStr">
        <is>
          <t>01.03.02</t>
        </is>
      </c>
      <c r="C3" t="n">
        <v>1</v>
      </c>
      <c r="D3">
        <f>VLOOKUP(C3,Ключ!$B:$C,2,0)</f>
        <v/>
      </c>
      <c r="E3">
        <f>INDEX('../../source_files/VPO_1_2024/[СВОД_ВПО1_НЕГОС_Очно-заочная.xls]Р2_1_2 (4)'!$A$12:$W$467,MATCH(1,('../../source_files/VPO_1_2024/[СВОД_ВПО1_НЕГОС_Очно-заочная.xls]Р2_1_2 (4)'!$D$12:$D$467=B3)*('../../source_files/VPO_1_2024/[СВОД_ВПО1_НЕГОС_Очно-заочная.xls]Р2_1_2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3">
        <f>INDEX('../../source_files/VPO_1_2024/[СВОД_ВПО1_НЕГОС_Очно-заочная.xls]Р2_1_5 (2)'!$A$9:$W$467,MATCH(1,('../../source_files/VPO_1_2024/[СВОД_ВПО1_НЕГОС_Очно-заочная.xls]Р2_1_5 (2)'!$D$9:$D$467=B3)*('../../source_files/VPO_1_2024/[СВОД_ВПО1_НЕГОС_Очно-заочная.xls]Р2_1_5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4">
      <c r="A4" t="inlineStr">
        <is>
          <t xml:space="preserve">   Механика и математическое моделирование</t>
        </is>
      </c>
      <c r="B4" t="inlineStr">
        <is>
          <t>01.03.03</t>
        </is>
      </c>
      <c r="C4" t="n">
        <v>1</v>
      </c>
      <c r="D4">
        <f>VLOOKUP(C4,Ключ!$B:$C,2,0)</f>
        <v/>
      </c>
      <c r="E4">
        <f>INDEX('../../source_files/VPO_1_2024/[СВОД_ВПО1_НЕГОС_Очно-заочная.xls]Р2_1_2 (4)'!$A$12:$W$467,MATCH(1,('../../source_files/VPO_1_2024/[СВОД_ВПО1_НЕГОС_Очно-заочная.xls]Р2_1_2 (4)'!$D$12:$D$467=B4)*('../../source_files/VPO_1_2024/[СВОД_ВПО1_НЕГОС_Очно-заочная.xls]Р2_1_2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4">
        <f>INDEX('../../source_files/VPO_1_2024/[СВОД_ВПО1_НЕГОС_Очно-заочная.xls]Р2_1_5 (2)'!$A$9:$W$467,MATCH(1,('../../source_files/VPO_1_2024/[СВОД_ВПО1_НЕГОС_Очно-заочная.xls]Р2_1_5 (2)'!$D$9:$D$467=B4)*('../../source_files/VPO_1_2024/[СВОД_ВПО1_НЕГОС_Очно-заочная.xls]Р2_1_5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5">
      <c r="A5" t="inlineStr">
        <is>
          <t xml:space="preserve">   Прикладная математика</t>
        </is>
      </c>
      <c r="B5" t="inlineStr">
        <is>
          <t>01.03.04</t>
        </is>
      </c>
      <c r="C5" t="n">
        <v>1</v>
      </c>
      <c r="D5">
        <f>VLOOKUP(C5,Ключ!$B:$C,2,0)</f>
        <v/>
      </c>
      <c r="E5">
        <f>INDEX('../../source_files/VPO_1_2024/[СВОД_ВПО1_НЕГОС_Очно-заочная.xls]Р2_1_2 (4)'!$A$12:$W$467,MATCH(1,('../../source_files/VPO_1_2024/[СВОД_ВПО1_НЕГОС_Очно-заочная.xls]Р2_1_2 (4)'!$D$12:$D$467=B5)*('../../source_files/VPO_1_2024/[СВОД_ВПО1_НЕГОС_Очно-заочная.xls]Р2_1_2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5">
        <f>INDEX('../../source_files/VPO_1_2024/[СВОД_ВПО1_НЕГОС_Очно-заочная.xls]Р2_1_5 (2)'!$A$9:$W$467,MATCH(1,('../../source_files/VPO_1_2024/[СВОД_ВПО1_НЕГОС_Очно-заочная.xls]Р2_1_5 (2)'!$D$9:$D$467=B5)*('../../source_files/VPO_1_2024/[СВОД_ВПО1_НЕГОС_Очно-заочная.xls]Р2_1_5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6">
      <c r="A6" t="inlineStr">
        <is>
          <t xml:space="preserve">   Статистика</t>
        </is>
      </c>
      <c r="B6" t="inlineStr">
        <is>
          <t>01.03.05</t>
        </is>
      </c>
      <c r="C6" t="n">
        <v>1</v>
      </c>
      <c r="D6">
        <f>VLOOKUP(C6,Ключ!$B:$C,2,0)</f>
        <v/>
      </c>
      <c r="E6">
        <f>INDEX('../../source_files/VPO_1_2024/[СВОД_ВПО1_НЕГОС_Очно-заочная.xls]Р2_1_2 (4)'!$A$12:$W$467,MATCH(1,('../../source_files/VPO_1_2024/[СВОД_ВПО1_НЕГОС_Очно-заочная.xls]Р2_1_2 (4)'!$D$12:$D$467=B6)*('../../source_files/VPO_1_2024/[СВОД_ВПО1_НЕГОС_Очно-заочная.xls]Р2_1_2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6">
        <f>INDEX('../../source_files/VPO_1_2024/[СВОД_ВПО1_НЕГОС_Очно-заочная.xls]Р2_1_5 (2)'!$A$9:$W$467,MATCH(1,('../../source_files/VPO_1_2024/[СВОД_ВПО1_НЕГОС_Очно-заочная.xls]Р2_1_5 (2)'!$D$9:$D$467=B6)*('../../source_files/VPO_1_2024/[СВОД_ВПО1_НЕГОС_Очно-заочная.xls]Р2_1_5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7">
      <c r="A7" t="inlineStr">
        <is>
          <t xml:space="preserve">   Математика и компьютерные науки</t>
        </is>
      </c>
      <c r="B7" t="inlineStr">
        <is>
          <t>02.03.01</t>
        </is>
      </c>
      <c r="C7" t="n">
        <v>2</v>
      </c>
      <c r="D7">
        <f>VLOOKUP(C7,Ключ!$B:$C,2,0)</f>
        <v/>
      </c>
      <c r="E7">
        <f>INDEX('../../source_files/VPO_1_2024/[СВОД_ВПО1_НЕГОС_Очно-заочная.xls]Р2_1_2 (4)'!$A$12:$W$467,MATCH(1,('../../source_files/VPO_1_2024/[СВОД_ВПО1_НЕГОС_Очно-заочная.xls]Р2_1_2 (4)'!$D$12:$D$467=B7)*('../../source_files/VPO_1_2024/[СВОД_ВПО1_НЕГОС_Очно-заочная.xls]Р2_1_2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7">
        <f>INDEX('../../source_files/VPO_1_2024/[СВОД_ВПО1_НЕГОС_Очно-заочная.xls]Р2_1_5 (2)'!$A$9:$W$467,MATCH(1,('../../source_files/VPO_1_2024/[СВОД_ВПО1_НЕГОС_Очно-заочная.xls]Р2_1_5 (2)'!$D$9:$D$467=B7)*('../../source_files/VPO_1_2024/[СВОД_ВПО1_НЕГОС_Очно-заочная.xls]Р2_1_5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8">
      <c r="A8" t="inlineStr">
        <is>
          <t xml:space="preserve">   Фундаментальная информатика и информационные технологии</t>
        </is>
      </c>
      <c r="B8" t="inlineStr">
        <is>
          <t>02.03.02</t>
        </is>
      </c>
      <c r="C8" t="n">
        <v>2</v>
      </c>
      <c r="D8">
        <f>VLOOKUP(C8,Ключ!$B:$C,2,0)</f>
        <v/>
      </c>
      <c r="E8">
        <f>INDEX('../../source_files/VPO_1_2024/[СВОД_ВПО1_НЕГОС_Очно-заочная.xls]Р2_1_2 (4)'!$A$12:$W$467,MATCH(1,('../../source_files/VPO_1_2024/[СВОД_ВПО1_НЕГОС_Очно-заочная.xls]Р2_1_2 (4)'!$D$12:$D$467=B8)*('../../source_files/VPO_1_2024/[СВОД_ВПО1_НЕГОС_Очно-заочная.xls]Р2_1_2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8">
        <f>INDEX('../../source_files/VPO_1_2024/[СВОД_ВПО1_НЕГОС_Очно-заочная.xls]Р2_1_5 (2)'!$A$9:$W$467,MATCH(1,('../../source_files/VPO_1_2024/[СВОД_ВПО1_НЕГОС_Очно-заочная.xls]Р2_1_5 (2)'!$D$9:$D$467=B8)*('../../source_files/VPO_1_2024/[СВОД_ВПО1_НЕГОС_Очно-заочная.xls]Р2_1_5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9">
      <c r="A9" t="inlineStr">
        <is>
          <t xml:space="preserve">   Математическое обеспечение и администрирование информационных систем</t>
        </is>
      </c>
      <c r="B9" t="inlineStr">
        <is>
          <t>02.03.03</t>
        </is>
      </c>
      <c r="C9" t="n">
        <v>2</v>
      </c>
      <c r="D9">
        <f>VLOOKUP(C9,Ключ!$B:$C,2,0)</f>
        <v/>
      </c>
      <c r="E9">
        <f>INDEX('../../source_files/VPO_1_2024/[СВОД_ВПО1_НЕГОС_Очно-заочная.xls]Р2_1_2 (4)'!$A$12:$W$467,MATCH(1,('../../source_files/VPO_1_2024/[СВОД_ВПО1_НЕГОС_Очно-заочная.xls]Р2_1_2 (4)'!$D$12:$D$467=B9)*('../../source_files/VPO_1_2024/[СВОД_ВПО1_НЕГОС_Очно-заочная.xls]Р2_1_2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9">
        <f>INDEX('../../source_files/VPO_1_2024/[СВОД_ВПО1_НЕГОС_Очно-заочная.xls]Р2_1_5 (2)'!$A$9:$W$467,MATCH(1,('../../source_files/VPO_1_2024/[СВОД_ВПО1_НЕГОС_Очно-заочная.xls]Р2_1_5 (2)'!$D$9:$D$467=B9)*('../../source_files/VPO_1_2024/[СВОД_ВПО1_НЕГОС_Очно-заочная.xls]Р2_1_5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0">
      <c r="A10" t="inlineStr">
        <is>
          <t xml:space="preserve">   Прикладные математика и физика</t>
        </is>
      </c>
      <c r="B10" t="inlineStr">
        <is>
          <t>03.03.01</t>
        </is>
      </c>
      <c r="C10" t="n">
        <v>3</v>
      </c>
      <c r="D10">
        <f>VLOOKUP(C10,Ключ!$B:$C,2,0)</f>
        <v/>
      </c>
      <c r="E10">
        <f>INDEX('../../source_files/VPO_1_2024/[СВОД_ВПО1_НЕГОС_Очно-заочная.xls]Р2_1_2 (4)'!$A$12:$W$467,MATCH(1,('../../source_files/VPO_1_2024/[СВОД_ВПО1_НЕГОС_Очно-заочная.xls]Р2_1_2 (4)'!$D$12:$D$467=B10)*('../../source_files/VPO_1_2024/[СВОД_ВПО1_НЕГОС_Очно-заочная.xls]Р2_1_2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0">
        <f>INDEX('../../source_files/VPO_1_2024/[СВОД_ВПО1_НЕГОС_Очно-заочная.xls]Р2_1_5 (2)'!$A$9:$W$467,MATCH(1,('../../source_files/VPO_1_2024/[СВОД_ВПО1_НЕГОС_Очно-заочная.xls]Р2_1_5 (2)'!$D$9:$D$467=B10)*('../../source_files/VPO_1_2024/[СВОД_ВПО1_НЕГОС_Очно-заочная.xls]Р2_1_5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1">
      <c r="A11" t="inlineStr">
        <is>
          <t xml:space="preserve">   Физика</t>
        </is>
      </c>
      <c r="B11" t="inlineStr">
        <is>
          <t>03.03.02</t>
        </is>
      </c>
      <c r="C11" t="n">
        <v>3</v>
      </c>
      <c r="D11">
        <f>VLOOKUP(C11,Ключ!$B:$C,2,0)</f>
        <v/>
      </c>
      <c r="E11">
        <f>INDEX('../../source_files/VPO_1_2024/[СВОД_ВПО1_НЕГОС_Очно-заочная.xls]Р2_1_2 (4)'!$A$12:$W$467,MATCH(1,('../../source_files/VPO_1_2024/[СВОД_ВПО1_НЕГОС_Очно-заочная.xls]Р2_1_2 (4)'!$D$12:$D$467=B11)*('../../source_files/VPO_1_2024/[СВОД_ВПО1_НЕГОС_Очно-заочная.xls]Р2_1_2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1">
        <f>INDEX('../../source_files/VPO_1_2024/[СВОД_ВПО1_НЕГОС_Очно-заочная.xls]Р2_1_5 (2)'!$A$9:$W$467,MATCH(1,('../../source_files/VPO_1_2024/[СВОД_ВПО1_НЕГОС_Очно-заочная.xls]Р2_1_5 (2)'!$D$9:$D$467=B11)*('../../source_files/VPO_1_2024/[СВОД_ВПО1_НЕГОС_Очно-заочная.xls]Р2_1_5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2">
      <c r="A12" t="inlineStr">
        <is>
          <t xml:space="preserve">   Радиофизика</t>
        </is>
      </c>
      <c r="B12" t="inlineStr">
        <is>
          <t>03.03.03</t>
        </is>
      </c>
      <c r="C12" t="n">
        <v>3</v>
      </c>
      <c r="D12">
        <f>VLOOKUP(C12,Ключ!$B:$C,2,0)</f>
        <v/>
      </c>
      <c r="E12">
        <f>INDEX('../../source_files/VPO_1_2024/[СВОД_ВПО1_НЕГОС_Очно-заочная.xls]Р2_1_2 (4)'!$A$12:$W$467,MATCH(1,('../../source_files/VPO_1_2024/[СВОД_ВПО1_НЕГОС_Очно-заочная.xls]Р2_1_2 (4)'!$D$12:$D$467=B12)*('../../source_files/VPO_1_2024/[СВОД_ВПО1_НЕГОС_Очно-заочная.xls]Р2_1_2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2">
        <f>INDEX('../../source_files/VPO_1_2024/[СВОД_ВПО1_НЕГОС_Очно-заочная.xls]Р2_1_5 (2)'!$A$9:$W$467,MATCH(1,('../../source_files/VPO_1_2024/[СВОД_ВПО1_НЕГОС_Очно-заочная.xls]Р2_1_5 (2)'!$D$9:$D$467=B12)*('../../source_files/VPO_1_2024/[СВОД_ВПО1_НЕГОС_Очно-заочная.xls]Р2_1_5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3">
      <c r="A13" t="inlineStr">
        <is>
          <t xml:space="preserve">   Химия</t>
        </is>
      </c>
      <c r="B13" t="inlineStr">
        <is>
          <t>04.03.01</t>
        </is>
      </c>
      <c r="C13" t="n">
        <v>4</v>
      </c>
      <c r="D13">
        <f>VLOOKUP(C13,Ключ!$B:$C,2,0)</f>
        <v/>
      </c>
      <c r="E13">
        <f>INDEX('../../source_files/VPO_1_2024/[СВОД_ВПО1_НЕГОС_Очно-заочная.xls]Р2_1_2 (4)'!$A$12:$W$467,MATCH(1,('../../source_files/VPO_1_2024/[СВОД_ВПО1_НЕГОС_Очно-заочная.xls]Р2_1_2 (4)'!$D$12:$D$467=B13)*('../../source_files/VPO_1_2024/[СВОД_ВПО1_НЕГОС_Очно-заочная.xls]Р2_1_2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3">
        <f>INDEX('../../source_files/VPO_1_2024/[СВОД_ВПО1_НЕГОС_Очно-заочная.xls]Р2_1_5 (2)'!$A$9:$W$467,MATCH(1,('../../source_files/VPO_1_2024/[СВОД_ВПО1_НЕГОС_Очно-заочная.xls]Р2_1_5 (2)'!$D$9:$D$467=B13)*('../../source_files/VPO_1_2024/[СВОД_ВПО1_НЕГОС_Очно-заочная.xls]Р2_1_5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4">
      <c r="A14" t="inlineStr">
        <is>
          <t xml:space="preserve">   Химия, физика и механика материалов</t>
        </is>
      </c>
      <c r="B14" t="inlineStr">
        <is>
          <t>04.03.02</t>
        </is>
      </c>
      <c r="C14" t="n">
        <v>4</v>
      </c>
      <c r="D14">
        <f>VLOOKUP(C14,Ключ!$B:$C,2,0)</f>
        <v/>
      </c>
      <c r="E14">
        <f>INDEX('../../source_files/VPO_1_2024/[СВОД_ВПО1_НЕГОС_Очно-заочная.xls]Р2_1_2 (4)'!$A$12:$W$467,MATCH(1,('../../source_files/VPO_1_2024/[СВОД_ВПО1_НЕГОС_Очно-заочная.xls]Р2_1_2 (4)'!$D$12:$D$467=B14)*('../../source_files/VPO_1_2024/[СВОД_ВПО1_НЕГОС_Очно-заочная.xls]Р2_1_2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4">
        <f>INDEX('../../source_files/VPO_1_2024/[СВОД_ВПО1_НЕГОС_Очно-заочная.xls]Р2_1_5 (2)'!$A$9:$W$467,MATCH(1,('../../source_files/VPO_1_2024/[СВОД_ВПО1_НЕГОС_Очно-заочная.xls]Р2_1_5 (2)'!$D$9:$D$467=B14)*('../../source_files/VPO_1_2024/[СВОД_ВПО1_НЕГОС_Очно-заочная.xls]Р2_1_5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5">
      <c r="A15" t="inlineStr">
        <is>
          <t xml:space="preserve">   Геология</t>
        </is>
      </c>
      <c r="B15" t="inlineStr">
        <is>
          <t>05.03.01</t>
        </is>
      </c>
      <c r="C15" t="n">
        <v>5</v>
      </c>
      <c r="D15">
        <f>VLOOKUP(C15,Ключ!$B:$C,2,0)</f>
        <v/>
      </c>
      <c r="E15">
        <f>INDEX('../../source_files/VPO_1_2024/[СВОД_ВПО1_НЕГОС_Очно-заочная.xls]Р2_1_2 (4)'!$A$12:$W$467,MATCH(1,('../../source_files/VPO_1_2024/[СВОД_ВПО1_НЕГОС_Очно-заочная.xls]Р2_1_2 (4)'!$D$12:$D$467=B15)*('../../source_files/VPO_1_2024/[СВОД_ВПО1_НЕГОС_Очно-заочная.xls]Р2_1_2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5">
        <f>INDEX('../../source_files/VPO_1_2024/[СВОД_ВПО1_НЕГОС_Очно-заочная.xls]Р2_1_5 (2)'!$A$9:$W$467,MATCH(1,('../../source_files/VPO_1_2024/[СВОД_ВПО1_НЕГОС_Очно-заочная.xls]Р2_1_5 (2)'!$D$9:$D$467=B15)*('../../source_files/VPO_1_2024/[СВОД_ВПО1_НЕГОС_Очно-заочная.xls]Р2_1_5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6">
      <c r="A16" t="inlineStr">
        <is>
          <t xml:space="preserve">   География</t>
        </is>
      </c>
      <c r="B16" t="inlineStr">
        <is>
          <t>05.03.02</t>
        </is>
      </c>
      <c r="C16" t="n">
        <v>5</v>
      </c>
      <c r="D16">
        <f>VLOOKUP(C16,Ключ!$B:$C,2,0)</f>
        <v/>
      </c>
      <c r="E16">
        <f>INDEX('../../source_files/VPO_1_2024/[СВОД_ВПО1_НЕГОС_Очно-заочная.xls]Р2_1_2 (4)'!$A$12:$W$467,MATCH(1,('../../source_files/VPO_1_2024/[СВОД_ВПО1_НЕГОС_Очно-заочная.xls]Р2_1_2 (4)'!$D$12:$D$467=B16)*('../../source_files/VPO_1_2024/[СВОД_ВПО1_НЕГОС_Очно-заочная.xls]Р2_1_2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6">
        <f>INDEX('../../source_files/VPO_1_2024/[СВОД_ВПО1_НЕГОС_Очно-заочная.xls]Р2_1_5 (2)'!$A$9:$W$467,MATCH(1,('../../source_files/VPO_1_2024/[СВОД_ВПО1_НЕГОС_Очно-заочная.xls]Р2_1_5 (2)'!$D$9:$D$467=B16)*('../../source_files/VPO_1_2024/[СВОД_ВПО1_НЕГОС_Очно-заочная.xls]Р2_1_5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7">
      <c r="A17" t="inlineStr">
        <is>
          <t xml:space="preserve">   Картография и геоинформатика</t>
        </is>
      </c>
      <c r="B17" t="inlineStr">
        <is>
          <t>05.03.03</t>
        </is>
      </c>
      <c r="C17" t="n">
        <v>5</v>
      </c>
      <c r="D17">
        <f>VLOOKUP(C17,Ключ!$B:$C,2,0)</f>
        <v/>
      </c>
      <c r="E17">
        <f>INDEX('../../source_files/VPO_1_2024/[СВОД_ВПО1_НЕГОС_Очно-заочная.xls]Р2_1_2 (4)'!$A$12:$W$467,MATCH(1,('../../source_files/VPO_1_2024/[СВОД_ВПО1_НЕГОС_Очно-заочная.xls]Р2_1_2 (4)'!$D$12:$D$467=B17)*('../../source_files/VPO_1_2024/[СВОД_ВПО1_НЕГОС_Очно-заочная.xls]Р2_1_2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7">
        <f>INDEX('../../source_files/VPO_1_2024/[СВОД_ВПО1_НЕГОС_Очно-заочная.xls]Р2_1_5 (2)'!$A$9:$W$467,MATCH(1,('../../source_files/VPO_1_2024/[СВОД_ВПО1_НЕГОС_Очно-заочная.xls]Р2_1_5 (2)'!$D$9:$D$467=B17)*('../../source_files/VPO_1_2024/[СВОД_ВПО1_НЕГОС_Очно-заочная.xls]Р2_1_5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8">
      <c r="A18" t="inlineStr">
        <is>
          <t xml:space="preserve">   Гидрометеорология</t>
        </is>
      </c>
      <c r="B18" t="inlineStr">
        <is>
          <t>05.03.04</t>
        </is>
      </c>
      <c r="C18" t="n">
        <v>5</v>
      </c>
      <c r="D18">
        <f>VLOOKUP(C18,Ключ!$B:$C,2,0)</f>
        <v/>
      </c>
      <c r="E18">
        <f>INDEX('../../source_files/VPO_1_2024/[СВОД_ВПО1_НЕГОС_Очно-заочная.xls]Р2_1_2 (4)'!$A$12:$W$467,MATCH(1,('../../source_files/VPO_1_2024/[СВОД_ВПО1_НЕГОС_Очно-заочная.xls]Р2_1_2 (4)'!$D$12:$D$467=B18)*('../../source_files/VPO_1_2024/[СВОД_ВПО1_НЕГОС_Очно-заочная.xls]Р2_1_2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8">
        <f>INDEX('../../source_files/VPO_1_2024/[СВОД_ВПО1_НЕГОС_Очно-заочная.xls]Р2_1_5 (2)'!$A$9:$W$467,MATCH(1,('../../source_files/VPO_1_2024/[СВОД_ВПО1_НЕГОС_Очно-заочная.xls]Р2_1_5 (2)'!$D$9:$D$467=B18)*('../../source_files/VPO_1_2024/[СВОД_ВПО1_НЕГОС_Очно-заочная.xls]Р2_1_5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9">
      <c r="A19" t="inlineStr">
        <is>
          <t xml:space="preserve">   Прикладная гидрометеорология</t>
        </is>
      </c>
      <c r="B19" t="inlineStr">
        <is>
          <t>05.03.05</t>
        </is>
      </c>
      <c r="C19" t="n">
        <v>5</v>
      </c>
      <c r="D19">
        <f>VLOOKUP(C19,Ключ!$B:$C,2,0)</f>
        <v/>
      </c>
      <c r="E19">
        <f>INDEX('../../source_files/VPO_1_2024/[СВОД_ВПО1_НЕГОС_Очно-заочная.xls]Р2_1_2 (4)'!$A$12:$W$467,MATCH(1,('../../source_files/VPO_1_2024/[СВОД_ВПО1_НЕГОС_Очно-заочная.xls]Р2_1_2 (4)'!$D$12:$D$467=B19)*('../../source_files/VPO_1_2024/[СВОД_ВПО1_НЕГОС_Очно-заочная.xls]Р2_1_2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9">
        <f>INDEX('../../source_files/VPO_1_2024/[СВОД_ВПО1_НЕГОС_Очно-заочная.xls]Р2_1_5 (2)'!$A$9:$W$467,MATCH(1,('../../source_files/VPO_1_2024/[СВОД_ВПО1_НЕГОС_Очно-заочная.xls]Р2_1_5 (2)'!$D$9:$D$467=B19)*('../../source_files/VPO_1_2024/[СВОД_ВПО1_НЕГОС_Очно-заочная.xls]Р2_1_5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20">
      <c r="A20" t="inlineStr">
        <is>
          <t xml:space="preserve">   Экология и природопользование</t>
        </is>
      </c>
      <c r="B20" t="inlineStr">
        <is>
          <t>05.03.06</t>
        </is>
      </c>
      <c r="C20" t="n">
        <v>5</v>
      </c>
      <c r="D20">
        <f>VLOOKUP(C20,Ключ!$B:$C,2,0)</f>
        <v/>
      </c>
      <c r="E20">
        <f>INDEX('../../source_files/VPO_1_2024/[СВОД_ВПО1_НЕГОС_Очно-заочная.xls]Р2_1_2 (4)'!$A$12:$W$467,MATCH(1,('../../source_files/VPO_1_2024/[СВОД_ВПО1_НЕГОС_Очно-заочная.xls]Р2_1_2 (4)'!$D$12:$D$467=B20)*('../../source_files/VPO_1_2024/[СВОД_ВПО1_НЕГОС_Очно-заочная.xls]Р2_1_2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20">
        <f>INDEX('../../source_files/VPO_1_2024/[СВОД_ВПО1_НЕГОС_Очно-заочная.xls]Р2_1_5 (2)'!$A$9:$W$467,MATCH(1,('../../source_files/VPO_1_2024/[СВОД_ВПО1_НЕГОС_Очно-заочная.xls]Р2_1_5 (2)'!$D$9:$D$467=B20)*('../../source_files/VPO_1_2024/[СВОД_ВПО1_НЕГОС_Очно-заочная.xls]Р2_1_5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21">
      <c r="A21" t="inlineStr">
        <is>
          <t xml:space="preserve">   Биология</t>
        </is>
      </c>
      <c r="B21" t="inlineStr">
        <is>
          <t>06.03.01</t>
        </is>
      </c>
      <c r="C21" t="n">
        <v>6</v>
      </c>
      <c r="D21">
        <f>VLOOKUP(C21,Ключ!$B:$C,2,0)</f>
        <v/>
      </c>
      <c r="E21">
        <f>INDEX('../../source_files/VPO_1_2024/[СВОД_ВПО1_НЕГОС_Очно-заочная.xls]Р2_1_2 (4)'!$A$12:$W$467,MATCH(1,('../../source_files/VPO_1_2024/[СВОД_ВПО1_НЕГОС_Очно-заочная.xls]Р2_1_2 (4)'!$D$12:$D$467=B21)*('../../source_files/VPO_1_2024/[СВОД_ВПО1_НЕГОС_Очно-заочная.xls]Р2_1_2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21">
        <f>INDEX('../../source_files/VPO_1_2024/[СВОД_ВПО1_НЕГОС_Очно-заочная.xls]Р2_1_5 (2)'!$A$9:$W$467,MATCH(1,('../../source_files/VPO_1_2024/[СВОД_ВПО1_НЕГОС_Очно-заочная.xls]Р2_1_5 (2)'!$D$9:$D$467=B21)*('../../source_files/VPO_1_2024/[СВОД_ВПО1_НЕГОС_Очно-заочная.xls]Р2_1_5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22">
      <c r="A22" t="inlineStr">
        <is>
          <t xml:space="preserve">   Почвоведение</t>
        </is>
      </c>
      <c r="B22" t="inlineStr">
        <is>
          <t>06.03.02</t>
        </is>
      </c>
      <c r="C22" t="n">
        <v>6</v>
      </c>
      <c r="D22">
        <f>VLOOKUP(C22,Ключ!$B:$C,2,0)</f>
        <v/>
      </c>
      <c r="E22">
        <f>INDEX('../../source_files/VPO_1_2024/[СВОД_ВПО1_НЕГОС_Очно-заочная.xls]Р2_1_2 (4)'!$A$12:$W$467,MATCH(1,('../../source_files/VPO_1_2024/[СВОД_ВПО1_НЕГОС_Очно-заочная.xls]Р2_1_2 (4)'!$D$12:$D$467=B22)*('../../source_files/VPO_1_2024/[СВОД_ВПО1_НЕГОС_Очно-заочная.xls]Р2_1_2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22">
        <f>INDEX('../../source_files/VPO_1_2024/[СВОД_ВПО1_НЕГОС_Очно-заочная.xls]Р2_1_5 (2)'!$A$9:$W$467,MATCH(1,('../../source_files/VPO_1_2024/[СВОД_ВПО1_НЕГОС_Очно-заочная.xls]Р2_1_5 (2)'!$D$9:$D$467=B22)*('../../source_files/VPO_1_2024/[СВОД_ВПО1_НЕГОС_Очно-заочная.xls]Р2_1_5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23">
      <c r="A23" t="inlineStr">
        <is>
          <t xml:space="preserve">   Архитектура</t>
        </is>
      </c>
      <c r="B23" t="inlineStr">
        <is>
          <t>07.03.01</t>
        </is>
      </c>
      <c r="C23" t="n">
        <v>7</v>
      </c>
      <c r="D23">
        <f>VLOOKUP(C23,Ключ!$B:$C,2,0)</f>
        <v/>
      </c>
      <c r="E23">
        <f>INDEX('../../source_files/VPO_1_2024/[СВОД_ВПО1_НЕГОС_Очно-заочная.xls]Р2_1_2 (4)'!$A$12:$W$467,MATCH(1,('../../source_files/VPO_1_2024/[СВОД_ВПО1_НЕГОС_Очно-заочная.xls]Р2_1_2 (4)'!$D$12:$D$467=B23)*('../../source_files/VPO_1_2024/[СВОД_ВПО1_НЕГОС_Очно-заочная.xls]Р2_1_2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23">
        <f>INDEX('../../source_files/VPO_1_2024/[СВОД_ВПО1_НЕГОС_Очно-заочная.xls]Р2_1_5 (2)'!$A$9:$W$467,MATCH(1,('../../source_files/VPO_1_2024/[СВОД_ВПО1_НЕГОС_Очно-заочная.xls]Р2_1_5 (2)'!$D$9:$D$467=B23)*('../../source_files/VPO_1_2024/[СВОД_ВПО1_НЕГОС_Очно-заочная.xls]Р2_1_5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24">
      <c r="A24" t="inlineStr">
        <is>
          <t xml:space="preserve">   Реконструкция и реставрация архитектурного наследия</t>
        </is>
      </c>
      <c r="B24" t="inlineStr">
        <is>
          <t>07.03.02</t>
        </is>
      </c>
      <c r="C24" t="n">
        <v>7</v>
      </c>
      <c r="D24">
        <f>VLOOKUP(C24,Ключ!$B:$C,2,0)</f>
        <v/>
      </c>
      <c r="E24">
        <f>INDEX('../../source_files/VPO_1_2024/[СВОД_ВПО1_НЕГОС_Очно-заочная.xls]Р2_1_2 (4)'!$A$12:$W$467,MATCH(1,('../../source_files/VPO_1_2024/[СВОД_ВПО1_НЕГОС_Очно-заочная.xls]Р2_1_2 (4)'!$D$12:$D$467=B24)*('../../source_files/VPO_1_2024/[СВОД_ВПО1_НЕГОС_Очно-заочная.xls]Р2_1_2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24">
        <f>INDEX('../../source_files/VPO_1_2024/[СВОД_ВПО1_НЕГОС_Очно-заочная.xls]Р2_1_5 (2)'!$A$9:$W$467,MATCH(1,('../../source_files/VPO_1_2024/[СВОД_ВПО1_НЕГОС_Очно-заочная.xls]Р2_1_5 (2)'!$D$9:$D$467=B24)*('../../source_files/VPO_1_2024/[СВОД_ВПО1_НЕГОС_Очно-заочная.xls]Р2_1_5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25">
      <c r="A25" t="inlineStr">
        <is>
          <t xml:space="preserve">   Дизайн архитектурной среды</t>
        </is>
      </c>
      <c r="B25" t="inlineStr">
        <is>
          <t>07.03.03</t>
        </is>
      </c>
      <c r="C25" t="n">
        <v>7</v>
      </c>
      <c r="D25">
        <f>VLOOKUP(C25,Ключ!$B:$C,2,0)</f>
        <v/>
      </c>
      <c r="E25">
        <f>INDEX('../../source_files/VPO_1_2024/[СВОД_ВПО1_НЕГОС_Очно-заочная.xls]Р2_1_2 (4)'!$A$12:$W$467,MATCH(1,('../../source_files/VPO_1_2024/[СВОД_ВПО1_НЕГОС_Очно-заочная.xls]Р2_1_2 (4)'!$D$12:$D$467=B25)*('../../source_files/VPO_1_2024/[СВОД_ВПО1_НЕГОС_Очно-заочная.xls]Р2_1_2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25">
        <f>INDEX('../../source_files/VPO_1_2024/[СВОД_ВПО1_НЕГОС_Очно-заочная.xls]Р2_1_5 (2)'!$A$9:$W$467,MATCH(1,('../../source_files/VPO_1_2024/[СВОД_ВПО1_НЕГОС_Очно-заочная.xls]Р2_1_5 (2)'!$D$9:$D$467=B25)*('../../source_files/VPO_1_2024/[СВОД_ВПО1_НЕГОС_Очно-заочная.xls]Р2_1_5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26">
      <c r="A26" t="inlineStr">
        <is>
          <t xml:space="preserve">   Градостроительство</t>
        </is>
      </c>
      <c r="B26" t="inlineStr">
        <is>
          <t>07.03.04</t>
        </is>
      </c>
      <c r="C26" t="n">
        <v>7</v>
      </c>
      <c r="D26">
        <f>VLOOKUP(C26,Ключ!$B:$C,2,0)</f>
        <v/>
      </c>
      <c r="E26">
        <f>INDEX('../../source_files/VPO_1_2024/[СВОД_ВПО1_НЕГОС_Очно-заочная.xls]Р2_1_2 (4)'!$A$12:$W$467,MATCH(1,('../../source_files/VPO_1_2024/[СВОД_ВПО1_НЕГОС_Очно-заочная.xls]Р2_1_2 (4)'!$D$12:$D$467=B26)*('../../source_files/VPO_1_2024/[СВОД_ВПО1_НЕГОС_Очно-заочная.xls]Р2_1_2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26">
        <f>INDEX('../../source_files/VPO_1_2024/[СВОД_ВПО1_НЕГОС_Очно-заочная.xls]Р2_1_5 (2)'!$A$9:$W$467,MATCH(1,('../../source_files/VPO_1_2024/[СВОД_ВПО1_НЕГОС_Очно-заочная.xls]Р2_1_5 (2)'!$D$9:$D$467=B26)*('../../source_files/VPO_1_2024/[СВОД_ВПО1_НЕГОС_Очно-заочная.xls]Р2_1_5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27">
      <c r="A27" t="inlineStr">
        <is>
          <t xml:space="preserve">   Строительство</t>
        </is>
      </c>
      <c r="B27" t="inlineStr">
        <is>
          <t>08.03.01</t>
        </is>
      </c>
      <c r="C27" t="n">
        <v>8</v>
      </c>
      <c r="D27">
        <f>VLOOKUP(C27,Ключ!$B:$C,2,0)</f>
        <v/>
      </c>
      <c r="E27">
        <f>INDEX('../../source_files/VPO_1_2024/[СВОД_ВПО1_НЕГОС_Очно-заочная.xls]Р2_1_2 (4)'!$A$12:$W$467,MATCH(1,('../../source_files/VPO_1_2024/[СВОД_ВПО1_НЕГОС_Очно-заочная.xls]Р2_1_2 (4)'!$D$12:$D$467=B27)*('../../source_files/VPO_1_2024/[СВОД_ВПО1_НЕГОС_Очно-заочная.xls]Р2_1_2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27">
        <f>INDEX('../../source_files/VPO_1_2024/[СВОД_ВПО1_НЕГОС_Очно-заочная.xls]Р2_1_5 (2)'!$A$9:$W$467,MATCH(1,('../../source_files/VPO_1_2024/[СВОД_ВПО1_НЕГОС_Очно-заочная.xls]Р2_1_5 (2)'!$D$9:$D$467=B27)*('../../source_files/VPO_1_2024/[СВОД_ВПО1_НЕГОС_Очно-заочная.xls]Р2_1_5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28">
      <c r="A28" t="inlineStr">
        <is>
          <t xml:space="preserve">   Информатика и вычислительная техника</t>
        </is>
      </c>
      <c r="B28" t="inlineStr">
        <is>
          <t>09.03.01</t>
        </is>
      </c>
      <c r="C28" t="n">
        <v>9</v>
      </c>
      <c r="D28">
        <f>VLOOKUP(C28,Ключ!$B:$C,2,0)</f>
        <v/>
      </c>
      <c r="E28">
        <f>INDEX('../../source_files/VPO_1_2024/[СВОД_ВПО1_НЕГОС_Очно-заочная.xls]Р2_1_2 (4)'!$A$12:$W$467,MATCH(1,('../../source_files/VPO_1_2024/[СВОД_ВПО1_НЕГОС_Очно-заочная.xls]Р2_1_2 (4)'!$D$12:$D$467=B28)*('../../source_files/VPO_1_2024/[СВОД_ВПО1_НЕГОС_Очно-заочная.xls]Р2_1_2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28">
        <f>INDEX('../../source_files/VPO_1_2024/[СВОД_ВПО1_НЕГОС_Очно-заочная.xls]Р2_1_5 (2)'!$A$9:$W$467,MATCH(1,('../../source_files/VPO_1_2024/[СВОД_ВПО1_НЕГОС_Очно-заочная.xls]Р2_1_5 (2)'!$D$9:$D$467=B28)*('../../source_files/VPO_1_2024/[СВОД_ВПО1_НЕГОС_Очно-заочная.xls]Р2_1_5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29">
      <c r="A29" t="inlineStr">
        <is>
          <t xml:space="preserve">   Информационные системы и технологии</t>
        </is>
      </c>
      <c r="B29" t="inlineStr">
        <is>
          <t>09.03.02</t>
        </is>
      </c>
      <c r="C29" t="n">
        <v>9</v>
      </c>
      <c r="D29">
        <f>VLOOKUP(C29,Ключ!$B:$C,2,0)</f>
        <v/>
      </c>
      <c r="E29">
        <f>INDEX('../../source_files/VPO_1_2024/[СВОД_ВПО1_НЕГОС_Очно-заочная.xls]Р2_1_2 (4)'!$A$12:$W$467,MATCH(1,('../../source_files/VPO_1_2024/[СВОД_ВПО1_НЕГОС_Очно-заочная.xls]Р2_1_2 (4)'!$D$12:$D$467=B29)*('../../source_files/VPO_1_2024/[СВОД_ВПО1_НЕГОС_Очно-заочная.xls]Р2_1_2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29">
        <f>INDEX('../../source_files/VPO_1_2024/[СВОД_ВПО1_НЕГОС_Очно-заочная.xls]Р2_1_5 (2)'!$A$9:$W$467,MATCH(1,('../../source_files/VPO_1_2024/[СВОД_ВПО1_НЕГОС_Очно-заочная.xls]Р2_1_5 (2)'!$D$9:$D$467=B29)*('../../source_files/VPO_1_2024/[СВОД_ВПО1_НЕГОС_Очно-заочная.xls]Р2_1_5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30">
      <c r="A30" t="inlineStr">
        <is>
          <t xml:space="preserve">   Прикладная информатика</t>
        </is>
      </c>
      <c r="B30" t="inlineStr">
        <is>
          <t>09.03.03</t>
        </is>
      </c>
      <c r="C30" t="n">
        <v>9</v>
      </c>
      <c r="D30">
        <f>VLOOKUP(C30,Ключ!$B:$C,2,0)</f>
        <v/>
      </c>
      <c r="E30">
        <f>INDEX('../../source_files/VPO_1_2024/[СВОД_ВПО1_НЕГОС_Очно-заочная.xls]Р2_1_2 (4)'!$A$12:$W$467,MATCH(1,('../../source_files/VPO_1_2024/[СВОД_ВПО1_НЕГОС_Очно-заочная.xls]Р2_1_2 (4)'!$D$12:$D$467=B30)*('../../source_files/VPO_1_2024/[СВОД_ВПО1_НЕГОС_Очно-заочная.xls]Р2_1_2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30">
        <f>INDEX('../../source_files/VPO_1_2024/[СВОД_ВПО1_НЕГОС_Очно-заочная.xls]Р2_1_5 (2)'!$A$9:$W$467,MATCH(1,('../../source_files/VPO_1_2024/[СВОД_ВПО1_НЕГОС_Очно-заочная.xls]Р2_1_5 (2)'!$D$9:$D$467=B30)*('../../source_files/VPO_1_2024/[СВОД_ВПО1_НЕГОС_Очно-заочная.xls]Р2_1_5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31">
      <c r="A31" t="inlineStr">
        <is>
          <t xml:space="preserve">   Программная инженерия</t>
        </is>
      </c>
      <c r="B31" t="inlineStr">
        <is>
          <t>09.03.04</t>
        </is>
      </c>
      <c r="C31" t="n">
        <v>9</v>
      </c>
      <c r="D31">
        <f>VLOOKUP(C31,Ключ!$B:$C,2,0)</f>
        <v/>
      </c>
      <c r="E31">
        <f>INDEX('../../source_files/VPO_1_2024/[СВОД_ВПО1_НЕГОС_Очно-заочная.xls]Р2_1_2 (4)'!$A$12:$W$467,MATCH(1,('../../source_files/VPO_1_2024/[СВОД_ВПО1_НЕГОС_Очно-заочная.xls]Р2_1_2 (4)'!$D$12:$D$467=B31)*('../../source_files/VPO_1_2024/[СВОД_ВПО1_НЕГОС_Очно-заочная.xls]Р2_1_2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31">
        <f>INDEX('../../source_files/VPO_1_2024/[СВОД_ВПО1_НЕГОС_Очно-заочная.xls]Р2_1_5 (2)'!$A$9:$W$467,MATCH(1,('../../source_files/VPO_1_2024/[СВОД_ВПО1_НЕГОС_Очно-заочная.xls]Р2_1_5 (2)'!$D$9:$D$467=B31)*('../../source_files/VPO_1_2024/[СВОД_ВПО1_НЕГОС_Очно-заочная.xls]Р2_1_5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32">
      <c r="A32" t="inlineStr">
        <is>
          <t>наднвл</t>
        </is>
      </c>
      <c r="B32" t="inlineStr">
        <is>
          <t>10.03.01</t>
        </is>
      </c>
      <c r="C32" t="n">
        <v>10</v>
      </c>
      <c r="D32">
        <f>VLOOKUP(C32,Ключ!$B:$C,2,0)</f>
        <v/>
      </c>
      <c r="E32">
        <f>INDEX('../../source_files/VPO_1_2024/[СВОД_ВПО1_НЕГОС_Очно-заочная.xls]Р2_1_2 (4)'!$A$12:$W$467,MATCH(1,('../../source_files/VPO_1_2024/[СВОД_ВПО1_НЕГОС_Очно-заочная.xls]Р2_1_2 (4)'!$D$12:$D$467=B32)*('../../source_files/VPO_1_2024/[СВОД_ВПО1_НЕГОС_Очно-заочная.xls]Р2_1_2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32">
        <f>INDEX('../../source_files/VPO_1_2024/[СВОД_ВПО1_НЕГОС_Очно-заочная.xls]Р2_1_5 (2)'!$A$9:$W$467,MATCH(1,('../../source_files/VPO_1_2024/[СВОД_ВПО1_НЕГОС_Очно-заочная.xls]Р2_1_5 (2)'!$D$9:$D$467=B32)*('../../source_files/VPO_1_2024/[СВОД_ВПО1_НЕГОС_Очно-заочная.xls]Р2_1_5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33">
      <c r="A33" t="inlineStr">
        <is>
          <t xml:space="preserve">   Радиотехника</t>
        </is>
      </c>
      <c r="B33" t="inlineStr">
        <is>
          <t>11.03.01</t>
        </is>
      </c>
      <c r="C33" t="n">
        <v>11</v>
      </c>
      <c r="D33">
        <f>VLOOKUP(C33,Ключ!$B:$C,2,0)</f>
        <v/>
      </c>
      <c r="E33">
        <f>INDEX('../../source_files/VPO_1_2024/[СВОД_ВПО1_НЕГОС_Очно-заочная.xls]Р2_1_2 (4)'!$A$12:$W$467,MATCH(1,('../../source_files/VPO_1_2024/[СВОД_ВПО1_НЕГОС_Очно-заочная.xls]Р2_1_2 (4)'!$D$12:$D$467=B33)*('../../source_files/VPO_1_2024/[СВОД_ВПО1_НЕГОС_Очно-заочная.xls]Р2_1_2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33">
        <f>INDEX('../../source_files/VPO_1_2024/[СВОД_ВПО1_НЕГОС_Очно-заочная.xls]Р2_1_5 (2)'!$A$9:$W$467,MATCH(1,('../../source_files/VPO_1_2024/[СВОД_ВПО1_НЕГОС_Очно-заочная.xls]Р2_1_5 (2)'!$D$9:$D$467=B33)*('../../source_files/VPO_1_2024/[СВОД_ВПО1_НЕГОС_Очно-заочная.xls]Р2_1_5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34">
      <c r="A34" t="inlineStr">
        <is>
          <t xml:space="preserve">   Инфокоммуникационные технологии и системы связи</t>
        </is>
      </c>
      <c r="B34" t="inlineStr">
        <is>
          <t>11.03.02</t>
        </is>
      </c>
      <c r="C34" t="n">
        <v>11</v>
      </c>
      <c r="D34">
        <f>VLOOKUP(C34,Ключ!$B:$C,2,0)</f>
        <v/>
      </c>
      <c r="E34">
        <f>INDEX('../../source_files/VPO_1_2024/[СВОД_ВПО1_НЕГОС_Очно-заочная.xls]Р2_1_2 (4)'!$A$12:$W$467,MATCH(1,('../../source_files/VPO_1_2024/[СВОД_ВПО1_НЕГОС_Очно-заочная.xls]Р2_1_2 (4)'!$D$12:$D$467=B34)*('../../source_files/VPO_1_2024/[СВОД_ВПО1_НЕГОС_Очно-заочная.xls]Р2_1_2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34">
        <f>INDEX('../../source_files/VPO_1_2024/[СВОД_ВПО1_НЕГОС_Очно-заочная.xls]Р2_1_5 (2)'!$A$9:$W$467,MATCH(1,('../../source_files/VPO_1_2024/[СВОД_ВПО1_НЕГОС_Очно-заочная.xls]Р2_1_5 (2)'!$D$9:$D$467=B34)*('../../source_files/VPO_1_2024/[СВОД_ВПО1_НЕГОС_Очно-заочная.xls]Р2_1_5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35">
      <c r="A35" t="inlineStr">
        <is>
          <t xml:space="preserve">   Конструирование и технология электронных средств</t>
        </is>
      </c>
      <c r="B35" t="inlineStr">
        <is>
          <t>11.03.03</t>
        </is>
      </c>
      <c r="C35" t="n">
        <v>11</v>
      </c>
      <c r="D35">
        <f>VLOOKUP(C35,Ключ!$B:$C,2,0)</f>
        <v/>
      </c>
      <c r="E35">
        <f>INDEX('../../source_files/VPO_1_2024/[СВОД_ВПО1_НЕГОС_Очно-заочная.xls]Р2_1_2 (4)'!$A$12:$W$467,MATCH(1,('../../source_files/VPO_1_2024/[СВОД_ВПО1_НЕГОС_Очно-заочная.xls]Р2_1_2 (4)'!$D$12:$D$467=B35)*('../../source_files/VPO_1_2024/[СВОД_ВПО1_НЕГОС_Очно-заочная.xls]Р2_1_2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35">
        <f>INDEX('../../source_files/VPO_1_2024/[СВОД_ВПО1_НЕГОС_Очно-заочная.xls]Р2_1_5 (2)'!$A$9:$W$467,MATCH(1,('../../source_files/VPO_1_2024/[СВОД_ВПО1_НЕГОС_Очно-заочная.xls]Р2_1_5 (2)'!$D$9:$D$467=B35)*('../../source_files/VPO_1_2024/[СВОД_ВПО1_НЕГОС_Очно-заочная.xls]Р2_1_5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36">
      <c r="A36" t="inlineStr">
        <is>
          <t xml:space="preserve">   Электроника и наноэлектроника</t>
        </is>
      </c>
      <c r="B36" t="inlineStr">
        <is>
          <t>11.03.04</t>
        </is>
      </c>
      <c r="C36" t="n">
        <v>11</v>
      </c>
      <c r="D36">
        <f>VLOOKUP(C36,Ключ!$B:$C,2,0)</f>
        <v/>
      </c>
      <c r="E36">
        <f>INDEX('../../source_files/VPO_1_2024/[СВОД_ВПО1_НЕГОС_Очно-заочная.xls]Р2_1_2 (4)'!$A$12:$W$467,MATCH(1,('../../source_files/VPO_1_2024/[СВОД_ВПО1_НЕГОС_Очно-заочная.xls]Р2_1_2 (4)'!$D$12:$D$467=B36)*('../../source_files/VPO_1_2024/[СВОД_ВПО1_НЕГОС_Очно-заочная.xls]Р2_1_2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36">
        <f>INDEX('../../source_files/VPO_1_2024/[СВОД_ВПО1_НЕГОС_Очно-заочная.xls]Р2_1_5 (2)'!$A$9:$W$467,MATCH(1,('../../source_files/VPO_1_2024/[СВОД_ВПО1_НЕГОС_Очно-заочная.xls]Р2_1_5 (2)'!$D$9:$D$467=B36)*('../../source_files/VPO_1_2024/[СВОД_ВПО1_НЕГОС_Очно-заочная.xls]Р2_1_5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37">
      <c r="A37" t="inlineStr">
        <is>
          <t xml:space="preserve">   Приборостроение</t>
        </is>
      </c>
      <c r="B37" t="inlineStr">
        <is>
          <t>12.03.01</t>
        </is>
      </c>
      <c r="C37" t="n">
        <v>12</v>
      </c>
      <c r="D37">
        <f>VLOOKUP(C37,Ключ!$B:$C,2,0)</f>
        <v/>
      </c>
      <c r="E37">
        <f>INDEX('../../source_files/VPO_1_2024/[СВОД_ВПО1_НЕГОС_Очно-заочная.xls]Р2_1_2 (4)'!$A$12:$W$467,MATCH(1,('../../source_files/VPO_1_2024/[СВОД_ВПО1_НЕГОС_Очно-заочная.xls]Р2_1_2 (4)'!$D$12:$D$467=B37)*('../../source_files/VPO_1_2024/[СВОД_ВПО1_НЕГОС_Очно-заочная.xls]Р2_1_2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37">
        <f>INDEX('../../source_files/VPO_1_2024/[СВОД_ВПО1_НЕГОС_Очно-заочная.xls]Р2_1_5 (2)'!$A$9:$W$467,MATCH(1,('../../source_files/VPO_1_2024/[СВОД_ВПО1_НЕГОС_Очно-заочная.xls]Р2_1_5 (2)'!$D$9:$D$467=B37)*('../../source_files/VPO_1_2024/[СВОД_ВПО1_НЕГОС_Очно-заочная.xls]Р2_1_5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38">
      <c r="A38" t="inlineStr">
        <is>
          <t xml:space="preserve">   Оптотехника</t>
        </is>
      </c>
      <c r="B38" t="inlineStr">
        <is>
          <t>12.03.02</t>
        </is>
      </c>
      <c r="C38" t="n">
        <v>12</v>
      </c>
      <c r="D38">
        <f>VLOOKUP(C38,Ключ!$B:$C,2,0)</f>
        <v/>
      </c>
      <c r="E38">
        <f>INDEX('../../source_files/VPO_1_2024/[СВОД_ВПО1_НЕГОС_Очно-заочная.xls]Р2_1_2 (4)'!$A$12:$W$467,MATCH(1,('../../source_files/VPO_1_2024/[СВОД_ВПО1_НЕГОС_Очно-заочная.xls]Р2_1_2 (4)'!$D$12:$D$467=B38)*('../../source_files/VPO_1_2024/[СВОД_ВПО1_НЕГОС_Очно-заочная.xls]Р2_1_2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38">
        <f>INDEX('../../source_files/VPO_1_2024/[СВОД_ВПО1_НЕГОС_Очно-заочная.xls]Р2_1_5 (2)'!$A$9:$W$467,MATCH(1,('../../source_files/VPO_1_2024/[СВОД_ВПО1_НЕГОС_Очно-заочная.xls]Р2_1_5 (2)'!$D$9:$D$467=B38)*('../../source_files/VPO_1_2024/[СВОД_ВПО1_НЕГОС_Очно-заочная.xls]Р2_1_5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39">
      <c r="A39" t="inlineStr">
        <is>
          <t xml:space="preserve">   Фотоника и оптоинформатика</t>
        </is>
      </c>
      <c r="B39" t="inlineStr">
        <is>
          <t>12.03.03</t>
        </is>
      </c>
      <c r="C39" t="n">
        <v>12</v>
      </c>
      <c r="D39">
        <f>VLOOKUP(C39,Ключ!$B:$C,2,0)</f>
        <v/>
      </c>
      <c r="E39">
        <f>INDEX('../../source_files/VPO_1_2024/[СВОД_ВПО1_НЕГОС_Очно-заочная.xls]Р2_1_2 (4)'!$A$12:$W$467,MATCH(1,('../../source_files/VPO_1_2024/[СВОД_ВПО1_НЕГОС_Очно-заочная.xls]Р2_1_2 (4)'!$D$12:$D$467=B39)*('../../source_files/VPO_1_2024/[СВОД_ВПО1_НЕГОС_Очно-заочная.xls]Р2_1_2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39">
        <f>INDEX('../../source_files/VPO_1_2024/[СВОД_ВПО1_НЕГОС_Очно-заочная.xls]Р2_1_5 (2)'!$A$9:$W$467,MATCH(1,('../../source_files/VPO_1_2024/[СВОД_ВПО1_НЕГОС_Очно-заочная.xls]Р2_1_5 (2)'!$D$9:$D$467=B39)*('../../source_files/VPO_1_2024/[СВОД_ВПО1_НЕГОС_Очно-заочная.xls]Р2_1_5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40">
      <c r="A40" t="inlineStr">
        <is>
          <t xml:space="preserve">   Биотехнические системы и технологии</t>
        </is>
      </c>
      <c r="B40" t="inlineStr">
        <is>
          <t>12.03.04</t>
        </is>
      </c>
      <c r="C40" t="n">
        <v>12</v>
      </c>
      <c r="D40">
        <f>VLOOKUP(C40,Ключ!$B:$C,2,0)</f>
        <v/>
      </c>
      <c r="E40">
        <f>INDEX('../../source_files/VPO_1_2024/[СВОД_ВПО1_НЕГОС_Очно-заочная.xls]Р2_1_2 (4)'!$A$12:$W$467,MATCH(1,('../../source_files/VPO_1_2024/[СВОД_ВПО1_НЕГОС_Очно-заочная.xls]Р2_1_2 (4)'!$D$12:$D$467=B40)*('../../source_files/VPO_1_2024/[СВОД_ВПО1_НЕГОС_Очно-заочная.xls]Р2_1_2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40">
        <f>INDEX('../../source_files/VPO_1_2024/[СВОД_ВПО1_НЕГОС_Очно-заочная.xls]Р2_1_5 (2)'!$A$9:$W$467,MATCH(1,('../../source_files/VPO_1_2024/[СВОД_ВПО1_НЕГОС_Очно-заочная.xls]Р2_1_5 (2)'!$D$9:$D$467=B40)*('../../source_files/VPO_1_2024/[СВОД_ВПО1_НЕГОС_Очно-заочная.xls]Р2_1_5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41">
      <c r="A41" t="inlineStr">
        <is>
          <t xml:space="preserve">   Лазерная техника и лазерные технологии</t>
        </is>
      </c>
      <c r="B41" t="inlineStr">
        <is>
          <t>12.03.05</t>
        </is>
      </c>
      <c r="C41" t="n">
        <v>12</v>
      </c>
      <c r="D41">
        <f>VLOOKUP(C41,Ключ!$B:$C,2,0)</f>
        <v/>
      </c>
      <c r="E41">
        <f>INDEX('../../source_files/VPO_1_2024/[СВОД_ВПО1_НЕГОС_Очно-заочная.xls]Р2_1_2 (4)'!$A$12:$W$467,MATCH(1,('../../source_files/VPO_1_2024/[СВОД_ВПО1_НЕГОС_Очно-заочная.xls]Р2_1_2 (4)'!$D$12:$D$467=B41)*('../../source_files/VPO_1_2024/[СВОД_ВПО1_НЕГОС_Очно-заочная.xls]Р2_1_2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41">
        <f>INDEX('../../source_files/VPO_1_2024/[СВОД_ВПО1_НЕГОС_Очно-заочная.xls]Р2_1_5 (2)'!$A$9:$W$467,MATCH(1,('../../source_files/VPO_1_2024/[СВОД_ВПО1_НЕГОС_Очно-заочная.xls]Р2_1_5 (2)'!$D$9:$D$467=B41)*('../../source_files/VPO_1_2024/[СВОД_ВПО1_НЕГОС_Очно-заочная.xls]Р2_1_5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42">
      <c r="A42" t="inlineStr">
        <is>
          <t xml:space="preserve">   Теплоэнергетика и теплотехника</t>
        </is>
      </c>
      <c r="B42" t="inlineStr">
        <is>
          <t>13.03.01</t>
        </is>
      </c>
      <c r="C42" t="n">
        <v>13</v>
      </c>
      <c r="D42">
        <f>VLOOKUP(C42,Ключ!$B:$C,2,0)</f>
        <v/>
      </c>
      <c r="E42">
        <f>INDEX('../../source_files/VPO_1_2024/[СВОД_ВПО1_НЕГОС_Очно-заочная.xls]Р2_1_2 (4)'!$A$12:$W$467,MATCH(1,('../../source_files/VPO_1_2024/[СВОД_ВПО1_НЕГОС_Очно-заочная.xls]Р2_1_2 (4)'!$D$12:$D$467=B42)*('../../source_files/VPO_1_2024/[СВОД_ВПО1_НЕГОС_Очно-заочная.xls]Р2_1_2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42">
        <f>INDEX('../../source_files/VPO_1_2024/[СВОД_ВПО1_НЕГОС_Очно-заочная.xls]Р2_1_5 (2)'!$A$9:$W$467,MATCH(1,('../../source_files/VPO_1_2024/[СВОД_ВПО1_НЕГОС_Очно-заочная.xls]Р2_1_5 (2)'!$D$9:$D$467=B42)*('../../source_files/VPO_1_2024/[СВОД_ВПО1_НЕГОС_Очно-заочная.xls]Р2_1_5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43">
      <c r="A43" t="inlineStr">
        <is>
          <t xml:space="preserve">   Электроэнергетика и электротехника</t>
        </is>
      </c>
      <c r="B43" t="inlineStr">
        <is>
          <t>13.03.02</t>
        </is>
      </c>
      <c r="C43" t="n">
        <v>13</v>
      </c>
      <c r="D43">
        <f>VLOOKUP(C43,Ключ!$B:$C,2,0)</f>
        <v/>
      </c>
      <c r="E43">
        <f>INDEX('../../source_files/VPO_1_2024/[СВОД_ВПО1_НЕГОС_Очно-заочная.xls]Р2_1_2 (4)'!$A$12:$W$467,MATCH(1,('../../source_files/VPO_1_2024/[СВОД_ВПО1_НЕГОС_Очно-заочная.xls]Р2_1_2 (4)'!$D$12:$D$467=B43)*('../../source_files/VPO_1_2024/[СВОД_ВПО1_НЕГОС_Очно-заочная.xls]Р2_1_2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43">
        <f>INDEX('../../source_files/VPO_1_2024/[СВОД_ВПО1_НЕГОС_Очно-заочная.xls]Р2_1_5 (2)'!$A$9:$W$467,MATCH(1,('../../source_files/VPO_1_2024/[СВОД_ВПО1_НЕГОС_Очно-заочная.xls]Р2_1_5 (2)'!$D$9:$D$467=B43)*('../../source_files/VPO_1_2024/[СВОД_ВПО1_НЕГОС_Очно-заочная.xls]Р2_1_5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44">
      <c r="A44" t="inlineStr">
        <is>
          <t xml:space="preserve">   Энергетическое машиностроение</t>
        </is>
      </c>
      <c r="B44" t="inlineStr">
        <is>
          <t>13.03.03</t>
        </is>
      </c>
      <c r="C44" t="n">
        <v>13</v>
      </c>
      <c r="D44">
        <f>VLOOKUP(C44,Ключ!$B:$C,2,0)</f>
        <v/>
      </c>
      <c r="E44">
        <f>INDEX('../../source_files/VPO_1_2024/[СВОД_ВПО1_НЕГОС_Очно-заочная.xls]Р2_1_2 (4)'!$A$12:$W$467,MATCH(1,('../../source_files/VPO_1_2024/[СВОД_ВПО1_НЕГОС_Очно-заочная.xls]Р2_1_2 (4)'!$D$12:$D$467=B44)*('../../source_files/VPO_1_2024/[СВОД_ВПО1_НЕГОС_Очно-заочная.xls]Р2_1_2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44">
        <f>INDEX('../../source_files/VPO_1_2024/[СВОД_ВПО1_НЕГОС_Очно-заочная.xls]Р2_1_5 (2)'!$A$9:$W$467,MATCH(1,('../../source_files/VPO_1_2024/[СВОД_ВПО1_НЕГОС_Очно-заочная.xls]Р2_1_5 (2)'!$D$9:$D$467=B44)*('../../source_files/VPO_1_2024/[СВОД_ВПО1_НЕГОС_Очно-заочная.xls]Р2_1_5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45">
      <c r="A45" t="inlineStr">
        <is>
          <t xml:space="preserve">   Ядерная энергетика и теплофизика</t>
        </is>
      </c>
      <c r="B45" t="inlineStr">
        <is>
          <t>14.03.01</t>
        </is>
      </c>
      <c r="C45" t="n">
        <v>14</v>
      </c>
      <c r="D45">
        <f>VLOOKUP(C45,Ключ!$B:$C,2,0)</f>
        <v/>
      </c>
      <c r="E45">
        <f>INDEX('../../source_files/VPO_1_2024/[СВОД_ВПО1_НЕГОС_Очно-заочная.xls]Р2_1_2 (4)'!$A$12:$W$467,MATCH(1,('../../source_files/VPO_1_2024/[СВОД_ВПО1_НЕГОС_Очно-заочная.xls]Р2_1_2 (4)'!$D$12:$D$467=B45)*('../../source_files/VPO_1_2024/[СВОД_ВПО1_НЕГОС_Очно-заочная.xls]Р2_1_2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45">
        <f>INDEX('../../source_files/VPO_1_2024/[СВОД_ВПО1_НЕГОС_Очно-заочная.xls]Р2_1_5 (2)'!$A$9:$W$467,MATCH(1,('../../source_files/VPO_1_2024/[СВОД_ВПО1_НЕГОС_Очно-заочная.xls]Р2_1_5 (2)'!$D$9:$D$467=B45)*('../../source_files/VPO_1_2024/[СВОД_ВПО1_НЕГОС_Очно-заочная.xls]Р2_1_5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46">
      <c r="A46" t="inlineStr">
        <is>
          <t xml:space="preserve">   Ядерные физика и технологии</t>
        </is>
      </c>
      <c r="B46" t="inlineStr">
        <is>
          <t>14.03.02</t>
        </is>
      </c>
      <c r="C46" t="n">
        <v>14</v>
      </c>
      <c r="D46">
        <f>VLOOKUP(C46,Ключ!$B:$C,2,0)</f>
        <v/>
      </c>
      <c r="E46">
        <f>INDEX('../../source_files/VPO_1_2024/[СВОД_ВПО1_НЕГОС_Очно-заочная.xls]Р2_1_2 (4)'!$A$12:$W$467,MATCH(1,('../../source_files/VPO_1_2024/[СВОД_ВПО1_НЕГОС_Очно-заочная.xls]Р2_1_2 (4)'!$D$12:$D$467=B46)*('../../source_files/VPO_1_2024/[СВОД_ВПО1_НЕГОС_Очно-заочная.xls]Р2_1_2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46">
        <f>INDEX('../../source_files/VPO_1_2024/[СВОД_ВПО1_НЕГОС_Очно-заочная.xls]Р2_1_5 (2)'!$A$9:$W$467,MATCH(1,('../../source_files/VPO_1_2024/[СВОД_ВПО1_НЕГОС_Очно-заочная.xls]Р2_1_5 (2)'!$D$9:$D$467=B46)*('../../source_files/VPO_1_2024/[СВОД_ВПО1_НЕГОС_Очно-заочная.xls]Р2_1_5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47">
      <c r="A47" t="inlineStr">
        <is>
          <t xml:space="preserve">   Машиностроение</t>
        </is>
      </c>
      <c r="B47" t="inlineStr">
        <is>
          <t>15.03.01</t>
        </is>
      </c>
      <c r="C47" t="n">
        <v>15</v>
      </c>
      <c r="D47">
        <f>VLOOKUP(C47,Ключ!$B:$C,2,0)</f>
        <v/>
      </c>
      <c r="E47">
        <f>INDEX('../../source_files/VPO_1_2024/[СВОД_ВПО1_НЕГОС_Очно-заочная.xls]Р2_1_2 (4)'!$A$12:$W$467,MATCH(1,('../../source_files/VPO_1_2024/[СВОД_ВПО1_НЕГОС_Очно-заочная.xls]Р2_1_2 (4)'!$D$12:$D$467=B47)*('../../source_files/VPO_1_2024/[СВОД_ВПО1_НЕГОС_Очно-заочная.xls]Р2_1_2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47">
        <f>INDEX('../../source_files/VPO_1_2024/[СВОД_ВПО1_НЕГОС_Очно-заочная.xls]Р2_1_5 (2)'!$A$9:$W$467,MATCH(1,('../../source_files/VPO_1_2024/[СВОД_ВПО1_НЕГОС_Очно-заочная.xls]Р2_1_5 (2)'!$D$9:$D$467=B47)*('../../source_files/VPO_1_2024/[СВОД_ВПО1_НЕГОС_Очно-заочная.xls]Р2_1_5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48">
      <c r="A48" t="inlineStr">
        <is>
          <t xml:space="preserve">   Технологические машины и оборудование</t>
        </is>
      </c>
      <c r="B48" t="inlineStr">
        <is>
          <t>15.03.02</t>
        </is>
      </c>
      <c r="C48" t="n">
        <v>15</v>
      </c>
      <c r="D48">
        <f>VLOOKUP(C48,Ключ!$B:$C,2,0)</f>
        <v/>
      </c>
      <c r="E48">
        <f>INDEX('../../source_files/VPO_1_2024/[СВОД_ВПО1_НЕГОС_Очно-заочная.xls]Р2_1_2 (4)'!$A$12:$W$467,MATCH(1,('../../source_files/VPO_1_2024/[СВОД_ВПО1_НЕГОС_Очно-заочная.xls]Р2_1_2 (4)'!$D$12:$D$467=B48)*('../../source_files/VPO_1_2024/[СВОД_ВПО1_НЕГОС_Очно-заочная.xls]Р2_1_2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48">
        <f>INDEX('../../source_files/VPO_1_2024/[СВОД_ВПО1_НЕГОС_Очно-заочная.xls]Р2_1_5 (2)'!$A$9:$W$467,MATCH(1,('../../source_files/VPO_1_2024/[СВОД_ВПО1_НЕГОС_Очно-заочная.xls]Р2_1_5 (2)'!$D$9:$D$467=B48)*('../../source_files/VPO_1_2024/[СВОД_ВПО1_НЕГОС_Очно-заочная.xls]Р2_1_5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49">
      <c r="A49" t="inlineStr">
        <is>
          <t xml:space="preserve">   Прикладная механика</t>
        </is>
      </c>
      <c r="B49" t="inlineStr">
        <is>
          <t>15.03.03</t>
        </is>
      </c>
      <c r="C49" t="n">
        <v>15</v>
      </c>
      <c r="D49">
        <f>VLOOKUP(C49,Ключ!$B:$C,2,0)</f>
        <v/>
      </c>
      <c r="E49">
        <f>INDEX('../../source_files/VPO_1_2024/[СВОД_ВПО1_НЕГОС_Очно-заочная.xls]Р2_1_2 (4)'!$A$12:$W$467,MATCH(1,('../../source_files/VPO_1_2024/[СВОД_ВПО1_НЕГОС_Очно-заочная.xls]Р2_1_2 (4)'!$D$12:$D$467=B49)*('../../source_files/VPO_1_2024/[СВОД_ВПО1_НЕГОС_Очно-заочная.xls]Р2_1_2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49">
        <f>INDEX('../../source_files/VPO_1_2024/[СВОД_ВПО1_НЕГОС_Очно-заочная.xls]Р2_1_5 (2)'!$A$9:$W$467,MATCH(1,('../../source_files/VPO_1_2024/[СВОД_ВПО1_НЕГОС_Очно-заочная.xls]Р2_1_5 (2)'!$D$9:$D$467=B49)*('../../source_files/VPO_1_2024/[СВОД_ВПО1_НЕГОС_Очно-заочная.xls]Р2_1_5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50">
      <c r="A50" t="inlineStr">
        <is>
          <t xml:space="preserve">   Автоматизация технологических процессов и производств</t>
        </is>
      </c>
      <c r="B50" t="inlineStr">
        <is>
          <t>15.03.04</t>
        </is>
      </c>
      <c r="C50" t="n">
        <v>15</v>
      </c>
      <c r="D50">
        <f>VLOOKUP(C50,Ключ!$B:$C,2,0)</f>
        <v/>
      </c>
      <c r="E50">
        <f>INDEX('../../source_files/VPO_1_2024/[СВОД_ВПО1_НЕГОС_Очно-заочная.xls]Р2_1_2 (4)'!$A$12:$W$467,MATCH(1,('../../source_files/VPO_1_2024/[СВОД_ВПО1_НЕГОС_Очно-заочная.xls]Р2_1_2 (4)'!$D$12:$D$467=B50)*('../../source_files/VPO_1_2024/[СВОД_ВПО1_НЕГОС_Очно-заочная.xls]Р2_1_2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50">
        <f>INDEX('../../source_files/VPO_1_2024/[СВОД_ВПО1_НЕГОС_Очно-заочная.xls]Р2_1_5 (2)'!$A$9:$W$467,MATCH(1,('../../source_files/VPO_1_2024/[СВОД_ВПО1_НЕГОС_Очно-заочная.xls]Р2_1_5 (2)'!$D$9:$D$467=B50)*('../../source_files/VPO_1_2024/[СВОД_ВПО1_НЕГОС_Очно-заочная.xls]Р2_1_5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51">
      <c r="A51" t="inlineStr">
        <is>
          <t xml:space="preserve">   Конструкторско-технологическое обеспечение машиностроительных производств</t>
        </is>
      </c>
      <c r="B51" t="inlineStr">
        <is>
          <t>15.03.05</t>
        </is>
      </c>
      <c r="C51" t="n">
        <v>15</v>
      </c>
      <c r="D51">
        <f>VLOOKUP(C51,Ключ!$B:$C,2,0)</f>
        <v/>
      </c>
      <c r="E51">
        <f>INDEX('../../source_files/VPO_1_2024/[СВОД_ВПО1_НЕГОС_Очно-заочная.xls]Р2_1_2 (4)'!$A$12:$W$467,MATCH(1,('../../source_files/VPO_1_2024/[СВОД_ВПО1_НЕГОС_Очно-заочная.xls]Р2_1_2 (4)'!$D$12:$D$467=B51)*('../../source_files/VPO_1_2024/[СВОД_ВПО1_НЕГОС_Очно-заочная.xls]Р2_1_2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51">
        <f>INDEX('../../source_files/VPO_1_2024/[СВОД_ВПО1_НЕГОС_Очно-заочная.xls]Р2_1_5 (2)'!$A$9:$W$467,MATCH(1,('../../source_files/VPO_1_2024/[СВОД_ВПО1_НЕГОС_Очно-заочная.xls]Р2_1_5 (2)'!$D$9:$D$467=B51)*('../../source_files/VPO_1_2024/[СВОД_ВПО1_НЕГОС_Очно-заочная.xls]Р2_1_5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52">
      <c r="A52" t="inlineStr">
        <is>
          <t xml:space="preserve">   Мехатроника и робототехника</t>
        </is>
      </c>
      <c r="B52" t="inlineStr">
        <is>
          <t>15.03.06</t>
        </is>
      </c>
      <c r="C52" t="n">
        <v>15</v>
      </c>
      <c r="D52">
        <f>VLOOKUP(C52,Ключ!$B:$C,2,0)</f>
        <v/>
      </c>
      <c r="E52">
        <f>INDEX('../../source_files/VPO_1_2024/[СВОД_ВПО1_НЕГОС_Очно-заочная.xls]Р2_1_2 (4)'!$A$12:$W$467,MATCH(1,('../../source_files/VPO_1_2024/[СВОД_ВПО1_НЕГОС_Очно-заочная.xls]Р2_1_2 (4)'!$D$12:$D$467=B52)*('../../source_files/VPO_1_2024/[СВОД_ВПО1_НЕГОС_Очно-заочная.xls]Р2_1_2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52">
        <f>INDEX('../../source_files/VPO_1_2024/[СВОД_ВПО1_НЕГОС_Очно-заочная.xls]Р2_1_5 (2)'!$A$9:$W$467,MATCH(1,('../../source_files/VPO_1_2024/[СВОД_ВПО1_НЕГОС_Очно-заочная.xls]Р2_1_5 (2)'!$D$9:$D$467=B52)*('../../source_files/VPO_1_2024/[СВОД_ВПО1_НЕГОС_Очно-заочная.xls]Р2_1_5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53">
      <c r="A53" t="inlineStr">
        <is>
          <t xml:space="preserve">   Техническая физика</t>
        </is>
      </c>
      <c r="B53" t="inlineStr">
        <is>
          <t>16.03.01</t>
        </is>
      </c>
      <c r="C53" t="n">
        <v>16</v>
      </c>
      <c r="D53">
        <f>VLOOKUP(C53,Ключ!$B:$C,2,0)</f>
        <v/>
      </c>
      <c r="E53">
        <f>INDEX('../../source_files/VPO_1_2024/[СВОД_ВПО1_НЕГОС_Очно-заочная.xls]Р2_1_2 (4)'!$A$12:$W$467,MATCH(1,('../../source_files/VPO_1_2024/[СВОД_ВПО1_НЕГОС_Очно-заочная.xls]Р2_1_2 (4)'!$D$12:$D$467=B53)*('../../source_files/VPO_1_2024/[СВОД_ВПО1_НЕГОС_Очно-заочная.xls]Р2_1_2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53">
        <f>INDEX('../../source_files/VPO_1_2024/[СВОД_ВПО1_НЕГОС_Очно-заочная.xls]Р2_1_5 (2)'!$A$9:$W$467,MATCH(1,('../../source_files/VPO_1_2024/[СВОД_ВПО1_НЕГОС_Очно-заочная.xls]Р2_1_5 (2)'!$D$9:$D$467=B53)*('../../source_files/VPO_1_2024/[СВОД_ВПО1_НЕГОС_Очно-заочная.xls]Р2_1_5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54">
      <c r="A54" t="inlineStr">
        <is>
          <t xml:space="preserve">   Высокотехнологические плазменные и энергетические установки</t>
        </is>
      </c>
      <c r="B54" t="inlineStr">
        <is>
          <t>16.03.02</t>
        </is>
      </c>
      <c r="C54" t="n">
        <v>16</v>
      </c>
      <c r="D54">
        <f>VLOOKUP(C54,Ключ!$B:$C,2,0)</f>
        <v/>
      </c>
      <c r="E54">
        <f>INDEX('../../source_files/VPO_1_2024/[СВОД_ВПО1_НЕГОС_Очно-заочная.xls]Р2_1_2 (4)'!$A$12:$W$467,MATCH(1,('../../source_files/VPO_1_2024/[СВОД_ВПО1_НЕГОС_Очно-заочная.xls]Р2_1_2 (4)'!$D$12:$D$467=B54)*('../../source_files/VPO_1_2024/[СВОД_ВПО1_НЕГОС_Очно-заочная.xls]Р2_1_2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54">
        <f>INDEX('../../source_files/VPO_1_2024/[СВОД_ВПО1_НЕГОС_Очно-заочная.xls]Р2_1_5 (2)'!$A$9:$W$467,MATCH(1,('../../source_files/VPO_1_2024/[СВОД_ВПО1_НЕГОС_Очно-заочная.xls]Р2_1_5 (2)'!$D$9:$D$467=B54)*('../../source_files/VPO_1_2024/[СВОД_ВПО1_НЕГОС_Очно-заочная.xls]Р2_1_5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55">
      <c r="A55" t="inlineStr">
        <is>
          <t xml:space="preserve">   Холодильная, криогенная техника и системы жизнеобеспечения</t>
        </is>
      </c>
      <c r="B55" t="inlineStr">
        <is>
          <t>16.03.03</t>
        </is>
      </c>
      <c r="C55" t="n">
        <v>16</v>
      </c>
      <c r="D55">
        <f>VLOOKUP(C55,Ключ!$B:$C,2,0)</f>
        <v/>
      </c>
      <c r="E55">
        <f>INDEX('../../source_files/VPO_1_2024/[СВОД_ВПО1_НЕГОС_Очно-заочная.xls]Р2_1_2 (4)'!$A$12:$W$467,MATCH(1,('../../source_files/VPO_1_2024/[СВОД_ВПО1_НЕГОС_Очно-заочная.xls]Р2_1_2 (4)'!$D$12:$D$467=B55)*('../../source_files/VPO_1_2024/[СВОД_ВПО1_НЕГОС_Очно-заочная.xls]Р2_1_2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55">
        <f>INDEX('../../source_files/VPO_1_2024/[СВОД_ВПО1_НЕГОС_Очно-заочная.xls]Р2_1_5 (2)'!$A$9:$W$467,MATCH(1,('../../source_files/VPO_1_2024/[СВОД_ВПО1_НЕГОС_Очно-заочная.xls]Р2_1_5 (2)'!$D$9:$D$467=B55)*('../../source_files/VPO_1_2024/[СВОД_ВПО1_НЕГОС_Очно-заочная.xls]Р2_1_5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56">
      <c r="A56" t="inlineStr">
        <is>
          <t xml:space="preserve">   Корабельное вооружение</t>
        </is>
      </c>
      <c r="B56" t="inlineStr">
        <is>
          <t>17.03.01</t>
        </is>
      </c>
      <c r="C56" t="n">
        <v>17</v>
      </c>
      <c r="D56">
        <f>VLOOKUP(C56,Ключ!$B:$C,2,0)</f>
        <v/>
      </c>
      <c r="E56">
        <f>INDEX('../../source_files/VPO_1_2024/[СВОД_ВПО1_НЕГОС_Очно-заочная.xls]Р2_1_2 (4)'!$A$12:$W$467,MATCH(1,('../../source_files/VPO_1_2024/[СВОД_ВПО1_НЕГОС_Очно-заочная.xls]Р2_1_2 (4)'!$D$12:$D$467=B56)*('../../source_files/VPO_1_2024/[СВОД_ВПО1_НЕГОС_Очно-заочная.xls]Р2_1_2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56">
        <f>INDEX('../../source_files/VPO_1_2024/[СВОД_ВПО1_НЕГОС_Очно-заочная.xls]Р2_1_5 (2)'!$A$9:$W$467,MATCH(1,('../../source_files/VPO_1_2024/[СВОД_ВПО1_НЕГОС_Очно-заочная.xls]Р2_1_5 (2)'!$D$9:$D$467=B56)*('../../source_files/VPO_1_2024/[СВОД_ВПО1_НЕГОС_Очно-заочная.xls]Р2_1_5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57">
      <c r="A57" t="inlineStr">
        <is>
          <t xml:space="preserve">   Химическая технология</t>
        </is>
      </c>
      <c r="B57" t="inlineStr">
        <is>
          <t>18.03.01</t>
        </is>
      </c>
      <c r="C57" t="n">
        <v>18</v>
      </c>
      <c r="D57">
        <f>VLOOKUP(C57,Ключ!$B:$C,2,0)</f>
        <v/>
      </c>
      <c r="E57">
        <f>INDEX('../../source_files/VPO_1_2024/[СВОД_ВПО1_НЕГОС_Очно-заочная.xls]Р2_1_2 (4)'!$A$12:$W$467,MATCH(1,('../../source_files/VPO_1_2024/[СВОД_ВПО1_НЕГОС_Очно-заочная.xls]Р2_1_2 (4)'!$D$12:$D$467=B57)*('../../source_files/VPO_1_2024/[СВОД_ВПО1_НЕГОС_Очно-заочная.xls]Р2_1_2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57">
        <f>INDEX('../../source_files/VPO_1_2024/[СВОД_ВПО1_НЕГОС_Очно-заочная.xls]Р2_1_5 (2)'!$A$9:$W$467,MATCH(1,('../../source_files/VPO_1_2024/[СВОД_ВПО1_НЕГОС_Очно-заочная.xls]Р2_1_5 (2)'!$D$9:$D$467=B57)*('../../source_files/VPO_1_2024/[СВОД_ВПО1_НЕГОС_Очно-заочная.xls]Р2_1_5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58">
      <c r="A58" t="inlineStr">
        <is>
          <t xml:space="preserve">   Энерго- и ресурсосберегающие процессы в химической технологии, нефтехимии и биотехнологии</t>
        </is>
      </c>
      <c r="B58" t="inlineStr">
        <is>
          <t>18.03.02</t>
        </is>
      </c>
      <c r="C58" t="n">
        <v>18</v>
      </c>
      <c r="D58">
        <f>VLOOKUP(C58,Ключ!$B:$C,2,0)</f>
        <v/>
      </c>
      <c r="E58">
        <f>INDEX('../../source_files/VPO_1_2024/[СВОД_ВПО1_НЕГОС_Очно-заочная.xls]Р2_1_2 (4)'!$A$12:$W$467,MATCH(1,('../../source_files/VPO_1_2024/[СВОД_ВПО1_НЕГОС_Очно-заочная.xls]Р2_1_2 (4)'!$D$12:$D$467=B58)*('../../source_files/VPO_1_2024/[СВОД_ВПО1_НЕГОС_Очно-заочная.xls]Р2_1_2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58">
        <f>INDEX('../../source_files/VPO_1_2024/[СВОД_ВПО1_НЕГОС_Очно-заочная.xls]Р2_1_5 (2)'!$A$9:$W$467,MATCH(1,('../../source_files/VPO_1_2024/[СВОД_ВПО1_НЕГОС_Очно-заочная.xls]Р2_1_5 (2)'!$D$9:$D$467=B58)*('../../source_files/VPO_1_2024/[СВОД_ВПО1_НЕГОС_Очно-заочная.xls]Р2_1_5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59">
      <c r="A59" t="inlineStr">
        <is>
          <t xml:space="preserve">   Биотехнология</t>
        </is>
      </c>
      <c r="B59" t="inlineStr">
        <is>
          <t>19.03.01</t>
        </is>
      </c>
      <c r="C59" t="n">
        <v>19</v>
      </c>
      <c r="D59">
        <f>VLOOKUP(C59,Ключ!$B:$C,2,0)</f>
        <v/>
      </c>
      <c r="E59">
        <f>INDEX('../../source_files/VPO_1_2024/[СВОД_ВПО1_НЕГОС_Очно-заочная.xls]Р2_1_2 (4)'!$A$12:$W$467,MATCH(1,('../../source_files/VPO_1_2024/[СВОД_ВПО1_НЕГОС_Очно-заочная.xls]Р2_1_2 (4)'!$D$12:$D$467=B59)*('../../source_files/VPO_1_2024/[СВОД_ВПО1_НЕГОС_Очно-заочная.xls]Р2_1_2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59">
        <f>INDEX('../../source_files/VPO_1_2024/[СВОД_ВПО1_НЕГОС_Очно-заочная.xls]Р2_1_5 (2)'!$A$9:$W$467,MATCH(1,('../../source_files/VPO_1_2024/[СВОД_ВПО1_НЕГОС_Очно-заочная.xls]Р2_1_5 (2)'!$D$9:$D$467=B59)*('../../source_files/VPO_1_2024/[СВОД_ВПО1_НЕГОС_Очно-заочная.xls]Р2_1_5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60">
      <c r="A60" t="inlineStr">
        <is>
          <t xml:space="preserve">   Продукты питания из растительного сырья</t>
        </is>
      </c>
      <c r="B60" t="inlineStr">
        <is>
          <t>19.03.02</t>
        </is>
      </c>
      <c r="C60" t="n">
        <v>19</v>
      </c>
      <c r="D60">
        <f>VLOOKUP(C60,Ключ!$B:$C,2,0)</f>
        <v/>
      </c>
      <c r="E60">
        <f>INDEX('../../source_files/VPO_1_2024/[СВОД_ВПО1_НЕГОС_Очно-заочная.xls]Р2_1_2 (4)'!$A$12:$W$467,MATCH(1,('../../source_files/VPO_1_2024/[СВОД_ВПО1_НЕГОС_Очно-заочная.xls]Р2_1_2 (4)'!$D$12:$D$467=B60)*('../../source_files/VPO_1_2024/[СВОД_ВПО1_НЕГОС_Очно-заочная.xls]Р2_1_2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60">
        <f>INDEX('../../source_files/VPO_1_2024/[СВОД_ВПО1_НЕГОС_Очно-заочная.xls]Р2_1_5 (2)'!$A$9:$W$467,MATCH(1,('../../source_files/VPO_1_2024/[СВОД_ВПО1_НЕГОС_Очно-заочная.xls]Р2_1_5 (2)'!$D$9:$D$467=B60)*('../../source_files/VPO_1_2024/[СВОД_ВПО1_НЕГОС_Очно-заочная.xls]Р2_1_5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61">
      <c r="A61" t="inlineStr">
        <is>
          <t xml:space="preserve">   Продукты питания животного происхождения</t>
        </is>
      </c>
      <c r="B61" t="inlineStr">
        <is>
          <t>19.03.03</t>
        </is>
      </c>
      <c r="C61" t="n">
        <v>19</v>
      </c>
      <c r="D61">
        <f>VLOOKUP(C61,Ключ!$B:$C,2,0)</f>
        <v/>
      </c>
      <c r="E61">
        <f>INDEX('../../source_files/VPO_1_2024/[СВОД_ВПО1_НЕГОС_Очно-заочная.xls]Р2_1_2 (4)'!$A$12:$W$467,MATCH(1,('../../source_files/VPO_1_2024/[СВОД_ВПО1_НЕГОС_Очно-заочная.xls]Р2_1_2 (4)'!$D$12:$D$467=B61)*('../../source_files/VPO_1_2024/[СВОД_ВПО1_НЕГОС_Очно-заочная.xls]Р2_1_2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61">
        <f>INDEX('../../source_files/VPO_1_2024/[СВОД_ВПО1_НЕГОС_Очно-заочная.xls]Р2_1_5 (2)'!$A$9:$W$467,MATCH(1,('../../source_files/VPO_1_2024/[СВОД_ВПО1_НЕГОС_Очно-заочная.xls]Р2_1_5 (2)'!$D$9:$D$467=B61)*('../../source_files/VPO_1_2024/[СВОД_ВПО1_НЕГОС_Очно-заочная.xls]Р2_1_5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62">
      <c r="A62" t="inlineStr">
        <is>
          <t xml:space="preserve">   Технология продукции и организация общественного питания</t>
        </is>
      </c>
      <c r="B62" t="inlineStr">
        <is>
          <t>19.03.04</t>
        </is>
      </c>
      <c r="C62" t="n">
        <v>19</v>
      </c>
      <c r="D62">
        <f>VLOOKUP(C62,Ключ!$B:$C,2,0)</f>
        <v/>
      </c>
      <c r="E62">
        <f>INDEX('../../source_files/VPO_1_2024/[СВОД_ВПО1_НЕГОС_Очно-заочная.xls]Р2_1_2 (4)'!$A$12:$W$467,MATCH(1,('../../source_files/VPO_1_2024/[СВОД_ВПО1_НЕГОС_Очно-заочная.xls]Р2_1_2 (4)'!$D$12:$D$467=B62)*('../../source_files/VPO_1_2024/[СВОД_ВПО1_НЕГОС_Очно-заочная.xls]Р2_1_2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62">
        <f>INDEX('../../source_files/VPO_1_2024/[СВОД_ВПО1_НЕГОС_Очно-заочная.xls]Р2_1_5 (2)'!$A$9:$W$467,MATCH(1,('../../source_files/VPO_1_2024/[СВОД_ВПО1_НЕГОС_Очно-заочная.xls]Р2_1_5 (2)'!$D$9:$D$467=B62)*('../../source_files/VPO_1_2024/[СВОД_ВПО1_НЕГОС_Очно-заочная.xls]Р2_1_5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63">
      <c r="A63" t="inlineStr">
        <is>
          <t xml:space="preserve">   Техносферная безопасность</t>
        </is>
      </c>
      <c r="B63" t="inlineStr">
        <is>
          <t>20.03.01</t>
        </is>
      </c>
      <c r="C63" t="n">
        <v>20</v>
      </c>
      <c r="D63">
        <f>VLOOKUP(C63,Ключ!$B:$C,2,0)</f>
        <v/>
      </c>
      <c r="E63">
        <f>INDEX('../../source_files/VPO_1_2024/[СВОД_ВПО1_НЕГОС_Очно-заочная.xls]Р2_1_2 (4)'!$A$12:$W$467,MATCH(1,('../../source_files/VPO_1_2024/[СВОД_ВПО1_НЕГОС_Очно-заочная.xls]Р2_1_2 (4)'!$D$12:$D$467=B63)*('../../source_files/VPO_1_2024/[СВОД_ВПО1_НЕГОС_Очно-заочная.xls]Р2_1_2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63">
        <f>INDEX('../../source_files/VPO_1_2024/[СВОД_ВПО1_НЕГОС_Очно-заочная.xls]Р2_1_5 (2)'!$A$9:$W$467,MATCH(1,('../../source_files/VPO_1_2024/[СВОД_ВПО1_НЕГОС_Очно-заочная.xls]Р2_1_5 (2)'!$D$9:$D$467=B63)*('../../source_files/VPO_1_2024/[СВОД_ВПО1_НЕГОС_Очно-заочная.xls]Р2_1_5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64">
      <c r="A64" t="inlineStr">
        <is>
          <t xml:space="preserve">   Природообустройство и водопользование</t>
        </is>
      </c>
      <c r="B64" t="inlineStr">
        <is>
          <t>20.03.02</t>
        </is>
      </c>
      <c r="C64" t="n">
        <v>20</v>
      </c>
      <c r="D64">
        <f>VLOOKUP(C64,Ключ!$B:$C,2,0)</f>
        <v/>
      </c>
      <c r="E64">
        <f>INDEX('../../source_files/VPO_1_2024/[СВОД_ВПО1_НЕГОС_Очно-заочная.xls]Р2_1_2 (4)'!$A$12:$W$467,MATCH(1,('../../source_files/VPO_1_2024/[СВОД_ВПО1_НЕГОС_Очно-заочная.xls]Р2_1_2 (4)'!$D$12:$D$467=B64)*('../../source_files/VPO_1_2024/[СВОД_ВПО1_НЕГОС_Очно-заочная.xls]Р2_1_2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64">
        <f>INDEX('../../source_files/VPO_1_2024/[СВОД_ВПО1_НЕГОС_Очно-заочная.xls]Р2_1_5 (2)'!$A$9:$W$467,MATCH(1,('../../source_files/VPO_1_2024/[СВОД_ВПО1_НЕГОС_Очно-заочная.xls]Р2_1_5 (2)'!$D$9:$D$467=B64)*('../../source_files/VPO_1_2024/[СВОД_ВПО1_НЕГОС_Очно-заочная.xls]Р2_1_5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65">
      <c r="A65" t="inlineStr">
        <is>
          <t xml:space="preserve">   Нефтегазовое дело</t>
        </is>
      </c>
      <c r="B65" t="inlineStr">
        <is>
          <t>21.03.01</t>
        </is>
      </c>
      <c r="C65" t="n">
        <v>21</v>
      </c>
      <c r="D65">
        <f>VLOOKUP(C65,Ключ!$B:$C,2,0)</f>
        <v/>
      </c>
      <c r="E65">
        <f>INDEX('../../source_files/VPO_1_2024/[СВОД_ВПО1_НЕГОС_Очно-заочная.xls]Р2_1_2 (4)'!$A$12:$W$467,MATCH(1,('../../source_files/VPO_1_2024/[СВОД_ВПО1_НЕГОС_Очно-заочная.xls]Р2_1_2 (4)'!$D$12:$D$467=B65)*('../../source_files/VPO_1_2024/[СВОД_ВПО1_НЕГОС_Очно-заочная.xls]Р2_1_2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65">
        <f>INDEX('../../source_files/VPO_1_2024/[СВОД_ВПО1_НЕГОС_Очно-заочная.xls]Р2_1_5 (2)'!$A$9:$W$467,MATCH(1,('../../source_files/VPO_1_2024/[СВОД_ВПО1_НЕГОС_Очно-заочная.xls]Р2_1_5 (2)'!$D$9:$D$467=B65)*('../../source_files/VPO_1_2024/[СВОД_ВПО1_НЕГОС_Очно-заочная.xls]Р2_1_5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66">
      <c r="A66" t="inlineStr">
        <is>
          <t xml:space="preserve">   Землеустройство и кадастры</t>
        </is>
      </c>
      <c r="B66" t="inlineStr">
        <is>
          <t>21.03.02</t>
        </is>
      </c>
      <c r="C66" t="n">
        <v>21</v>
      </c>
      <c r="D66">
        <f>VLOOKUP(C66,Ключ!$B:$C,2,0)</f>
        <v/>
      </c>
      <c r="E66">
        <f>INDEX('../../source_files/VPO_1_2024/[СВОД_ВПО1_НЕГОС_Очно-заочная.xls]Р2_1_2 (4)'!$A$12:$W$467,MATCH(1,('../../source_files/VPO_1_2024/[СВОД_ВПО1_НЕГОС_Очно-заочная.xls]Р2_1_2 (4)'!$D$12:$D$467=B66)*('../../source_files/VPO_1_2024/[СВОД_ВПО1_НЕГОС_Очно-заочная.xls]Р2_1_2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66">
        <f>INDEX('../../source_files/VPO_1_2024/[СВОД_ВПО1_НЕГОС_Очно-заочная.xls]Р2_1_5 (2)'!$A$9:$W$467,MATCH(1,('../../source_files/VPO_1_2024/[СВОД_ВПО1_НЕГОС_Очно-заочная.xls]Р2_1_5 (2)'!$D$9:$D$467=B66)*('../../source_files/VPO_1_2024/[СВОД_ВПО1_НЕГОС_Очно-заочная.xls]Р2_1_5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67">
      <c r="A67" t="inlineStr">
        <is>
          <t xml:space="preserve">   Геодезия и дистанционное зондирование</t>
        </is>
      </c>
      <c r="B67" t="inlineStr">
        <is>
          <t>21.03.03</t>
        </is>
      </c>
      <c r="C67" t="n">
        <v>21</v>
      </c>
      <c r="D67">
        <f>VLOOKUP(C67,Ключ!$B:$C,2,0)</f>
        <v/>
      </c>
      <c r="E67">
        <f>INDEX('../../source_files/VPO_1_2024/[СВОД_ВПО1_НЕГОС_Очно-заочная.xls]Р2_1_2 (4)'!$A$12:$W$467,MATCH(1,('../../source_files/VPO_1_2024/[СВОД_ВПО1_НЕГОС_Очно-заочная.xls]Р2_1_2 (4)'!$D$12:$D$467=B67)*('../../source_files/VPO_1_2024/[СВОД_ВПО1_НЕГОС_Очно-заочная.xls]Р2_1_2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67">
        <f>INDEX('../../source_files/VPO_1_2024/[СВОД_ВПО1_НЕГОС_Очно-заочная.xls]Р2_1_5 (2)'!$A$9:$W$467,MATCH(1,('../../source_files/VPO_1_2024/[СВОД_ВПО1_НЕГОС_Очно-заочная.xls]Р2_1_5 (2)'!$D$9:$D$467=B67)*('../../source_files/VPO_1_2024/[СВОД_ВПО1_НЕГОС_Очно-заочная.xls]Р2_1_5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68">
      <c r="A68" t="inlineStr">
        <is>
          <t xml:space="preserve">   Материаловедение и технологии материалов</t>
        </is>
      </c>
      <c r="B68" t="inlineStr">
        <is>
          <t>22.03.01</t>
        </is>
      </c>
      <c r="C68" t="n">
        <v>22</v>
      </c>
      <c r="D68">
        <f>VLOOKUP(C68,Ключ!$B:$C,2,0)</f>
        <v/>
      </c>
      <c r="E68">
        <f>INDEX('../../source_files/VPO_1_2024/[СВОД_ВПО1_НЕГОС_Очно-заочная.xls]Р2_1_2 (4)'!$A$12:$W$467,MATCH(1,('../../source_files/VPO_1_2024/[СВОД_ВПО1_НЕГОС_Очно-заочная.xls]Р2_1_2 (4)'!$D$12:$D$467=B68)*('../../source_files/VPO_1_2024/[СВОД_ВПО1_НЕГОС_Очно-заочная.xls]Р2_1_2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68">
        <f>INDEX('../../source_files/VPO_1_2024/[СВОД_ВПО1_НЕГОС_Очно-заочная.xls]Р2_1_5 (2)'!$A$9:$W$467,MATCH(1,('../../source_files/VPO_1_2024/[СВОД_ВПО1_НЕГОС_Очно-заочная.xls]Р2_1_5 (2)'!$D$9:$D$467=B68)*('../../source_files/VPO_1_2024/[СВОД_ВПО1_НЕГОС_Очно-заочная.xls]Р2_1_5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69">
      <c r="A69" t="inlineStr">
        <is>
          <t xml:space="preserve">   Металлургия</t>
        </is>
      </c>
      <c r="B69" t="inlineStr">
        <is>
          <t>22.03.02</t>
        </is>
      </c>
      <c r="C69" t="n">
        <v>22</v>
      </c>
      <c r="D69">
        <f>VLOOKUP(C69,Ключ!$B:$C,2,0)</f>
        <v/>
      </c>
      <c r="E69">
        <f>INDEX('../../source_files/VPO_1_2024/[СВОД_ВПО1_НЕГОС_Очно-заочная.xls]Р2_1_2 (4)'!$A$12:$W$467,MATCH(1,('../../source_files/VPO_1_2024/[СВОД_ВПО1_НЕГОС_Очно-заочная.xls]Р2_1_2 (4)'!$D$12:$D$467=B69)*('../../source_files/VPO_1_2024/[СВОД_ВПО1_НЕГОС_Очно-заочная.xls]Р2_1_2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69">
        <f>INDEX('../../source_files/VPO_1_2024/[СВОД_ВПО1_НЕГОС_Очно-заочная.xls]Р2_1_5 (2)'!$A$9:$W$467,MATCH(1,('../../source_files/VPO_1_2024/[СВОД_ВПО1_НЕГОС_Очно-заочная.xls]Р2_1_5 (2)'!$D$9:$D$467=B69)*('../../source_files/VPO_1_2024/[СВОД_ВПО1_НЕГОС_Очно-заочная.xls]Р2_1_5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70">
      <c r="A70" t="inlineStr">
        <is>
          <t xml:space="preserve">   Технология транспортных процессов</t>
        </is>
      </c>
      <c r="B70" t="inlineStr">
        <is>
          <t>23.03.01</t>
        </is>
      </c>
      <c r="C70" t="n">
        <v>23</v>
      </c>
      <c r="D70">
        <f>VLOOKUP(C70,Ключ!$B:$C,2,0)</f>
        <v/>
      </c>
      <c r="E70">
        <f>INDEX('../../source_files/VPO_1_2024/[СВОД_ВПО1_НЕГОС_Очно-заочная.xls]Р2_1_2 (4)'!$A$12:$W$467,MATCH(1,('../../source_files/VPO_1_2024/[СВОД_ВПО1_НЕГОС_Очно-заочная.xls]Р2_1_2 (4)'!$D$12:$D$467=B70)*('../../source_files/VPO_1_2024/[СВОД_ВПО1_НЕГОС_Очно-заочная.xls]Р2_1_2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70">
        <f>INDEX('../../source_files/VPO_1_2024/[СВОД_ВПО1_НЕГОС_Очно-заочная.xls]Р2_1_5 (2)'!$A$9:$W$467,MATCH(1,('../../source_files/VPO_1_2024/[СВОД_ВПО1_НЕГОС_Очно-заочная.xls]Р2_1_5 (2)'!$D$9:$D$467=B70)*('../../source_files/VPO_1_2024/[СВОД_ВПО1_НЕГОС_Очно-заочная.xls]Р2_1_5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71">
      <c r="A71" t="inlineStr">
        <is>
          <t xml:space="preserve">   Наземные транспортно-технологические комплексы</t>
        </is>
      </c>
      <c r="B71" t="inlineStr">
        <is>
          <t>23.03.02</t>
        </is>
      </c>
      <c r="C71" t="n">
        <v>23</v>
      </c>
      <c r="D71">
        <f>VLOOKUP(C71,Ключ!$B:$C,2,0)</f>
        <v/>
      </c>
      <c r="E71">
        <f>INDEX('../../source_files/VPO_1_2024/[СВОД_ВПО1_НЕГОС_Очно-заочная.xls]Р2_1_2 (4)'!$A$12:$W$467,MATCH(1,('../../source_files/VPO_1_2024/[СВОД_ВПО1_НЕГОС_Очно-заочная.xls]Р2_1_2 (4)'!$D$12:$D$467=B71)*('../../source_files/VPO_1_2024/[СВОД_ВПО1_НЕГОС_Очно-заочная.xls]Р2_1_2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71">
        <f>INDEX('../../source_files/VPO_1_2024/[СВОД_ВПО1_НЕГОС_Очно-заочная.xls]Р2_1_5 (2)'!$A$9:$W$467,MATCH(1,('../../source_files/VPO_1_2024/[СВОД_ВПО1_НЕГОС_Очно-заочная.xls]Р2_1_5 (2)'!$D$9:$D$467=B71)*('../../source_files/VPO_1_2024/[СВОД_ВПО1_НЕГОС_Очно-заочная.xls]Р2_1_5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72">
      <c r="A72" t="inlineStr">
        <is>
          <t xml:space="preserve">   Эксплуатация транспортно-технологических машин и комплексов</t>
        </is>
      </c>
      <c r="B72" t="inlineStr">
        <is>
          <t>23.03.03</t>
        </is>
      </c>
      <c r="C72" t="n">
        <v>23</v>
      </c>
      <c r="D72">
        <f>VLOOKUP(C72,Ключ!$B:$C,2,0)</f>
        <v/>
      </c>
      <c r="E72">
        <f>INDEX('../../source_files/VPO_1_2024/[СВОД_ВПО1_НЕГОС_Очно-заочная.xls]Р2_1_2 (4)'!$A$12:$W$467,MATCH(1,('../../source_files/VPO_1_2024/[СВОД_ВПО1_НЕГОС_Очно-заочная.xls]Р2_1_2 (4)'!$D$12:$D$467=B72)*('../../source_files/VPO_1_2024/[СВОД_ВПО1_НЕГОС_Очно-заочная.xls]Р2_1_2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72">
        <f>INDEX('../../source_files/VPO_1_2024/[СВОД_ВПО1_НЕГОС_Очно-заочная.xls]Р2_1_5 (2)'!$A$9:$W$467,MATCH(1,('../../source_files/VPO_1_2024/[СВОД_ВПО1_НЕГОС_Очно-заочная.xls]Р2_1_5 (2)'!$D$9:$D$467=B72)*('../../source_files/VPO_1_2024/[СВОД_ВПО1_НЕГОС_Очно-заочная.xls]Р2_1_5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73">
      <c r="A73" t="inlineStr">
        <is>
          <t xml:space="preserve">   Ракетные комплексы и космонавтика</t>
        </is>
      </c>
      <c r="B73" t="inlineStr">
        <is>
          <t>24.03.01</t>
        </is>
      </c>
      <c r="C73" t="n">
        <v>24</v>
      </c>
      <c r="D73">
        <f>VLOOKUP(C73,Ключ!$B:$C,2,0)</f>
        <v/>
      </c>
      <c r="E73">
        <f>INDEX('../../source_files/VPO_1_2024/[СВОД_ВПО1_НЕГОС_Очно-заочная.xls]Р2_1_2 (4)'!$A$12:$W$467,MATCH(1,('../../source_files/VPO_1_2024/[СВОД_ВПО1_НЕГОС_Очно-заочная.xls]Р2_1_2 (4)'!$D$12:$D$467=B73)*('../../source_files/VPO_1_2024/[СВОД_ВПО1_НЕГОС_Очно-заочная.xls]Р2_1_2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73">
        <f>INDEX('../../source_files/VPO_1_2024/[СВОД_ВПО1_НЕГОС_Очно-заочная.xls]Р2_1_5 (2)'!$A$9:$W$467,MATCH(1,('../../source_files/VPO_1_2024/[СВОД_ВПО1_НЕГОС_Очно-заочная.xls]Р2_1_5 (2)'!$D$9:$D$467=B73)*('../../source_files/VPO_1_2024/[СВОД_ВПО1_НЕГОС_Очно-заочная.xls]Р2_1_5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74">
      <c r="A74" t="inlineStr">
        <is>
          <t xml:space="preserve">   Системы управления движением и навигация</t>
        </is>
      </c>
      <c r="B74" t="inlineStr">
        <is>
          <t>24.03.02</t>
        </is>
      </c>
      <c r="C74" t="n">
        <v>24</v>
      </c>
      <c r="D74">
        <f>VLOOKUP(C74,Ключ!$B:$C,2,0)</f>
        <v/>
      </c>
      <c r="E74">
        <f>INDEX('../../source_files/VPO_1_2024/[СВОД_ВПО1_НЕГОС_Очно-заочная.xls]Р2_1_2 (4)'!$A$12:$W$467,MATCH(1,('../../source_files/VPO_1_2024/[СВОД_ВПО1_НЕГОС_Очно-заочная.xls]Р2_1_2 (4)'!$D$12:$D$467=B74)*('../../source_files/VPO_1_2024/[СВОД_ВПО1_НЕГОС_Очно-заочная.xls]Р2_1_2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74">
        <f>INDEX('../../source_files/VPO_1_2024/[СВОД_ВПО1_НЕГОС_Очно-заочная.xls]Р2_1_5 (2)'!$A$9:$W$467,MATCH(1,('../../source_files/VPO_1_2024/[СВОД_ВПО1_НЕГОС_Очно-заочная.xls]Р2_1_5 (2)'!$D$9:$D$467=B74)*('../../source_files/VPO_1_2024/[СВОД_ВПО1_НЕГОС_Очно-заочная.xls]Р2_1_5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75">
      <c r="A75" t="inlineStr">
        <is>
          <t xml:space="preserve">   Баллистика и гидроаэродинамика</t>
        </is>
      </c>
      <c r="B75" t="inlineStr">
        <is>
          <t>24.03.03</t>
        </is>
      </c>
      <c r="C75" t="n">
        <v>24</v>
      </c>
      <c r="D75">
        <f>VLOOKUP(C75,Ключ!$B:$C,2,0)</f>
        <v/>
      </c>
      <c r="E75">
        <f>INDEX('../../source_files/VPO_1_2024/[СВОД_ВПО1_НЕГОС_Очно-заочная.xls]Р2_1_2 (4)'!$A$12:$W$467,MATCH(1,('../../source_files/VPO_1_2024/[СВОД_ВПО1_НЕГОС_Очно-заочная.xls]Р2_1_2 (4)'!$D$12:$D$467=B75)*('../../source_files/VPO_1_2024/[СВОД_ВПО1_НЕГОС_Очно-заочная.xls]Р2_1_2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75">
        <f>INDEX('../../source_files/VPO_1_2024/[СВОД_ВПО1_НЕГОС_Очно-заочная.xls]Р2_1_5 (2)'!$A$9:$W$467,MATCH(1,('../../source_files/VPO_1_2024/[СВОД_ВПО1_НЕГОС_Очно-заочная.xls]Р2_1_5 (2)'!$D$9:$D$467=B75)*('../../source_files/VPO_1_2024/[СВОД_ВПО1_НЕГОС_Очно-заочная.xls]Р2_1_5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76">
      <c r="A76" t="inlineStr">
        <is>
          <t xml:space="preserve">   Авиастроение</t>
        </is>
      </c>
      <c r="B76" t="inlineStr">
        <is>
          <t>24.03.04</t>
        </is>
      </c>
      <c r="C76" t="n">
        <v>24</v>
      </c>
      <c r="D76">
        <f>VLOOKUP(C76,Ключ!$B:$C,2,0)</f>
        <v/>
      </c>
      <c r="E76">
        <f>INDEX('../../source_files/VPO_1_2024/[СВОД_ВПО1_НЕГОС_Очно-заочная.xls]Р2_1_2 (4)'!$A$12:$W$467,MATCH(1,('../../source_files/VPO_1_2024/[СВОД_ВПО1_НЕГОС_Очно-заочная.xls]Р2_1_2 (4)'!$D$12:$D$467=B76)*('../../source_files/VPO_1_2024/[СВОД_ВПО1_НЕГОС_Очно-заочная.xls]Р2_1_2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76">
        <f>INDEX('../../source_files/VPO_1_2024/[СВОД_ВПО1_НЕГОС_Очно-заочная.xls]Р2_1_5 (2)'!$A$9:$W$467,MATCH(1,('../../source_files/VPO_1_2024/[СВОД_ВПО1_НЕГОС_Очно-заочная.xls]Р2_1_5 (2)'!$D$9:$D$467=B76)*('../../source_files/VPO_1_2024/[СВОД_ВПО1_НЕГОС_Очно-заочная.xls]Р2_1_5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77">
      <c r="A77" t="inlineStr">
        <is>
          <t xml:space="preserve">   Двигатели летательных аппаратов</t>
        </is>
      </c>
      <c r="B77" t="inlineStr">
        <is>
          <t>24.03.05</t>
        </is>
      </c>
      <c r="C77" t="n">
        <v>24</v>
      </c>
      <c r="D77">
        <f>VLOOKUP(C77,Ключ!$B:$C,2,0)</f>
        <v/>
      </c>
      <c r="E77">
        <f>INDEX('../../source_files/VPO_1_2024/[СВОД_ВПО1_НЕГОС_Очно-заочная.xls]Р2_1_2 (4)'!$A$12:$W$467,MATCH(1,('../../source_files/VPO_1_2024/[СВОД_ВПО1_НЕГОС_Очно-заочная.xls]Р2_1_2 (4)'!$D$12:$D$467=B77)*('../../source_files/VPO_1_2024/[СВОД_ВПО1_НЕГОС_Очно-заочная.xls]Р2_1_2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77">
        <f>INDEX('../../source_files/VPO_1_2024/[СВОД_ВПО1_НЕГОС_Очно-заочная.xls]Р2_1_5 (2)'!$A$9:$W$467,MATCH(1,('../../source_files/VPO_1_2024/[СВОД_ВПО1_НЕГОС_Очно-заочная.xls]Р2_1_5 (2)'!$D$9:$D$467=B77)*('../../source_files/VPO_1_2024/[СВОД_ВПО1_НЕГОС_Очно-заочная.xls]Р2_1_5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78">
      <c r="A78" t="inlineStr">
        <is>
          <t xml:space="preserve">   Техническая эксплуатация летательных аппаратов и двигателей</t>
        </is>
      </c>
      <c r="B78" t="inlineStr">
        <is>
          <t>25.03.01</t>
        </is>
      </c>
      <c r="C78" t="n">
        <v>25</v>
      </c>
      <c r="D78">
        <f>VLOOKUP(C78,Ключ!$B:$C,2,0)</f>
        <v/>
      </c>
      <c r="E78">
        <f>INDEX('../../source_files/VPO_1_2024/[СВОД_ВПО1_НЕГОС_Очно-заочная.xls]Р2_1_2 (4)'!$A$12:$W$467,MATCH(1,('../../source_files/VPO_1_2024/[СВОД_ВПО1_НЕГОС_Очно-заочная.xls]Р2_1_2 (4)'!$D$12:$D$467=B78)*('../../source_files/VPO_1_2024/[СВОД_ВПО1_НЕГОС_Очно-заочная.xls]Р2_1_2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78">
        <f>INDEX('../../source_files/VPO_1_2024/[СВОД_ВПО1_НЕГОС_Очно-заочная.xls]Р2_1_5 (2)'!$A$9:$W$467,MATCH(1,('../../source_files/VPO_1_2024/[СВОД_ВПО1_НЕГОС_Очно-заочная.xls]Р2_1_5 (2)'!$D$9:$D$467=B78)*('../../source_files/VPO_1_2024/[СВОД_ВПО1_НЕГОС_Очно-заочная.xls]Р2_1_5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79">
      <c r="A79" t="inlineStr">
        <is>
          <t xml:space="preserve">   Техническая эксплуатация авиационных электросистем и пилотажно-навигационных комплексов</t>
        </is>
      </c>
      <c r="B79" t="inlineStr">
        <is>
          <t>25.03.02</t>
        </is>
      </c>
      <c r="C79" t="n">
        <v>25</v>
      </c>
      <c r="D79">
        <f>VLOOKUP(C79,Ключ!$B:$C,2,0)</f>
        <v/>
      </c>
      <c r="E79">
        <f>INDEX('../../source_files/VPO_1_2024/[СВОД_ВПО1_НЕГОС_Очно-заочная.xls]Р2_1_2 (4)'!$A$12:$W$467,MATCH(1,('../../source_files/VPO_1_2024/[СВОД_ВПО1_НЕГОС_Очно-заочная.xls]Р2_1_2 (4)'!$D$12:$D$467=B79)*('../../source_files/VPO_1_2024/[СВОД_ВПО1_НЕГОС_Очно-заочная.xls]Р2_1_2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79">
        <f>INDEX('../../source_files/VPO_1_2024/[СВОД_ВПО1_НЕГОС_Очно-заочная.xls]Р2_1_5 (2)'!$A$9:$W$467,MATCH(1,('../../source_files/VPO_1_2024/[СВОД_ВПО1_НЕГОС_Очно-заочная.xls]Р2_1_5 (2)'!$D$9:$D$467=B79)*('../../source_files/VPO_1_2024/[СВОД_ВПО1_НЕГОС_Очно-заочная.xls]Р2_1_5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80">
      <c r="A80" t="inlineStr">
        <is>
          <t xml:space="preserve">   Аэронавигация</t>
        </is>
      </c>
      <c r="B80" t="inlineStr">
        <is>
          <t>25.03.03</t>
        </is>
      </c>
      <c r="C80" t="n">
        <v>25</v>
      </c>
      <c r="D80">
        <f>VLOOKUP(C80,Ключ!$B:$C,2,0)</f>
        <v/>
      </c>
      <c r="E80">
        <f>INDEX('../../source_files/VPO_1_2024/[СВОД_ВПО1_НЕГОС_Очно-заочная.xls]Р2_1_2 (4)'!$A$12:$W$467,MATCH(1,('../../source_files/VPO_1_2024/[СВОД_ВПО1_НЕГОС_Очно-заочная.xls]Р2_1_2 (4)'!$D$12:$D$467=B80)*('../../source_files/VPO_1_2024/[СВОД_ВПО1_НЕГОС_Очно-заочная.xls]Р2_1_2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80">
        <f>INDEX('../../source_files/VPO_1_2024/[СВОД_ВПО1_НЕГОС_Очно-заочная.xls]Р2_1_5 (2)'!$A$9:$W$467,MATCH(1,('../../source_files/VPO_1_2024/[СВОД_ВПО1_НЕГОС_Очно-заочная.xls]Р2_1_5 (2)'!$D$9:$D$467=B80)*('../../source_files/VPO_1_2024/[СВОД_ВПО1_НЕГОС_Очно-заочная.xls]Р2_1_5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81">
      <c r="A81" t="inlineStr">
        <is>
          <t xml:space="preserve">   Эксплуатация аэропортов и обеспечение полетов воздушных судов</t>
        </is>
      </c>
      <c r="B81" t="inlineStr">
        <is>
          <t>25.03.04</t>
        </is>
      </c>
      <c r="C81" t="n">
        <v>25</v>
      </c>
      <c r="D81">
        <f>VLOOKUP(C81,Ключ!$B:$C,2,0)</f>
        <v/>
      </c>
      <c r="E81">
        <f>INDEX('../../source_files/VPO_1_2024/[СВОД_ВПО1_НЕГОС_Очно-заочная.xls]Р2_1_2 (4)'!$A$12:$W$467,MATCH(1,('../../source_files/VPO_1_2024/[СВОД_ВПО1_НЕГОС_Очно-заочная.xls]Р2_1_2 (4)'!$D$12:$D$467=B81)*('../../source_files/VPO_1_2024/[СВОД_ВПО1_НЕГОС_Очно-заочная.xls]Р2_1_2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81">
        <f>INDEX('../../source_files/VPO_1_2024/[СВОД_ВПО1_НЕГОС_Очно-заочная.xls]Р2_1_5 (2)'!$A$9:$W$467,MATCH(1,('../../source_files/VPO_1_2024/[СВОД_ВПО1_НЕГОС_Очно-заочная.xls]Р2_1_5 (2)'!$D$9:$D$467=B81)*('../../source_files/VPO_1_2024/[СВОД_ВПО1_НЕГОС_Очно-заочная.xls]Р2_1_5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82">
      <c r="A82" t="inlineStr">
        <is>
          <t xml:space="preserve">   Управление водным транспортом и гидрографическое обеспечение судоходства</t>
        </is>
      </c>
      <c r="B82" t="inlineStr">
        <is>
          <t>26.03.01</t>
        </is>
      </c>
      <c r="C82" t="n">
        <v>26</v>
      </c>
      <c r="D82">
        <f>VLOOKUP(C82,Ключ!$B:$C,2,0)</f>
        <v/>
      </c>
      <c r="E82">
        <f>INDEX('../../source_files/VPO_1_2024/[СВОД_ВПО1_НЕГОС_Очно-заочная.xls]Р2_1_2 (4)'!$A$12:$W$467,MATCH(1,('../../source_files/VPO_1_2024/[СВОД_ВПО1_НЕГОС_Очно-заочная.xls]Р2_1_2 (4)'!$D$12:$D$467=B82)*('../../source_files/VPO_1_2024/[СВОД_ВПО1_НЕГОС_Очно-заочная.xls]Р2_1_2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82">
        <f>INDEX('../../source_files/VPO_1_2024/[СВОД_ВПО1_НЕГОС_Очно-заочная.xls]Р2_1_5 (2)'!$A$9:$W$467,MATCH(1,('../../source_files/VPO_1_2024/[СВОД_ВПО1_НЕГОС_Очно-заочная.xls]Р2_1_5 (2)'!$D$9:$D$467=B82)*('../../source_files/VPO_1_2024/[СВОД_ВПО1_НЕГОС_Очно-заочная.xls]Р2_1_5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83">
      <c r="A83" t="inlineStr">
        <is>
          <t xml:space="preserve">   Кораблестроение, океанотехника и системотехника объектов морской инфраструктуры</t>
        </is>
      </c>
      <c r="B83" t="inlineStr">
        <is>
          <t>26.03.02</t>
        </is>
      </c>
      <c r="C83" t="n">
        <v>26</v>
      </c>
      <c r="D83">
        <f>VLOOKUP(C83,Ключ!$B:$C,2,0)</f>
        <v/>
      </c>
      <c r="E83">
        <f>INDEX('../../source_files/VPO_1_2024/[СВОД_ВПО1_НЕГОС_Очно-заочная.xls]Р2_1_2 (4)'!$A$12:$W$467,MATCH(1,('../../source_files/VPO_1_2024/[СВОД_ВПО1_НЕГОС_Очно-заочная.xls]Р2_1_2 (4)'!$D$12:$D$467=B83)*('../../source_files/VPO_1_2024/[СВОД_ВПО1_НЕГОС_Очно-заочная.xls]Р2_1_2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83">
        <f>INDEX('../../source_files/VPO_1_2024/[СВОД_ВПО1_НЕГОС_Очно-заочная.xls]Р2_1_5 (2)'!$A$9:$W$467,MATCH(1,('../../source_files/VPO_1_2024/[СВОД_ВПО1_НЕГОС_Очно-заочная.xls]Р2_1_5 (2)'!$D$9:$D$467=B83)*('../../source_files/VPO_1_2024/[СВОД_ВПО1_НЕГОС_Очно-заочная.xls]Р2_1_5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84">
      <c r="A84" t="inlineStr">
        <is>
          <t xml:space="preserve">   Водные пути, порты и гидротехнические сооружения</t>
        </is>
      </c>
      <c r="B84" t="inlineStr">
        <is>
          <t>26.03.03</t>
        </is>
      </c>
      <c r="C84" t="n">
        <v>26</v>
      </c>
      <c r="D84">
        <f>VLOOKUP(C84,Ключ!$B:$C,2,0)</f>
        <v/>
      </c>
      <c r="E84">
        <f>INDEX('../../source_files/VPO_1_2024/[СВОД_ВПО1_НЕГОС_Очно-заочная.xls]Р2_1_2 (4)'!$A$12:$W$467,MATCH(1,('../../source_files/VPO_1_2024/[СВОД_ВПО1_НЕГОС_Очно-заочная.xls]Р2_1_2 (4)'!$D$12:$D$467=B84)*('../../source_files/VPO_1_2024/[СВОД_ВПО1_НЕГОС_Очно-заочная.xls]Р2_1_2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84">
        <f>INDEX('../../source_files/VPO_1_2024/[СВОД_ВПО1_НЕГОС_Очно-заочная.xls]Р2_1_5 (2)'!$A$9:$W$467,MATCH(1,('../../source_files/VPO_1_2024/[СВОД_ВПО1_НЕГОС_Очно-заочная.xls]Р2_1_5 (2)'!$D$9:$D$467=B84)*('../../source_files/VPO_1_2024/[СВОД_ВПО1_НЕГОС_Очно-заочная.xls]Р2_1_5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85">
      <c r="A85" t="inlineStr">
        <is>
          <t xml:space="preserve">   Инженерно-экономическое обеспечение технологий и бизнес-процессов водного транспорта</t>
        </is>
      </c>
      <c r="B85" t="inlineStr">
        <is>
          <t>26.03.04</t>
        </is>
      </c>
      <c r="C85" t="n">
        <v>26</v>
      </c>
      <c r="D85">
        <f>VLOOKUP(C85,Ключ!$B:$C,2,0)</f>
        <v/>
      </c>
      <c r="E85">
        <f>INDEX('../../source_files/VPO_1_2024/[СВОД_ВПО1_НЕГОС_Очно-заочная.xls]Р2_1_2 (4)'!$A$12:$W$467,MATCH(1,('../../source_files/VPO_1_2024/[СВОД_ВПО1_НЕГОС_Очно-заочная.xls]Р2_1_2 (4)'!$D$12:$D$467=B85)*('../../source_files/VPO_1_2024/[СВОД_ВПО1_НЕГОС_Очно-заочная.xls]Р2_1_2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85">
        <f>INDEX('../../source_files/VPO_1_2024/[СВОД_ВПО1_НЕГОС_Очно-заочная.xls]Р2_1_5 (2)'!$A$9:$W$467,MATCH(1,('../../source_files/VPO_1_2024/[СВОД_ВПО1_НЕГОС_Очно-заочная.xls]Р2_1_5 (2)'!$D$9:$D$467=B85)*('../../source_files/VPO_1_2024/[СВОД_ВПО1_НЕГОС_Очно-заочная.xls]Р2_1_5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86">
      <c r="A86" t="inlineStr">
        <is>
          <t xml:space="preserve">   Стандартизация и метрология</t>
        </is>
      </c>
      <c r="B86" t="inlineStr">
        <is>
          <t>27.03.01</t>
        </is>
      </c>
      <c r="C86" t="n">
        <v>27</v>
      </c>
      <c r="D86">
        <f>VLOOKUP(C86,Ключ!$B:$C,2,0)</f>
        <v/>
      </c>
      <c r="E86">
        <f>INDEX('../../source_files/VPO_1_2024/[СВОД_ВПО1_НЕГОС_Очно-заочная.xls]Р2_1_2 (4)'!$A$12:$W$467,MATCH(1,('../../source_files/VPO_1_2024/[СВОД_ВПО1_НЕГОС_Очно-заочная.xls]Р2_1_2 (4)'!$D$12:$D$467=B86)*('../../source_files/VPO_1_2024/[СВОД_ВПО1_НЕГОС_Очно-заочная.xls]Р2_1_2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86">
        <f>INDEX('../../source_files/VPO_1_2024/[СВОД_ВПО1_НЕГОС_Очно-заочная.xls]Р2_1_5 (2)'!$A$9:$W$467,MATCH(1,('../../source_files/VPO_1_2024/[СВОД_ВПО1_НЕГОС_Очно-заочная.xls]Р2_1_5 (2)'!$D$9:$D$467=B86)*('../../source_files/VPO_1_2024/[СВОД_ВПО1_НЕГОС_Очно-заочная.xls]Р2_1_5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87">
      <c r="A87" t="inlineStr">
        <is>
          <t xml:space="preserve">   Управление качеством</t>
        </is>
      </c>
      <c r="B87" t="inlineStr">
        <is>
          <t>27.03.02</t>
        </is>
      </c>
      <c r="C87" t="n">
        <v>27</v>
      </c>
      <c r="D87">
        <f>VLOOKUP(C87,Ключ!$B:$C,2,0)</f>
        <v/>
      </c>
      <c r="E87">
        <f>INDEX('../../source_files/VPO_1_2024/[СВОД_ВПО1_НЕГОС_Очно-заочная.xls]Р2_1_2 (4)'!$A$12:$W$467,MATCH(1,('../../source_files/VPO_1_2024/[СВОД_ВПО1_НЕГОС_Очно-заочная.xls]Р2_1_2 (4)'!$D$12:$D$467=B87)*('../../source_files/VPO_1_2024/[СВОД_ВПО1_НЕГОС_Очно-заочная.xls]Р2_1_2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87">
        <f>INDEX('../../source_files/VPO_1_2024/[СВОД_ВПО1_НЕГОС_Очно-заочная.xls]Р2_1_5 (2)'!$A$9:$W$467,MATCH(1,('../../source_files/VPO_1_2024/[СВОД_ВПО1_НЕГОС_Очно-заочная.xls]Р2_1_5 (2)'!$D$9:$D$467=B87)*('../../source_files/VPO_1_2024/[СВОД_ВПО1_НЕГОС_Очно-заочная.xls]Р2_1_5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88">
      <c r="A88" t="inlineStr">
        <is>
          <t xml:space="preserve">   Системный анализ и управление</t>
        </is>
      </c>
      <c r="B88" t="inlineStr">
        <is>
          <t>27.03.03</t>
        </is>
      </c>
      <c r="C88" t="n">
        <v>27</v>
      </c>
      <c r="D88">
        <f>VLOOKUP(C88,Ключ!$B:$C,2,0)</f>
        <v/>
      </c>
      <c r="E88">
        <f>INDEX('../../source_files/VPO_1_2024/[СВОД_ВПО1_НЕГОС_Очно-заочная.xls]Р2_1_2 (4)'!$A$12:$W$467,MATCH(1,('../../source_files/VPO_1_2024/[СВОД_ВПО1_НЕГОС_Очно-заочная.xls]Р2_1_2 (4)'!$D$12:$D$467=B88)*('../../source_files/VPO_1_2024/[СВОД_ВПО1_НЕГОС_Очно-заочная.xls]Р2_1_2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88">
        <f>INDEX('../../source_files/VPO_1_2024/[СВОД_ВПО1_НЕГОС_Очно-заочная.xls]Р2_1_5 (2)'!$A$9:$W$467,MATCH(1,('../../source_files/VPO_1_2024/[СВОД_ВПО1_НЕГОС_Очно-заочная.xls]Р2_1_5 (2)'!$D$9:$D$467=B88)*('../../source_files/VPO_1_2024/[СВОД_ВПО1_НЕГОС_Очно-заочная.xls]Р2_1_5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89">
      <c r="A89" t="inlineStr">
        <is>
          <t xml:space="preserve">   Управление в технических системах</t>
        </is>
      </c>
      <c r="B89" t="inlineStr">
        <is>
          <t>27.03.04</t>
        </is>
      </c>
      <c r="C89" t="n">
        <v>27</v>
      </c>
      <c r="D89">
        <f>VLOOKUP(C89,Ключ!$B:$C,2,0)</f>
        <v/>
      </c>
      <c r="E89">
        <f>INDEX('../../source_files/VPO_1_2024/[СВОД_ВПО1_НЕГОС_Очно-заочная.xls]Р2_1_2 (4)'!$A$12:$W$467,MATCH(1,('../../source_files/VPO_1_2024/[СВОД_ВПО1_НЕГОС_Очно-заочная.xls]Р2_1_2 (4)'!$D$12:$D$467=B89)*('../../source_files/VPO_1_2024/[СВОД_ВПО1_НЕГОС_Очно-заочная.xls]Р2_1_2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89">
        <f>INDEX('../../source_files/VPO_1_2024/[СВОД_ВПО1_НЕГОС_Очно-заочная.xls]Р2_1_5 (2)'!$A$9:$W$467,MATCH(1,('../../source_files/VPO_1_2024/[СВОД_ВПО1_НЕГОС_Очно-заочная.xls]Р2_1_5 (2)'!$D$9:$D$467=B89)*('../../source_files/VPO_1_2024/[СВОД_ВПО1_НЕГОС_Очно-заочная.xls]Р2_1_5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90">
      <c r="A90" t="inlineStr">
        <is>
          <t xml:space="preserve">   Инноватика</t>
        </is>
      </c>
      <c r="B90" t="inlineStr">
        <is>
          <t>27.03.05</t>
        </is>
      </c>
      <c r="C90" t="n">
        <v>27</v>
      </c>
      <c r="D90">
        <f>VLOOKUP(C90,Ключ!$B:$C,2,0)</f>
        <v/>
      </c>
      <c r="E90">
        <f>INDEX('../../source_files/VPO_1_2024/[СВОД_ВПО1_НЕГОС_Очно-заочная.xls]Р2_1_2 (4)'!$A$12:$W$467,MATCH(1,('../../source_files/VPO_1_2024/[СВОД_ВПО1_НЕГОС_Очно-заочная.xls]Р2_1_2 (4)'!$D$12:$D$467=B90)*('../../source_files/VPO_1_2024/[СВОД_ВПО1_НЕГОС_Очно-заочная.xls]Р2_1_2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90">
        <f>INDEX('../../source_files/VPO_1_2024/[СВОД_ВПО1_НЕГОС_Очно-заочная.xls]Р2_1_5 (2)'!$A$9:$W$467,MATCH(1,('../../source_files/VPO_1_2024/[СВОД_ВПО1_НЕГОС_Очно-заочная.xls]Р2_1_5 (2)'!$D$9:$D$467=B90)*('../../source_files/VPO_1_2024/[СВОД_ВПО1_НЕГОС_Очно-заочная.xls]Р2_1_5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91">
      <c r="A91" t="inlineStr">
        <is>
          <t xml:space="preserve">   Нанотехнологии и микросистемная техника</t>
        </is>
      </c>
      <c r="B91" t="inlineStr">
        <is>
          <t>28.03.01</t>
        </is>
      </c>
      <c r="C91" t="n">
        <v>28</v>
      </c>
      <c r="D91">
        <f>VLOOKUP(C91,Ключ!$B:$C,2,0)</f>
        <v/>
      </c>
      <c r="E91">
        <f>INDEX('../../source_files/VPO_1_2024/[СВОД_ВПО1_НЕГОС_Очно-заочная.xls]Р2_1_2 (4)'!$A$12:$W$467,MATCH(1,('../../source_files/VPO_1_2024/[СВОД_ВПО1_НЕГОС_Очно-заочная.xls]Р2_1_2 (4)'!$D$12:$D$467=B91)*('../../source_files/VPO_1_2024/[СВОД_ВПО1_НЕГОС_Очно-заочная.xls]Р2_1_2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91">
        <f>INDEX('../../source_files/VPO_1_2024/[СВОД_ВПО1_НЕГОС_Очно-заочная.xls]Р2_1_5 (2)'!$A$9:$W$467,MATCH(1,('../../source_files/VPO_1_2024/[СВОД_ВПО1_НЕГОС_Очно-заочная.xls]Р2_1_5 (2)'!$D$9:$D$467=B91)*('../../source_files/VPO_1_2024/[СВОД_ВПО1_НЕГОС_Очно-заочная.xls]Р2_1_5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92">
      <c r="A92" t="inlineStr">
        <is>
          <t xml:space="preserve">   Наноинженерия</t>
        </is>
      </c>
      <c r="B92" t="inlineStr">
        <is>
          <t>28.03.02</t>
        </is>
      </c>
      <c r="C92" t="n">
        <v>28</v>
      </c>
      <c r="D92">
        <f>VLOOKUP(C92,Ключ!$B:$C,2,0)</f>
        <v/>
      </c>
      <c r="E92">
        <f>INDEX('../../source_files/VPO_1_2024/[СВОД_ВПО1_НЕГОС_Очно-заочная.xls]Р2_1_2 (4)'!$A$12:$W$467,MATCH(1,('../../source_files/VPO_1_2024/[СВОД_ВПО1_НЕГОС_Очно-заочная.xls]Р2_1_2 (4)'!$D$12:$D$467=B92)*('../../source_files/VPO_1_2024/[СВОД_ВПО1_НЕГОС_Очно-заочная.xls]Р2_1_2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92">
        <f>INDEX('../../source_files/VPO_1_2024/[СВОД_ВПО1_НЕГОС_Очно-заочная.xls]Р2_1_5 (2)'!$A$9:$W$467,MATCH(1,('../../source_files/VPO_1_2024/[СВОД_ВПО1_НЕГОС_Очно-заочная.xls]Р2_1_5 (2)'!$D$9:$D$467=B92)*('../../source_files/VPO_1_2024/[СВОД_ВПО1_НЕГОС_Очно-заочная.xls]Р2_1_5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93">
      <c r="A93" t="inlineStr">
        <is>
          <t xml:space="preserve">   Наноматериалы</t>
        </is>
      </c>
      <c r="B93" t="inlineStr">
        <is>
          <t>28.03.03</t>
        </is>
      </c>
      <c r="C93" t="n">
        <v>28</v>
      </c>
      <c r="D93">
        <f>VLOOKUP(C93,Ключ!$B:$C,2,0)</f>
        <v/>
      </c>
      <c r="E93">
        <f>INDEX('../../source_files/VPO_1_2024/[СВОД_ВПО1_НЕГОС_Очно-заочная.xls]Р2_1_2 (4)'!$A$12:$W$467,MATCH(1,('../../source_files/VPO_1_2024/[СВОД_ВПО1_НЕГОС_Очно-заочная.xls]Р2_1_2 (4)'!$D$12:$D$467=B93)*('../../source_files/VPO_1_2024/[СВОД_ВПО1_НЕГОС_Очно-заочная.xls]Р2_1_2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93">
        <f>INDEX('../../source_files/VPO_1_2024/[СВОД_ВПО1_НЕГОС_Очно-заочная.xls]Р2_1_5 (2)'!$A$9:$W$467,MATCH(1,('../../source_files/VPO_1_2024/[СВОД_ВПО1_НЕГОС_Очно-заочная.xls]Р2_1_5 (2)'!$D$9:$D$467=B93)*('../../source_files/VPO_1_2024/[СВОД_ВПО1_НЕГОС_Очно-заочная.xls]Р2_1_5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94">
      <c r="A94" t="inlineStr">
        <is>
          <t xml:space="preserve">   Технология изделий легкой промышленности</t>
        </is>
      </c>
      <c r="B94" t="inlineStr">
        <is>
          <t>29.03.01</t>
        </is>
      </c>
      <c r="C94" t="n">
        <v>29</v>
      </c>
      <c r="D94">
        <f>VLOOKUP(C94,Ключ!$B:$C,2,0)</f>
        <v/>
      </c>
      <c r="E94">
        <f>INDEX('../../source_files/VPO_1_2024/[СВОД_ВПО1_НЕГОС_Очно-заочная.xls]Р2_1_2 (4)'!$A$12:$W$467,MATCH(1,('../../source_files/VPO_1_2024/[СВОД_ВПО1_НЕГОС_Очно-заочная.xls]Р2_1_2 (4)'!$D$12:$D$467=B94)*('../../source_files/VPO_1_2024/[СВОД_ВПО1_НЕГОС_Очно-заочная.xls]Р2_1_2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94">
        <f>INDEX('../../source_files/VPO_1_2024/[СВОД_ВПО1_НЕГОС_Очно-заочная.xls]Р2_1_5 (2)'!$A$9:$W$467,MATCH(1,('../../source_files/VPO_1_2024/[СВОД_ВПО1_НЕГОС_Очно-заочная.xls]Р2_1_5 (2)'!$D$9:$D$467=B94)*('../../source_files/VPO_1_2024/[СВОД_ВПО1_НЕГОС_Очно-заочная.xls]Р2_1_5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95">
      <c r="A95" t="inlineStr">
        <is>
          <t xml:space="preserve">   Технологии и проектирование текстильных изделий</t>
        </is>
      </c>
      <c r="B95" t="inlineStr">
        <is>
          <t>29.03.02</t>
        </is>
      </c>
      <c r="C95" t="n">
        <v>29</v>
      </c>
      <c r="D95">
        <f>VLOOKUP(C95,Ключ!$B:$C,2,0)</f>
        <v/>
      </c>
      <c r="E95">
        <f>INDEX('../../source_files/VPO_1_2024/[СВОД_ВПО1_НЕГОС_Очно-заочная.xls]Р2_1_2 (4)'!$A$12:$W$467,MATCH(1,('../../source_files/VPO_1_2024/[СВОД_ВПО1_НЕГОС_Очно-заочная.xls]Р2_1_2 (4)'!$D$12:$D$467=B95)*('../../source_files/VPO_1_2024/[СВОД_ВПО1_НЕГОС_Очно-заочная.xls]Р2_1_2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95">
        <f>INDEX('../../source_files/VPO_1_2024/[СВОД_ВПО1_НЕГОС_Очно-заочная.xls]Р2_1_5 (2)'!$A$9:$W$467,MATCH(1,('../../source_files/VPO_1_2024/[СВОД_ВПО1_НЕГОС_Очно-заочная.xls]Р2_1_5 (2)'!$D$9:$D$467=B95)*('../../source_files/VPO_1_2024/[СВОД_ВПО1_НЕГОС_Очно-заочная.xls]Р2_1_5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96">
      <c r="A96" t="inlineStr">
        <is>
          <t xml:space="preserve">   Технология полиграфического и упаковочного производства</t>
        </is>
      </c>
      <c r="B96" t="inlineStr">
        <is>
          <t>29.03.03</t>
        </is>
      </c>
      <c r="C96" t="n">
        <v>29</v>
      </c>
      <c r="D96">
        <f>VLOOKUP(C96,Ключ!$B:$C,2,0)</f>
        <v/>
      </c>
      <c r="E96">
        <f>INDEX('../../source_files/VPO_1_2024/[СВОД_ВПО1_НЕГОС_Очно-заочная.xls]Р2_1_2 (4)'!$A$12:$W$467,MATCH(1,('../../source_files/VPO_1_2024/[СВОД_ВПО1_НЕГОС_Очно-заочная.xls]Р2_1_2 (4)'!$D$12:$D$467=B96)*('../../source_files/VPO_1_2024/[СВОД_ВПО1_НЕГОС_Очно-заочная.xls]Р2_1_2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96">
        <f>INDEX('../../source_files/VPO_1_2024/[СВОД_ВПО1_НЕГОС_Очно-заочная.xls]Р2_1_5 (2)'!$A$9:$W$467,MATCH(1,('../../source_files/VPO_1_2024/[СВОД_ВПО1_НЕГОС_Очно-заочная.xls]Р2_1_5 (2)'!$D$9:$D$467=B96)*('../../source_files/VPO_1_2024/[СВОД_ВПО1_НЕГОС_Очно-заочная.xls]Р2_1_5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97">
      <c r="A97" t="inlineStr">
        <is>
          <t xml:space="preserve">   Технология художественной обработки материалов</t>
        </is>
      </c>
      <c r="B97" t="inlineStr">
        <is>
          <t>29.03.04</t>
        </is>
      </c>
      <c r="C97" t="n">
        <v>29</v>
      </c>
      <c r="D97">
        <f>VLOOKUP(C97,Ключ!$B:$C,2,0)</f>
        <v/>
      </c>
      <c r="E97">
        <f>INDEX('../../source_files/VPO_1_2024/[СВОД_ВПО1_НЕГОС_Очно-заочная.xls]Р2_1_2 (4)'!$A$12:$W$467,MATCH(1,('../../source_files/VPO_1_2024/[СВОД_ВПО1_НЕГОС_Очно-заочная.xls]Р2_1_2 (4)'!$D$12:$D$467=B97)*('../../source_files/VPO_1_2024/[СВОД_ВПО1_НЕГОС_Очно-заочная.xls]Р2_1_2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97">
        <f>INDEX('../../source_files/VPO_1_2024/[СВОД_ВПО1_НЕГОС_Очно-заочная.xls]Р2_1_5 (2)'!$A$9:$W$467,MATCH(1,('../../source_files/VPO_1_2024/[СВОД_ВПО1_НЕГОС_Очно-заочная.xls]Р2_1_5 (2)'!$D$9:$D$467=B97)*('../../source_files/VPO_1_2024/[СВОД_ВПО1_НЕГОС_Очно-заочная.xls]Р2_1_5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98">
      <c r="A98" t="inlineStr">
        <is>
          <t xml:space="preserve">   Конструирование изделий легкой промышленности</t>
        </is>
      </c>
      <c r="B98" t="inlineStr">
        <is>
          <t>29.03.05</t>
        </is>
      </c>
      <c r="C98" t="n">
        <v>29</v>
      </c>
      <c r="D98">
        <f>VLOOKUP(C98,Ключ!$B:$C,2,0)</f>
        <v/>
      </c>
      <c r="E98">
        <f>INDEX('../../source_files/VPO_1_2024/[СВОД_ВПО1_НЕГОС_Очно-заочная.xls]Р2_1_2 (4)'!$A$12:$W$467,MATCH(1,('../../source_files/VPO_1_2024/[СВОД_ВПО1_НЕГОС_Очно-заочная.xls]Р2_1_2 (4)'!$D$12:$D$467=B98)*('../../source_files/VPO_1_2024/[СВОД_ВПО1_НЕГОС_Очно-заочная.xls]Р2_1_2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98">
        <f>INDEX('../../source_files/VPO_1_2024/[СВОД_ВПО1_НЕГОС_Очно-заочная.xls]Р2_1_5 (2)'!$A$9:$W$467,MATCH(1,('../../source_files/VPO_1_2024/[СВОД_ВПО1_НЕГОС_Очно-заочная.xls]Р2_1_5 (2)'!$D$9:$D$467=B98)*('../../source_files/VPO_1_2024/[СВОД_ВПО1_НЕГОС_Очно-заочная.xls]Р2_1_5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99">
      <c r="A99" t="inlineStr">
        <is>
          <t xml:space="preserve">   Сестринское дело</t>
        </is>
      </c>
      <c r="B99" t="inlineStr">
        <is>
          <t>34.03.01</t>
        </is>
      </c>
      <c r="C99" t="n">
        <v>34</v>
      </c>
      <c r="D99">
        <f>VLOOKUP(C99,Ключ!$B:$C,2,0)</f>
        <v/>
      </c>
      <c r="E99">
        <f>INDEX('../../source_files/VPO_1_2024/[СВОД_ВПО1_НЕГОС_Очно-заочная.xls]Р2_1_2 (4)'!$A$12:$W$467,MATCH(1,('../../source_files/VPO_1_2024/[СВОД_ВПО1_НЕГОС_Очно-заочная.xls]Р2_1_2 (4)'!$D$12:$D$467=B99)*('../../source_files/VPO_1_2024/[СВОД_ВПО1_НЕГОС_Очно-заочная.xls]Р2_1_2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99">
        <f>INDEX('../../source_files/VPO_1_2024/[СВОД_ВПО1_НЕГОС_Очно-заочная.xls]Р2_1_5 (2)'!$A$9:$W$467,MATCH(1,('../../source_files/VPO_1_2024/[СВОД_ВПО1_НЕГОС_Очно-заочная.xls]Р2_1_5 (2)'!$D$9:$D$467=B99)*('../../source_files/VPO_1_2024/[СВОД_ВПО1_НЕГОС_Очно-заочная.xls]Р2_1_5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00">
      <c r="A100" t="inlineStr">
        <is>
          <t xml:space="preserve">   Лесное дело</t>
        </is>
      </c>
      <c r="B100" t="inlineStr">
        <is>
          <t>35.03.01</t>
        </is>
      </c>
      <c r="C100" t="n">
        <v>35</v>
      </c>
      <c r="D100">
        <f>VLOOKUP(C100,Ключ!$B:$C,2,0)</f>
        <v/>
      </c>
      <c r="E100">
        <f>INDEX('../../source_files/VPO_1_2024/[СВОД_ВПО1_НЕГОС_Очно-заочная.xls]Р2_1_2 (4)'!$A$12:$W$467,MATCH(1,('../../source_files/VPO_1_2024/[СВОД_ВПО1_НЕГОС_Очно-заочная.xls]Р2_1_2 (4)'!$D$12:$D$467=B100)*('../../source_files/VPO_1_2024/[СВОД_ВПО1_НЕГОС_Очно-заочная.xls]Р2_1_2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00">
        <f>INDEX('../../source_files/VPO_1_2024/[СВОД_ВПО1_НЕГОС_Очно-заочная.xls]Р2_1_5 (2)'!$A$9:$W$467,MATCH(1,('../../source_files/VPO_1_2024/[СВОД_ВПО1_НЕГОС_Очно-заочная.xls]Р2_1_5 (2)'!$D$9:$D$467=B100)*('../../source_files/VPO_1_2024/[СВОД_ВПО1_НЕГОС_Очно-заочная.xls]Р2_1_5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01">
      <c r="A101" t="inlineStr">
        <is>
          <t xml:space="preserve">   Технология лесозаготовительных и деревоперерабатывающих производств</t>
        </is>
      </c>
      <c r="B101" t="inlineStr">
        <is>
          <t>35.03.02</t>
        </is>
      </c>
      <c r="C101" t="n">
        <v>35</v>
      </c>
      <c r="D101">
        <f>VLOOKUP(C101,Ключ!$B:$C,2,0)</f>
        <v/>
      </c>
      <c r="E101">
        <f>INDEX('../../source_files/VPO_1_2024/[СВОД_ВПО1_НЕГОС_Очно-заочная.xls]Р2_1_2 (4)'!$A$12:$W$467,MATCH(1,('../../source_files/VPO_1_2024/[СВОД_ВПО1_НЕГОС_Очно-заочная.xls]Р2_1_2 (4)'!$D$12:$D$467=B101)*('../../source_files/VPO_1_2024/[СВОД_ВПО1_НЕГОС_Очно-заочная.xls]Р2_1_2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01">
        <f>INDEX('../../source_files/VPO_1_2024/[СВОД_ВПО1_НЕГОС_Очно-заочная.xls]Р2_1_5 (2)'!$A$9:$W$467,MATCH(1,('../../source_files/VPO_1_2024/[СВОД_ВПО1_НЕГОС_Очно-заочная.xls]Р2_1_5 (2)'!$D$9:$D$467=B101)*('../../source_files/VPO_1_2024/[СВОД_ВПО1_НЕГОС_Очно-заочная.xls]Р2_1_5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02">
      <c r="A102" t="inlineStr">
        <is>
          <t xml:space="preserve">   Агрохимия и агропочвоведение</t>
        </is>
      </c>
      <c r="B102" t="inlineStr">
        <is>
          <t>35.03.03</t>
        </is>
      </c>
      <c r="C102" t="n">
        <v>35</v>
      </c>
      <c r="D102">
        <f>VLOOKUP(C102,Ключ!$B:$C,2,0)</f>
        <v/>
      </c>
      <c r="E102">
        <f>INDEX('../../source_files/VPO_1_2024/[СВОД_ВПО1_НЕГОС_Очно-заочная.xls]Р2_1_2 (4)'!$A$12:$W$467,MATCH(1,('../../source_files/VPO_1_2024/[СВОД_ВПО1_НЕГОС_Очно-заочная.xls]Р2_1_2 (4)'!$D$12:$D$467=B102)*('../../source_files/VPO_1_2024/[СВОД_ВПО1_НЕГОС_Очно-заочная.xls]Р2_1_2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02">
        <f>INDEX('../../source_files/VPO_1_2024/[СВОД_ВПО1_НЕГОС_Очно-заочная.xls]Р2_1_5 (2)'!$A$9:$W$467,MATCH(1,('../../source_files/VPO_1_2024/[СВОД_ВПО1_НЕГОС_Очно-заочная.xls]Р2_1_5 (2)'!$D$9:$D$467=B102)*('../../source_files/VPO_1_2024/[СВОД_ВПО1_НЕГОС_Очно-заочная.xls]Р2_1_5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03">
      <c r="A103" t="inlineStr">
        <is>
          <t xml:space="preserve">   Агрономия</t>
        </is>
      </c>
      <c r="B103" t="inlineStr">
        <is>
          <t>35.03.04</t>
        </is>
      </c>
      <c r="C103" t="n">
        <v>35</v>
      </c>
      <c r="D103">
        <f>VLOOKUP(C103,Ключ!$B:$C,2,0)</f>
        <v/>
      </c>
      <c r="E103">
        <f>INDEX('../../source_files/VPO_1_2024/[СВОД_ВПО1_НЕГОС_Очно-заочная.xls]Р2_1_2 (4)'!$A$12:$W$467,MATCH(1,('../../source_files/VPO_1_2024/[СВОД_ВПО1_НЕГОС_Очно-заочная.xls]Р2_1_2 (4)'!$D$12:$D$467=B103)*('../../source_files/VPO_1_2024/[СВОД_ВПО1_НЕГОС_Очно-заочная.xls]Р2_1_2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03">
        <f>INDEX('../../source_files/VPO_1_2024/[СВОД_ВПО1_НЕГОС_Очно-заочная.xls]Р2_1_5 (2)'!$A$9:$W$467,MATCH(1,('../../source_files/VPO_1_2024/[СВОД_ВПО1_НЕГОС_Очно-заочная.xls]Р2_1_5 (2)'!$D$9:$D$467=B103)*('../../source_files/VPO_1_2024/[СВОД_ВПО1_НЕГОС_Очно-заочная.xls]Р2_1_5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04">
      <c r="A104" t="inlineStr">
        <is>
          <t xml:space="preserve">   Садоводство</t>
        </is>
      </c>
      <c r="B104" t="inlineStr">
        <is>
          <t>35.03.05</t>
        </is>
      </c>
      <c r="C104" t="n">
        <v>35</v>
      </c>
      <c r="D104">
        <f>VLOOKUP(C104,Ключ!$B:$C,2,0)</f>
        <v/>
      </c>
      <c r="E104">
        <f>INDEX('../../source_files/VPO_1_2024/[СВОД_ВПО1_НЕГОС_Очно-заочная.xls]Р2_1_2 (4)'!$A$12:$W$467,MATCH(1,('../../source_files/VPO_1_2024/[СВОД_ВПО1_НЕГОС_Очно-заочная.xls]Р2_1_2 (4)'!$D$12:$D$467=B104)*('../../source_files/VPO_1_2024/[СВОД_ВПО1_НЕГОС_Очно-заочная.xls]Р2_1_2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04">
        <f>INDEX('../../source_files/VPO_1_2024/[СВОД_ВПО1_НЕГОС_Очно-заочная.xls]Р2_1_5 (2)'!$A$9:$W$467,MATCH(1,('../../source_files/VPO_1_2024/[СВОД_ВПО1_НЕГОС_Очно-заочная.xls]Р2_1_5 (2)'!$D$9:$D$467=B104)*('../../source_files/VPO_1_2024/[СВОД_ВПО1_НЕГОС_Очно-заочная.xls]Р2_1_5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05">
      <c r="A105" t="inlineStr">
        <is>
          <t xml:space="preserve">   Агроинженерия</t>
        </is>
      </c>
      <c r="B105" t="inlineStr">
        <is>
          <t>35.03.06</t>
        </is>
      </c>
      <c r="C105" t="n">
        <v>35</v>
      </c>
      <c r="D105">
        <f>VLOOKUP(C105,Ключ!$B:$C,2,0)</f>
        <v/>
      </c>
      <c r="E105">
        <f>INDEX('../../source_files/VPO_1_2024/[СВОД_ВПО1_НЕГОС_Очно-заочная.xls]Р2_1_2 (4)'!$A$12:$W$467,MATCH(1,('../../source_files/VPO_1_2024/[СВОД_ВПО1_НЕГОС_Очно-заочная.xls]Р2_1_2 (4)'!$D$12:$D$467=B105)*('../../source_files/VPO_1_2024/[СВОД_ВПО1_НЕГОС_Очно-заочная.xls]Р2_1_2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05">
        <f>INDEX('../../source_files/VPO_1_2024/[СВОД_ВПО1_НЕГОС_Очно-заочная.xls]Р2_1_5 (2)'!$A$9:$W$467,MATCH(1,('../../source_files/VPO_1_2024/[СВОД_ВПО1_НЕГОС_Очно-заочная.xls]Р2_1_5 (2)'!$D$9:$D$467=B105)*('../../source_files/VPO_1_2024/[СВОД_ВПО1_НЕГОС_Очно-заочная.xls]Р2_1_5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06">
      <c r="A106" t="inlineStr">
        <is>
          <t xml:space="preserve">   Технология производства и переработки сельскохозяйственной продукции</t>
        </is>
      </c>
      <c r="B106" t="inlineStr">
        <is>
          <t>35.03.07</t>
        </is>
      </c>
      <c r="C106" t="n">
        <v>35</v>
      </c>
      <c r="D106">
        <f>VLOOKUP(C106,Ключ!$B:$C,2,0)</f>
        <v/>
      </c>
      <c r="E106">
        <f>INDEX('../../source_files/VPO_1_2024/[СВОД_ВПО1_НЕГОС_Очно-заочная.xls]Р2_1_2 (4)'!$A$12:$W$467,MATCH(1,('../../source_files/VPO_1_2024/[СВОД_ВПО1_НЕГОС_Очно-заочная.xls]Р2_1_2 (4)'!$D$12:$D$467=B106)*('../../source_files/VPO_1_2024/[СВОД_ВПО1_НЕГОС_Очно-заочная.xls]Р2_1_2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06">
        <f>INDEX('../../source_files/VPO_1_2024/[СВОД_ВПО1_НЕГОС_Очно-заочная.xls]Р2_1_5 (2)'!$A$9:$W$467,MATCH(1,('../../source_files/VPO_1_2024/[СВОД_ВПО1_НЕГОС_Очно-заочная.xls]Р2_1_5 (2)'!$D$9:$D$467=B106)*('../../source_files/VPO_1_2024/[СВОД_ВПО1_НЕГОС_Очно-заочная.xls]Р2_1_5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07">
      <c r="A107" t="inlineStr">
        <is>
          <t xml:space="preserve">   Водные биоресурсы и аквакультура</t>
        </is>
      </c>
      <c r="B107" t="inlineStr">
        <is>
          <t>35.03.08</t>
        </is>
      </c>
      <c r="C107" t="n">
        <v>35</v>
      </c>
      <c r="D107">
        <f>VLOOKUP(C107,Ключ!$B:$C,2,0)</f>
        <v/>
      </c>
      <c r="E107">
        <f>INDEX('../../source_files/VPO_1_2024/[СВОД_ВПО1_НЕГОС_Очно-заочная.xls]Р2_1_2 (4)'!$A$12:$W$467,MATCH(1,('../../source_files/VPO_1_2024/[СВОД_ВПО1_НЕГОС_Очно-заочная.xls]Р2_1_2 (4)'!$D$12:$D$467=B107)*('../../source_files/VPO_1_2024/[СВОД_ВПО1_НЕГОС_Очно-заочная.xls]Р2_1_2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07">
        <f>INDEX('../../source_files/VPO_1_2024/[СВОД_ВПО1_НЕГОС_Очно-заочная.xls]Р2_1_5 (2)'!$A$9:$W$467,MATCH(1,('../../source_files/VPO_1_2024/[СВОД_ВПО1_НЕГОС_Очно-заочная.xls]Р2_1_5 (2)'!$D$9:$D$467=B107)*('../../source_files/VPO_1_2024/[СВОД_ВПО1_НЕГОС_Очно-заочная.xls]Р2_1_5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08">
      <c r="A108" t="inlineStr">
        <is>
          <t xml:space="preserve">   Промышленное рыболовство</t>
        </is>
      </c>
      <c r="B108" t="inlineStr">
        <is>
          <t>35.03.09</t>
        </is>
      </c>
      <c r="C108" t="n">
        <v>35</v>
      </c>
      <c r="D108">
        <f>VLOOKUP(C108,Ключ!$B:$C,2,0)</f>
        <v/>
      </c>
      <c r="E108">
        <f>INDEX('../../source_files/VPO_1_2024/[СВОД_ВПО1_НЕГОС_Очно-заочная.xls]Р2_1_2 (4)'!$A$12:$W$467,MATCH(1,('../../source_files/VPO_1_2024/[СВОД_ВПО1_НЕГОС_Очно-заочная.xls]Р2_1_2 (4)'!$D$12:$D$467=B108)*('../../source_files/VPO_1_2024/[СВОД_ВПО1_НЕГОС_Очно-заочная.xls]Р2_1_2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08">
        <f>INDEX('../../source_files/VPO_1_2024/[СВОД_ВПО1_НЕГОС_Очно-заочная.xls]Р2_1_5 (2)'!$A$9:$W$467,MATCH(1,('../../source_files/VPO_1_2024/[СВОД_ВПО1_НЕГОС_Очно-заочная.xls]Р2_1_5 (2)'!$D$9:$D$467=B108)*('../../source_files/VPO_1_2024/[СВОД_ВПО1_НЕГОС_Очно-заочная.xls]Р2_1_5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09">
      <c r="A109" t="inlineStr">
        <is>
          <t xml:space="preserve">   Ландшафтная архитектура</t>
        </is>
      </c>
      <c r="B109" t="inlineStr">
        <is>
          <t>35.03.10</t>
        </is>
      </c>
      <c r="C109" t="n">
        <v>35</v>
      </c>
      <c r="D109">
        <f>VLOOKUP(C109,Ключ!$B:$C,2,0)</f>
        <v/>
      </c>
      <c r="E109">
        <f>INDEX('../../source_files/VPO_1_2024/[СВОД_ВПО1_НЕГОС_Очно-заочная.xls]Р2_1_2 (4)'!$A$12:$W$467,MATCH(1,('../../source_files/VPO_1_2024/[СВОД_ВПО1_НЕГОС_Очно-заочная.xls]Р2_1_2 (4)'!$D$12:$D$467=B109)*('../../source_files/VPO_1_2024/[СВОД_ВПО1_НЕГОС_Очно-заочная.xls]Р2_1_2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09">
        <f>INDEX('../../source_files/VPO_1_2024/[СВОД_ВПО1_НЕГОС_Очно-заочная.xls]Р2_1_5 (2)'!$A$9:$W$467,MATCH(1,('../../source_files/VPO_1_2024/[СВОД_ВПО1_НЕГОС_Очно-заочная.xls]Р2_1_5 (2)'!$D$9:$D$467=B109)*('../../source_files/VPO_1_2024/[СВОД_ВПО1_НЕГОС_Очно-заочная.xls]Р2_1_5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10">
      <c r="A110" t="inlineStr">
        <is>
          <t xml:space="preserve">   Гидромелиорация</t>
        </is>
      </c>
      <c r="B110" t="inlineStr">
        <is>
          <t>35.03.11</t>
        </is>
      </c>
      <c r="C110" t="n">
        <v>35</v>
      </c>
      <c r="D110">
        <f>VLOOKUP(C110,Ключ!$B:$C,2,0)</f>
        <v/>
      </c>
      <c r="E110">
        <f>INDEX('../../source_files/VPO_1_2024/[СВОД_ВПО1_НЕГОС_Очно-заочная.xls]Р2_1_2 (4)'!$A$12:$W$467,MATCH(1,('../../source_files/VPO_1_2024/[СВОД_ВПО1_НЕГОС_Очно-заочная.xls]Р2_1_2 (4)'!$D$12:$D$467=B110)*('../../source_files/VPO_1_2024/[СВОД_ВПО1_НЕГОС_Очно-заочная.xls]Р2_1_2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10">
        <f>INDEX('../../source_files/VPO_1_2024/[СВОД_ВПО1_НЕГОС_Очно-заочная.xls]Р2_1_5 (2)'!$A$9:$W$467,MATCH(1,('../../source_files/VPO_1_2024/[СВОД_ВПО1_НЕГОС_Очно-заочная.xls]Р2_1_5 (2)'!$D$9:$D$467=B110)*('../../source_files/VPO_1_2024/[СВОД_ВПО1_НЕГОС_Очно-заочная.xls]Р2_1_5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11">
      <c r="A111" t="inlineStr">
        <is>
          <t xml:space="preserve">   Ветеринарно-санитарная экспертиза</t>
        </is>
      </c>
      <c r="B111" t="inlineStr">
        <is>
          <t>36.03.01</t>
        </is>
      </c>
      <c r="C111" t="n">
        <v>36</v>
      </c>
      <c r="D111">
        <f>VLOOKUP(C111,Ключ!$B:$C,2,0)</f>
        <v/>
      </c>
      <c r="E111">
        <f>INDEX('../../source_files/VPO_1_2024/[СВОД_ВПО1_НЕГОС_Очно-заочная.xls]Р2_1_2 (4)'!$A$12:$W$467,MATCH(1,('../../source_files/VPO_1_2024/[СВОД_ВПО1_НЕГОС_Очно-заочная.xls]Р2_1_2 (4)'!$D$12:$D$467=B111)*('../../source_files/VPO_1_2024/[СВОД_ВПО1_НЕГОС_Очно-заочная.xls]Р2_1_2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11">
        <f>INDEX('../../source_files/VPO_1_2024/[СВОД_ВПО1_НЕГОС_Очно-заочная.xls]Р2_1_5 (2)'!$A$9:$W$467,MATCH(1,('../../source_files/VPO_1_2024/[СВОД_ВПО1_НЕГОС_Очно-заочная.xls]Р2_1_5 (2)'!$D$9:$D$467=B111)*('../../source_files/VPO_1_2024/[СВОД_ВПО1_НЕГОС_Очно-заочная.xls]Р2_1_5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12">
      <c r="A112" t="inlineStr">
        <is>
          <t xml:space="preserve">   Зоотехния</t>
        </is>
      </c>
      <c r="B112" t="inlineStr">
        <is>
          <t>36.03.02</t>
        </is>
      </c>
      <c r="C112" t="n">
        <v>36</v>
      </c>
      <c r="D112">
        <f>VLOOKUP(C112,Ключ!$B:$C,2,0)</f>
        <v/>
      </c>
      <c r="E112">
        <f>INDEX('../../source_files/VPO_1_2024/[СВОД_ВПО1_НЕГОС_Очно-заочная.xls]Р2_1_2 (4)'!$A$12:$W$467,MATCH(1,('../../source_files/VPO_1_2024/[СВОД_ВПО1_НЕГОС_Очно-заочная.xls]Р2_1_2 (4)'!$D$12:$D$467=B112)*('../../source_files/VPO_1_2024/[СВОД_ВПО1_НЕГОС_Очно-заочная.xls]Р2_1_2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12">
        <f>INDEX('../../source_files/VPO_1_2024/[СВОД_ВПО1_НЕГОС_Очно-заочная.xls]Р2_1_5 (2)'!$A$9:$W$467,MATCH(1,('../../source_files/VPO_1_2024/[СВОД_ВПО1_НЕГОС_Очно-заочная.xls]Р2_1_5 (2)'!$D$9:$D$467=B112)*('../../source_files/VPO_1_2024/[СВОД_ВПО1_НЕГОС_Очно-заочная.xls]Р2_1_5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13">
      <c r="A113" t="inlineStr">
        <is>
          <t xml:space="preserve">   Психология</t>
        </is>
      </c>
      <c r="B113" t="inlineStr">
        <is>
          <t>37.03.01</t>
        </is>
      </c>
      <c r="C113" t="n">
        <v>37</v>
      </c>
      <c r="D113">
        <f>VLOOKUP(C113,Ключ!$B:$C,2,0)</f>
        <v/>
      </c>
      <c r="E113">
        <f>INDEX('../../source_files/VPO_1_2024/[СВОД_ВПО1_НЕГОС_Очно-заочная.xls]Р2_1_2 (4)'!$A$12:$W$467,MATCH(1,('../../source_files/VPO_1_2024/[СВОД_ВПО1_НЕГОС_Очно-заочная.xls]Р2_1_2 (4)'!$D$12:$D$467=B113)*('../../source_files/VPO_1_2024/[СВОД_ВПО1_НЕГОС_Очно-заочная.xls]Р2_1_2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13">
        <f>INDEX('../../source_files/VPO_1_2024/[СВОД_ВПО1_НЕГОС_Очно-заочная.xls]Р2_1_5 (2)'!$A$9:$W$467,MATCH(1,('../../source_files/VPO_1_2024/[СВОД_ВПО1_НЕГОС_Очно-заочная.xls]Р2_1_5 (2)'!$D$9:$D$467=B113)*('../../source_files/VPO_1_2024/[СВОД_ВПО1_НЕГОС_Очно-заочная.xls]Р2_1_5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14">
      <c r="A114" t="inlineStr">
        <is>
          <t xml:space="preserve">   Конфликтология</t>
        </is>
      </c>
      <c r="B114" t="inlineStr">
        <is>
          <t>37.03.02</t>
        </is>
      </c>
      <c r="C114" t="n">
        <v>37</v>
      </c>
      <c r="D114">
        <f>VLOOKUP(C114,Ключ!$B:$C,2,0)</f>
        <v/>
      </c>
      <c r="E114">
        <f>INDEX('../../source_files/VPO_1_2024/[СВОД_ВПО1_НЕГОС_Очно-заочная.xls]Р2_1_2 (4)'!$A$12:$W$467,MATCH(1,('../../source_files/VPO_1_2024/[СВОД_ВПО1_НЕГОС_Очно-заочная.xls]Р2_1_2 (4)'!$D$12:$D$467=B114)*('../../source_files/VPO_1_2024/[СВОД_ВПО1_НЕГОС_Очно-заочная.xls]Р2_1_2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14">
        <f>INDEX('../../source_files/VPO_1_2024/[СВОД_ВПО1_НЕГОС_Очно-заочная.xls]Р2_1_5 (2)'!$A$9:$W$467,MATCH(1,('../../source_files/VPO_1_2024/[СВОД_ВПО1_НЕГОС_Очно-заочная.xls]Р2_1_5 (2)'!$D$9:$D$467=B114)*('../../source_files/VPO_1_2024/[СВОД_ВПО1_НЕГОС_Очно-заочная.xls]Р2_1_5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15">
      <c r="A115" t="inlineStr">
        <is>
          <t xml:space="preserve">   Экономика</t>
        </is>
      </c>
      <c r="B115" t="inlineStr">
        <is>
          <t>38.03.01</t>
        </is>
      </c>
      <c r="C115" t="n">
        <v>38</v>
      </c>
      <c r="D115">
        <f>VLOOKUP(C115,Ключ!$B:$C,2,0)</f>
        <v/>
      </c>
      <c r="E115">
        <f>INDEX('../../source_files/VPO_1_2024/[СВОД_ВПО1_НЕГОС_Очно-заочная.xls]Р2_1_2 (4)'!$A$12:$W$467,MATCH(1,('../../source_files/VPO_1_2024/[СВОД_ВПО1_НЕГОС_Очно-заочная.xls]Р2_1_2 (4)'!$D$12:$D$467=B115)*('../../source_files/VPO_1_2024/[СВОД_ВПО1_НЕГОС_Очно-заочная.xls]Р2_1_2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15">
        <f>INDEX('../../source_files/VPO_1_2024/[СВОД_ВПО1_НЕГОС_Очно-заочная.xls]Р2_1_5 (2)'!$A$9:$W$467,MATCH(1,('../../source_files/VPO_1_2024/[СВОД_ВПО1_НЕГОС_Очно-заочная.xls]Р2_1_5 (2)'!$D$9:$D$467=B115)*('../../source_files/VPO_1_2024/[СВОД_ВПО1_НЕГОС_Очно-заочная.xls]Р2_1_5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16">
      <c r="A116" t="inlineStr">
        <is>
          <t xml:space="preserve">   Менеджмент</t>
        </is>
      </c>
      <c r="B116" t="inlineStr">
        <is>
          <t>38.03.02</t>
        </is>
      </c>
      <c r="C116" t="n">
        <v>38</v>
      </c>
      <c r="D116">
        <f>VLOOKUP(C116,Ключ!$B:$C,2,0)</f>
        <v/>
      </c>
      <c r="E116">
        <f>INDEX('../../source_files/VPO_1_2024/[СВОД_ВПО1_НЕГОС_Очно-заочная.xls]Р2_1_2 (4)'!$A$12:$W$467,MATCH(1,('../../source_files/VPO_1_2024/[СВОД_ВПО1_НЕГОС_Очно-заочная.xls]Р2_1_2 (4)'!$D$12:$D$467=B116)*('../../source_files/VPO_1_2024/[СВОД_ВПО1_НЕГОС_Очно-заочная.xls]Р2_1_2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16">
        <f>INDEX('../../source_files/VPO_1_2024/[СВОД_ВПО1_НЕГОС_Очно-заочная.xls]Р2_1_5 (2)'!$A$9:$W$467,MATCH(1,('../../source_files/VPO_1_2024/[СВОД_ВПО1_НЕГОС_Очно-заочная.xls]Р2_1_5 (2)'!$D$9:$D$467=B116)*('../../source_files/VPO_1_2024/[СВОД_ВПО1_НЕГОС_Очно-заочная.xls]Р2_1_5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17">
      <c r="A117" t="inlineStr">
        <is>
          <t xml:space="preserve">   Управление персоналом</t>
        </is>
      </c>
      <c r="B117" t="inlineStr">
        <is>
          <t>38.03.03</t>
        </is>
      </c>
      <c r="C117" t="n">
        <v>38</v>
      </c>
      <c r="D117">
        <f>VLOOKUP(C117,Ключ!$B:$C,2,0)</f>
        <v/>
      </c>
      <c r="E117">
        <f>INDEX('../../source_files/VPO_1_2024/[СВОД_ВПО1_НЕГОС_Очно-заочная.xls]Р2_1_2 (4)'!$A$12:$W$467,MATCH(1,('../../source_files/VPO_1_2024/[СВОД_ВПО1_НЕГОС_Очно-заочная.xls]Р2_1_2 (4)'!$D$12:$D$467=B117)*('../../source_files/VPO_1_2024/[СВОД_ВПО1_НЕГОС_Очно-заочная.xls]Р2_1_2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17">
        <f>INDEX('../../source_files/VPO_1_2024/[СВОД_ВПО1_НЕГОС_Очно-заочная.xls]Р2_1_5 (2)'!$A$9:$W$467,MATCH(1,('../../source_files/VPO_1_2024/[СВОД_ВПО1_НЕГОС_Очно-заочная.xls]Р2_1_5 (2)'!$D$9:$D$467=B117)*('../../source_files/VPO_1_2024/[СВОД_ВПО1_НЕГОС_Очно-заочная.xls]Р2_1_5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18">
      <c r="A118" t="inlineStr">
        <is>
          <t xml:space="preserve">   Государственное и муниципальное управление</t>
        </is>
      </c>
      <c r="B118" t="inlineStr">
        <is>
          <t>38.03.04</t>
        </is>
      </c>
      <c r="C118" t="n">
        <v>38</v>
      </c>
      <c r="D118">
        <f>VLOOKUP(C118,Ключ!$B:$C,2,0)</f>
        <v/>
      </c>
      <c r="E118">
        <f>INDEX('../../source_files/VPO_1_2024/[СВОД_ВПО1_НЕГОС_Очно-заочная.xls]Р2_1_2 (4)'!$A$12:$W$467,MATCH(1,('../../source_files/VPO_1_2024/[СВОД_ВПО1_НЕГОС_Очно-заочная.xls]Р2_1_2 (4)'!$D$12:$D$467=B118)*('../../source_files/VPO_1_2024/[СВОД_ВПО1_НЕГОС_Очно-заочная.xls]Р2_1_2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18">
        <f>INDEX('../../source_files/VPO_1_2024/[СВОД_ВПО1_НЕГОС_Очно-заочная.xls]Р2_1_5 (2)'!$A$9:$W$467,MATCH(1,('../../source_files/VPO_1_2024/[СВОД_ВПО1_НЕГОС_Очно-заочная.xls]Р2_1_5 (2)'!$D$9:$D$467=B118)*('../../source_files/VPO_1_2024/[СВОД_ВПО1_НЕГОС_Очно-заочная.xls]Р2_1_5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19">
      <c r="A119" t="inlineStr">
        <is>
          <t xml:space="preserve">   Бизнес-информатика</t>
        </is>
      </c>
      <c r="B119" t="inlineStr">
        <is>
          <t>38.03.05</t>
        </is>
      </c>
      <c r="C119" t="n">
        <v>38</v>
      </c>
      <c r="D119">
        <f>VLOOKUP(C119,Ключ!$B:$C,2,0)</f>
        <v/>
      </c>
      <c r="E119">
        <f>INDEX('../../source_files/VPO_1_2024/[СВОД_ВПО1_НЕГОС_Очно-заочная.xls]Р2_1_2 (4)'!$A$12:$W$467,MATCH(1,('../../source_files/VPO_1_2024/[СВОД_ВПО1_НЕГОС_Очно-заочная.xls]Р2_1_2 (4)'!$D$12:$D$467=B119)*('../../source_files/VPO_1_2024/[СВОД_ВПО1_НЕГОС_Очно-заочная.xls]Р2_1_2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19">
        <f>INDEX('../../source_files/VPO_1_2024/[СВОД_ВПО1_НЕГОС_Очно-заочная.xls]Р2_1_5 (2)'!$A$9:$W$467,MATCH(1,('../../source_files/VPO_1_2024/[СВОД_ВПО1_НЕГОС_Очно-заочная.xls]Р2_1_5 (2)'!$D$9:$D$467=B119)*('../../source_files/VPO_1_2024/[СВОД_ВПО1_НЕГОС_Очно-заочная.xls]Р2_1_5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20">
      <c r="A120" t="inlineStr">
        <is>
          <t xml:space="preserve">   Торговое дело</t>
        </is>
      </c>
      <c r="B120" t="inlineStr">
        <is>
          <t>38.03.06</t>
        </is>
      </c>
      <c r="C120" t="n">
        <v>38</v>
      </c>
      <c r="D120">
        <f>VLOOKUP(C120,Ключ!$B:$C,2,0)</f>
        <v/>
      </c>
      <c r="E120">
        <f>INDEX('../../source_files/VPO_1_2024/[СВОД_ВПО1_НЕГОС_Очно-заочная.xls]Р2_1_2 (4)'!$A$12:$W$467,MATCH(1,('../../source_files/VPO_1_2024/[СВОД_ВПО1_НЕГОС_Очно-заочная.xls]Р2_1_2 (4)'!$D$12:$D$467=B120)*('../../source_files/VPO_1_2024/[СВОД_ВПО1_НЕГОС_Очно-заочная.xls]Р2_1_2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20">
        <f>INDEX('../../source_files/VPO_1_2024/[СВОД_ВПО1_НЕГОС_Очно-заочная.xls]Р2_1_5 (2)'!$A$9:$W$467,MATCH(1,('../../source_files/VPO_1_2024/[СВОД_ВПО1_НЕГОС_Очно-заочная.xls]Р2_1_5 (2)'!$D$9:$D$467=B120)*('../../source_files/VPO_1_2024/[СВОД_ВПО1_НЕГОС_Очно-заочная.xls]Р2_1_5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21">
      <c r="A121" t="inlineStr">
        <is>
          <t xml:space="preserve">   Товароведение</t>
        </is>
      </c>
      <c r="B121" t="inlineStr">
        <is>
          <t>38.03.07</t>
        </is>
      </c>
      <c r="C121" t="n">
        <v>38</v>
      </c>
      <c r="D121">
        <f>VLOOKUP(C121,Ключ!$B:$C,2,0)</f>
        <v/>
      </c>
      <c r="E121">
        <f>INDEX('../../source_files/VPO_1_2024/[СВОД_ВПО1_НЕГОС_Очно-заочная.xls]Р2_1_2 (4)'!$A$12:$W$467,MATCH(1,('../../source_files/VPO_1_2024/[СВОД_ВПО1_НЕГОС_Очно-заочная.xls]Р2_1_2 (4)'!$D$12:$D$467=B121)*('../../source_files/VPO_1_2024/[СВОД_ВПО1_НЕГОС_Очно-заочная.xls]Р2_1_2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21">
        <f>INDEX('../../source_files/VPO_1_2024/[СВОД_ВПО1_НЕГОС_Очно-заочная.xls]Р2_1_5 (2)'!$A$9:$W$467,MATCH(1,('../../source_files/VPO_1_2024/[СВОД_ВПО1_НЕГОС_Очно-заочная.xls]Р2_1_5 (2)'!$D$9:$D$467=B121)*('../../source_files/VPO_1_2024/[СВОД_ВПО1_НЕГОС_Очно-заочная.xls]Р2_1_5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22">
      <c r="A122" t="inlineStr">
        <is>
          <t xml:space="preserve">   Жилищное хозяйство и коммунальная инфраструктура</t>
        </is>
      </c>
      <c r="B122" t="inlineStr">
        <is>
          <t>38.03.10</t>
        </is>
      </c>
      <c r="C122" t="n">
        <v>38</v>
      </c>
      <c r="D122">
        <f>VLOOKUP(C122,Ключ!$B:$C,2,0)</f>
        <v/>
      </c>
      <c r="E122">
        <f>INDEX('../../source_files/VPO_1_2024/[СВОД_ВПО1_НЕГОС_Очно-заочная.xls]Р2_1_2 (4)'!$A$12:$W$467,MATCH(1,('../../source_files/VPO_1_2024/[СВОД_ВПО1_НЕГОС_Очно-заочная.xls]Р2_1_2 (4)'!$D$12:$D$467=B122)*('../../source_files/VPO_1_2024/[СВОД_ВПО1_НЕГОС_Очно-заочная.xls]Р2_1_2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22">
        <f>INDEX('../../source_files/VPO_1_2024/[СВОД_ВПО1_НЕГОС_Очно-заочная.xls]Р2_1_5 (2)'!$A$9:$W$467,MATCH(1,('../../source_files/VPO_1_2024/[СВОД_ВПО1_НЕГОС_Очно-заочная.xls]Р2_1_5 (2)'!$D$9:$D$467=B122)*('../../source_files/VPO_1_2024/[СВОД_ВПО1_НЕГОС_Очно-заочная.xls]Р2_1_5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23">
      <c r="A123" t="inlineStr">
        <is>
          <t xml:space="preserve">   Социология</t>
        </is>
      </c>
      <c r="B123" t="inlineStr">
        <is>
          <t>39.03.01</t>
        </is>
      </c>
      <c r="C123" t="n">
        <v>39</v>
      </c>
      <c r="D123">
        <f>VLOOKUP(C123,Ключ!$B:$C,2,0)</f>
        <v/>
      </c>
      <c r="E123">
        <f>INDEX('../../source_files/VPO_1_2024/[СВОД_ВПО1_НЕГОС_Очно-заочная.xls]Р2_1_2 (4)'!$A$12:$W$467,MATCH(1,('../../source_files/VPO_1_2024/[СВОД_ВПО1_НЕГОС_Очно-заочная.xls]Р2_1_2 (4)'!$D$12:$D$467=B123)*('../../source_files/VPO_1_2024/[СВОД_ВПО1_НЕГОС_Очно-заочная.xls]Р2_1_2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23">
        <f>INDEX('../../source_files/VPO_1_2024/[СВОД_ВПО1_НЕГОС_Очно-заочная.xls]Р2_1_5 (2)'!$A$9:$W$467,MATCH(1,('../../source_files/VPO_1_2024/[СВОД_ВПО1_НЕГОС_Очно-заочная.xls]Р2_1_5 (2)'!$D$9:$D$467=B123)*('../../source_files/VPO_1_2024/[СВОД_ВПО1_НЕГОС_Очно-заочная.xls]Р2_1_5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24">
      <c r="A124" t="inlineStr">
        <is>
          <t xml:space="preserve">   Социальная работа</t>
        </is>
      </c>
      <c r="B124" t="inlineStr">
        <is>
          <t>39.03.02</t>
        </is>
      </c>
      <c r="C124" t="n">
        <v>39</v>
      </c>
      <c r="D124">
        <f>VLOOKUP(C124,Ключ!$B:$C,2,0)</f>
        <v/>
      </c>
      <c r="E124">
        <f>INDEX('../../source_files/VPO_1_2024/[СВОД_ВПО1_НЕГОС_Очно-заочная.xls]Р2_1_2 (4)'!$A$12:$W$467,MATCH(1,('../../source_files/VPO_1_2024/[СВОД_ВПО1_НЕГОС_Очно-заочная.xls]Р2_1_2 (4)'!$D$12:$D$467=B124)*('../../source_files/VPO_1_2024/[СВОД_ВПО1_НЕГОС_Очно-заочная.xls]Р2_1_2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24">
        <f>INDEX('../../source_files/VPO_1_2024/[СВОД_ВПО1_НЕГОС_Очно-заочная.xls]Р2_1_5 (2)'!$A$9:$W$467,MATCH(1,('../../source_files/VPO_1_2024/[СВОД_ВПО1_НЕГОС_Очно-заочная.xls]Р2_1_5 (2)'!$D$9:$D$467=B124)*('../../source_files/VPO_1_2024/[СВОД_ВПО1_НЕГОС_Очно-заочная.xls]Р2_1_5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25">
      <c r="A125" t="inlineStr">
        <is>
          <t xml:space="preserve">   Организация работы с молодежью</t>
        </is>
      </c>
      <c r="B125" t="inlineStr">
        <is>
          <t>39.03.03</t>
        </is>
      </c>
      <c r="C125" t="n">
        <v>39</v>
      </c>
      <c r="D125">
        <f>VLOOKUP(C125,Ключ!$B:$C,2,0)</f>
        <v/>
      </c>
      <c r="E125">
        <f>INDEX('../../source_files/VPO_1_2024/[СВОД_ВПО1_НЕГОС_Очно-заочная.xls]Р2_1_2 (4)'!$A$12:$W$467,MATCH(1,('../../source_files/VPO_1_2024/[СВОД_ВПО1_НЕГОС_Очно-заочная.xls]Р2_1_2 (4)'!$D$12:$D$467=B125)*('../../source_files/VPO_1_2024/[СВОД_ВПО1_НЕГОС_Очно-заочная.xls]Р2_1_2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25">
        <f>INDEX('../../source_files/VPO_1_2024/[СВОД_ВПО1_НЕГОС_Очно-заочная.xls]Р2_1_5 (2)'!$A$9:$W$467,MATCH(1,('../../source_files/VPO_1_2024/[СВОД_ВПО1_НЕГОС_Очно-заочная.xls]Р2_1_5 (2)'!$D$9:$D$467=B125)*('../../source_files/VPO_1_2024/[СВОД_ВПО1_НЕГОС_Очно-заочная.xls]Р2_1_5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26">
      <c r="A126" t="inlineStr">
        <is>
          <t xml:space="preserve">   Юриспруденция</t>
        </is>
      </c>
      <c r="B126" t="inlineStr">
        <is>
          <t>40.03.01</t>
        </is>
      </c>
      <c r="C126" t="n">
        <v>40</v>
      </c>
      <c r="D126">
        <f>VLOOKUP(C126,Ключ!$B:$C,2,0)</f>
        <v/>
      </c>
      <c r="E126">
        <f>INDEX('../../source_files/VPO_1_2024/[СВОД_ВПО1_НЕГОС_Очно-заочная.xls]Р2_1_2 (4)'!$A$12:$W$467,MATCH(1,('../../source_files/VPO_1_2024/[СВОД_ВПО1_НЕГОС_Очно-заочная.xls]Р2_1_2 (4)'!$D$12:$D$467=B126)*('../../source_files/VPO_1_2024/[СВОД_ВПО1_НЕГОС_Очно-заочная.xls]Р2_1_2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26">
        <f>INDEX('../../source_files/VPO_1_2024/[СВОД_ВПО1_НЕГОС_Очно-заочная.xls]Р2_1_5 (2)'!$A$9:$W$467,MATCH(1,('../../source_files/VPO_1_2024/[СВОД_ВПО1_НЕГОС_Очно-заочная.xls]Р2_1_5 (2)'!$D$9:$D$467=B126)*('../../source_files/VPO_1_2024/[СВОД_ВПО1_НЕГОС_Очно-заочная.xls]Р2_1_5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27">
      <c r="A127" t="inlineStr">
        <is>
          <t xml:space="preserve">   Зарубежное регионоведение</t>
        </is>
      </c>
      <c r="B127" t="inlineStr">
        <is>
          <t>41.03.01</t>
        </is>
      </c>
      <c r="C127" t="n">
        <v>41</v>
      </c>
      <c r="D127">
        <f>VLOOKUP(C127,Ключ!$B:$C,2,0)</f>
        <v/>
      </c>
      <c r="E127">
        <f>INDEX('../../source_files/VPO_1_2024/[СВОД_ВПО1_НЕГОС_Очно-заочная.xls]Р2_1_2 (4)'!$A$12:$W$467,MATCH(1,('../../source_files/VPO_1_2024/[СВОД_ВПО1_НЕГОС_Очно-заочная.xls]Р2_1_2 (4)'!$D$12:$D$467=B127)*('../../source_files/VPO_1_2024/[СВОД_ВПО1_НЕГОС_Очно-заочная.xls]Р2_1_2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27">
        <f>INDEX('../../source_files/VPO_1_2024/[СВОД_ВПО1_НЕГОС_Очно-заочная.xls]Р2_1_5 (2)'!$A$9:$W$467,MATCH(1,('../../source_files/VPO_1_2024/[СВОД_ВПО1_НЕГОС_Очно-заочная.xls]Р2_1_5 (2)'!$D$9:$D$467=B127)*('../../source_files/VPO_1_2024/[СВОД_ВПО1_НЕГОС_Очно-заочная.xls]Р2_1_5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28">
      <c r="A128" t="inlineStr">
        <is>
          <t xml:space="preserve">   Регионоведение России</t>
        </is>
      </c>
      <c r="B128" t="inlineStr">
        <is>
          <t>41.03.02</t>
        </is>
      </c>
      <c r="C128" t="n">
        <v>41</v>
      </c>
      <c r="D128">
        <f>VLOOKUP(C128,Ключ!$B:$C,2,0)</f>
        <v/>
      </c>
      <c r="E128">
        <f>INDEX('../../source_files/VPO_1_2024/[СВОД_ВПО1_НЕГОС_Очно-заочная.xls]Р2_1_2 (4)'!$A$12:$W$467,MATCH(1,('../../source_files/VPO_1_2024/[СВОД_ВПО1_НЕГОС_Очно-заочная.xls]Р2_1_2 (4)'!$D$12:$D$467=B128)*('../../source_files/VPO_1_2024/[СВОД_ВПО1_НЕГОС_Очно-заочная.xls]Р2_1_2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28">
        <f>INDEX('../../source_files/VPO_1_2024/[СВОД_ВПО1_НЕГОС_Очно-заочная.xls]Р2_1_5 (2)'!$A$9:$W$467,MATCH(1,('../../source_files/VPO_1_2024/[СВОД_ВПО1_НЕГОС_Очно-заочная.xls]Р2_1_5 (2)'!$D$9:$D$467=B128)*('../../source_files/VPO_1_2024/[СВОД_ВПО1_НЕГОС_Очно-заочная.xls]Р2_1_5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29">
      <c r="A129" t="inlineStr">
        <is>
          <t xml:space="preserve">   Политология</t>
        </is>
      </c>
      <c r="B129" t="inlineStr">
        <is>
          <t>41.03.04</t>
        </is>
      </c>
      <c r="C129" t="n">
        <v>41</v>
      </c>
      <c r="D129">
        <f>VLOOKUP(C129,Ключ!$B:$C,2,0)</f>
        <v/>
      </c>
      <c r="E129">
        <f>INDEX('../../source_files/VPO_1_2024/[СВОД_ВПО1_НЕГОС_Очно-заочная.xls]Р2_1_2 (4)'!$A$12:$W$467,MATCH(1,('../../source_files/VPO_1_2024/[СВОД_ВПО1_НЕГОС_Очно-заочная.xls]Р2_1_2 (4)'!$D$12:$D$467=B129)*('../../source_files/VPO_1_2024/[СВОД_ВПО1_НЕГОС_Очно-заочная.xls]Р2_1_2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29">
        <f>INDEX('../../source_files/VPO_1_2024/[СВОД_ВПО1_НЕГОС_Очно-заочная.xls]Р2_1_5 (2)'!$A$9:$W$467,MATCH(1,('../../source_files/VPO_1_2024/[СВОД_ВПО1_НЕГОС_Очно-заочная.xls]Р2_1_5 (2)'!$D$9:$D$467=B129)*('../../source_files/VPO_1_2024/[СВОД_ВПО1_НЕГОС_Очно-заочная.xls]Р2_1_5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30">
      <c r="A130" t="inlineStr">
        <is>
          <t xml:space="preserve">   Международные отношения</t>
        </is>
      </c>
      <c r="B130" t="inlineStr">
        <is>
          <t>41.03.05</t>
        </is>
      </c>
      <c r="C130" t="n">
        <v>41</v>
      </c>
      <c r="D130">
        <f>VLOOKUP(C130,Ключ!$B:$C,2,0)</f>
        <v/>
      </c>
      <c r="E130">
        <f>INDEX('../../source_files/VPO_1_2024/[СВОД_ВПО1_НЕГОС_Очно-заочная.xls]Р2_1_2 (4)'!$A$12:$W$467,MATCH(1,('../../source_files/VPO_1_2024/[СВОД_ВПО1_НЕГОС_Очно-заочная.xls]Р2_1_2 (4)'!$D$12:$D$467=B130)*('../../source_files/VPO_1_2024/[СВОД_ВПО1_НЕГОС_Очно-заочная.xls]Р2_1_2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30">
        <f>INDEX('../../source_files/VPO_1_2024/[СВОД_ВПО1_НЕГОС_Очно-заочная.xls]Р2_1_5 (2)'!$A$9:$W$467,MATCH(1,('../../source_files/VPO_1_2024/[СВОД_ВПО1_НЕГОС_Очно-заочная.xls]Р2_1_5 (2)'!$D$9:$D$467=B130)*('../../source_files/VPO_1_2024/[СВОД_ВПО1_НЕГОС_Очно-заочная.xls]Р2_1_5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31">
      <c r="A131" t="inlineStr">
        <is>
          <t xml:space="preserve">   Публичная политика и социальные науки</t>
        </is>
      </c>
      <c r="B131" t="inlineStr">
        <is>
          <t>41.03.06</t>
        </is>
      </c>
      <c r="C131" t="n">
        <v>41</v>
      </c>
      <c r="D131">
        <f>VLOOKUP(C131,Ключ!$B:$C,2,0)</f>
        <v/>
      </c>
      <c r="E131">
        <f>INDEX('../../source_files/VPO_1_2024/[СВОД_ВПО1_НЕГОС_Очно-заочная.xls]Р2_1_2 (4)'!$A$12:$W$467,MATCH(1,('../../source_files/VPO_1_2024/[СВОД_ВПО1_НЕГОС_Очно-заочная.xls]Р2_1_2 (4)'!$D$12:$D$467=B131)*('../../source_files/VPO_1_2024/[СВОД_ВПО1_НЕГОС_Очно-заочная.xls]Р2_1_2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31">
        <f>INDEX('../../source_files/VPO_1_2024/[СВОД_ВПО1_НЕГОС_Очно-заочная.xls]Р2_1_5 (2)'!$A$9:$W$467,MATCH(1,('../../source_files/VPO_1_2024/[СВОД_ВПО1_НЕГОС_Очно-заочная.xls]Р2_1_5 (2)'!$D$9:$D$467=B131)*('../../source_files/VPO_1_2024/[СВОД_ВПО1_НЕГОС_Очно-заочная.xls]Р2_1_5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32">
      <c r="A132" t="inlineStr">
        <is>
          <t xml:space="preserve">   Реклама и связи с общественностью</t>
        </is>
      </c>
      <c r="B132" t="inlineStr">
        <is>
          <t>42.03.01</t>
        </is>
      </c>
      <c r="C132" t="n">
        <v>42</v>
      </c>
      <c r="D132">
        <f>VLOOKUP(C132,Ключ!$B:$C,2,0)</f>
        <v/>
      </c>
      <c r="E132">
        <f>INDEX('../../source_files/VPO_1_2024/[СВОД_ВПО1_НЕГОС_Очно-заочная.xls]Р2_1_2 (4)'!$A$12:$W$467,MATCH(1,('../../source_files/VPO_1_2024/[СВОД_ВПО1_НЕГОС_Очно-заочная.xls]Р2_1_2 (4)'!$D$12:$D$467=B132)*('../../source_files/VPO_1_2024/[СВОД_ВПО1_НЕГОС_Очно-заочная.xls]Р2_1_2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32">
        <f>INDEX('../../source_files/VPO_1_2024/[СВОД_ВПО1_НЕГОС_Очно-заочная.xls]Р2_1_5 (2)'!$A$9:$W$467,MATCH(1,('../../source_files/VPO_1_2024/[СВОД_ВПО1_НЕГОС_Очно-заочная.xls]Р2_1_5 (2)'!$D$9:$D$467=B132)*('../../source_files/VPO_1_2024/[СВОД_ВПО1_НЕГОС_Очно-заочная.xls]Р2_1_5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33">
      <c r="A133" t="inlineStr">
        <is>
          <t xml:space="preserve">   Журналистика</t>
        </is>
      </c>
      <c r="B133" t="inlineStr">
        <is>
          <t>42.03.02</t>
        </is>
      </c>
      <c r="C133" t="n">
        <v>42</v>
      </c>
      <c r="D133">
        <f>VLOOKUP(C133,Ключ!$B:$C,2,0)</f>
        <v/>
      </c>
      <c r="E133">
        <f>INDEX('../../source_files/VPO_1_2024/[СВОД_ВПО1_НЕГОС_Очно-заочная.xls]Р2_1_2 (4)'!$A$12:$W$467,MATCH(1,('../../source_files/VPO_1_2024/[СВОД_ВПО1_НЕГОС_Очно-заочная.xls]Р2_1_2 (4)'!$D$12:$D$467=B133)*('../../source_files/VPO_1_2024/[СВОД_ВПО1_НЕГОС_Очно-заочная.xls]Р2_1_2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33">
        <f>INDEX('../../source_files/VPO_1_2024/[СВОД_ВПО1_НЕГОС_Очно-заочная.xls]Р2_1_5 (2)'!$A$9:$W$467,MATCH(1,('../../source_files/VPO_1_2024/[СВОД_ВПО1_НЕГОС_Очно-заочная.xls]Р2_1_5 (2)'!$D$9:$D$467=B133)*('../../source_files/VPO_1_2024/[СВОД_ВПО1_НЕГОС_Очно-заочная.xls]Р2_1_5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34">
      <c r="A134" t="inlineStr">
        <is>
          <t xml:space="preserve">   Издательское дело</t>
        </is>
      </c>
      <c r="B134" t="inlineStr">
        <is>
          <t>42.03.03</t>
        </is>
      </c>
      <c r="C134" t="n">
        <v>42</v>
      </c>
      <c r="D134">
        <f>VLOOKUP(C134,Ключ!$B:$C,2,0)</f>
        <v/>
      </c>
      <c r="E134">
        <f>INDEX('../../source_files/VPO_1_2024/[СВОД_ВПО1_НЕГОС_Очно-заочная.xls]Р2_1_2 (4)'!$A$12:$W$467,MATCH(1,('../../source_files/VPO_1_2024/[СВОД_ВПО1_НЕГОС_Очно-заочная.xls]Р2_1_2 (4)'!$D$12:$D$467=B134)*('../../source_files/VPO_1_2024/[СВОД_ВПО1_НЕГОС_Очно-заочная.xls]Р2_1_2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34">
        <f>INDEX('../../source_files/VPO_1_2024/[СВОД_ВПО1_НЕГОС_Очно-заочная.xls]Р2_1_5 (2)'!$A$9:$W$467,MATCH(1,('../../source_files/VPO_1_2024/[СВОД_ВПО1_НЕГОС_Очно-заочная.xls]Р2_1_5 (2)'!$D$9:$D$467=B134)*('../../source_files/VPO_1_2024/[СВОД_ВПО1_НЕГОС_Очно-заочная.xls]Р2_1_5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35">
      <c r="A135" t="inlineStr">
        <is>
          <t xml:space="preserve">   Телевидение</t>
        </is>
      </c>
      <c r="B135" t="inlineStr">
        <is>
          <t>42.03.04</t>
        </is>
      </c>
      <c r="C135" t="n">
        <v>42</v>
      </c>
      <c r="D135">
        <f>VLOOKUP(C135,Ключ!$B:$C,2,0)</f>
        <v/>
      </c>
      <c r="E135">
        <f>INDEX('../../source_files/VPO_1_2024/[СВОД_ВПО1_НЕГОС_Очно-заочная.xls]Р2_1_2 (4)'!$A$12:$W$467,MATCH(1,('../../source_files/VPO_1_2024/[СВОД_ВПО1_НЕГОС_Очно-заочная.xls]Р2_1_2 (4)'!$D$12:$D$467=B135)*('../../source_files/VPO_1_2024/[СВОД_ВПО1_НЕГОС_Очно-заочная.xls]Р2_1_2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35">
        <f>INDEX('../../source_files/VPO_1_2024/[СВОД_ВПО1_НЕГОС_Очно-заочная.xls]Р2_1_5 (2)'!$A$9:$W$467,MATCH(1,('../../source_files/VPO_1_2024/[СВОД_ВПО1_НЕГОС_Очно-заочная.xls]Р2_1_5 (2)'!$D$9:$D$467=B135)*('../../source_files/VPO_1_2024/[СВОД_ВПО1_НЕГОС_Очно-заочная.xls]Р2_1_5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36">
      <c r="A136" t="inlineStr">
        <is>
          <t xml:space="preserve">   Медиакоммуникации</t>
        </is>
      </c>
      <c r="B136" t="inlineStr">
        <is>
          <t>42.03.05</t>
        </is>
      </c>
      <c r="C136" t="n">
        <v>42</v>
      </c>
      <c r="D136">
        <f>VLOOKUP(C136,Ключ!$B:$C,2,0)</f>
        <v/>
      </c>
      <c r="E136">
        <f>INDEX('../../source_files/VPO_1_2024/[СВОД_ВПО1_НЕГОС_Очно-заочная.xls]Р2_1_2 (4)'!$A$12:$W$467,MATCH(1,('../../source_files/VPO_1_2024/[СВОД_ВПО1_НЕГОС_Очно-заочная.xls]Р2_1_2 (4)'!$D$12:$D$467=B136)*('../../source_files/VPO_1_2024/[СВОД_ВПО1_НЕГОС_Очно-заочная.xls]Р2_1_2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36">
        <f>INDEX('../../source_files/VPO_1_2024/[СВОД_ВПО1_НЕГОС_Очно-заочная.xls]Р2_1_5 (2)'!$A$9:$W$467,MATCH(1,('../../source_files/VPO_1_2024/[СВОД_ВПО1_НЕГОС_Очно-заочная.xls]Р2_1_5 (2)'!$D$9:$D$467=B136)*('../../source_files/VPO_1_2024/[СВОД_ВПО1_НЕГОС_Очно-заочная.xls]Р2_1_5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37">
      <c r="A137" t="inlineStr">
        <is>
          <t xml:space="preserve">   Сервис</t>
        </is>
      </c>
      <c r="B137" t="inlineStr">
        <is>
          <t>43.03.01</t>
        </is>
      </c>
      <c r="C137" t="n">
        <v>43</v>
      </c>
      <c r="D137">
        <f>VLOOKUP(C137,Ключ!$B:$C,2,0)</f>
        <v/>
      </c>
      <c r="E137">
        <f>INDEX('../../source_files/VPO_1_2024/[СВОД_ВПО1_НЕГОС_Очно-заочная.xls]Р2_1_2 (4)'!$A$12:$W$467,MATCH(1,('../../source_files/VPO_1_2024/[СВОД_ВПО1_НЕГОС_Очно-заочная.xls]Р2_1_2 (4)'!$D$12:$D$467=B137)*('../../source_files/VPO_1_2024/[СВОД_ВПО1_НЕГОС_Очно-заочная.xls]Р2_1_2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37">
        <f>INDEX('../../source_files/VPO_1_2024/[СВОД_ВПО1_НЕГОС_Очно-заочная.xls]Р2_1_5 (2)'!$A$9:$W$467,MATCH(1,('../../source_files/VPO_1_2024/[СВОД_ВПО1_НЕГОС_Очно-заочная.xls]Р2_1_5 (2)'!$D$9:$D$467=B137)*('../../source_files/VPO_1_2024/[СВОД_ВПО1_НЕГОС_Очно-заочная.xls]Р2_1_5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38">
      <c r="A138" t="inlineStr">
        <is>
          <t xml:space="preserve">   Туризм</t>
        </is>
      </c>
      <c r="B138" t="inlineStr">
        <is>
          <t>43.03.02</t>
        </is>
      </c>
      <c r="C138" t="n">
        <v>43</v>
      </c>
      <c r="D138">
        <f>VLOOKUP(C138,Ключ!$B:$C,2,0)</f>
        <v/>
      </c>
      <c r="E138">
        <f>INDEX('../../source_files/VPO_1_2024/[СВОД_ВПО1_НЕГОС_Очно-заочная.xls]Р2_1_2 (4)'!$A$12:$W$467,MATCH(1,('../../source_files/VPO_1_2024/[СВОД_ВПО1_НЕГОС_Очно-заочная.xls]Р2_1_2 (4)'!$D$12:$D$467=B138)*('../../source_files/VPO_1_2024/[СВОД_ВПО1_НЕГОС_Очно-заочная.xls]Р2_1_2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38">
        <f>INDEX('../../source_files/VPO_1_2024/[СВОД_ВПО1_НЕГОС_Очно-заочная.xls]Р2_1_5 (2)'!$A$9:$W$467,MATCH(1,('../../source_files/VPO_1_2024/[СВОД_ВПО1_НЕГОС_Очно-заочная.xls]Р2_1_5 (2)'!$D$9:$D$467=B138)*('../../source_files/VPO_1_2024/[СВОД_ВПО1_НЕГОС_Очно-заочная.xls]Р2_1_5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39">
      <c r="A139" t="inlineStr">
        <is>
          <t xml:space="preserve">   Гостиничное дело</t>
        </is>
      </c>
      <c r="B139" t="inlineStr">
        <is>
          <t>43.03.03</t>
        </is>
      </c>
      <c r="C139" t="n">
        <v>43</v>
      </c>
      <c r="D139">
        <f>VLOOKUP(C139,Ключ!$B:$C,2,0)</f>
        <v/>
      </c>
      <c r="E139">
        <f>INDEX('../../source_files/VPO_1_2024/[СВОД_ВПО1_НЕГОС_Очно-заочная.xls]Р2_1_2 (4)'!$A$12:$W$467,MATCH(1,('../../source_files/VPO_1_2024/[СВОД_ВПО1_НЕГОС_Очно-заочная.xls]Р2_1_2 (4)'!$D$12:$D$467=B139)*('../../source_files/VPO_1_2024/[СВОД_ВПО1_НЕГОС_Очно-заочная.xls]Р2_1_2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39">
        <f>INDEX('../../source_files/VPO_1_2024/[СВОД_ВПО1_НЕГОС_Очно-заочная.xls]Р2_1_5 (2)'!$A$9:$W$467,MATCH(1,('../../source_files/VPO_1_2024/[СВОД_ВПО1_НЕГОС_Очно-заочная.xls]Р2_1_5 (2)'!$D$9:$D$467=B139)*('../../source_files/VPO_1_2024/[СВОД_ВПО1_НЕГОС_Очно-заочная.xls]Р2_1_5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40">
      <c r="A140" t="inlineStr">
        <is>
          <t xml:space="preserve">   Педагогическое образование</t>
        </is>
      </c>
      <c r="B140" t="inlineStr">
        <is>
          <t>44.03.01</t>
        </is>
      </c>
      <c r="C140" t="n">
        <v>44</v>
      </c>
      <c r="D140">
        <f>VLOOKUP(C140,Ключ!$B:$C,2,0)</f>
        <v/>
      </c>
      <c r="E140">
        <f>INDEX('../../source_files/VPO_1_2024/[СВОД_ВПО1_НЕГОС_Очно-заочная.xls]Р2_1_2 (4)'!$A$12:$W$467,MATCH(1,('../../source_files/VPO_1_2024/[СВОД_ВПО1_НЕГОС_Очно-заочная.xls]Р2_1_2 (4)'!$D$12:$D$467=B140)*('../../source_files/VPO_1_2024/[СВОД_ВПО1_НЕГОС_Очно-заочная.xls]Р2_1_2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40">
        <f>INDEX('../../source_files/VPO_1_2024/[СВОД_ВПО1_НЕГОС_Очно-заочная.xls]Р2_1_5 (2)'!$A$9:$W$467,MATCH(1,('../../source_files/VPO_1_2024/[СВОД_ВПО1_НЕГОС_Очно-заочная.xls]Р2_1_5 (2)'!$D$9:$D$467=B140)*('../../source_files/VPO_1_2024/[СВОД_ВПО1_НЕГОС_Очно-заочная.xls]Р2_1_5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41">
      <c r="A141" t="inlineStr">
        <is>
          <t xml:space="preserve">   Психолого-педагогическое образование</t>
        </is>
      </c>
      <c r="B141" t="inlineStr">
        <is>
          <t>44.03.02</t>
        </is>
      </c>
      <c r="C141" t="n">
        <v>44</v>
      </c>
      <c r="D141">
        <f>VLOOKUP(C141,Ключ!$B:$C,2,0)</f>
        <v/>
      </c>
      <c r="E141">
        <f>INDEX('../../source_files/VPO_1_2024/[СВОД_ВПО1_НЕГОС_Очно-заочная.xls]Р2_1_2 (4)'!$A$12:$W$467,MATCH(1,('../../source_files/VPO_1_2024/[СВОД_ВПО1_НЕГОС_Очно-заочная.xls]Р2_1_2 (4)'!$D$12:$D$467=B141)*('../../source_files/VPO_1_2024/[СВОД_ВПО1_НЕГОС_Очно-заочная.xls]Р2_1_2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41">
        <f>INDEX('../../source_files/VPO_1_2024/[СВОД_ВПО1_НЕГОС_Очно-заочная.xls]Р2_1_5 (2)'!$A$9:$W$467,MATCH(1,('../../source_files/VPO_1_2024/[СВОД_ВПО1_НЕГОС_Очно-заочная.xls]Р2_1_5 (2)'!$D$9:$D$467=B141)*('../../source_files/VPO_1_2024/[СВОД_ВПО1_НЕГОС_Очно-заочная.xls]Р2_1_5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42">
      <c r="A142" t="inlineStr">
        <is>
          <t xml:space="preserve">   Специальное (дефектологическое) образование</t>
        </is>
      </c>
      <c r="B142" t="inlineStr">
        <is>
          <t>44.03.03</t>
        </is>
      </c>
      <c r="C142" t="n">
        <v>44</v>
      </c>
      <c r="D142">
        <f>VLOOKUP(C142,Ключ!$B:$C,2,0)</f>
        <v/>
      </c>
      <c r="E142">
        <f>INDEX('../../source_files/VPO_1_2024/[СВОД_ВПО1_НЕГОС_Очно-заочная.xls]Р2_1_2 (4)'!$A$12:$W$467,MATCH(1,('../../source_files/VPO_1_2024/[СВОД_ВПО1_НЕГОС_Очно-заочная.xls]Р2_1_2 (4)'!$D$12:$D$467=B142)*('../../source_files/VPO_1_2024/[СВОД_ВПО1_НЕГОС_Очно-заочная.xls]Р2_1_2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42">
        <f>INDEX('../../source_files/VPO_1_2024/[СВОД_ВПО1_НЕГОС_Очно-заочная.xls]Р2_1_5 (2)'!$A$9:$W$467,MATCH(1,('../../source_files/VPO_1_2024/[СВОД_ВПО1_НЕГОС_Очно-заочная.xls]Р2_1_5 (2)'!$D$9:$D$467=B142)*('../../source_files/VPO_1_2024/[СВОД_ВПО1_НЕГОС_Очно-заочная.xls]Р2_1_5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43">
      <c r="A143" t="inlineStr">
        <is>
          <t xml:space="preserve">   Профессиональное обучение (по отраслям)</t>
        </is>
      </c>
      <c r="B143" t="inlineStr">
        <is>
          <t>44.03.04</t>
        </is>
      </c>
      <c r="C143" t="n">
        <v>44</v>
      </c>
      <c r="D143">
        <f>VLOOKUP(C143,Ключ!$B:$C,2,0)</f>
        <v/>
      </c>
      <c r="E143">
        <f>INDEX('../../source_files/VPO_1_2024/[СВОД_ВПО1_НЕГОС_Очно-заочная.xls]Р2_1_2 (4)'!$A$12:$W$467,MATCH(1,('../../source_files/VPO_1_2024/[СВОД_ВПО1_НЕГОС_Очно-заочная.xls]Р2_1_2 (4)'!$D$12:$D$467=B143)*('../../source_files/VPO_1_2024/[СВОД_ВПО1_НЕГОС_Очно-заочная.xls]Р2_1_2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43">
        <f>INDEX('../../source_files/VPO_1_2024/[СВОД_ВПО1_НЕГОС_Очно-заочная.xls]Р2_1_5 (2)'!$A$9:$W$467,MATCH(1,('../../source_files/VPO_1_2024/[СВОД_ВПО1_НЕГОС_Очно-заочная.xls]Р2_1_5 (2)'!$D$9:$D$467=B143)*('../../source_files/VPO_1_2024/[СВОД_ВПО1_НЕГОС_Очно-заочная.xls]Р2_1_5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44">
      <c r="A144" t="inlineStr">
        <is>
          <t xml:space="preserve">   Педагогическое образование (с двумя профилями подготовки)</t>
        </is>
      </c>
      <c r="B144" t="inlineStr">
        <is>
          <t>44.03.05</t>
        </is>
      </c>
      <c r="C144" t="n">
        <v>44</v>
      </c>
      <c r="D144">
        <f>VLOOKUP(C144,Ключ!$B:$C,2,0)</f>
        <v/>
      </c>
      <c r="E144">
        <f>INDEX('../../source_files/VPO_1_2024/[СВОД_ВПО1_НЕГОС_Очно-заочная.xls]Р2_1_2 (4)'!$A$12:$W$467,MATCH(1,('../../source_files/VPO_1_2024/[СВОД_ВПО1_НЕГОС_Очно-заочная.xls]Р2_1_2 (4)'!$D$12:$D$467=B144)*('../../source_files/VPO_1_2024/[СВОД_ВПО1_НЕГОС_Очно-заочная.xls]Р2_1_2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44">
        <f>INDEX('../../source_files/VPO_1_2024/[СВОД_ВПО1_НЕГОС_Очно-заочная.xls]Р2_1_5 (2)'!$A$9:$W$467,MATCH(1,('../../source_files/VPO_1_2024/[СВОД_ВПО1_НЕГОС_Очно-заочная.xls]Р2_1_5 (2)'!$D$9:$D$467=B144)*('../../source_files/VPO_1_2024/[СВОД_ВПО1_НЕГОС_Очно-заочная.xls]Р2_1_5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45">
      <c r="A145" t="inlineStr">
        <is>
          <t xml:space="preserve">   Филология</t>
        </is>
      </c>
      <c r="B145" t="inlineStr">
        <is>
          <t>45.03.01</t>
        </is>
      </c>
      <c r="C145" t="n">
        <v>45</v>
      </c>
      <c r="D145">
        <f>VLOOKUP(C145,Ключ!$B:$C,2,0)</f>
        <v/>
      </c>
      <c r="E145">
        <f>INDEX('../../source_files/VPO_1_2024/[СВОД_ВПО1_НЕГОС_Очно-заочная.xls]Р2_1_2 (4)'!$A$12:$W$467,MATCH(1,('../../source_files/VPO_1_2024/[СВОД_ВПО1_НЕГОС_Очно-заочная.xls]Р2_1_2 (4)'!$D$12:$D$467=B145)*('../../source_files/VPO_1_2024/[СВОД_ВПО1_НЕГОС_Очно-заочная.xls]Р2_1_2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45">
        <f>INDEX('../../source_files/VPO_1_2024/[СВОД_ВПО1_НЕГОС_Очно-заочная.xls]Р2_1_5 (2)'!$A$9:$W$467,MATCH(1,('../../source_files/VPO_1_2024/[СВОД_ВПО1_НЕГОС_Очно-заочная.xls]Р2_1_5 (2)'!$D$9:$D$467=B145)*('../../source_files/VPO_1_2024/[СВОД_ВПО1_НЕГОС_Очно-заочная.xls]Р2_1_5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46">
      <c r="A146" t="inlineStr">
        <is>
          <t xml:space="preserve">   Лингвистика</t>
        </is>
      </c>
      <c r="B146" t="inlineStr">
        <is>
          <t>45.03.02</t>
        </is>
      </c>
      <c r="C146" t="n">
        <v>45</v>
      </c>
      <c r="D146">
        <f>VLOOKUP(C146,Ключ!$B:$C,2,0)</f>
        <v/>
      </c>
      <c r="E146">
        <f>INDEX('../../source_files/VPO_1_2024/[СВОД_ВПО1_НЕГОС_Очно-заочная.xls]Р2_1_2 (4)'!$A$12:$W$467,MATCH(1,('../../source_files/VPO_1_2024/[СВОД_ВПО1_НЕГОС_Очно-заочная.xls]Р2_1_2 (4)'!$D$12:$D$467=B146)*('../../source_files/VPO_1_2024/[СВОД_ВПО1_НЕГОС_Очно-заочная.xls]Р2_1_2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46">
        <f>INDEX('../../source_files/VPO_1_2024/[СВОД_ВПО1_НЕГОС_Очно-заочная.xls]Р2_1_5 (2)'!$A$9:$W$467,MATCH(1,('../../source_files/VPO_1_2024/[СВОД_ВПО1_НЕГОС_Очно-заочная.xls]Р2_1_5 (2)'!$D$9:$D$467=B146)*('../../source_files/VPO_1_2024/[СВОД_ВПО1_НЕГОС_Очно-заочная.xls]Р2_1_5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47">
      <c r="A147" t="inlineStr">
        <is>
          <t xml:space="preserve">   Фундаментальная и прикладная лингвистика</t>
        </is>
      </c>
      <c r="B147" t="inlineStr">
        <is>
          <t>45.03.03</t>
        </is>
      </c>
      <c r="C147" t="n">
        <v>45</v>
      </c>
      <c r="D147">
        <f>VLOOKUP(C147,Ключ!$B:$C,2,0)</f>
        <v/>
      </c>
      <c r="E147">
        <f>INDEX('../../source_files/VPO_1_2024/[СВОД_ВПО1_НЕГОС_Очно-заочная.xls]Р2_1_2 (4)'!$A$12:$W$467,MATCH(1,('../../source_files/VPO_1_2024/[СВОД_ВПО1_НЕГОС_Очно-заочная.xls]Р2_1_2 (4)'!$D$12:$D$467=B147)*('../../source_files/VPO_1_2024/[СВОД_ВПО1_НЕГОС_Очно-заочная.xls]Р2_1_2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47">
        <f>INDEX('../../source_files/VPO_1_2024/[СВОД_ВПО1_НЕГОС_Очно-заочная.xls]Р2_1_5 (2)'!$A$9:$W$467,MATCH(1,('../../source_files/VPO_1_2024/[СВОД_ВПО1_НЕГОС_Очно-заочная.xls]Р2_1_5 (2)'!$D$9:$D$467=B147)*('../../source_files/VPO_1_2024/[СВОД_ВПО1_НЕГОС_Очно-заочная.xls]Р2_1_5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48">
      <c r="A148" t="inlineStr">
        <is>
          <t xml:space="preserve">   Интеллектуальные системы в гуманитарной сфере</t>
        </is>
      </c>
      <c r="B148" t="inlineStr">
        <is>
          <t>45.03.04</t>
        </is>
      </c>
      <c r="C148" t="n">
        <v>45</v>
      </c>
      <c r="D148">
        <f>VLOOKUP(C148,Ключ!$B:$C,2,0)</f>
        <v/>
      </c>
      <c r="E148">
        <f>INDEX('../../source_files/VPO_1_2024/[СВОД_ВПО1_НЕГОС_Очно-заочная.xls]Р2_1_2 (4)'!$A$12:$W$467,MATCH(1,('../../source_files/VPO_1_2024/[СВОД_ВПО1_НЕГОС_Очно-заочная.xls]Р2_1_2 (4)'!$D$12:$D$467=B148)*('../../source_files/VPO_1_2024/[СВОД_ВПО1_НЕГОС_Очно-заочная.xls]Р2_1_2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48">
        <f>INDEX('../../source_files/VPO_1_2024/[СВОД_ВПО1_НЕГОС_Очно-заочная.xls]Р2_1_5 (2)'!$A$9:$W$467,MATCH(1,('../../source_files/VPO_1_2024/[СВОД_ВПО1_НЕГОС_Очно-заочная.xls]Р2_1_5 (2)'!$D$9:$D$467=B148)*('../../source_files/VPO_1_2024/[СВОД_ВПО1_НЕГОС_Очно-заочная.xls]Р2_1_5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49">
      <c r="A149" t="inlineStr">
        <is>
          <t xml:space="preserve">   История</t>
        </is>
      </c>
      <c r="B149" t="inlineStr">
        <is>
          <t>46.03.01</t>
        </is>
      </c>
      <c r="C149" t="n">
        <v>46</v>
      </c>
      <c r="D149">
        <f>VLOOKUP(C149,Ключ!$B:$C,2,0)</f>
        <v/>
      </c>
      <c r="E149">
        <f>INDEX('../../source_files/VPO_1_2024/[СВОД_ВПО1_НЕГОС_Очно-заочная.xls]Р2_1_2 (4)'!$A$12:$W$467,MATCH(1,('../../source_files/VPO_1_2024/[СВОД_ВПО1_НЕГОС_Очно-заочная.xls]Р2_1_2 (4)'!$D$12:$D$467=B149)*('../../source_files/VPO_1_2024/[СВОД_ВПО1_НЕГОС_Очно-заочная.xls]Р2_1_2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49">
        <f>INDEX('../../source_files/VPO_1_2024/[СВОД_ВПО1_НЕГОС_Очно-заочная.xls]Р2_1_5 (2)'!$A$9:$W$467,MATCH(1,('../../source_files/VPO_1_2024/[СВОД_ВПО1_НЕГОС_Очно-заочная.xls]Р2_1_5 (2)'!$D$9:$D$467=B149)*('../../source_files/VPO_1_2024/[СВОД_ВПО1_НЕГОС_Очно-заочная.xls]Р2_1_5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50">
      <c r="A150" t="inlineStr">
        <is>
          <t xml:space="preserve">   Документоведение и архивоведение</t>
        </is>
      </c>
      <c r="B150" t="inlineStr">
        <is>
          <t>46.03.02</t>
        </is>
      </c>
      <c r="C150" t="n">
        <v>46</v>
      </c>
      <c r="D150">
        <f>VLOOKUP(C150,Ключ!$B:$C,2,0)</f>
        <v/>
      </c>
      <c r="E150">
        <f>INDEX('../../source_files/VPO_1_2024/[СВОД_ВПО1_НЕГОС_Очно-заочная.xls]Р2_1_2 (4)'!$A$12:$W$467,MATCH(1,('../../source_files/VPO_1_2024/[СВОД_ВПО1_НЕГОС_Очно-заочная.xls]Р2_1_2 (4)'!$D$12:$D$467=B150)*('../../source_files/VPO_1_2024/[СВОД_ВПО1_НЕГОС_Очно-заочная.xls]Р2_1_2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50">
        <f>INDEX('../../source_files/VPO_1_2024/[СВОД_ВПО1_НЕГОС_Очно-заочная.xls]Р2_1_5 (2)'!$A$9:$W$467,MATCH(1,('../../source_files/VPO_1_2024/[СВОД_ВПО1_НЕГОС_Очно-заочная.xls]Р2_1_5 (2)'!$D$9:$D$467=B150)*('../../source_files/VPO_1_2024/[СВОД_ВПО1_НЕГОС_Очно-заочная.xls]Р2_1_5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51">
      <c r="A151" t="inlineStr">
        <is>
          <t xml:space="preserve">   Антропология и этнология</t>
        </is>
      </c>
      <c r="B151" t="inlineStr">
        <is>
          <t>46.03.03</t>
        </is>
      </c>
      <c r="C151" t="n">
        <v>46</v>
      </c>
      <c r="D151">
        <f>VLOOKUP(C151,Ключ!$B:$C,2,0)</f>
        <v/>
      </c>
      <c r="E151">
        <f>INDEX('../../source_files/VPO_1_2024/[СВОД_ВПО1_НЕГОС_Очно-заочная.xls]Р2_1_2 (4)'!$A$12:$W$467,MATCH(1,('../../source_files/VPO_1_2024/[СВОД_ВПО1_НЕГОС_Очно-заочная.xls]Р2_1_2 (4)'!$D$12:$D$467=B151)*('../../source_files/VPO_1_2024/[СВОД_ВПО1_НЕГОС_Очно-заочная.xls]Р2_1_2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51">
        <f>INDEX('../../source_files/VPO_1_2024/[СВОД_ВПО1_НЕГОС_Очно-заочная.xls]Р2_1_5 (2)'!$A$9:$W$467,MATCH(1,('../../source_files/VPO_1_2024/[СВОД_ВПО1_НЕГОС_Очно-заочная.xls]Р2_1_5 (2)'!$D$9:$D$467=B151)*('../../source_files/VPO_1_2024/[СВОД_ВПО1_НЕГОС_Очно-заочная.xls]Р2_1_5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52">
      <c r="A152" t="inlineStr">
        <is>
          <t xml:space="preserve">   Археология</t>
        </is>
      </c>
      <c r="B152" t="inlineStr">
        <is>
          <t>46.03.04</t>
        </is>
      </c>
      <c r="C152" t="n">
        <v>46</v>
      </c>
      <c r="D152">
        <f>VLOOKUP(C152,Ключ!$B:$C,2,0)</f>
        <v/>
      </c>
      <c r="E152">
        <f>INDEX('../../source_files/VPO_1_2024/[СВОД_ВПО1_НЕГОС_Очно-заочная.xls]Р2_1_2 (4)'!$A$12:$W$467,MATCH(1,('../../source_files/VPO_1_2024/[СВОД_ВПО1_НЕГОС_Очно-заочная.xls]Р2_1_2 (4)'!$D$12:$D$467=B152)*('../../source_files/VPO_1_2024/[СВОД_ВПО1_НЕГОС_Очно-заочная.xls]Р2_1_2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52">
        <f>INDEX('../../source_files/VPO_1_2024/[СВОД_ВПО1_НЕГОС_Очно-заочная.xls]Р2_1_5 (2)'!$A$9:$W$467,MATCH(1,('../../source_files/VPO_1_2024/[СВОД_ВПО1_НЕГОС_Очно-заочная.xls]Р2_1_5 (2)'!$D$9:$D$467=B152)*('../../source_files/VPO_1_2024/[СВОД_ВПО1_НЕГОС_Очно-заочная.xls]Р2_1_5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53">
      <c r="A153" t="inlineStr">
        <is>
          <t xml:space="preserve">   Философия</t>
        </is>
      </c>
      <c r="B153" t="inlineStr">
        <is>
          <t>47.03.01</t>
        </is>
      </c>
      <c r="C153" t="n">
        <v>47</v>
      </c>
      <c r="D153">
        <f>VLOOKUP(C153,Ключ!$B:$C,2,0)</f>
        <v/>
      </c>
      <c r="E153">
        <f>INDEX('../../source_files/VPO_1_2024/[СВОД_ВПО1_НЕГОС_Очно-заочная.xls]Р2_1_2 (4)'!$A$12:$W$467,MATCH(1,('../../source_files/VPO_1_2024/[СВОД_ВПО1_НЕГОС_Очно-заочная.xls]Р2_1_2 (4)'!$D$12:$D$467=B153)*('../../source_files/VPO_1_2024/[СВОД_ВПО1_НЕГОС_Очно-заочная.xls]Р2_1_2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53">
        <f>INDEX('../../source_files/VPO_1_2024/[СВОД_ВПО1_НЕГОС_Очно-заочная.xls]Р2_1_5 (2)'!$A$9:$W$467,MATCH(1,('../../source_files/VPO_1_2024/[СВОД_ВПО1_НЕГОС_Очно-заочная.xls]Р2_1_5 (2)'!$D$9:$D$467=B153)*('../../source_files/VPO_1_2024/[СВОД_ВПО1_НЕГОС_Очно-заочная.xls]Р2_1_5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54">
      <c r="A154" t="inlineStr">
        <is>
          <t xml:space="preserve">   Прикладная этика</t>
        </is>
      </c>
      <c r="B154" t="inlineStr">
        <is>
          <t>47.03.02</t>
        </is>
      </c>
      <c r="C154" t="n">
        <v>47</v>
      </c>
      <c r="D154">
        <f>VLOOKUP(C154,Ключ!$B:$C,2,0)</f>
        <v/>
      </c>
      <c r="E154">
        <f>INDEX('../../source_files/VPO_1_2024/[СВОД_ВПО1_НЕГОС_Очно-заочная.xls]Р2_1_2 (4)'!$A$12:$W$467,MATCH(1,('../../source_files/VPO_1_2024/[СВОД_ВПО1_НЕГОС_Очно-заочная.xls]Р2_1_2 (4)'!$D$12:$D$467=B154)*('../../source_files/VPO_1_2024/[СВОД_ВПО1_НЕГОС_Очно-заочная.xls]Р2_1_2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54">
        <f>INDEX('../../source_files/VPO_1_2024/[СВОД_ВПО1_НЕГОС_Очно-заочная.xls]Р2_1_5 (2)'!$A$9:$W$467,MATCH(1,('../../source_files/VPO_1_2024/[СВОД_ВПО1_НЕГОС_Очно-заочная.xls]Р2_1_5 (2)'!$D$9:$D$467=B154)*('../../source_files/VPO_1_2024/[СВОД_ВПО1_НЕГОС_Очно-заочная.xls]Р2_1_5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55">
      <c r="A155" t="inlineStr">
        <is>
          <t xml:space="preserve">   Религиоведение</t>
        </is>
      </c>
      <c r="B155" t="inlineStr">
        <is>
          <t>47.03.03</t>
        </is>
      </c>
      <c r="C155" t="n">
        <v>47</v>
      </c>
      <c r="D155">
        <f>VLOOKUP(C155,Ключ!$B:$C,2,0)</f>
        <v/>
      </c>
      <c r="E155">
        <f>INDEX('../../source_files/VPO_1_2024/[СВОД_ВПО1_НЕГОС_Очно-заочная.xls]Р2_1_2 (4)'!$A$12:$W$467,MATCH(1,('../../source_files/VPO_1_2024/[СВОД_ВПО1_НЕГОС_Очно-заочная.xls]Р2_1_2 (4)'!$D$12:$D$467=B155)*('../../source_files/VPO_1_2024/[СВОД_ВПО1_НЕГОС_Очно-заочная.xls]Р2_1_2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55">
        <f>INDEX('../../source_files/VPO_1_2024/[СВОД_ВПО1_НЕГОС_Очно-заочная.xls]Р2_1_5 (2)'!$A$9:$W$467,MATCH(1,('../../source_files/VPO_1_2024/[СВОД_ВПО1_НЕГОС_Очно-заочная.xls]Р2_1_5 (2)'!$D$9:$D$467=B155)*('../../source_files/VPO_1_2024/[СВОД_ВПО1_НЕГОС_Очно-заочная.xls]Р2_1_5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56">
      <c r="A156" t="inlineStr">
        <is>
          <t xml:space="preserve">   Теология</t>
        </is>
      </c>
      <c r="B156" t="inlineStr">
        <is>
          <t>48.03.01</t>
        </is>
      </c>
      <c r="C156" t="n">
        <v>48</v>
      </c>
      <c r="D156">
        <f>VLOOKUP(C156,Ключ!$B:$C,2,0)</f>
        <v/>
      </c>
      <c r="E156">
        <f>INDEX('../../source_files/VPO_1_2024/[СВОД_ВПО1_НЕГОС_Очно-заочная.xls]Р2_1_2 (4)'!$A$12:$W$467,MATCH(1,('../../source_files/VPO_1_2024/[СВОД_ВПО1_НЕГОС_Очно-заочная.xls]Р2_1_2 (4)'!$D$12:$D$467=B156)*('../../source_files/VPO_1_2024/[СВОД_ВПО1_НЕГОС_Очно-заочная.xls]Р2_1_2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56">
        <f>INDEX('../../source_files/VPO_1_2024/[СВОД_ВПО1_НЕГОС_Очно-заочная.xls]Р2_1_5 (2)'!$A$9:$W$467,MATCH(1,('../../source_files/VPO_1_2024/[СВОД_ВПО1_НЕГОС_Очно-заочная.xls]Р2_1_5 (2)'!$D$9:$D$467=B156)*('../../source_files/VPO_1_2024/[СВОД_ВПО1_НЕГОС_Очно-заочная.xls]Р2_1_5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57">
      <c r="A157" t="inlineStr">
        <is>
          <t xml:space="preserve">   Физическая культура</t>
        </is>
      </c>
      <c r="B157" t="inlineStr">
        <is>
          <t>49.03.01</t>
        </is>
      </c>
      <c r="C157" t="n">
        <v>49</v>
      </c>
      <c r="D157">
        <f>VLOOKUP(C157,Ключ!$B:$C,2,0)</f>
        <v/>
      </c>
      <c r="E157">
        <f>INDEX('../../source_files/VPO_1_2024/[СВОД_ВПО1_НЕГОС_Очно-заочная.xls]Р2_1_2 (4)'!$A$12:$W$467,MATCH(1,('../../source_files/VPO_1_2024/[СВОД_ВПО1_НЕГОС_Очно-заочная.xls]Р2_1_2 (4)'!$D$12:$D$467=B157)*('../../source_files/VPO_1_2024/[СВОД_ВПО1_НЕГОС_Очно-заочная.xls]Р2_1_2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57">
        <f>INDEX('../../source_files/VPO_1_2024/[СВОД_ВПО1_НЕГОС_Очно-заочная.xls]Р2_1_5 (2)'!$A$9:$W$467,MATCH(1,('../../source_files/VPO_1_2024/[СВОД_ВПО1_НЕГОС_Очно-заочная.xls]Р2_1_5 (2)'!$D$9:$D$467=B157)*('../../source_files/VPO_1_2024/[СВОД_ВПО1_НЕГОС_Очно-заочная.xls]Р2_1_5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58">
      <c r="A158" t="inlineStr">
        <is>
          <t xml:space="preserve">   Физическая культура для лиц с отклонениями в состоянии здоровья (адаптивная физическая культура)</t>
        </is>
      </c>
      <c r="B158" t="inlineStr">
        <is>
          <t>49.03.02</t>
        </is>
      </c>
      <c r="C158" t="n">
        <v>49</v>
      </c>
      <c r="D158">
        <f>VLOOKUP(C158,Ключ!$B:$C,2,0)</f>
        <v/>
      </c>
      <c r="E158">
        <f>INDEX('../../source_files/VPO_1_2024/[СВОД_ВПО1_НЕГОС_Очно-заочная.xls]Р2_1_2 (4)'!$A$12:$W$467,MATCH(1,('../../source_files/VPO_1_2024/[СВОД_ВПО1_НЕГОС_Очно-заочная.xls]Р2_1_2 (4)'!$D$12:$D$467=B158)*('../../source_files/VPO_1_2024/[СВОД_ВПО1_НЕГОС_Очно-заочная.xls]Р2_1_2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58">
        <f>INDEX('../../source_files/VPO_1_2024/[СВОД_ВПО1_НЕГОС_Очно-заочная.xls]Р2_1_5 (2)'!$A$9:$W$467,MATCH(1,('../../source_files/VPO_1_2024/[СВОД_ВПО1_НЕГОС_Очно-заочная.xls]Р2_1_5 (2)'!$D$9:$D$467=B158)*('../../source_files/VPO_1_2024/[СВОД_ВПО1_НЕГОС_Очно-заочная.xls]Р2_1_5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59">
      <c r="A159" t="inlineStr">
        <is>
          <t xml:space="preserve">   Рекреация и спортивно-оздоровительный туризм</t>
        </is>
      </c>
      <c r="B159" t="inlineStr">
        <is>
          <t>49.03.03</t>
        </is>
      </c>
      <c r="C159" t="n">
        <v>49</v>
      </c>
      <c r="D159">
        <f>VLOOKUP(C159,Ключ!$B:$C,2,0)</f>
        <v/>
      </c>
      <c r="E159">
        <f>INDEX('../../source_files/VPO_1_2024/[СВОД_ВПО1_НЕГОС_Очно-заочная.xls]Р2_1_2 (4)'!$A$12:$W$467,MATCH(1,('../../source_files/VPO_1_2024/[СВОД_ВПО1_НЕГОС_Очно-заочная.xls]Р2_1_2 (4)'!$D$12:$D$467=B159)*('../../source_files/VPO_1_2024/[СВОД_ВПО1_НЕГОС_Очно-заочная.xls]Р2_1_2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59">
        <f>INDEX('../../source_files/VPO_1_2024/[СВОД_ВПО1_НЕГОС_Очно-заочная.xls]Р2_1_5 (2)'!$A$9:$W$467,MATCH(1,('../../source_files/VPO_1_2024/[СВОД_ВПО1_НЕГОС_Очно-заочная.xls]Р2_1_5 (2)'!$D$9:$D$467=B159)*('../../source_files/VPO_1_2024/[СВОД_ВПО1_НЕГОС_Очно-заочная.xls]Р2_1_5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60">
      <c r="A160" t="inlineStr">
        <is>
          <t xml:space="preserve">   Спорт</t>
        </is>
      </c>
      <c r="B160" t="inlineStr">
        <is>
          <t>49.03.04</t>
        </is>
      </c>
      <c r="C160" t="n">
        <v>49</v>
      </c>
      <c r="D160">
        <f>VLOOKUP(C160,Ключ!$B:$C,2,0)</f>
        <v/>
      </c>
      <c r="E160">
        <f>INDEX('../../source_files/VPO_1_2024/[СВОД_ВПО1_НЕГОС_Очно-заочная.xls]Р2_1_2 (4)'!$A$12:$W$467,MATCH(1,('../../source_files/VPO_1_2024/[СВОД_ВПО1_НЕГОС_Очно-заочная.xls]Р2_1_2 (4)'!$D$12:$D$467=B160)*('../../source_files/VPO_1_2024/[СВОД_ВПО1_НЕГОС_Очно-заочная.xls]Р2_1_2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60">
        <f>INDEX('../../source_files/VPO_1_2024/[СВОД_ВПО1_НЕГОС_Очно-заочная.xls]Р2_1_5 (2)'!$A$9:$W$467,MATCH(1,('../../source_files/VPO_1_2024/[СВОД_ВПО1_НЕГОС_Очно-заочная.xls]Р2_1_5 (2)'!$D$9:$D$467=B160)*('../../source_files/VPO_1_2024/[СВОД_ВПО1_НЕГОС_Очно-заочная.xls]Р2_1_5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61">
      <c r="A161" t="inlineStr">
        <is>
          <t xml:space="preserve">   Искусства и гуманитарные науки</t>
        </is>
      </c>
      <c r="B161" t="inlineStr">
        <is>
          <t>50.03.01</t>
        </is>
      </c>
      <c r="C161" t="n">
        <v>50</v>
      </c>
      <c r="D161">
        <f>VLOOKUP(C161,Ключ!$B:$C,2,0)</f>
        <v/>
      </c>
      <c r="E161">
        <f>INDEX('../../source_files/VPO_1_2024/[СВОД_ВПО1_НЕГОС_Очно-заочная.xls]Р2_1_2 (4)'!$A$12:$W$467,MATCH(1,('../../source_files/VPO_1_2024/[СВОД_ВПО1_НЕГОС_Очно-заочная.xls]Р2_1_2 (4)'!$D$12:$D$467=B161)*('../../source_files/VPO_1_2024/[СВОД_ВПО1_НЕГОС_Очно-заочная.xls]Р2_1_2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61">
        <f>INDEX('../../source_files/VPO_1_2024/[СВОД_ВПО1_НЕГОС_Очно-заочная.xls]Р2_1_5 (2)'!$A$9:$W$467,MATCH(1,('../../source_files/VPO_1_2024/[СВОД_ВПО1_НЕГОС_Очно-заочная.xls]Р2_1_5 (2)'!$D$9:$D$467=B161)*('../../source_files/VPO_1_2024/[СВОД_ВПО1_НЕГОС_Очно-заочная.xls]Р2_1_5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62">
      <c r="A162" t="inlineStr">
        <is>
          <t xml:space="preserve">   Изящные искусства</t>
        </is>
      </c>
      <c r="B162" t="inlineStr">
        <is>
          <t>50.03.02</t>
        </is>
      </c>
      <c r="C162" t="n">
        <v>50</v>
      </c>
      <c r="D162">
        <f>VLOOKUP(C162,Ключ!$B:$C,2,0)</f>
        <v/>
      </c>
      <c r="E162">
        <f>INDEX('../../source_files/VPO_1_2024/[СВОД_ВПО1_НЕГОС_Очно-заочная.xls]Р2_1_2 (4)'!$A$12:$W$467,MATCH(1,('../../source_files/VPO_1_2024/[СВОД_ВПО1_НЕГОС_Очно-заочная.xls]Р2_1_2 (4)'!$D$12:$D$467=B162)*('../../source_files/VPO_1_2024/[СВОД_ВПО1_НЕГОС_Очно-заочная.xls]Р2_1_2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62">
        <f>INDEX('../../source_files/VPO_1_2024/[СВОД_ВПО1_НЕГОС_Очно-заочная.xls]Р2_1_5 (2)'!$A$9:$W$467,MATCH(1,('../../source_files/VPO_1_2024/[СВОД_ВПО1_НЕГОС_Очно-заочная.xls]Р2_1_5 (2)'!$D$9:$D$467=B162)*('../../source_files/VPO_1_2024/[СВОД_ВПО1_НЕГОС_Очно-заочная.xls]Р2_1_5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63">
      <c r="A163" t="inlineStr">
        <is>
          <t xml:space="preserve">   История искусств</t>
        </is>
      </c>
      <c r="B163" t="inlineStr">
        <is>
          <t>50.03.03</t>
        </is>
      </c>
      <c r="C163" t="n">
        <v>50</v>
      </c>
      <c r="D163">
        <f>VLOOKUP(C163,Ключ!$B:$C,2,0)</f>
        <v/>
      </c>
      <c r="E163">
        <f>INDEX('../../source_files/VPO_1_2024/[СВОД_ВПО1_НЕГОС_Очно-заочная.xls]Р2_1_2 (4)'!$A$12:$W$467,MATCH(1,('../../source_files/VPO_1_2024/[СВОД_ВПО1_НЕГОС_Очно-заочная.xls]Р2_1_2 (4)'!$D$12:$D$467=B163)*('../../source_files/VPO_1_2024/[СВОД_ВПО1_НЕГОС_Очно-заочная.xls]Р2_1_2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63">
        <f>INDEX('../../source_files/VPO_1_2024/[СВОД_ВПО1_НЕГОС_Очно-заочная.xls]Р2_1_5 (2)'!$A$9:$W$467,MATCH(1,('../../source_files/VPO_1_2024/[СВОД_ВПО1_НЕГОС_Очно-заочная.xls]Р2_1_5 (2)'!$D$9:$D$467=B163)*('../../source_files/VPO_1_2024/[СВОД_ВПО1_НЕГОС_Очно-заочная.xls]Р2_1_5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64">
      <c r="A164" t="inlineStr">
        <is>
          <t xml:space="preserve">   Теория и история искусств</t>
        </is>
      </c>
      <c r="B164" t="inlineStr">
        <is>
          <t>50.03.04</t>
        </is>
      </c>
      <c r="C164" t="n">
        <v>50</v>
      </c>
      <c r="D164">
        <f>VLOOKUP(C164,Ключ!$B:$C,2,0)</f>
        <v/>
      </c>
      <c r="E164">
        <f>INDEX('../../source_files/VPO_1_2024/[СВОД_ВПО1_НЕГОС_Очно-заочная.xls]Р2_1_2 (4)'!$A$12:$W$467,MATCH(1,('../../source_files/VPO_1_2024/[СВОД_ВПО1_НЕГОС_Очно-заочная.xls]Р2_1_2 (4)'!$D$12:$D$467=B164)*('../../source_files/VPO_1_2024/[СВОД_ВПО1_НЕГОС_Очно-заочная.xls]Р2_1_2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64">
        <f>INDEX('../../source_files/VPO_1_2024/[СВОД_ВПО1_НЕГОС_Очно-заочная.xls]Р2_1_5 (2)'!$A$9:$W$467,MATCH(1,('../../source_files/VPO_1_2024/[СВОД_ВПО1_НЕГОС_Очно-заочная.xls]Р2_1_5 (2)'!$D$9:$D$467=B164)*('../../source_files/VPO_1_2024/[СВОД_ВПО1_НЕГОС_Очно-заочная.xls]Р2_1_5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65">
      <c r="A165" t="inlineStr">
        <is>
          <t xml:space="preserve">   Культурология</t>
        </is>
      </c>
      <c r="B165" t="inlineStr">
        <is>
          <t>51.03.01</t>
        </is>
      </c>
      <c r="C165" t="n">
        <v>51</v>
      </c>
      <c r="D165">
        <f>VLOOKUP(C165,Ключ!$B:$C,2,0)</f>
        <v/>
      </c>
      <c r="E165">
        <f>INDEX('../../source_files/VPO_1_2024/[СВОД_ВПО1_НЕГОС_Очно-заочная.xls]Р2_1_2 (4)'!$A$12:$W$467,MATCH(1,('../../source_files/VPO_1_2024/[СВОД_ВПО1_НЕГОС_Очно-заочная.xls]Р2_1_2 (4)'!$D$12:$D$467=B165)*('../../source_files/VPO_1_2024/[СВОД_ВПО1_НЕГОС_Очно-заочная.xls]Р2_1_2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65">
        <f>INDEX('../../source_files/VPO_1_2024/[СВОД_ВПО1_НЕГОС_Очно-заочная.xls]Р2_1_5 (2)'!$A$9:$W$467,MATCH(1,('../../source_files/VPO_1_2024/[СВОД_ВПО1_НЕГОС_Очно-заочная.xls]Р2_1_5 (2)'!$D$9:$D$467=B165)*('../../source_files/VPO_1_2024/[СВОД_ВПО1_НЕГОС_Очно-заочная.xls]Р2_1_5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66">
      <c r="A166" t="inlineStr">
        <is>
          <t xml:space="preserve">   Народная художественная культура</t>
        </is>
      </c>
      <c r="B166" t="inlineStr">
        <is>
          <t>51.03.02</t>
        </is>
      </c>
      <c r="C166" t="n">
        <v>51</v>
      </c>
      <c r="D166">
        <f>VLOOKUP(C166,Ключ!$B:$C,2,0)</f>
        <v/>
      </c>
      <c r="E166">
        <f>INDEX('../../source_files/VPO_1_2024/[СВОД_ВПО1_НЕГОС_Очно-заочная.xls]Р2_1_2 (4)'!$A$12:$W$467,MATCH(1,('../../source_files/VPO_1_2024/[СВОД_ВПО1_НЕГОС_Очно-заочная.xls]Р2_1_2 (4)'!$D$12:$D$467=B166)*('../../source_files/VPO_1_2024/[СВОД_ВПО1_НЕГОС_Очно-заочная.xls]Р2_1_2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66">
        <f>INDEX('../../source_files/VPO_1_2024/[СВОД_ВПО1_НЕГОС_Очно-заочная.xls]Р2_1_5 (2)'!$A$9:$W$467,MATCH(1,('../../source_files/VPO_1_2024/[СВОД_ВПО1_НЕГОС_Очно-заочная.xls]Р2_1_5 (2)'!$D$9:$D$467=B166)*('../../source_files/VPO_1_2024/[СВОД_ВПО1_НЕГОС_Очно-заочная.xls]Р2_1_5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67">
      <c r="A167" t="inlineStr">
        <is>
          <t xml:space="preserve">   Социально-культурная деятельность</t>
        </is>
      </c>
      <c r="B167" t="inlineStr">
        <is>
          <t>51.03.03</t>
        </is>
      </c>
      <c r="C167" t="n">
        <v>51</v>
      </c>
      <c r="D167">
        <f>VLOOKUP(C167,Ключ!$B:$C,2,0)</f>
        <v/>
      </c>
      <c r="E167">
        <f>INDEX('../../source_files/VPO_1_2024/[СВОД_ВПО1_НЕГОС_Очно-заочная.xls]Р2_1_2 (4)'!$A$12:$W$467,MATCH(1,('../../source_files/VPO_1_2024/[СВОД_ВПО1_НЕГОС_Очно-заочная.xls]Р2_1_2 (4)'!$D$12:$D$467=B167)*('../../source_files/VPO_1_2024/[СВОД_ВПО1_НЕГОС_Очно-заочная.xls]Р2_1_2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67">
        <f>INDEX('../../source_files/VPO_1_2024/[СВОД_ВПО1_НЕГОС_Очно-заочная.xls]Р2_1_5 (2)'!$A$9:$W$467,MATCH(1,('../../source_files/VPO_1_2024/[СВОД_ВПО1_НЕГОС_Очно-заочная.xls]Р2_1_5 (2)'!$D$9:$D$467=B167)*('../../source_files/VPO_1_2024/[СВОД_ВПО1_НЕГОС_Очно-заочная.xls]Р2_1_5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68">
      <c r="A168" t="inlineStr">
        <is>
          <t xml:space="preserve">   Музеология и охрана объектов культурного и природного наследия</t>
        </is>
      </c>
      <c r="B168" t="inlineStr">
        <is>
          <t>51.03.04</t>
        </is>
      </c>
      <c r="C168" t="n">
        <v>51</v>
      </c>
      <c r="D168">
        <f>VLOOKUP(C168,Ключ!$B:$C,2,0)</f>
        <v/>
      </c>
      <c r="E168">
        <f>INDEX('../../source_files/VPO_1_2024/[СВОД_ВПО1_НЕГОС_Очно-заочная.xls]Р2_1_2 (4)'!$A$12:$W$467,MATCH(1,('../../source_files/VPO_1_2024/[СВОД_ВПО1_НЕГОС_Очно-заочная.xls]Р2_1_2 (4)'!$D$12:$D$467=B168)*('../../source_files/VPO_1_2024/[СВОД_ВПО1_НЕГОС_Очно-заочная.xls]Р2_1_2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68">
        <f>INDEX('../../source_files/VPO_1_2024/[СВОД_ВПО1_НЕГОС_Очно-заочная.xls]Р2_1_5 (2)'!$A$9:$W$467,MATCH(1,('../../source_files/VPO_1_2024/[СВОД_ВПО1_НЕГОС_Очно-заочная.xls]Р2_1_5 (2)'!$D$9:$D$467=B168)*('../../source_files/VPO_1_2024/[СВОД_ВПО1_НЕГОС_Очно-заочная.xls]Р2_1_5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69">
      <c r="A169" t="inlineStr">
        <is>
          <t xml:space="preserve">   Режиссура театрализованных представлений и праздников</t>
        </is>
      </c>
      <c r="B169" t="inlineStr">
        <is>
          <t>51.03.05</t>
        </is>
      </c>
      <c r="C169" t="n">
        <v>51</v>
      </c>
      <c r="D169">
        <f>VLOOKUP(C169,Ключ!$B:$C,2,0)</f>
        <v/>
      </c>
      <c r="E169">
        <f>INDEX('../../source_files/VPO_1_2024/[СВОД_ВПО1_НЕГОС_Очно-заочная.xls]Р2_1_2 (4)'!$A$12:$W$467,MATCH(1,('../../source_files/VPO_1_2024/[СВОД_ВПО1_НЕГОС_Очно-заочная.xls]Р2_1_2 (4)'!$D$12:$D$467=B169)*('../../source_files/VPO_1_2024/[СВОД_ВПО1_НЕГОС_Очно-заочная.xls]Р2_1_2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69">
        <f>INDEX('../../source_files/VPO_1_2024/[СВОД_ВПО1_НЕГОС_Очно-заочная.xls]Р2_1_5 (2)'!$A$9:$W$467,MATCH(1,('../../source_files/VPO_1_2024/[СВОД_ВПО1_НЕГОС_Очно-заочная.xls]Р2_1_5 (2)'!$D$9:$D$467=B169)*('../../source_files/VPO_1_2024/[СВОД_ВПО1_НЕГОС_Очно-заочная.xls]Р2_1_5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70">
      <c r="A170" t="inlineStr">
        <is>
          <t xml:space="preserve">   Библиотечно-информационная деятельность</t>
        </is>
      </c>
      <c r="B170" t="inlineStr">
        <is>
          <t>51.03.06</t>
        </is>
      </c>
      <c r="C170" t="n">
        <v>51</v>
      </c>
      <c r="D170">
        <f>VLOOKUP(C170,Ключ!$B:$C,2,0)</f>
        <v/>
      </c>
      <c r="E170">
        <f>INDEX('../../source_files/VPO_1_2024/[СВОД_ВПО1_НЕГОС_Очно-заочная.xls]Р2_1_2 (4)'!$A$12:$W$467,MATCH(1,('../../source_files/VPO_1_2024/[СВОД_ВПО1_НЕГОС_Очно-заочная.xls]Р2_1_2 (4)'!$D$12:$D$467=B170)*('../../source_files/VPO_1_2024/[СВОД_ВПО1_НЕГОС_Очно-заочная.xls]Р2_1_2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70">
        <f>INDEX('../../source_files/VPO_1_2024/[СВОД_ВПО1_НЕГОС_Очно-заочная.xls]Р2_1_5 (2)'!$A$9:$W$467,MATCH(1,('../../source_files/VPO_1_2024/[СВОД_ВПО1_НЕГОС_Очно-заочная.xls]Р2_1_5 (2)'!$D$9:$D$467=B170)*('../../source_files/VPO_1_2024/[СВОД_ВПО1_НЕГОС_Очно-заочная.xls]Р2_1_5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71">
      <c r="A171" t="inlineStr">
        <is>
          <t xml:space="preserve">   Хореографическое искусство</t>
        </is>
      </c>
      <c r="B171" t="inlineStr">
        <is>
          <t>52.03.01</t>
        </is>
      </c>
      <c r="C171" t="n">
        <v>52</v>
      </c>
      <c r="D171">
        <f>VLOOKUP(C171,Ключ!$B:$C,2,0)</f>
        <v/>
      </c>
      <c r="E171">
        <f>INDEX('../../source_files/VPO_1_2024/[СВОД_ВПО1_НЕГОС_Очно-заочная.xls]Р2_1_2 (4)'!$A$12:$W$467,MATCH(1,('../../source_files/VPO_1_2024/[СВОД_ВПО1_НЕГОС_Очно-заочная.xls]Р2_1_2 (4)'!$D$12:$D$467=B171)*('../../source_files/VPO_1_2024/[СВОД_ВПО1_НЕГОС_Очно-заочная.xls]Р2_1_2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71">
        <f>INDEX('../../source_files/VPO_1_2024/[СВОД_ВПО1_НЕГОС_Очно-заочная.xls]Р2_1_5 (2)'!$A$9:$W$467,MATCH(1,('../../source_files/VPO_1_2024/[СВОД_ВПО1_НЕГОС_Очно-заочная.xls]Р2_1_5 (2)'!$D$9:$D$467=B171)*('../../source_files/VPO_1_2024/[СВОД_ВПО1_НЕГОС_Очно-заочная.xls]Р2_1_5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72">
      <c r="A172" t="inlineStr">
        <is>
          <t xml:space="preserve">   Хореографическое исполнительство</t>
        </is>
      </c>
      <c r="B172" t="inlineStr">
        <is>
          <t>52.03.02</t>
        </is>
      </c>
      <c r="C172" t="n">
        <v>52</v>
      </c>
      <c r="D172">
        <f>VLOOKUP(C172,Ключ!$B:$C,2,0)</f>
        <v/>
      </c>
      <c r="E172">
        <f>INDEX('../../source_files/VPO_1_2024/[СВОД_ВПО1_НЕГОС_Очно-заочная.xls]Р2_1_2 (4)'!$A$12:$W$467,MATCH(1,('../../source_files/VPO_1_2024/[СВОД_ВПО1_НЕГОС_Очно-заочная.xls]Р2_1_2 (4)'!$D$12:$D$467=B172)*('../../source_files/VPO_1_2024/[СВОД_ВПО1_НЕГОС_Очно-заочная.xls]Р2_1_2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72">
        <f>INDEX('../../source_files/VPO_1_2024/[СВОД_ВПО1_НЕГОС_Очно-заочная.xls]Р2_1_5 (2)'!$A$9:$W$467,MATCH(1,('../../source_files/VPO_1_2024/[СВОД_ВПО1_НЕГОС_Очно-заочная.xls]Р2_1_5 (2)'!$D$9:$D$467=B172)*('../../source_files/VPO_1_2024/[СВОД_ВПО1_НЕГОС_Очно-заочная.xls]Р2_1_5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73">
      <c r="A173" t="inlineStr">
        <is>
          <t xml:space="preserve">   Цирковое искусство</t>
        </is>
      </c>
      <c r="B173" t="inlineStr">
        <is>
          <t>52.03.03</t>
        </is>
      </c>
      <c r="C173" t="n">
        <v>52</v>
      </c>
      <c r="D173">
        <f>VLOOKUP(C173,Ключ!$B:$C,2,0)</f>
        <v/>
      </c>
      <c r="E173">
        <f>INDEX('../../source_files/VPO_1_2024/[СВОД_ВПО1_НЕГОС_Очно-заочная.xls]Р2_1_2 (4)'!$A$12:$W$467,MATCH(1,('../../source_files/VPO_1_2024/[СВОД_ВПО1_НЕГОС_Очно-заочная.xls]Р2_1_2 (4)'!$D$12:$D$467=B173)*('../../source_files/VPO_1_2024/[СВОД_ВПО1_НЕГОС_Очно-заочная.xls]Р2_1_2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73">
        <f>INDEX('../../source_files/VPO_1_2024/[СВОД_ВПО1_НЕГОС_Очно-заочная.xls]Р2_1_5 (2)'!$A$9:$W$467,MATCH(1,('../../source_files/VPO_1_2024/[СВОД_ВПО1_НЕГОС_Очно-заочная.xls]Р2_1_5 (2)'!$D$9:$D$467=B173)*('../../source_files/VPO_1_2024/[СВОД_ВПО1_НЕГОС_Очно-заочная.xls]Р2_1_5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74">
      <c r="A174" t="inlineStr">
        <is>
          <t xml:space="preserve">   Технология художественного оформления спектакля</t>
        </is>
      </c>
      <c r="B174" t="inlineStr">
        <is>
          <t>52.03.04</t>
        </is>
      </c>
      <c r="C174" t="n">
        <v>52</v>
      </c>
      <c r="D174">
        <f>VLOOKUP(C174,Ключ!$B:$C,2,0)</f>
        <v/>
      </c>
      <c r="E174">
        <f>INDEX('../../source_files/VPO_1_2024/[СВОД_ВПО1_НЕГОС_Очно-заочная.xls]Р2_1_2 (4)'!$A$12:$W$467,MATCH(1,('../../source_files/VPO_1_2024/[СВОД_ВПО1_НЕГОС_Очно-заочная.xls]Р2_1_2 (4)'!$D$12:$D$467=B174)*('../../source_files/VPO_1_2024/[СВОД_ВПО1_НЕГОС_Очно-заочная.xls]Р2_1_2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74">
        <f>INDEX('../../source_files/VPO_1_2024/[СВОД_ВПО1_НЕГОС_Очно-заочная.xls]Р2_1_5 (2)'!$A$9:$W$467,MATCH(1,('../../source_files/VPO_1_2024/[СВОД_ВПО1_НЕГОС_Очно-заочная.xls]Р2_1_5 (2)'!$D$9:$D$467=B174)*('../../source_files/VPO_1_2024/[СВОД_ВПО1_НЕГОС_Очно-заочная.xls]Р2_1_5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75">
      <c r="A175" t="inlineStr">
        <is>
          <t xml:space="preserve">   Театроведение</t>
        </is>
      </c>
      <c r="B175" t="inlineStr">
        <is>
          <t>52.03.05</t>
        </is>
      </c>
      <c r="C175" t="n">
        <v>52</v>
      </c>
      <c r="D175">
        <f>VLOOKUP(C175,Ключ!$B:$C,2,0)</f>
        <v/>
      </c>
      <c r="E175">
        <f>INDEX('../../source_files/VPO_1_2024/[СВОД_ВПО1_НЕГОС_Очно-заочная.xls]Р2_1_2 (4)'!$A$12:$W$467,MATCH(1,('../../source_files/VPO_1_2024/[СВОД_ВПО1_НЕГОС_Очно-заочная.xls]Р2_1_2 (4)'!$D$12:$D$467=B175)*('../../source_files/VPO_1_2024/[СВОД_ВПО1_НЕГОС_Очно-заочная.xls]Р2_1_2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75">
        <f>INDEX('../../source_files/VPO_1_2024/[СВОД_ВПО1_НЕГОС_Очно-заочная.xls]Р2_1_5 (2)'!$A$9:$W$467,MATCH(1,('../../source_files/VPO_1_2024/[СВОД_ВПО1_НЕГОС_Очно-заочная.xls]Р2_1_5 (2)'!$D$9:$D$467=B175)*('../../source_files/VPO_1_2024/[СВОД_ВПО1_НЕГОС_Очно-заочная.xls]Р2_1_5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76">
      <c r="A176" t="inlineStr">
        <is>
          <t xml:space="preserve">   Драматургия</t>
        </is>
      </c>
      <c r="B176" t="inlineStr">
        <is>
          <t>52.03.06</t>
        </is>
      </c>
      <c r="C176" t="n">
        <v>52</v>
      </c>
      <c r="D176">
        <f>VLOOKUP(C176,Ключ!$B:$C,2,0)</f>
        <v/>
      </c>
      <c r="E176">
        <f>INDEX('../../source_files/VPO_1_2024/[СВОД_ВПО1_НЕГОС_Очно-заочная.xls]Р2_1_2 (4)'!$A$12:$W$467,MATCH(1,('../../source_files/VPO_1_2024/[СВОД_ВПО1_НЕГОС_Очно-заочная.xls]Р2_1_2 (4)'!$D$12:$D$467=B176)*('../../source_files/VPO_1_2024/[СВОД_ВПО1_НЕГОС_Очно-заочная.xls]Р2_1_2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76">
        <f>INDEX('../../source_files/VPO_1_2024/[СВОД_ВПО1_НЕГОС_Очно-заочная.xls]Р2_1_5 (2)'!$A$9:$W$467,MATCH(1,('../../source_files/VPO_1_2024/[СВОД_ВПО1_НЕГОС_Очно-заочная.xls]Р2_1_5 (2)'!$D$9:$D$467=B176)*('../../source_files/VPO_1_2024/[СВОД_ВПО1_НЕГОС_Очно-заочная.xls]Р2_1_5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77">
      <c r="A177" t="inlineStr">
        <is>
          <t xml:space="preserve">   Музыкальное искусство эстрады</t>
        </is>
      </c>
      <c r="B177" t="inlineStr">
        <is>
          <t>53.03.01</t>
        </is>
      </c>
      <c r="C177" t="n">
        <v>53</v>
      </c>
      <c r="D177">
        <f>VLOOKUP(C177,Ключ!$B:$C,2,0)</f>
        <v/>
      </c>
      <c r="E177">
        <f>INDEX('../../source_files/VPO_1_2024/[СВОД_ВПО1_НЕГОС_Очно-заочная.xls]Р2_1_2 (4)'!$A$12:$W$467,MATCH(1,('../../source_files/VPO_1_2024/[СВОД_ВПО1_НЕГОС_Очно-заочная.xls]Р2_1_2 (4)'!$D$12:$D$467=B177)*('../../source_files/VPO_1_2024/[СВОД_ВПО1_НЕГОС_Очно-заочная.xls]Р2_1_2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77">
        <f>INDEX('../../source_files/VPO_1_2024/[СВОД_ВПО1_НЕГОС_Очно-заочная.xls]Р2_1_5 (2)'!$A$9:$W$467,MATCH(1,('../../source_files/VPO_1_2024/[СВОД_ВПО1_НЕГОС_Очно-заочная.xls]Р2_1_5 (2)'!$D$9:$D$467=B177)*('../../source_files/VPO_1_2024/[СВОД_ВПО1_НЕГОС_Очно-заочная.xls]Р2_1_5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78">
      <c r="A178" t="inlineStr">
        <is>
          <t xml:space="preserve">   Музыкально-инструментальное искусство</t>
        </is>
      </c>
      <c r="B178" t="inlineStr">
        <is>
          <t>53.03.02</t>
        </is>
      </c>
      <c r="C178" t="n">
        <v>53</v>
      </c>
      <c r="D178">
        <f>VLOOKUP(C178,Ключ!$B:$C,2,0)</f>
        <v/>
      </c>
      <c r="E178">
        <f>INDEX('../../source_files/VPO_1_2024/[СВОД_ВПО1_НЕГОС_Очно-заочная.xls]Р2_1_2 (4)'!$A$12:$W$467,MATCH(1,('../../source_files/VPO_1_2024/[СВОД_ВПО1_НЕГОС_Очно-заочная.xls]Р2_1_2 (4)'!$D$12:$D$467=B178)*('../../source_files/VPO_1_2024/[СВОД_ВПО1_НЕГОС_Очно-заочная.xls]Р2_1_2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78">
        <f>INDEX('../../source_files/VPO_1_2024/[СВОД_ВПО1_НЕГОС_Очно-заочная.xls]Р2_1_5 (2)'!$A$9:$W$467,MATCH(1,('../../source_files/VPO_1_2024/[СВОД_ВПО1_НЕГОС_Очно-заочная.xls]Р2_1_5 (2)'!$D$9:$D$467=B178)*('../../source_files/VPO_1_2024/[СВОД_ВПО1_НЕГОС_Очно-заочная.xls]Р2_1_5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79">
      <c r="A179" t="inlineStr">
        <is>
          <t xml:space="preserve">   Вокальное искусство</t>
        </is>
      </c>
      <c r="B179" t="inlineStr">
        <is>
          <t>53.03.03</t>
        </is>
      </c>
      <c r="C179" t="n">
        <v>53</v>
      </c>
      <c r="D179">
        <f>VLOOKUP(C179,Ключ!$B:$C,2,0)</f>
        <v/>
      </c>
      <c r="E179">
        <f>INDEX('../../source_files/VPO_1_2024/[СВОД_ВПО1_НЕГОС_Очно-заочная.xls]Р2_1_2 (4)'!$A$12:$W$467,MATCH(1,('../../source_files/VPO_1_2024/[СВОД_ВПО1_НЕГОС_Очно-заочная.xls]Р2_1_2 (4)'!$D$12:$D$467=B179)*('../../source_files/VPO_1_2024/[СВОД_ВПО1_НЕГОС_Очно-заочная.xls]Р2_1_2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79">
        <f>INDEX('../../source_files/VPO_1_2024/[СВОД_ВПО1_НЕГОС_Очно-заочная.xls]Р2_1_5 (2)'!$A$9:$W$467,MATCH(1,('../../source_files/VPO_1_2024/[СВОД_ВПО1_НЕГОС_Очно-заочная.xls]Р2_1_5 (2)'!$D$9:$D$467=B179)*('../../source_files/VPO_1_2024/[СВОД_ВПО1_НЕГОС_Очно-заочная.xls]Р2_1_5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80">
      <c r="A180" t="inlineStr">
        <is>
          <t xml:space="preserve">   Искусство народного пения</t>
        </is>
      </c>
      <c r="B180" t="inlineStr">
        <is>
          <t>53.03.04</t>
        </is>
      </c>
      <c r="C180" t="n">
        <v>53</v>
      </c>
      <c r="D180">
        <f>VLOOKUP(C180,Ключ!$B:$C,2,0)</f>
        <v/>
      </c>
      <c r="E180">
        <f>INDEX('../../source_files/VPO_1_2024/[СВОД_ВПО1_НЕГОС_Очно-заочная.xls]Р2_1_2 (4)'!$A$12:$W$467,MATCH(1,('../../source_files/VPO_1_2024/[СВОД_ВПО1_НЕГОС_Очно-заочная.xls]Р2_1_2 (4)'!$D$12:$D$467=B180)*('../../source_files/VPO_1_2024/[СВОД_ВПО1_НЕГОС_Очно-заочная.xls]Р2_1_2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80">
        <f>INDEX('../../source_files/VPO_1_2024/[СВОД_ВПО1_НЕГОС_Очно-заочная.xls]Р2_1_5 (2)'!$A$9:$W$467,MATCH(1,('../../source_files/VPO_1_2024/[СВОД_ВПО1_НЕГОС_Очно-заочная.xls]Р2_1_5 (2)'!$D$9:$D$467=B180)*('../../source_files/VPO_1_2024/[СВОД_ВПО1_НЕГОС_Очно-заочная.xls]Р2_1_5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81">
      <c r="A181" t="inlineStr">
        <is>
          <t xml:space="preserve">   Дирижирование</t>
        </is>
      </c>
      <c r="B181" t="inlineStr">
        <is>
          <t>53.03.05</t>
        </is>
      </c>
      <c r="C181" t="n">
        <v>53</v>
      </c>
      <c r="D181">
        <f>VLOOKUP(C181,Ключ!$B:$C,2,0)</f>
        <v/>
      </c>
      <c r="E181">
        <f>INDEX('../../source_files/VPO_1_2024/[СВОД_ВПО1_НЕГОС_Очно-заочная.xls]Р2_1_2 (4)'!$A$12:$W$467,MATCH(1,('../../source_files/VPO_1_2024/[СВОД_ВПО1_НЕГОС_Очно-заочная.xls]Р2_1_2 (4)'!$D$12:$D$467=B181)*('../../source_files/VPO_1_2024/[СВОД_ВПО1_НЕГОС_Очно-заочная.xls]Р2_1_2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81">
        <f>INDEX('../../source_files/VPO_1_2024/[СВОД_ВПО1_НЕГОС_Очно-заочная.xls]Р2_1_5 (2)'!$A$9:$W$467,MATCH(1,('../../source_files/VPO_1_2024/[СВОД_ВПО1_НЕГОС_Очно-заочная.xls]Р2_1_5 (2)'!$D$9:$D$467=B181)*('../../source_files/VPO_1_2024/[СВОД_ВПО1_НЕГОС_Очно-заочная.xls]Р2_1_5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82">
      <c r="A182" t="inlineStr">
        <is>
          <t xml:space="preserve">   Музыкознание и музыкально-прикладное искусство</t>
        </is>
      </c>
      <c r="B182" t="inlineStr">
        <is>
          <t>53.03.06</t>
        </is>
      </c>
      <c r="C182" t="n">
        <v>53</v>
      </c>
      <c r="D182">
        <f>VLOOKUP(C182,Ключ!$B:$C,2,0)</f>
        <v/>
      </c>
      <c r="E182">
        <f>INDEX('../../source_files/VPO_1_2024/[СВОД_ВПО1_НЕГОС_Очно-заочная.xls]Р2_1_2 (4)'!$A$12:$W$467,MATCH(1,('../../source_files/VPO_1_2024/[СВОД_ВПО1_НЕГОС_Очно-заочная.xls]Р2_1_2 (4)'!$D$12:$D$467=B182)*('../../source_files/VPO_1_2024/[СВОД_ВПО1_НЕГОС_Очно-заочная.xls]Р2_1_2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82">
        <f>INDEX('../../source_files/VPO_1_2024/[СВОД_ВПО1_НЕГОС_Очно-заочная.xls]Р2_1_5 (2)'!$A$9:$W$467,MATCH(1,('../../source_files/VPO_1_2024/[СВОД_ВПО1_НЕГОС_Очно-заочная.xls]Р2_1_5 (2)'!$D$9:$D$467=B182)*('../../source_files/VPO_1_2024/[СВОД_ВПО1_НЕГОС_Очно-заочная.xls]Р2_1_5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83">
      <c r="A183" t="inlineStr">
        <is>
          <t xml:space="preserve">   Дизайн</t>
        </is>
      </c>
      <c r="B183" t="inlineStr">
        <is>
          <t>54.03.01</t>
        </is>
      </c>
      <c r="C183" t="n">
        <v>54</v>
      </c>
      <c r="D183">
        <f>VLOOKUP(C183,Ключ!$B:$C,2,0)</f>
        <v/>
      </c>
      <c r="E183">
        <f>INDEX('../../source_files/VPO_1_2024/[СВОД_ВПО1_НЕГОС_Очно-заочная.xls]Р2_1_2 (4)'!$A$12:$W$467,MATCH(1,('../../source_files/VPO_1_2024/[СВОД_ВПО1_НЕГОС_Очно-заочная.xls]Р2_1_2 (4)'!$D$12:$D$467=B183)*('../../source_files/VPO_1_2024/[СВОД_ВПО1_НЕГОС_Очно-заочная.xls]Р2_1_2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83">
        <f>INDEX('../../source_files/VPO_1_2024/[СВОД_ВПО1_НЕГОС_Очно-заочная.xls]Р2_1_5 (2)'!$A$9:$W$467,MATCH(1,('../../source_files/VPO_1_2024/[СВОД_ВПО1_НЕГОС_Очно-заочная.xls]Р2_1_5 (2)'!$D$9:$D$467=B183)*('../../source_files/VPO_1_2024/[СВОД_ВПО1_НЕГОС_Очно-заочная.xls]Р2_1_5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84">
      <c r="A184" t="inlineStr">
        <is>
          <t xml:space="preserve">   Декоративно-прикладное искусство и народные промыслы</t>
        </is>
      </c>
      <c r="B184" t="inlineStr">
        <is>
          <t>54.03.02</t>
        </is>
      </c>
      <c r="C184" t="n">
        <v>54</v>
      </c>
      <c r="D184">
        <f>VLOOKUP(C184,Ключ!$B:$C,2,0)</f>
        <v/>
      </c>
      <c r="E184">
        <f>INDEX('../../source_files/VPO_1_2024/[СВОД_ВПО1_НЕГОС_Очно-заочная.xls]Р2_1_2 (4)'!$A$12:$W$467,MATCH(1,('../../source_files/VPO_1_2024/[СВОД_ВПО1_НЕГОС_Очно-заочная.xls]Р2_1_2 (4)'!$D$12:$D$467=B184)*('../../source_files/VPO_1_2024/[СВОД_ВПО1_НЕГОС_Очно-заочная.xls]Р2_1_2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84">
        <f>INDEX('../../source_files/VPO_1_2024/[СВОД_ВПО1_НЕГОС_Очно-заочная.xls]Р2_1_5 (2)'!$A$9:$W$467,MATCH(1,('../../source_files/VPO_1_2024/[СВОД_ВПО1_НЕГОС_Очно-заочная.xls]Р2_1_5 (2)'!$D$9:$D$467=B184)*('../../source_files/VPO_1_2024/[СВОД_ВПО1_НЕГОС_Очно-заочная.xls]Р2_1_5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85">
      <c r="A185" t="inlineStr">
        <is>
          <t xml:space="preserve">   Искусство костюма и текстиля</t>
        </is>
      </c>
      <c r="B185" t="inlineStr">
        <is>
          <t>54.03.03</t>
        </is>
      </c>
      <c r="C185" t="n">
        <v>54</v>
      </c>
      <c r="D185">
        <f>VLOOKUP(C185,Ключ!$B:$C,2,0)</f>
        <v/>
      </c>
      <c r="E185">
        <f>INDEX('../../source_files/VPO_1_2024/[СВОД_ВПО1_НЕГОС_Очно-заочная.xls]Р2_1_2 (4)'!$A$12:$W$467,MATCH(1,('../../source_files/VPO_1_2024/[СВОД_ВПО1_НЕГОС_Очно-заочная.xls]Р2_1_2 (4)'!$D$12:$D$467=B185)*('../../source_files/VPO_1_2024/[СВОД_ВПО1_НЕГОС_Очно-заочная.xls]Р2_1_2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85">
        <f>INDEX('../../source_files/VPO_1_2024/[СВОД_ВПО1_НЕГОС_Очно-заочная.xls]Р2_1_5 (2)'!$A$9:$W$467,MATCH(1,('../../source_files/VPO_1_2024/[СВОД_ВПО1_НЕГОС_Очно-заочная.xls]Р2_1_5 (2)'!$D$9:$D$467=B185)*('../../source_files/VPO_1_2024/[СВОД_ВПО1_НЕГОС_Очно-заочная.xls]Р2_1_5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86">
      <c r="A186" t="inlineStr">
        <is>
          <t xml:space="preserve">   Реставрация</t>
        </is>
      </c>
      <c r="B186" t="inlineStr">
        <is>
          <t>54.03.04</t>
        </is>
      </c>
      <c r="C186" t="n">
        <v>54</v>
      </c>
      <c r="D186">
        <f>VLOOKUP(C186,Ключ!$B:$C,2,0)</f>
        <v/>
      </c>
      <c r="E186">
        <f>INDEX('../../source_files/VPO_1_2024/[СВОД_ВПО1_НЕГОС_Очно-заочная.xls]Р2_1_2 (4)'!$A$12:$W$467,MATCH(1,('../../source_files/VPO_1_2024/[СВОД_ВПО1_НЕГОС_Очно-заочная.xls]Р2_1_2 (4)'!$D$12:$D$467=B186)*('../../source_files/VPO_1_2024/[СВОД_ВПО1_НЕГОС_Очно-заочная.xls]Р2_1_2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86">
        <f>INDEX('../../source_files/VPO_1_2024/[СВОД_ВПО1_НЕГОС_Очно-заочная.xls]Р2_1_5 (2)'!$A$9:$W$467,MATCH(1,('../../source_files/VPO_1_2024/[СВОД_ВПО1_НЕГОС_Очно-заочная.xls]Р2_1_5 (2)'!$D$9:$D$467=B186)*('../../source_files/VPO_1_2024/[СВОД_ВПО1_НЕГОС_Очно-заочная.xls]Р2_1_5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  <row r="187">
      <c r="A187" t="inlineStr">
        <is>
          <t xml:space="preserve">   Востоковедение и африканистика</t>
        </is>
      </c>
      <c r="B187" t="inlineStr">
        <is>
          <t>58.03.01</t>
        </is>
      </c>
      <c r="C187" t="n">
        <v>41</v>
      </c>
      <c r="D187">
        <f>VLOOKUP(C187,Ключ!$B:$C,2,0)</f>
        <v/>
      </c>
      <c r="E187">
        <f>INDEX('../../source_files/VPO_1_2024/[СВОД_ВПО1_НЕГОС_Очно-заочная.xls]Р2_1_2 (4)'!$A$12:$W$467,MATCH(1,('../../source_files/VPO_1_2024/[СВОД_ВПО1_НЕГОС_Очно-заочная.xls]Р2_1_2 (4)'!$D$12:$D$467=B187)*('../../source_files/VPO_1_2024/[СВОД_ВПО1_НЕГОС_Очно-заочная.xls]Р2_1_2 (4)'!$B$12:$B$467=2),0),MATCH(65,'../../source_files/VPO_1_2024/[СВОД_ВПО1_НЕГОС_Очно-заочная.xls]Р2_1_2 (4)'!$A$12:$W$12,0))</f>
        <v/>
      </c>
      <c r="F187">
        <f>INDEX('../../source_files/VPO_1_2024/[СВОД_ВПО1_НЕГОС_Очно-заочная.xls]Р2_1_5 (2)'!$A$9:$W$467,MATCH(1,('../../source_files/VPO_1_2024/[СВОД_ВПО1_НЕГОС_Очно-заочная.xls]Р2_1_5 (2)'!$D$9:$D$467=B187)*('../../source_files/VPO_1_2024/[СВОД_ВПО1_НЕГОС_Очно-заочная.xls]Р2_1_5 (2)'!$B$9:$B$467=2),0),MATCH(65,'../../source_files/VPO_1_2024/[СВОД_ВПО1_НЕГОС_Очно-заочная.xls]Р2_1_5 (2)'!$A$9:$W$9,0))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87"/>
  <sheetViews>
    <sheetView workbookViewId="0">
      <selection activeCell="A1" sqref="A1"/>
    </sheetView>
  </sheetViews>
  <sheetFormatPr baseColWidth="8" defaultRowHeight="15"/>
  <cols>
    <col width="55.42578125" customWidth="1" min="1" max="1"/>
    <col width="9.28515625" customWidth="1" min="2" max="2"/>
    <col width="8.140625" customWidth="1" min="3" max="3"/>
    <col width="32.28515625" customWidth="1" min="4" max="4"/>
  </cols>
  <sheetData>
    <row r="1">
      <c r="A1" t="inlineStr">
        <is>
          <t>Наименование 
направления подготовки (специальности)</t>
        </is>
      </c>
      <c r="B1" t="inlineStr">
        <is>
          <t>Код направле-ния подготов-ки (специаль-ности)</t>
        </is>
      </c>
      <c r="C1" t="inlineStr">
        <is>
          <t>Код укрупненной группы</t>
        </is>
      </c>
      <c r="D1" t="inlineStr">
        <is>
          <t>Область образования</t>
        </is>
      </c>
      <c r="E1" t="inlineStr">
        <is>
          <t>СВОД_ВПО1_НЕГОС_Очно-заочная_out_of_quota</t>
        </is>
      </c>
      <c r="F1" t="inlineStr">
        <is>
          <t>СВОД_ВПО1_НЕГОС_Очно-заочная_quota</t>
        </is>
      </c>
    </row>
    <row r="2">
      <c r="A2" t="inlineStr">
        <is>
          <t xml:space="preserve">   Математика</t>
        </is>
      </c>
      <c r="B2" t="inlineStr">
        <is>
          <t>01.03.01</t>
        </is>
      </c>
      <c r="C2" t="n">
        <v>1</v>
      </c>
      <c r="D2">
        <f>VLOOKUP(C2,Ключ!$B:$C,2,0)</f>
        <v/>
      </c>
      <c r="E2">
        <f>INDEX('../../source_files/VPO_1_2024/[СВОД_ВПО1_НЕГОС_Очно-заочная.xls]Р2_1_2 (4)'!$A$12:$W$467,MATCH(1,('../../source_files/VPO_1_2024/[СВОД_ВПО1_НЕГОС_Очно-заочная.xls]Р2_1_2 (4)'!$D$12:$D$467=B2)*('../../source_files/VPO_1_2024/[СВОД_ВПО1_НЕГОС_Очно-заочная.xls]Р2_1_2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2">
        <f>INDEX('../../source_files/VPO_1_2024/[СВОД_ВПО1_НЕГОС_Очно-заочная.xls]Р2_1_5 (2)'!$A$9:$W$467,MATCH(1,('../../source_files/VPO_1_2024/[СВОД_ВПО1_НЕГОС_Очно-заочная.xls]Р2_1_5 (2)'!$D$9:$D$467=B2)*('../../source_files/VPO_1_2024/[СВОД_ВПО1_НЕГОС_Очно-заочная.xls]Р2_1_5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3">
      <c r="A3" t="inlineStr">
        <is>
          <t xml:space="preserve">   Прикладная математика и информатика</t>
        </is>
      </c>
      <c r="B3" t="inlineStr">
        <is>
          <t>01.03.02</t>
        </is>
      </c>
      <c r="C3" t="n">
        <v>1</v>
      </c>
      <c r="D3">
        <f>VLOOKUP(C3,Ключ!$B:$C,2,0)</f>
        <v/>
      </c>
      <c r="E3">
        <f>INDEX('../../source_files/VPO_1_2024/[СВОД_ВПО1_НЕГОС_Очно-заочная.xls]Р2_1_2 (4)'!$A$12:$W$467,MATCH(1,('../../source_files/VPO_1_2024/[СВОД_ВПО1_НЕГОС_Очно-заочная.xls]Р2_1_2 (4)'!$D$12:$D$467=B3)*('../../source_files/VPO_1_2024/[СВОД_ВПО1_НЕГОС_Очно-заочная.xls]Р2_1_2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3">
        <f>INDEX('../../source_files/VPO_1_2024/[СВОД_ВПО1_НЕГОС_Очно-заочная.xls]Р2_1_5 (2)'!$A$9:$W$467,MATCH(1,('../../source_files/VPO_1_2024/[СВОД_ВПО1_НЕГОС_Очно-заочная.xls]Р2_1_5 (2)'!$D$9:$D$467=B3)*('../../source_files/VPO_1_2024/[СВОД_ВПО1_НЕГОС_Очно-заочная.xls]Р2_1_5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4">
      <c r="A4" t="inlineStr">
        <is>
          <t xml:space="preserve">   Механика и математическое моделирование</t>
        </is>
      </c>
      <c r="B4" t="inlineStr">
        <is>
          <t>01.03.03</t>
        </is>
      </c>
      <c r="C4" t="n">
        <v>1</v>
      </c>
      <c r="D4">
        <f>VLOOKUP(C4,Ключ!$B:$C,2,0)</f>
        <v/>
      </c>
      <c r="E4">
        <f>INDEX('../../source_files/VPO_1_2024/[СВОД_ВПО1_НЕГОС_Очно-заочная.xls]Р2_1_2 (4)'!$A$12:$W$467,MATCH(1,('../../source_files/VPO_1_2024/[СВОД_ВПО1_НЕГОС_Очно-заочная.xls]Р2_1_2 (4)'!$D$12:$D$467=B4)*('../../source_files/VPO_1_2024/[СВОД_ВПО1_НЕГОС_Очно-заочная.xls]Р2_1_2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4">
        <f>INDEX('../../source_files/VPO_1_2024/[СВОД_ВПО1_НЕГОС_Очно-заочная.xls]Р2_1_5 (2)'!$A$9:$W$467,MATCH(1,('../../source_files/VPO_1_2024/[СВОД_ВПО1_НЕГОС_Очно-заочная.xls]Р2_1_5 (2)'!$D$9:$D$467=B4)*('../../source_files/VPO_1_2024/[СВОД_ВПО1_НЕГОС_Очно-заочная.xls]Р2_1_5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5">
      <c r="A5" t="inlineStr">
        <is>
          <t xml:space="preserve">   Прикладная математика</t>
        </is>
      </c>
      <c r="B5" t="inlineStr">
        <is>
          <t>01.03.04</t>
        </is>
      </c>
      <c r="C5" t="n">
        <v>1</v>
      </c>
      <c r="D5">
        <f>VLOOKUP(C5,Ключ!$B:$C,2,0)</f>
        <v/>
      </c>
      <c r="E5">
        <f>INDEX('../../source_files/VPO_1_2024/[СВОД_ВПО1_НЕГОС_Очно-заочная.xls]Р2_1_2 (4)'!$A$12:$W$467,MATCH(1,('../../source_files/VPO_1_2024/[СВОД_ВПО1_НЕГОС_Очно-заочная.xls]Р2_1_2 (4)'!$D$12:$D$467=B5)*('../../source_files/VPO_1_2024/[СВОД_ВПО1_НЕГОС_Очно-заочная.xls]Р2_1_2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5">
        <f>INDEX('../../source_files/VPO_1_2024/[СВОД_ВПО1_НЕГОС_Очно-заочная.xls]Р2_1_5 (2)'!$A$9:$W$467,MATCH(1,('../../source_files/VPO_1_2024/[СВОД_ВПО1_НЕГОС_Очно-заочная.xls]Р2_1_5 (2)'!$D$9:$D$467=B5)*('../../source_files/VPO_1_2024/[СВОД_ВПО1_НЕГОС_Очно-заочная.xls]Р2_1_5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6">
      <c r="A6" t="inlineStr">
        <is>
          <t xml:space="preserve">   Статистика</t>
        </is>
      </c>
      <c r="B6" t="inlineStr">
        <is>
          <t>01.03.05</t>
        </is>
      </c>
      <c r="C6" t="n">
        <v>1</v>
      </c>
      <c r="D6">
        <f>VLOOKUP(C6,Ключ!$B:$C,2,0)</f>
        <v/>
      </c>
      <c r="E6">
        <f>INDEX('../../source_files/VPO_1_2024/[СВОД_ВПО1_НЕГОС_Очно-заочная.xls]Р2_1_2 (4)'!$A$12:$W$467,MATCH(1,('../../source_files/VPO_1_2024/[СВОД_ВПО1_НЕГОС_Очно-заочная.xls]Р2_1_2 (4)'!$D$12:$D$467=B6)*('../../source_files/VPO_1_2024/[СВОД_ВПО1_НЕГОС_Очно-заочная.xls]Р2_1_2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6">
        <f>INDEX('../../source_files/VPO_1_2024/[СВОД_ВПО1_НЕГОС_Очно-заочная.xls]Р2_1_5 (2)'!$A$9:$W$467,MATCH(1,('../../source_files/VPO_1_2024/[СВОД_ВПО1_НЕГОС_Очно-заочная.xls]Р2_1_5 (2)'!$D$9:$D$467=B6)*('../../source_files/VPO_1_2024/[СВОД_ВПО1_НЕГОС_Очно-заочная.xls]Р2_1_5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7">
      <c r="A7" t="inlineStr">
        <is>
          <t xml:space="preserve">   Математика и компьютерные науки</t>
        </is>
      </c>
      <c r="B7" t="inlineStr">
        <is>
          <t>02.03.01</t>
        </is>
      </c>
      <c r="C7" t="n">
        <v>2</v>
      </c>
      <c r="D7">
        <f>VLOOKUP(C7,Ключ!$B:$C,2,0)</f>
        <v/>
      </c>
      <c r="E7">
        <f>INDEX('../../source_files/VPO_1_2024/[СВОД_ВПО1_НЕГОС_Очно-заочная.xls]Р2_1_2 (4)'!$A$12:$W$467,MATCH(1,('../../source_files/VPO_1_2024/[СВОД_ВПО1_НЕГОС_Очно-заочная.xls]Р2_1_2 (4)'!$D$12:$D$467=B7)*('../../source_files/VPO_1_2024/[СВОД_ВПО1_НЕГОС_Очно-заочная.xls]Р2_1_2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7">
        <f>INDEX('../../source_files/VPO_1_2024/[СВОД_ВПО1_НЕГОС_Очно-заочная.xls]Р2_1_5 (2)'!$A$9:$W$467,MATCH(1,('../../source_files/VPO_1_2024/[СВОД_ВПО1_НЕГОС_Очно-заочная.xls]Р2_1_5 (2)'!$D$9:$D$467=B7)*('../../source_files/VPO_1_2024/[СВОД_ВПО1_НЕГОС_Очно-заочная.xls]Р2_1_5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8">
      <c r="A8" t="inlineStr">
        <is>
          <t xml:space="preserve">   Фундаментальная информатика и информационные технологии</t>
        </is>
      </c>
      <c r="B8" t="inlineStr">
        <is>
          <t>02.03.02</t>
        </is>
      </c>
      <c r="C8" t="n">
        <v>2</v>
      </c>
      <c r="D8">
        <f>VLOOKUP(C8,Ключ!$B:$C,2,0)</f>
        <v/>
      </c>
      <c r="E8">
        <f>INDEX('../../source_files/VPO_1_2024/[СВОД_ВПО1_НЕГОС_Очно-заочная.xls]Р2_1_2 (4)'!$A$12:$W$467,MATCH(1,('../../source_files/VPO_1_2024/[СВОД_ВПО1_НЕГОС_Очно-заочная.xls]Р2_1_2 (4)'!$D$12:$D$467=B8)*('../../source_files/VPO_1_2024/[СВОД_ВПО1_НЕГОС_Очно-заочная.xls]Р2_1_2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8">
        <f>INDEX('../../source_files/VPO_1_2024/[СВОД_ВПО1_НЕГОС_Очно-заочная.xls]Р2_1_5 (2)'!$A$9:$W$467,MATCH(1,('../../source_files/VPO_1_2024/[СВОД_ВПО1_НЕГОС_Очно-заочная.xls]Р2_1_5 (2)'!$D$9:$D$467=B8)*('../../source_files/VPO_1_2024/[СВОД_ВПО1_НЕГОС_Очно-заочная.xls]Р2_1_5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9">
      <c r="A9" t="inlineStr">
        <is>
          <t xml:space="preserve">   Математическое обеспечение и администрирование информационных систем</t>
        </is>
      </c>
      <c r="B9" t="inlineStr">
        <is>
          <t>02.03.03</t>
        </is>
      </c>
      <c r="C9" t="n">
        <v>2</v>
      </c>
      <c r="D9">
        <f>VLOOKUP(C9,Ключ!$B:$C,2,0)</f>
        <v/>
      </c>
      <c r="E9">
        <f>INDEX('../../source_files/VPO_1_2024/[СВОД_ВПО1_НЕГОС_Очно-заочная.xls]Р2_1_2 (4)'!$A$12:$W$467,MATCH(1,('../../source_files/VPO_1_2024/[СВОД_ВПО1_НЕГОС_Очно-заочная.xls]Р2_1_2 (4)'!$D$12:$D$467=B9)*('../../source_files/VPO_1_2024/[СВОД_ВПО1_НЕГОС_Очно-заочная.xls]Р2_1_2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9">
        <f>INDEX('../../source_files/VPO_1_2024/[СВОД_ВПО1_НЕГОС_Очно-заочная.xls]Р2_1_5 (2)'!$A$9:$W$467,MATCH(1,('../../source_files/VPO_1_2024/[СВОД_ВПО1_НЕГОС_Очно-заочная.xls]Р2_1_5 (2)'!$D$9:$D$467=B9)*('../../source_files/VPO_1_2024/[СВОД_ВПО1_НЕГОС_Очно-заочная.xls]Р2_1_5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0">
      <c r="A10" t="inlineStr">
        <is>
          <t xml:space="preserve">   Прикладные математика и физика</t>
        </is>
      </c>
      <c r="B10" t="inlineStr">
        <is>
          <t>03.03.01</t>
        </is>
      </c>
      <c r="C10" t="n">
        <v>3</v>
      </c>
      <c r="D10">
        <f>VLOOKUP(C10,Ключ!$B:$C,2,0)</f>
        <v/>
      </c>
      <c r="E10">
        <f>INDEX('../../source_files/VPO_1_2024/[СВОД_ВПО1_НЕГОС_Очно-заочная.xls]Р2_1_2 (4)'!$A$12:$W$467,MATCH(1,('../../source_files/VPO_1_2024/[СВОД_ВПО1_НЕГОС_Очно-заочная.xls]Р2_1_2 (4)'!$D$12:$D$467=B10)*('../../source_files/VPO_1_2024/[СВОД_ВПО1_НЕГОС_Очно-заочная.xls]Р2_1_2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0">
        <f>INDEX('../../source_files/VPO_1_2024/[СВОД_ВПО1_НЕГОС_Очно-заочная.xls]Р2_1_5 (2)'!$A$9:$W$467,MATCH(1,('../../source_files/VPO_1_2024/[СВОД_ВПО1_НЕГОС_Очно-заочная.xls]Р2_1_5 (2)'!$D$9:$D$467=B10)*('../../source_files/VPO_1_2024/[СВОД_ВПО1_НЕГОС_Очно-заочная.xls]Р2_1_5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1">
      <c r="A11" t="inlineStr">
        <is>
          <t xml:space="preserve">   Физика</t>
        </is>
      </c>
      <c r="B11" t="inlineStr">
        <is>
          <t>03.03.02</t>
        </is>
      </c>
      <c r="C11" t="n">
        <v>3</v>
      </c>
      <c r="D11">
        <f>VLOOKUP(C11,Ключ!$B:$C,2,0)</f>
        <v/>
      </c>
      <c r="E11">
        <f>INDEX('../../source_files/VPO_1_2024/[СВОД_ВПО1_НЕГОС_Очно-заочная.xls]Р2_1_2 (4)'!$A$12:$W$467,MATCH(1,('../../source_files/VPO_1_2024/[СВОД_ВПО1_НЕГОС_Очно-заочная.xls]Р2_1_2 (4)'!$D$12:$D$467=B11)*('../../source_files/VPO_1_2024/[СВОД_ВПО1_НЕГОС_Очно-заочная.xls]Р2_1_2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1">
        <f>INDEX('../../source_files/VPO_1_2024/[СВОД_ВПО1_НЕГОС_Очно-заочная.xls]Р2_1_5 (2)'!$A$9:$W$467,MATCH(1,('../../source_files/VPO_1_2024/[СВОД_ВПО1_НЕГОС_Очно-заочная.xls]Р2_1_5 (2)'!$D$9:$D$467=B11)*('../../source_files/VPO_1_2024/[СВОД_ВПО1_НЕГОС_Очно-заочная.xls]Р2_1_5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2">
      <c r="A12" t="inlineStr">
        <is>
          <t xml:space="preserve">   Радиофизика</t>
        </is>
      </c>
      <c r="B12" t="inlineStr">
        <is>
          <t>03.03.03</t>
        </is>
      </c>
      <c r="C12" t="n">
        <v>3</v>
      </c>
      <c r="D12">
        <f>VLOOKUP(C12,Ключ!$B:$C,2,0)</f>
        <v/>
      </c>
      <c r="E12">
        <f>INDEX('../../source_files/VPO_1_2024/[СВОД_ВПО1_НЕГОС_Очно-заочная.xls]Р2_1_2 (4)'!$A$12:$W$467,MATCH(1,('../../source_files/VPO_1_2024/[СВОД_ВПО1_НЕГОС_Очно-заочная.xls]Р2_1_2 (4)'!$D$12:$D$467=B12)*('../../source_files/VPO_1_2024/[СВОД_ВПО1_НЕГОС_Очно-заочная.xls]Р2_1_2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2">
        <f>INDEX('../../source_files/VPO_1_2024/[СВОД_ВПО1_НЕГОС_Очно-заочная.xls]Р2_1_5 (2)'!$A$9:$W$467,MATCH(1,('../../source_files/VPO_1_2024/[СВОД_ВПО1_НЕГОС_Очно-заочная.xls]Р2_1_5 (2)'!$D$9:$D$467=B12)*('../../source_files/VPO_1_2024/[СВОД_ВПО1_НЕГОС_Очно-заочная.xls]Р2_1_5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3">
      <c r="A13" t="inlineStr">
        <is>
          <t xml:space="preserve">   Химия</t>
        </is>
      </c>
      <c r="B13" t="inlineStr">
        <is>
          <t>04.03.01</t>
        </is>
      </c>
      <c r="C13" t="n">
        <v>4</v>
      </c>
      <c r="D13">
        <f>VLOOKUP(C13,Ключ!$B:$C,2,0)</f>
        <v/>
      </c>
      <c r="E13">
        <f>INDEX('../../source_files/VPO_1_2024/[СВОД_ВПО1_НЕГОС_Очно-заочная.xls]Р2_1_2 (4)'!$A$12:$W$467,MATCH(1,('../../source_files/VPO_1_2024/[СВОД_ВПО1_НЕГОС_Очно-заочная.xls]Р2_1_2 (4)'!$D$12:$D$467=B13)*('../../source_files/VPO_1_2024/[СВОД_ВПО1_НЕГОС_Очно-заочная.xls]Р2_1_2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3">
        <f>INDEX('../../source_files/VPO_1_2024/[СВОД_ВПО1_НЕГОС_Очно-заочная.xls]Р2_1_5 (2)'!$A$9:$W$467,MATCH(1,('../../source_files/VPO_1_2024/[СВОД_ВПО1_НЕГОС_Очно-заочная.xls]Р2_1_5 (2)'!$D$9:$D$467=B13)*('../../source_files/VPO_1_2024/[СВОД_ВПО1_НЕГОС_Очно-заочная.xls]Р2_1_5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4">
      <c r="A14" t="inlineStr">
        <is>
          <t xml:space="preserve">   Химия, физика и механика материалов</t>
        </is>
      </c>
      <c r="B14" t="inlineStr">
        <is>
          <t>04.03.02</t>
        </is>
      </c>
      <c r="C14" t="n">
        <v>4</v>
      </c>
      <c r="D14">
        <f>VLOOKUP(C14,Ключ!$B:$C,2,0)</f>
        <v/>
      </c>
      <c r="E14">
        <f>INDEX('../../source_files/VPO_1_2024/[СВОД_ВПО1_НЕГОС_Очно-заочная.xls]Р2_1_2 (4)'!$A$12:$W$467,MATCH(1,('../../source_files/VPO_1_2024/[СВОД_ВПО1_НЕГОС_Очно-заочная.xls]Р2_1_2 (4)'!$D$12:$D$467=B14)*('../../source_files/VPO_1_2024/[СВОД_ВПО1_НЕГОС_Очно-заочная.xls]Р2_1_2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4">
        <f>INDEX('../../source_files/VPO_1_2024/[СВОД_ВПО1_НЕГОС_Очно-заочная.xls]Р2_1_5 (2)'!$A$9:$W$467,MATCH(1,('../../source_files/VPO_1_2024/[СВОД_ВПО1_НЕГОС_Очно-заочная.xls]Р2_1_5 (2)'!$D$9:$D$467=B14)*('../../source_files/VPO_1_2024/[СВОД_ВПО1_НЕГОС_Очно-заочная.xls]Р2_1_5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5">
      <c r="A15" t="inlineStr">
        <is>
          <t xml:space="preserve">   Геология</t>
        </is>
      </c>
      <c r="B15" t="inlineStr">
        <is>
          <t>05.03.01</t>
        </is>
      </c>
      <c r="C15" t="n">
        <v>5</v>
      </c>
      <c r="D15">
        <f>VLOOKUP(C15,Ключ!$B:$C,2,0)</f>
        <v/>
      </c>
      <c r="E15">
        <f>INDEX('../../source_files/VPO_1_2024/[СВОД_ВПО1_НЕГОС_Очно-заочная.xls]Р2_1_2 (4)'!$A$12:$W$467,MATCH(1,('../../source_files/VPO_1_2024/[СВОД_ВПО1_НЕГОС_Очно-заочная.xls]Р2_1_2 (4)'!$D$12:$D$467=B15)*('../../source_files/VPO_1_2024/[СВОД_ВПО1_НЕГОС_Очно-заочная.xls]Р2_1_2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5">
        <f>INDEX('../../source_files/VPO_1_2024/[СВОД_ВПО1_НЕГОС_Очно-заочная.xls]Р2_1_5 (2)'!$A$9:$W$467,MATCH(1,('../../source_files/VPO_1_2024/[СВОД_ВПО1_НЕГОС_Очно-заочная.xls]Р2_1_5 (2)'!$D$9:$D$467=B15)*('../../source_files/VPO_1_2024/[СВОД_ВПО1_НЕГОС_Очно-заочная.xls]Р2_1_5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6">
      <c r="A16" t="inlineStr">
        <is>
          <t xml:space="preserve">   География</t>
        </is>
      </c>
      <c r="B16" t="inlineStr">
        <is>
          <t>05.03.02</t>
        </is>
      </c>
      <c r="C16" t="n">
        <v>5</v>
      </c>
      <c r="D16">
        <f>VLOOKUP(C16,Ключ!$B:$C,2,0)</f>
        <v/>
      </c>
      <c r="E16">
        <f>INDEX('../../source_files/VPO_1_2024/[СВОД_ВПО1_НЕГОС_Очно-заочная.xls]Р2_1_2 (4)'!$A$12:$W$467,MATCH(1,('../../source_files/VPO_1_2024/[СВОД_ВПО1_НЕГОС_Очно-заочная.xls]Р2_1_2 (4)'!$D$12:$D$467=B16)*('../../source_files/VPO_1_2024/[СВОД_ВПО1_НЕГОС_Очно-заочная.xls]Р2_1_2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6">
        <f>INDEX('../../source_files/VPO_1_2024/[СВОД_ВПО1_НЕГОС_Очно-заочная.xls]Р2_1_5 (2)'!$A$9:$W$467,MATCH(1,('../../source_files/VPO_1_2024/[СВОД_ВПО1_НЕГОС_Очно-заочная.xls]Р2_1_5 (2)'!$D$9:$D$467=B16)*('../../source_files/VPO_1_2024/[СВОД_ВПО1_НЕГОС_Очно-заочная.xls]Р2_1_5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7">
      <c r="A17" t="inlineStr">
        <is>
          <t xml:space="preserve">   Картография и геоинформатика</t>
        </is>
      </c>
      <c r="B17" t="inlineStr">
        <is>
          <t>05.03.03</t>
        </is>
      </c>
      <c r="C17" t="n">
        <v>5</v>
      </c>
      <c r="D17">
        <f>VLOOKUP(C17,Ключ!$B:$C,2,0)</f>
        <v/>
      </c>
      <c r="E17">
        <f>INDEX('../../source_files/VPO_1_2024/[СВОД_ВПО1_НЕГОС_Очно-заочная.xls]Р2_1_2 (4)'!$A$12:$W$467,MATCH(1,('../../source_files/VPO_1_2024/[СВОД_ВПО1_НЕГОС_Очно-заочная.xls]Р2_1_2 (4)'!$D$12:$D$467=B17)*('../../source_files/VPO_1_2024/[СВОД_ВПО1_НЕГОС_Очно-заочная.xls]Р2_1_2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7">
        <f>INDEX('../../source_files/VPO_1_2024/[СВОД_ВПО1_НЕГОС_Очно-заочная.xls]Р2_1_5 (2)'!$A$9:$W$467,MATCH(1,('../../source_files/VPO_1_2024/[СВОД_ВПО1_НЕГОС_Очно-заочная.xls]Р2_1_5 (2)'!$D$9:$D$467=B17)*('../../source_files/VPO_1_2024/[СВОД_ВПО1_НЕГОС_Очно-заочная.xls]Р2_1_5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8">
      <c r="A18" t="inlineStr">
        <is>
          <t xml:space="preserve">   Гидрометеорология</t>
        </is>
      </c>
      <c r="B18" t="inlineStr">
        <is>
          <t>05.03.04</t>
        </is>
      </c>
      <c r="C18" t="n">
        <v>5</v>
      </c>
      <c r="D18">
        <f>VLOOKUP(C18,Ключ!$B:$C,2,0)</f>
        <v/>
      </c>
      <c r="E18">
        <f>INDEX('../../source_files/VPO_1_2024/[СВОД_ВПО1_НЕГОС_Очно-заочная.xls]Р2_1_2 (4)'!$A$12:$W$467,MATCH(1,('../../source_files/VPO_1_2024/[СВОД_ВПО1_НЕГОС_Очно-заочная.xls]Р2_1_2 (4)'!$D$12:$D$467=B18)*('../../source_files/VPO_1_2024/[СВОД_ВПО1_НЕГОС_Очно-заочная.xls]Р2_1_2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8">
        <f>INDEX('../../source_files/VPO_1_2024/[СВОД_ВПО1_НЕГОС_Очно-заочная.xls]Р2_1_5 (2)'!$A$9:$W$467,MATCH(1,('../../source_files/VPO_1_2024/[СВОД_ВПО1_НЕГОС_Очно-заочная.xls]Р2_1_5 (2)'!$D$9:$D$467=B18)*('../../source_files/VPO_1_2024/[СВОД_ВПО1_НЕГОС_Очно-заочная.xls]Р2_1_5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9">
      <c r="A19" t="inlineStr">
        <is>
          <t xml:space="preserve">   Прикладная гидрометеорология</t>
        </is>
      </c>
      <c r="B19" t="inlineStr">
        <is>
          <t>05.03.05</t>
        </is>
      </c>
      <c r="C19" t="n">
        <v>5</v>
      </c>
      <c r="D19">
        <f>VLOOKUP(C19,Ключ!$B:$C,2,0)</f>
        <v/>
      </c>
      <c r="E19">
        <f>INDEX('../../source_files/VPO_1_2024/[СВОД_ВПО1_НЕГОС_Очно-заочная.xls]Р2_1_2 (4)'!$A$12:$W$467,MATCH(1,('../../source_files/VPO_1_2024/[СВОД_ВПО1_НЕГОС_Очно-заочная.xls]Р2_1_2 (4)'!$D$12:$D$467=B19)*('../../source_files/VPO_1_2024/[СВОД_ВПО1_НЕГОС_Очно-заочная.xls]Р2_1_2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9">
        <f>INDEX('../../source_files/VPO_1_2024/[СВОД_ВПО1_НЕГОС_Очно-заочная.xls]Р2_1_5 (2)'!$A$9:$W$467,MATCH(1,('../../source_files/VPO_1_2024/[СВОД_ВПО1_НЕГОС_Очно-заочная.xls]Р2_1_5 (2)'!$D$9:$D$467=B19)*('../../source_files/VPO_1_2024/[СВОД_ВПО1_НЕГОС_Очно-заочная.xls]Р2_1_5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20">
      <c r="A20" t="inlineStr">
        <is>
          <t xml:space="preserve">   Экология и природопользование</t>
        </is>
      </c>
      <c r="B20" t="inlineStr">
        <is>
          <t>05.03.06</t>
        </is>
      </c>
      <c r="C20" t="n">
        <v>5</v>
      </c>
      <c r="D20">
        <f>VLOOKUP(C20,Ключ!$B:$C,2,0)</f>
        <v/>
      </c>
      <c r="E20">
        <f>INDEX('../../source_files/VPO_1_2024/[СВОД_ВПО1_НЕГОС_Очно-заочная.xls]Р2_1_2 (4)'!$A$12:$W$467,MATCH(1,('../../source_files/VPO_1_2024/[СВОД_ВПО1_НЕГОС_Очно-заочная.xls]Р2_1_2 (4)'!$D$12:$D$467=B20)*('../../source_files/VPO_1_2024/[СВОД_ВПО1_НЕГОС_Очно-заочная.xls]Р2_1_2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20">
        <f>INDEX('../../source_files/VPO_1_2024/[СВОД_ВПО1_НЕГОС_Очно-заочная.xls]Р2_1_5 (2)'!$A$9:$W$467,MATCH(1,('../../source_files/VPO_1_2024/[СВОД_ВПО1_НЕГОС_Очно-заочная.xls]Р2_1_5 (2)'!$D$9:$D$467=B20)*('../../source_files/VPO_1_2024/[СВОД_ВПО1_НЕГОС_Очно-заочная.xls]Р2_1_5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21">
      <c r="A21" t="inlineStr">
        <is>
          <t xml:space="preserve">   Биология</t>
        </is>
      </c>
      <c r="B21" t="inlineStr">
        <is>
          <t>06.03.01</t>
        </is>
      </c>
      <c r="C21" t="n">
        <v>6</v>
      </c>
      <c r="D21">
        <f>VLOOKUP(C21,Ключ!$B:$C,2,0)</f>
        <v/>
      </c>
      <c r="E21">
        <f>INDEX('../../source_files/VPO_1_2024/[СВОД_ВПО1_НЕГОС_Очно-заочная.xls]Р2_1_2 (4)'!$A$12:$W$467,MATCH(1,('../../source_files/VPO_1_2024/[СВОД_ВПО1_НЕГОС_Очно-заочная.xls]Р2_1_2 (4)'!$D$12:$D$467=B21)*('../../source_files/VPO_1_2024/[СВОД_ВПО1_НЕГОС_Очно-заочная.xls]Р2_1_2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21">
        <f>INDEX('../../source_files/VPO_1_2024/[СВОД_ВПО1_НЕГОС_Очно-заочная.xls]Р2_1_5 (2)'!$A$9:$W$467,MATCH(1,('../../source_files/VPO_1_2024/[СВОД_ВПО1_НЕГОС_Очно-заочная.xls]Р2_1_5 (2)'!$D$9:$D$467=B21)*('../../source_files/VPO_1_2024/[СВОД_ВПО1_НЕГОС_Очно-заочная.xls]Р2_1_5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22">
      <c r="A22" t="inlineStr">
        <is>
          <t xml:space="preserve">   Почвоведение</t>
        </is>
      </c>
      <c r="B22" t="inlineStr">
        <is>
          <t>06.03.02</t>
        </is>
      </c>
      <c r="C22" t="n">
        <v>6</v>
      </c>
      <c r="D22">
        <f>VLOOKUP(C22,Ключ!$B:$C,2,0)</f>
        <v/>
      </c>
      <c r="E22">
        <f>INDEX('../../source_files/VPO_1_2024/[СВОД_ВПО1_НЕГОС_Очно-заочная.xls]Р2_1_2 (4)'!$A$12:$W$467,MATCH(1,('../../source_files/VPO_1_2024/[СВОД_ВПО1_НЕГОС_Очно-заочная.xls]Р2_1_2 (4)'!$D$12:$D$467=B22)*('../../source_files/VPO_1_2024/[СВОД_ВПО1_НЕГОС_Очно-заочная.xls]Р2_1_2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22">
        <f>INDEX('../../source_files/VPO_1_2024/[СВОД_ВПО1_НЕГОС_Очно-заочная.xls]Р2_1_5 (2)'!$A$9:$W$467,MATCH(1,('../../source_files/VPO_1_2024/[СВОД_ВПО1_НЕГОС_Очно-заочная.xls]Р2_1_5 (2)'!$D$9:$D$467=B22)*('../../source_files/VPO_1_2024/[СВОД_ВПО1_НЕГОС_Очно-заочная.xls]Р2_1_5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23">
      <c r="A23" t="inlineStr">
        <is>
          <t xml:space="preserve">   Архитектура</t>
        </is>
      </c>
      <c r="B23" t="inlineStr">
        <is>
          <t>07.03.01</t>
        </is>
      </c>
      <c r="C23" t="n">
        <v>7</v>
      </c>
      <c r="D23">
        <f>VLOOKUP(C23,Ключ!$B:$C,2,0)</f>
        <v/>
      </c>
      <c r="E23">
        <f>INDEX('../../source_files/VPO_1_2024/[СВОД_ВПО1_НЕГОС_Очно-заочная.xls]Р2_1_2 (4)'!$A$12:$W$467,MATCH(1,('../../source_files/VPO_1_2024/[СВОД_ВПО1_НЕГОС_Очно-заочная.xls]Р2_1_2 (4)'!$D$12:$D$467=B23)*('../../source_files/VPO_1_2024/[СВОД_ВПО1_НЕГОС_Очно-заочная.xls]Р2_1_2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23">
        <f>INDEX('../../source_files/VPO_1_2024/[СВОД_ВПО1_НЕГОС_Очно-заочная.xls]Р2_1_5 (2)'!$A$9:$W$467,MATCH(1,('../../source_files/VPO_1_2024/[СВОД_ВПО1_НЕГОС_Очно-заочная.xls]Р2_1_5 (2)'!$D$9:$D$467=B23)*('../../source_files/VPO_1_2024/[СВОД_ВПО1_НЕГОС_Очно-заочная.xls]Р2_1_5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24">
      <c r="A24" t="inlineStr">
        <is>
          <t xml:space="preserve">   Реконструкция и реставрация архитектурного наследия</t>
        </is>
      </c>
      <c r="B24" t="inlineStr">
        <is>
          <t>07.03.02</t>
        </is>
      </c>
      <c r="C24" t="n">
        <v>7</v>
      </c>
      <c r="D24">
        <f>VLOOKUP(C24,Ключ!$B:$C,2,0)</f>
        <v/>
      </c>
      <c r="E24">
        <f>INDEX('../../source_files/VPO_1_2024/[СВОД_ВПО1_НЕГОС_Очно-заочная.xls]Р2_1_2 (4)'!$A$12:$W$467,MATCH(1,('../../source_files/VPO_1_2024/[СВОД_ВПО1_НЕГОС_Очно-заочная.xls]Р2_1_2 (4)'!$D$12:$D$467=B24)*('../../source_files/VPO_1_2024/[СВОД_ВПО1_НЕГОС_Очно-заочная.xls]Р2_1_2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24">
        <f>INDEX('../../source_files/VPO_1_2024/[СВОД_ВПО1_НЕГОС_Очно-заочная.xls]Р2_1_5 (2)'!$A$9:$W$467,MATCH(1,('../../source_files/VPO_1_2024/[СВОД_ВПО1_НЕГОС_Очно-заочная.xls]Р2_1_5 (2)'!$D$9:$D$467=B24)*('../../source_files/VPO_1_2024/[СВОД_ВПО1_НЕГОС_Очно-заочная.xls]Р2_1_5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25">
      <c r="A25" t="inlineStr">
        <is>
          <t xml:space="preserve">   Дизайн архитектурной среды</t>
        </is>
      </c>
      <c r="B25" t="inlineStr">
        <is>
          <t>07.03.03</t>
        </is>
      </c>
      <c r="C25" t="n">
        <v>7</v>
      </c>
      <c r="D25">
        <f>VLOOKUP(C25,Ключ!$B:$C,2,0)</f>
        <v/>
      </c>
      <c r="E25">
        <f>INDEX('../../source_files/VPO_1_2024/[СВОД_ВПО1_НЕГОС_Очно-заочная.xls]Р2_1_2 (4)'!$A$12:$W$467,MATCH(1,('../../source_files/VPO_1_2024/[СВОД_ВПО1_НЕГОС_Очно-заочная.xls]Р2_1_2 (4)'!$D$12:$D$467=B25)*('../../source_files/VPO_1_2024/[СВОД_ВПО1_НЕГОС_Очно-заочная.xls]Р2_1_2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25">
        <f>INDEX('../../source_files/VPO_1_2024/[СВОД_ВПО1_НЕГОС_Очно-заочная.xls]Р2_1_5 (2)'!$A$9:$W$467,MATCH(1,('../../source_files/VPO_1_2024/[СВОД_ВПО1_НЕГОС_Очно-заочная.xls]Р2_1_5 (2)'!$D$9:$D$467=B25)*('../../source_files/VPO_1_2024/[СВОД_ВПО1_НЕГОС_Очно-заочная.xls]Р2_1_5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26">
      <c r="A26" t="inlineStr">
        <is>
          <t xml:space="preserve">   Градостроительство</t>
        </is>
      </c>
      <c r="B26" t="inlineStr">
        <is>
          <t>07.03.04</t>
        </is>
      </c>
      <c r="C26" t="n">
        <v>7</v>
      </c>
      <c r="D26">
        <f>VLOOKUP(C26,Ключ!$B:$C,2,0)</f>
        <v/>
      </c>
      <c r="E26">
        <f>INDEX('../../source_files/VPO_1_2024/[СВОД_ВПО1_НЕГОС_Очно-заочная.xls]Р2_1_2 (4)'!$A$12:$W$467,MATCH(1,('../../source_files/VPO_1_2024/[СВОД_ВПО1_НЕГОС_Очно-заочная.xls]Р2_1_2 (4)'!$D$12:$D$467=B26)*('../../source_files/VPO_1_2024/[СВОД_ВПО1_НЕГОС_Очно-заочная.xls]Р2_1_2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26">
        <f>INDEX('../../source_files/VPO_1_2024/[СВОД_ВПО1_НЕГОС_Очно-заочная.xls]Р2_1_5 (2)'!$A$9:$W$467,MATCH(1,('../../source_files/VPO_1_2024/[СВОД_ВПО1_НЕГОС_Очно-заочная.xls]Р2_1_5 (2)'!$D$9:$D$467=B26)*('../../source_files/VPO_1_2024/[СВОД_ВПО1_НЕГОС_Очно-заочная.xls]Р2_1_5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27">
      <c r="A27" t="inlineStr">
        <is>
          <t xml:space="preserve">   Строительство</t>
        </is>
      </c>
      <c r="B27" t="inlineStr">
        <is>
          <t>08.03.01</t>
        </is>
      </c>
      <c r="C27" t="n">
        <v>8</v>
      </c>
      <c r="D27">
        <f>VLOOKUP(C27,Ключ!$B:$C,2,0)</f>
        <v/>
      </c>
      <c r="E27">
        <f>INDEX('../../source_files/VPO_1_2024/[СВОД_ВПО1_НЕГОС_Очно-заочная.xls]Р2_1_2 (4)'!$A$12:$W$467,MATCH(1,('../../source_files/VPO_1_2024/[СВОД_ВПО1_НЕГОС_Очно-заочная.xls]Р2_1_2 (4)'!$D$12:$D$467=B27)*('../../source_files/VPO_1_2024/[СВОД_ВПО1_НЕГОС_Очно-заочная.xls]Р2_1_2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27">
        <f>INDEX('../../source_files/VPO_1_2024/[СВОД_ВПО1_НЕГОС_Очно-заочная.xls]Р2_1_5 (2)'!$A$9:$W$467,MATCH(1,('../../source_files/VPO_1_2024/[СВОД_ВПО1_НЕГОС_Очно-заочная.xls]Р2_1_5 (2)'!$D$9:$D$467=B27)*('../../source_files/VPO_1_2024/[СВОД_ВПО1_НЕГОС_Очно-заочная.xls]Р2_1_5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28">
      <c r="A28" t="inlineStr">
        <is>
          <t xml:space="preserve">   Информатика и вычислительная техника</t>
        </is>
      </c>
      <c r="B28" t="inlineStr">
        <is>
          <t>09.03.01</t>
        </is>
      </c>
      <c r="C28" t="n">
        <v>9</v>
      </c>
      <c r="D28">
        <f>VLOOKUP(C28,Ключ!$B:$C,2,0)</f>
        <v/>
      </c>
      <c r="E28">
        <f>INDEX('../../source_files/VPO_1_2024/[СВОД_ВПО1_НЕГОС_Очно-заочная.xls]Р2_1_2 (4)'!$A$12:$W$467,MATCH(1,('../../source_files/VPO_1_2024/[СВОД_ВПО1_НЕГОС_Очно-заочная.xls]Р2_1_2 (4)'!$D$12:$D$467=B28)*('../../source_files/VPO_1_2024/[СВОД_ВПО1_НЕГОС_Очно-заочная.xls]Р2_1_2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28">
        <f>INDEX('../../source_files/VPO_1_2024/[СВОД_ВПО1_НЕГОС_Очно-заочная.xls]Р2_1_5 (2)'!$A$9:$W$467,MATCH(1,('../../source_files/VPO_1_2024/[СВОД_ВПО1_НЕГОС_Очно-заочная.xls]Р2_1_5 (2)'!$D$9:$D$467=B28)*('../../source_files/VPO_1_2024/[СВОД_ВПО1_НЕГОС_Очно-заочная.xls]Р2_1_5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29">
      <c r="A29" t="inlineStr">
        <is>
          <t xml:space="preserve">   Информационные системы и технологии</t>
        </is>
      </c>
      <c r="B29" t="inlineStr">
        <is>
          <t>09.03.02</t>
        </is>
      </c>
      <c r="C29" t="n">
        <v>9</v>
      </c>
      <c r="D29">
        <f>VLOOKUP(C29,Ключ!$B:$C,2,0)</f>
        <v/>
      </c>
      <c r="E29">
        <f>INDEX('../../source_files/VPO_1_2024/[СВОД_ВПО1_НЕГОС_Очно-заочная.xls]Р2_1_2 (4)'!$A$12:$W$467,MATCH(1,('../../source_files/VPO_1_2024/[СВОД_ВПО1_НЕГОС_Очно-заочная.xls]Р2_1_2 (4)'!$D$12:$D$467=B29)*('../../source_files/VPO_1_2024/[СВОД_ВПО1_НЕГОС_Очно-заочная.xls]Р2_1_2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29">
        <f>INDEX('../../source_files/VPO_1_2024/[СВОД_ВПО1_НЕГОС_Очно-заочная.xls]Р2_1_5 (2)'!$A$9:$W$467,MATCH(1,('../../source_files/VPO_1_2024/[СВОД_ВПО1_НЕГОС_Очно-заочная.xls]Р2_1_5 (2)'!$D$9:$D$467=B29)*('../../source_files/VPO_1_2024/[СВОД_ВПО1_НЕГОС_Очно-заочная.xls]Р2_1_5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30">
      <c r="A30" t="inlineStr">
        <is>
          <t xml:space="preserve">   Прикладная информатика</t>
        </is>
      </c>
      <c r="B30" t="inlineStr">
        <is>
          <t>09.03.03</t>
        </is>
      </c>
      <c r="C30" t="n">
        <v>9</v>
      </c>
      <c r="D30">
        <f>VLOOKUP(C30,Ключ!$B:$C,2,0)</f>
        <v/>
      </c>
      <c r="E30">
        <f>INDEX('../../source_files/VPO_1_2024/[СВОД_ВПО1_НЕГОС_Очно-заочная.xls]Р2_1_2 (4)'!$A$12:$W$467,MATCH(1,('../../source_files/VPO_1_2024/[СВОД_ВПО1_НЕГОС_Очно-заочная.xls]Р2_1_2 (4)'!$D$12:$D$467=B30)*('../../source_files/VPO_1_2024/[СВОД_ВПО1_НЕГОС_Очно-заочная.xls]Р2_1_2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30">
        <f>INDEX('../../source_files/VPO_1_2024/[СВОД_ВПО1_НЕГОС_Очно-заочная.xls]Р2_1_5 (2)'!$A$9:$W$467,MATCH(1,('../../source_files/VPO_1_2024/[СВОД_ВПО1_НЕГОС_Очно-заочная.xls]Р2_1_5 (2)'!$D$9:$D$467=B30)*('../../source_files/VPO_1_2024/[СВОД_ВПО1_НЕГОС_Очно-заочная.xls]Р2_1_5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31">
      <c r="A31" t="inlineStr">
        <is>
          <t xml:space="preserve">   Программная инженерия</t>
        </is>
      </c>
      <c r="B31" t="inlineStr">
        <is>
          <t>09.03.04</t>
        </is>
      </c>
      <c r="C31" t="n">
        <v>9</v>
      </c>
      <c r="D31">
        <f>VLOOKUP(C31,Ключ!$B:$C,2,0)</f>
        <v/>
      </c>
      <c r="E31">
        <f>INDEX('../../source_files/VPO_1_2024/[СВОД_ВПО1_НЕГОС_Очно-заочная.xls]Р2_1_2 (4)'!$A$12:$W$467,MATCH(1,('../../source_files/VPO_1_2024/[СВОД_ВПО1_НЕГОС_Очно-заочная.xls]Р2_1_2 (4)'!$D$12:$D$467=B31)*('../../source_files/VPO_1_2024/[СВОД_ВПО1_НЕГОС_Очно-заочная.xls]Р2_1_2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31">
        <f>INDEX('../../source_files/VPO_1_2024/[СВОД_ВПО1_НЕГОС_Очно-заочная.xls]Р2_1_5 (2)'!$A$9:$W$467,MATCH(1,('../../source_files/VPO_1_2024/[СВОД_ВПО1_НЕГОС_Очно-заочная.xls]Р2_1_5 (2)'!$D$9:$D$467=B31)*('../../source_files/VPO_1_2024/[СВОД_ВПО1_НЕГОС_Очно-заочная.xls]Р2_1_5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32">
      <c r="A32" t="inlineStr">
        <is>
          <t>наднвл</t>
        </is>
      </c>
      <c r="B32" t="inlineStr">
        <is>
          <t>10.03.01</t>
        </is>
      </c>
      <c r="C32" t="n">
        <v>10</v>
      </c>
      <c r="D32">
        <f>VLOOKUP(C32,Ключ!$B:$C,2,0)</f>
        <v/>
      </c>
      <c r="E32">
        <f>INDEX('../../source_files/VPO_1_2024/[СВОД_ВПО1_НЕГОС_Очно-заочная.xls]Р2_1_2 (4)'!$A$12:$W$467,MATCH(1,('../../source_files/VPO_1_2024/[СВОД_ВПО1_НЕГОС_Очно-заочная.xls]Р2_1_2 (4)'!$D$12:$D$467=B32)*('../../source_files/VPO_1_2024/[СВОД_ВПО1_НЕГОС_Очно-заочная.xls]Р2_1_2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32">
        <f>INDEX('../../source_files/VPO_1_2024/[СВОД_ВПО1_НЕГОС_Очно-заочная.xls]Р2_1_5 (2)'!$A$9:$W$467,MATCH(1,('../../source_files/VPO_1_2024/[СВОД_ВПО1_НЕГОС_Очно-заочная.xls]Р2_1_5 (2)'!$D$9:$D$467=B32)*('../../source_files/VPO_1_2024/[СВОД_ВПО1_НЕГОС_Очно-заочная.xls]Р2_1_5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33">
      <c r="A33" t="inlineStr">
        <is>
          <t xml:space="preserve">   Радиотехника</t>
        </is>
      </c>
      <c r="B33" t="inlineStr">
        <is>
          <t>11.03.01</t>
        </is>
      </c>
      <c r="C33" t="n">
        <v>11</v>
      </c>
      <c r="D33">
        <f>VLOOKUP(C33,Ключ!$B:$C,2,0)</f>
        <v/>
      </c>
      <c r="E33">
        <f>INDEX('../../source_files/VPO_1_2024/[СВОД_ВПО1_НЕГОС_Очно-заочная.xls]Р2_1_2 (4)'!$A$12:$W$467,MATCH(1,('../../source_files/VPO_1_2024/[СВОД_ВПО1_НЕГОС_Очно-заочная.xls]Р2_1_2 (4)'!$D$12:$D$467=B33)*('../../source_files/VPO_1_2024/[СВОД_ВПО1_НЕГОС_Очно-заочная.xls]Р2_1_2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33">
        <f>INDEX('../../source_files/VPO_1_2024/[СВОД_ВПО1_НЕГОС_Очно-заочная.xls]Р2_1_5 (2)'!$A$9:$W$467,MATCH(1,('../../source_files/VPO_1_2024/[СВОД_ВПО1_НЕГОС_Очно-заочная.xls]Р2_1_5 (2)'!$D$9:$D$467=B33)*('../../source_files/VPO_1_2024/[СВОД_ВПО1_НЕГОС_Очно-заочная.xls]Р2_1_5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34">
      <c r="A34" t="inlineStr">
        <is>
          <t xml:space="preserve">   Инфокоммуникационные технологии и системы связи</t>
        </is>
      </c>
      <c r="B34" t="inlineStr">
        <is>
          <t>11.03.02</t>
        </is>
      </c>
      <c r="C34" t="n">
        <v>11</v>
      </c>
      <c r="D34">
        <f>VLOOKUP(C34,Ключ!$B:$C,2,0)</f>
        <v/>
      </c>
      <c r="E34">
        <f>INDEX('../../source_files/VPO_1_2024/[СВОД_ВПО1_НЕГОС_Очно-заочная.xls]Р2_1_2 (4)'!$A$12:$W$467,MATCH(1,('../../source_files/VPO_1_2024/[СВОД_ВПО1_НЕГОС_Очно-заочная.xls]Р2_1_2 (4)'!$D$12:$D$467=B34)*('../../source_files/VPO_1_2024/[СВОД_ВПО1_НЕГОС_Очно-заочная.xls]Р2_1_2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34">
        <f>INDEX('../../source_files/VPO_1_2024/[СВОД_ВПО1_НЕГОС_Очно-заочная.xls]Р2_1_5 (2)'!$A$9:$W$467,MATCH(1,('../../source_files/VPO_1_2024/[СВОД_ВПО1_НЕГОС_Очно-заочная.xls]Р2_1_5 (2)'!$D$9:$D$467=B34)*('../../source_files/VPO_1_2024/[СВОД_ВПО1_НЕГОС_Очно-заочная.xls]Р2_1_5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35">
      <c r="A35" t="inlineStr">
        <is>
          <t xml:space="preserve">   Конструирование и технология электронных средств</t>
        </is>
      </c>
      <c r="B35" t="inlineStr">
        <is>
          <t>11.03.03</t>
        </is>
      </c>
      <c r="C35" t="n">
        <v>11</v>
      </c>
      <c r="D35">
        <f>VLOOKUP(C35,Ключ!$B:$C,2,0)</f>
        <v/>
      </c>
      <c r="E35">
        <f>INDEX('../../source_files/VPO_1_2024/[СВОД_ВПО1_НЕГОС_Очно-заочная.xls]Р2_1_2 (4)'!$A$12:$W$467,MATCH(1,('../../source_files/VPO_1_2024/[СВОД_ВПО1_НЕГОС_Очно-заочная.xls]Р2_1_2 (4)'!$D$12:$D$467=B35)*('../../source_files/VPO_1_2024/[СВОД_ВПО1_НЕГОС_Очно-заочная.xls]Р2_1_2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35">
        <f>INDEX('../../source_files/VPO_1_2024/[СВОД_ВПО1_НЕГОС_Очно-заочная.xls]Р2_1_5 (2)'!$A$9:$W$467,MATCH(1,('../../source_files/VPO_1_2024/[СВОД_ВПО1_НЕГОС_Очно-заочная.xls]Р2_1_5 (2)'!$D$9:$D$467=B35)*('../../source_files/VPO_1_2024/[СВОД_ВПО1_НЕГОС_Очно-заочная.xls]Р2_1_5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36">
      <c r="A36" t="inlineStr">
        <is>
          <t xml:space="preserve">   Электроника и наноэлектроника</t>
        </is>
      </c>
      <c r="B36" t="inlineStr">
        <is>
          <t>11.03.04</t>
        </is>
      </c>
      <c r="C36" t="n">
        <v>11</v>
      </c>
      <c r="D36">
        <f>VLOOKUP(C36,Ключ!$B:$C,2,0)</f>
        <v/>
      </c>
      <c r="E36">
        <f>INDEX('../../source_files/VPO_1_2024/[СВОД_ВПО1_НЕГОС_Очно-заочная.xls]Р2_1_2 (4)'!$A$12:$W$467,MATCH(1,('../../source_files/VPO_1_2024/[СВОД_ВПО1_НЕГОС_Очно-заочная.xls]Р2_1_2 (4)'!$D$12:$D$467=B36)*('../../source_files/VPO_1_2024/[СВОД_ВПО1_НЕГОС_Очно-заочная.xls]Р2_1_2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36">
        <f>INDEX('../../source_files/VPO_1_2024/[СВОД_ВПО1_НЕГОС_Очно-заочная.xls]Р2_1_5 (2)'!$A$9:$W$467,MATCH(1,('../../source_files/VPO_1_2024/[СВОД_ВПО1_НЕГОС_Очно-заочная.xls]Р2_1_5 (2)'!$D$9:$D$467=B36)*('../../source_files/VPO_1_2024/[СВОД_ВПО1_НЕГОС_Очно-заочная.xls]Р2_1_5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37">
      <c r="A37" t="inlineStr">
        <is>
          <t xml:space="preserve">   Приборостроение</t>
        </is>
      </c>
      <c r="B37" t="inlineStr">
        <is>
          <t>12.03.01</t>
        </is>
      </c>
      <c r="C37" t="n">
        <v>12</v>
      </c>
      <c r="D37">
        <f>VLOOKUP(C37,Ключ!$B:$C,2,0)</f>
        <v/>
      </c>
      <c r="E37">
        <f>INDEX('../../source_files/VPO_1_2024/[СВОД_ВПО1_НЕГОС_Очно-заочная.xls]Р2_1_2 (4)'!$A$12:$W$467,MATCH(1,('../../source_files/VPO_1_2024/[СВОД_ВПО1_НЕГОС_Очно-заочная.xls]Р2_1_2 (4)'!$D$12:$D$467=B37)*('../../source_files/VPO_1_2024/[СВОД_ВПО1_НЕГОС_Очно-заочная.xls]Р2_1_2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37">
        <f>INDEX('../../source_files/VPO_1_2024/[СВОД_ВПО1_НЕГОС_Очно-заочная.xls]Р2_1_5 (2)'!$A$9:$W$467,MATCH(1,('../../source_files/VPO_1_2024/[СВОД_ВПО1_НЕГОС_Очно-заочная.xls]Р2_1_5 (2)'!$D$9:$D$467=B37)*('../../source_files/VPO_1_2024/[СВОД_ВПО1_НЕГОС_Очно-заочная.xls]Р2_1_5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38">
      <c r="A38" t="inlineStr">
        <is>
          <t xml:space="preserve">   Оптотехника</t>
        </is>
      </c>
      <c r="B38" t="inlineStr">
        <is>
          <t>12.03.02</t>
        </is>
      </c>
      <c r="C38" t="n">
        <v>12</v>
      </c>
      <c r="D38">
        <f>VLOOKUP(C38,Ключ!$B:$C,2,0)</f>
        <v/>
      </c>
      <c r="E38">
        <f>INDEX('../../source_files/VPO_1_2024/[СВОД_ВПО1_НЕГОС_Очно-заочная.xls]Р2_1_2 (4)'!$A$12:$W$467,MATCH(1,('../../source_files/VPO_1_2024/[СВОД_ВПО1_НЕГОС_Очно-заочная.xls]Р2_1_2 (4)'!$D$12:$D$467=B38)*('../../source_files/VPO_1_2024/[СВОД_ВПО1_НЕГОС_Очно-заочная.xls]Р2_1_2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38">
        <f>INDEX('../../source_files/VPO_1_2024/[СВОД_ВПО1_НЕГОС_Очно-заочная.xls]Р2_1_5 (2)'!$A$9:$W$467,MATCH(1,('../../source_files/VPO_1_2024/[СВОД_ВПО1_НЕГОС_Очно-заочная.xls]Р2_1_5 (2)'!$D$9:$D$467=B38)*('../../source_files/VPO_1_2024/[СВОД_ВПО1_НЕГОС_Очно-заочная.xls]Р2_1_5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39">
      <c r="A39" t="inlineStr">
        <is>
          <t xml:space="preserve">   Фотоника и оптоинформатика</t>
        </is>
      </c>
      <c r="B39" t="inlineStr">
        <is>
          <t>12.03.03</t>
        </is>
      </c>
      <c r="C39" t="n">
        <v>12</v>
      </c>
      <c r="D39">
        <f>VLOOKUP(C39,Ключ!$B:$C,2,0)</f>
        <v/>
      </c>
      <c r="E39">
        <f>INDEX('../../source_files/VPO_1_2024/[СВОД_ВПО1_НЕГОС_Очно-заочная.xls]Р2_1_2 (4)'!$A$12:$W$467,MATCH(1,('../../source_files/VPO_1_2024/[СВОД_ВПО1_НЕГОС_Очно-заочная.xls]Р2_1_2 (4)'!$D$12:$D$467=B39)*('../../source_files/VPO_1_2024/[СВОД_ВПО1_НЕГОС_Очно-заочная.xls]Р2_1_2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39">
        <f>INDEX('../../source_files/VPO_1_2024/[СВОД_ВПО1_НЕГОС_Очно-заочная.xls]Р2_1_5 (2)'!$A$9:$W$467,MATCH(1,('../../source_files/VPO_1_2024/[СВОД_ВПО1_НЕГОС_Очно-заочная.xls]Р2_1_5 (2)'!$D$9:$D$467=B39)*('../../source_files/VPO_1_2024/[СВОД_ВПО1_НЕГОС_Очно-заочная.xls]Р2_1_5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40">
      <c r="A40" t="inlineStr">
        <is>
          <t xml:space="preserve">   Биотехнические системы и технологии</t>
        </is>
      </c>
      <c r="B40" t="inlineStr">
        <is>
          <t>12.03.04</t>
        </is>
      </c>
      <c r="C40" t="n">
        <v>12</v>
      </c>
      <c r="D40">
        <f>VLOOKUP(C40,Ключ!$B:$C,2,0)</f>
        <v/>
      </c>
      <c r="E40">
        <f>INDEX('../../source_files/VPO_1_2024/[СВОД_ВПО1_НЕГОС_Очно-заочная.xls]Р2_1_2 (4)'!$A$12:$W$467,MATCH(1,('../../source_files/VPO_1_2024/[СВОД_ВПО1_НЕГОС_Очно-заочная.xls]Р2_1_2 (4)'!$D$12:$D$467=B40)*('../../source_files/VPO_1_2024/[СВОД_ВПО1_НЕГОС_Очно-заочная.xls]Р2_1_2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40">
        <f>INDEX('../../source_files/VPO_1_2024/[СВОД_ВПО1_НЕГОС_Очно-заочная.xls]Р2_1_5 (2)'!$A$9:$W$467,MATCH(1,('../../source_files/VPO_1_2024/[СВОД_ВПО1_НЕГОС_Очно-заочная.xls]Р2_1_5 (2)'!$D$9:$D$467=B40)*('../../source_files/VPO_1_2024/[СВОД_ВПО1_НЕГОС_Очно-заочная.xls]Р2_1_5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41">
      <c r="A41" t="inlineStr">
        <is>
          <t xml:space="preserve">   Лазерная техника и лазерные технологии</t>
        </is>
      </c>
      <c r="B41" t="inlineStr">
        <is>
          <t>12.03.05</t>
        </is>
      </c>
      <c r="C41" t="n">
        <v>12</v>
      </c>
      <c r="D41">
        <f>VLOOKUP(C41,Ключ!$B:$C,2,0)</f>
        <v/>
      </c>
      <c r="E41">
        <f>INDEX('../../source_files/VPO_1_2024/[СВОД_ВПО1_НЕГОС_Очно-заочная.xls]Р2_1_2 (4)'!$A$12:$W$467,MATCH(1,('../../source_files/VPO_1_2024/[СВОД_ВПО1_НЕГОС_Очно-заочная.xls]Р2_1_2 (4)'!$D$12:$D$467=B41)*('../../source_files/VPO_1_2024/[СВОД_ВПО1_НЕГОС_Очно-заочная.xls]Р2_1_2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41">
        <f>INDEX('../../source_files/VPO_1_2024/[СВОД_ВПО1_НЕГОС_Очно-заочная.xls]Р2_1_5 (2)'!$A$9:$W$467,MATCH(1,('../../source_files/VPO_1_2024/[СВОД_ВПО1_НЕГОС_Очно-заочная.xls]Р2_1_5 (2)'!$D$9:$D$467=B41)*('../../source_files/VPO_1_2024/[СВОД_ВПО1_НЕГОС_Очно-заочная.xls]Р2_1_5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42">
      <c r="A42" t="inlineStr">
        <is>
          <t xml:space="preserve">   Теплоэнергетика и теплотехника</t>
        </is>
      </c>
      <c r="B42" t="inlineStr">
        <is>
          <t>13.03.01</t>
        </is>
      </c>
      <c r="C42" t="n">
        <v>13</v>
      </c>
      <c r="D42">
        <f>VLOOKUP(C42,Ключ!$B:$C,2,0)</f>
        <v/>
      </c>
      <c r="E42">
        <f>INDEX('../../source_files/VPO_1_2024/[СВОД_ВПО1_НЕГОС_Очно-заочная.xls]Р2_1_2 (4)'!$A$12:$W$467,MATCH(1,('../../source_files/VPO_1_2024/[СВОД_ВПО1_НЕГОС_Очно-заочная.xls]Р2_1_2 (4)'!$D$12:$D$467=B42)*('../../source_files/VPO_1_2024/[СВОД_ВПО1_НЕГОС_Очно-заочная.xls]Р2_1_2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42">
        <f>INDEX('../../source_files/VPO_1_2024/[СВОД_ВПО1_НЕГОС_Очно-заочная.xls]Р2_1_5 (2)'!$A$9:$W$467,MATCH(1,('../../source_files/VPO_1_2024/[СВОД_ВПО1_НЕГОС_Очно-заочная.xls]Р2_1_5 (2)'!$D$9:$D$467=B42)*('../../source_files/VPO_1_2024/[СВОД_ВПО1_НЕГОС_Очно-заочная.xls]Р2_1_5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43">
      <c r="A43" t="inlineStr">
        <is>
          <t xml:space="preserve">   Электроэнергетика и электротехника</t>
        </is>
      </c>
      <c r="B43" t="inlineStr">
        <is>
          <t>13.03.02</t>
        </is>
      </c>
      <c r="C43" t="n">
        <v>13</v>
      </c>
      <c r="D43">
        <f>VLOOKUP(C43,Ключ!$B:$C,2,0)</f>
        <v/>
      </c>
      <c r="E43">
        <f>INDEX('../../source_files/VPO_1_2024/[СВОД_ВПО1_НЕГОС_Очно-заочная.xls]Р2_1_2 (4)'!$A$12:$W$467,MATCH(1,('../../source_files/VPO_1_2024/[СВОД_ВПО1_НЕГОС_Очно-заочная.xls]Р2_1_2 (4)'!$D$12:$D$467=B43)*('../../source_files/VPO_1_2024/[СВОД_ВПО1_НЕГОС_Очно-заочная.xls]Р2_1_2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43">
        <f>INDEX('../../source_files/VPO_1_2024/[СВОД_ВПО1_НЕГОС_Очно-заочная.xls]Р2_1_5 (2)'!$A$9:$W$467,MATCH(1,('../../source_files/VPO_1_2024/[СВОД_ВПО1_НЕГОС_Очно-заочная.xls]Р2_1_5 (2)'!$D$9:$D$467=B43)*('../../source_files/VPO_1_2024/[СВОД_ВПО1_НЕГОС_Очно-заочная.xls]Р2_1_5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44">
      <c r="A44" t="inlineStr">
        <is>
          <t xml:space="preserve">   Энергетическое машиностроение</t>
        </is>
      </c>
      <c r="B44" t="inlineStr">
        <is>
          <t>13.03.03</t>
        </is>
      </c>
      <c r="C44" t="n">
        <v>13</v>
      </c>
      <c r="D44">
        <f>VLOOKUP(C44,Ключ!$B:$C,2,0)</f>
        <v/>
      </c>
      <c r="E44">
        <f>INDEX('../../source_files/VPO_1_2024/[СВОД_ВПО1_НЕГОС_Очно-заочная.xls]Р2_1_2 (4)'!$A$12:$W$467,MATCH(1,('../../source_files/VPO_1_2024/[СВОД_ВПО1_НЕГОС_Очно-заочная.xls]Р2_1_2 (4)'!$D$12:$D$467=B44)*('../../source_files/VPO_1_2024/[СВОД_ВПО1_НЕГОС_Очно-заочная.xls]Р2_1_2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44">
        <f>INDEX('../../source_files/VPO_1_2024/[СВОД_ВПО1_НЕГОС_Очно-заочная.xls]Р2_1_5 (2)'!$A$9:$W$467,MATCH(1,('../../source_files/VPO_1_2024/[СВОД_ВПО1_НЕГОС_Очно-заочная.xls]Р2_1_5 (2)'!$D$9:$D$467=B44)*('../../source_files/VPO_1_2024/[СВОД_ВПО1_НЕГОС_Очно-заочная.xls]Р2_1_5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45">
      <c r="A45" t="inlineStr">
        <is>
          <t xml:space="preserve">   Ядерная энергетика и теплофизика</t>
        </is>
      </c>
      <c r="B45" t="inlineStr">
        <is>
          <t>14.03.01</t>
        </is>
      </c>
      <c r="C45" t="n">
        <v>14</v>
      </c>
      <c r="D45">
        <f>VLOOKUP(C45,Ключ!$B:$C,2,0)</f>
        <v/>
      </c>
      <c r="E45">
        <f>INDEX('../../source_files/VPO_1_2024/[СВОД_ВПО1_НЕГОС_Очно-заочная.xls]Р2_1_2 (4)'!$A$12:$W$467,MATCH(1,('../../source_files/VPO_1_2024/[СВОД_ВПО1_НЕГОС_Очно-заочная.xls]Р2_1_2 (4)'!$D$12:$D$467=B45)*('../../source_files/VPO_1_2024/[СВОД_ВПО1_НЕГОС_Очно-заочная.xls]Р2_1_2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45">
        <f>INDEX('../../source_files/VPO_1_2024/[СВОД_ВПО1_НЕГОС_Очно-заочная.xls]Р2_1_5 (2)'!$A$9:$W$467,MATCH(1,('../../source_files/VPO_1_2024/[СВОД_ВПО1_НЕГОС_Очно-заочная.xls]Р2_1_5 (2)'!$D$9:$D$467=B45)*('../../source_files/VPO_1_2024/[СВОД_ВПО1_НЕГОС_Очно-заочная.xls]Р2_1_5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46">
      <c r="A46" t="inlineStr">
        <is>
          <t xml:space="preserve">   Ядерные физика и технологии</t>
        </is>
      </c>
      <c r="B46" t="inlineStr">
        <is>
          <t>14.03.02</t>
        </is>
      </c>
      <c r="C46" t="n">
        <v>14</v>
      </c>
      <c r="D46">
        <f>VLOOKUP(C46,Ключ!$B:$C,2,0)</f>
        <v/>
      </c>
      <c r="E46">
        <f>INDEX('../../source_files/VPO_1_2024/[СВОД_ВПО1_НЕГОС_Очно-заочная.xls]Р2_1_2 (4)'!$A$12:$W$467,MATCH(1,('../../source_files/VPO_1_2024/[СВОД_ВПО1_НЕГОС_Очно-заочная.xls]Р2_1_2 (4)'!$D$12:$D$467=B46)*('../../source_files/VPO_1_2024/[СВОД_ВПО1_НЕГОС_Очно-заочная.xls]Р2_1_2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46">
        <f>INDEX('../../source_files/VPO_1_2024/[СВОД_ВПО1_НЕГОС_Очно-заочная.xls]Р2_1_5 (2)'!$A$9:$W$467,MATCH(1,('../../source_files/VPO_1_2024/[СВОД_ВПО1_НЕГОС_Очно-заочная.xls]Р2_1_5 (2)'!$D$9:$D$467=B46)*('../../source_files/VPO_1_2024/[СВОД_ВПО1_НЕГОС_Очно-заочная.xls]Р2_1_5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47">
      <c r="A47" t="inlineStr">
        <is>
          <t xml:space="preserve">   Машиностроение</t>
        </is>
      </c>
      <c r="B47" t="inlineStr">
        <is>
          <t>15.03.01</t>
        </is>
      </c>
      <c r="C47" t="n">
        <v>15</v>
      </c>
      <c r="D47">
        <f>VLOOKUP(C47,Ключ!$B:$C,2,0)</f>
        <v/>
      </c>
      <c r="E47">
        <f>INDEX('../../source_files/VPO_1_2024/[СВОД_ВПО1_НЕГОС_Очно-заочная.xls]Р2_1_2 (4)'!$A$12:$W$467,MATCH(1,('../../source_files/VPO_1_2024/[СВОД_ВПО1_НЕГОС_Очно-заочная.xls]Р2_1_2 (4)'!$D$12:$D$467=B47)*('../../source_files/VPO_1_2024/[СВОД_ВПО1_НЕГОС_Очно-заочная.xls]Р2_1_2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47">
        <f>INDEX('../../source_files/VPO_1_2024/[СВОД_ВПО1_НЕГОС_Очно-заочная.xls]Р2_1_5 (2)'!$A$9:$W$467,MATCH(1,('../../source_files/VPO_1_2024/[СВОД_ВПО1_НЕГОС_Очно-заочная.xls]Р2_1_5 (2)'!$D$9:$D$467=B47)*('../../source_files/VPO_1_2024/[СВОД_ВПО1_НЕГОС_Очно-заочная.xls]Р2_1_5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48">
      <c r="A48" t="inlineStr">
        <is>
          <t xml:space="preserve">   Технологические машины и оборудование</t>
        </is>
      </c>
      <c r="B48" t="inlineStr">
        <is>
          <t>15.03.02</t>
        </is>
      </c>
      <c r="C48" t="n">
        <v>15</v>
      </c>
      <c r="D48">
        <f>VLOOKUP(C48,Ключ!$B:$C,2,0)</f>
        <v/>
      </c>
      <c r="E48">
        <f>INDEX('../../source_files/VPO_1_2024/[СВОД_ВПО1_НЕГОС_Очно-заочная.xls]Р2_1_2 (4)'!$A$12:$W$467,MATCH(1,('../../source_files/VPO_1_2024/[СВОД_ВПО1_НЕГОС_Очно-заочная.xls]Р2_1_2 (4)'!$D$12:$D$467=B48)*('../../source_files/VPO_1_2024/[СВОД_ВПО1_НЕГОС_Очно-заочная.xls]Р2_1_2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48">
        <f>INDEX('../../source_files/VPO_1_2024/[СВОД_ВПО1_НЕГОС_Очно-заочная.xls]Р2_1_5 (2)'!$A$9:$W$467,MATCH(1,('../../source_files/VPO_1_2024/[СВОД_ВПО1_НЕГОС_Очно-заочная.xls]Р2_1_5 (2)'!$D$9:$D$467=B48)*('../../source_files/VPO_1_2024/[СВОД_ВПО1_НЕГОС_Очно-заочная.xls]Р2_1_5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49">
      <c r="A49" t="inlineStr">
        <is>
          <t xml:space="preserve">   Прикладная механика</t>
        </is>
      </c>
      <c r="B49" t="inlineStr">
        <is>
          <t>15.03.03</t>
        </is>
      </c>
      <c r="C49" t="n">
        <v>15</v>
      </c>
      <c r="D49">
        <f>VLOOKUP(C49,Ключ!$B:$C,2,0)</f>
        <v/>
      </c>
      <c r="E49">
        <f>INDEX('../../source_files/VPO_1_2024/[СВОД_ВПО1_НЕГОС_Очно-заочная.xls]Р2_1_2 (4)'!$A$12:$W$467,MATCH(1,('../../source_files/VPO_1_2024/[СВОД_ВПО1_НЕГОС_Очно-заочная.xls]Р2_1_2 (4)'!$D$12:$D$467=B49)*('../../source_files/VPO_1_2024/[СВОД_ВПО1_НЕГОС_Очно-заочная.xls]Р2_1_2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49">
        <f>INDEX('../../source_files/VPO_1_2024/[СВОД_ВПО1_НЕГОС_Очно-заочная.xls]Р2_1_5 (2)'!$A$9:$W$467,MATCH(1,('../../source_files/VPO_1_2024/[СВОД_ВПО1_НЕГОС_Очно-заочная.xls]Р2_1_5 (2)'!$D$9:$D$467=B49)*('../../source_files/VPO_1_2024/[СВОД_ВПО1_НЕГОС_Очно-заочная.xls]Р2_1_5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50">
      <c r="A50" t="inlineStr">
        <is>
          <t xml:space="preserve">   Автоматизация технологических процессов и производств</t>
        </is>
      </c>
      <c r="B50" t="inlineStr">
        <is>
          <t>15.03.04</t>
        </is>
      </c>
      <c r="C50" t="n">
        <v>15</v>
      </c>
      <c r="D50">
        <f>VLOOKUP(C50,Ключ!$B:$C,2,0)</f>
        <v/>
      </c>
      <c r="E50">
        <f>INDEX('../../source_files/VPO_1_2024/[СВОД_ВПО1_НЕГОС_Очно-заочная.xls]Р2_1_2 (4)'!$A$12:$W$467,MATCH(1,('../../source_files/VPO_1_2024/[СВОД_ВПО1_НЕГОС_Очно-заочная.xls]Р2_1_2 (4)'!$D$12:$D$467=B50)*('../../source_files/VPO_1_2024/[СВОД_ВПО1_НЕГОС_Очно-заочная.xls]Р2_1_2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50">
        <f>INDEX('../../source_files/VPO_1_2024/[СВОД_ВПО1_НЕГОС_Очно-заочная.xls]Р2_1_5 (2)'!$A$9:$W$467,MATCH(1,('../../source_files/VPO_1_2024/[СВОД_ВПО1_НЕГОС_Очно-заочная.xls]Р2_1_5 (2)'!$D$9:$D$467=B50)*('../../source_files/VPO_1_2024/[СВОД_ВПО1_НЕГОС_Очно-заочная.xls]Р2_1_5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51">
      <c r="A51" t="inlineStr">
        <is>
          <t xml:space="preserve">   Конструкторско-технологическое обеспечение машиностроительных производств</t>
        </is>
      </c>
      <c r="B51" t="inlineStr">
        <is>
          <t>15.03.05</t>
        </is>
      </c>
      <c r="C51" t="n">
        <v>15</v>
      </c>
      <c r="D51">
        <f>VLOOKUP(C51,Ключ!$B:$C,2,0)</f>
        <v/>
      </c>
      <c r="E51">
        <f>INDEX('../../source_files/VPO_1_2024/[СВОД_ВПО1_НЕГОС_Очно-заочная.xls]Р2_1_2 (4)'!$A$12:$W$467,MATCH(1,('../../source_files/VPO_1_2024/[СВОД_ВПО1_НЕГОС_Очно-заочная.xls]Р2_1_2 (4)'!$D$12:$D$467=B51)*('../../source_files/VPO_1_2024/[СВОД_ВПО1_НЕГОС_Очно-заочная.xls]Р2_1_2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51">
        <f>INDEX('../../source_files/VPO_1_2024/[СВОД_ВПО1_НЕГОС_Очно-заочная.xls]Р2_1_5 (2)'!$A$9:$W$467,MATCH(1,('../../source_files/VPO_1_2024/[СВОД_ВПО1_НЕГОС_Очно-заочная.xls]Р2_1_5 (2)'!$D$9:$D$467=B51)*('../../source_files/VPO_1_2024/[СВОД_ВПО1_НЕГОС_Очно-заочная.xls]Р2_1_5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52">
      <c r="A52" t="inlineStr">
        <is>
          <t xml:space="preserve">   Мехатроника и робототехника</t>
        </is>
      </c>
      <c r="B52" t="inlineStr">
        <is>
          <t>15.03.06</t>
        </is>
      </c>
      <c r="C52" t="n">
        <v>15</v>
      </c>
      <c r="D52">
        <f>VLOOKUP(C52,Ключ!$B:$C,2,0)</f>
        <v/>
      </c>
      <c r="E52">
        <f>INDEX('../../source_files/VPO_1_2024/[СВОД_ВПО1_НЕГОС_Очно-заочная.xls]Р2_1_2 (4)'!$A$12:$W$467,MATCH(1,('../../source_files/VPO_1_2024/[СВОД_ВПО1_НЕГОС_Очно-заочная.xls]Р2_1_2 (4)'!$D$12:$D$467=B52)*('../../source_files/VPO_1_2024/[СВОД_ВПО1_НЕГОС_Очно-заочная.xls]Р2_1_2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52">
        <f>INDEX('../../source_files/VPO_1_2024/[СВОД_ВПО1_НЕГОС_Очно-заочная.xls]Р2_1_5 (2)'!$A$9:$W$467,MATCH(1,('../../source_files/VPO_1_2024/[СВОД_ВПО1_НЕГОС_Очно-заочная.xls]Р2_1_5 (2)'!$D$9:$D$467=B52)*('../../source_files/VPO_1_2024/[СВОД_ВПО1_НЕГОС_Очно-заочная.xls]Р2_1_5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53">
      <c r="A53" t="inlineStr">
        <is>
          <t xml:space="preserve">   Техническая физика</t>
        </is>
      </c>
      <c r="B53" t="inlineStr">
        <is>
          <t>16.03.01</t>
        </is>
      </c>
      <c r="C53" t="n">
        <v>16</v>
      </c>
      <c r="D53">
        <f>VLOOKUP(C53,Ключ!$B:$C,2,0)</f>
        <v/>
      </c>
      <c r="E53">
        <f>INDEX('../../source_files/VPO_1_2024/[СВОД_ВПО1_НЕГОС_Очно-заочная.xls]Р2_1_2 (4)'!$A$12:$W$467,MATCH(1,('../../source_files/VPO_1_2024/[СВОД_ВПО1_НЕГОС_Очно-заочная.xls]Р2_1_2 (4)'!$D$12:$D$467=B53)*('../../source_files/VPO_1_2024/[СВОД_ВПО1_НЕГОС_Очно-заочная.xls]Р2_1_2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53">
        <f>INDEX('../../source_files/VPO_1_2024/[СВОД_ВПО1_НЕГОС_Очно-заочная.xls]Р2_1_5 (2)'!$A$9:$W$467,MATCH(1,('../../source_files/VPO_1_2024/[СВОД_ВПО1_НЕГОС_Очно-заочная.xls]Р2_1_5 (2)'!$D$9:$D$467=B53)*('../../source_files/VPO_1_2024/[СВОД_ВПО1_НЕГОС_Очно-заочная.xls]Р2_1_5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54">
      <c r="A54" t="inlineStr">
        <is>
          <t xml:space="preserve">   Высокотехнологические плазменные и энергетические установки</t>
        </is>
      </c>
      <c r="B54" t="inlineStr">
        <is>
          <t>16.03.02</t>
        </is>
      </c>
      <c r="C54" t="n">
        <v>16</v>
      </c>
      <c r="D54">
        <f>VLOOKUP(C54,Ключ!$B:$C,2,0)</f>
        <v/>
      </c>
      <c r="E54">
        <f>INDEX('../../source_files/VPO_1_2024/[СВОД_ВПО1_НЕГОС_Очно-заочная.xls]Р2_1_2 (4)'!$A$12:$W$467,MATCH(1,('../../source_files/VPO_1_2024/[СВОД_ВПО1_НЕГОС_Очно-заочная.xls]Р2_1_2 (4)'!$D$12:$D$467=B54)*('../../source_files/VPO_1_2024/[СВОД_ВПО1_НЕГОС_Очно-заочная.xls]Р2_1_2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54">
        <f>INDEX('../../source_files/VPO_1_2024/[СВОД_ВПО1_НЕГОС_Очно-заочная.xls]Р2_1_5 (2)'!$A$9:$W$467,MATCH(1,('../../source_files/VPO_1_2024/[СВОД_ВПО1_НЕГОС_Очно-заочная.xls]Р2_1_5 (2)'!$D$9:$D$467=B54)*('../../source_files/VPO_1_2024/[СВОД_ВПО1_НЕГОС_Очно-заочная.xls]Р2_1_5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55">
      <c r="A55" t="inlineStr">
        <is>
          <t xml:space="preserve">   Холодильная, криогенная техника и системы жизнеобеспечения</t>
        </is>
      </c>
      <c r="B55" t="inlineStr">
        <is>
          <t>16.03.03</t>
        </is>
      </c>
      <c r="C55" t="n">
        <v>16</v>
      </c>
      <c r="D55">
        <f>VLOOKUP(C55,Ключ!$B:$C,2,0)</f>
        <v/>
      </c>
      <c r="E55">
        <f>INDEX('../../source_files/VPO_1_2024/[СВОД_ВПО1_НЕГОС_Очно-заочная.xls]Р2_1_2 (4)'!$A$12:$W$467,MATCH(1,('../../source_files/VPO_1_2024/[СВОД_ВПО1_НЕГОС_Очно-заочная.xls]Р2_1_2 (4)'!$D$12:$D$467=B55)*('../../source_files/VPO_1_2024/[СВОД_ВПО1_НЕГОС_Очно-заочная.xls]Р2_1_2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55">
        <f>INDEX('../../source_files/VPO_1_2024/[СВОД_ВПО1_НЕГОС_Очно-заочная.xls]Р2_1_5 (2)'!$A$9:$W$467,MATCH(1,('../../source_files/VPO_1_2024/[СВОД_ВПО1_НЕГОС_Очно-заочная.xls]Р2_1_5 (2)'!$D$9:$D$467=B55)*('../../source_files/VPO_1_2024/[СВОД_ВПО1_НЕГОС_Очно-заочная.xls]Р2_1_5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56">
      <c r="A56" t="inlineStr">
        <is>
          <t xml:space="preserve">   Корабельное вооружение</t>
        </is>
      </c>
      <c r="B56" t="inlineStr">
        <is>
          <t>17.03.01</t>
        </is>
      </c>
      <c r="C56" t="n">
        <v>17</v>
      </c>
      <c r="D56">
        <f>VLOOKUP(C56,Ключ!$B:$C,2,0)</f>
        <v/>
      </c>
      <c r="E56">
        <f>INDEX('../../source_files/VPO_1_2024/[СВОД_ВПО1_НЕГОС_Очно-заочная.xls]Р2_1_2 (4)'!$A$12:$W$467,MATCH(1,('../../source_files/VPO_1_2024/[СВОД_ВПО1_НЕГОС_Очно-заочная.xls]Р2_1_2 (4)'!$D$12:$D$467=B56)*('../../source_files/VPO_1_2024/[СВОД_ВПО1_НЕГОС_Очно-заочная.xls]Р2_1_2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56">
        <f>INDEX('../../source_files/VPO_1_2024/[СВОД_ВПО1_НЕГОС_Очно-заочная.xls]Р2_1_5 (2)'!$A$9:$W$467,MATCH(1,('../../source_files/VPO_1_2024/[СВОД_ВПО1_НЕГОС_Очно-заочная.xls]Р2_1_5 (2)'!$D$9:$D$467=B56)*('../../source_files/VPO_1_2024/[СВОД_ВПО1_НЕГОС_Очно-заочная.xls]Р2_1_5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57">
      <c r="A57" t="inlineStr">
        <is>
          <t xml:space="preserve">   Химическая технология</t>
        </is>
      </c>
      <c r="B57" t="inlineStr">
        <is>
          <t>18.03.01</t>
        </is>
      </c>
      <c r="C57" t="n">
        <v>18</v>
      </c>
      <c r="D57">
        <f>VLOOKUP(C57,Ключ!$B:$C,2,0)</f>
        <v/>
      </c>
      <c r="E57">
        <f>INDEX('../../source_files/VPO_1_2024/[СВОД_ВПО1_НЕГОС_Очно-заочная.xls]Р2_1_2 (4)'!$A$12:$W$467,MATCH(1,('../../source_files/VPO_1_2024/[СВОД_ВПО1_НЕГОС_Очно-заочная.xls]Р2_1_2 (4)'!$D$12:$D$467=B57)*('../../source_files/VPO_1_2024/[СВОД_ВПО1_НЕГОС_Очно-заочная.xls]Р2_1_2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57">
        <f>INDEX('../../source_files/VPO_1_2024/[СВОД_ВПО1_НЕГОС_Очно-заочная.xls]Р2_1_5 (2)'!$A$9:$W$467,MATCH(1,('../../source_files/VPO_1_2024/[СВОД_ВПО1_НЕГОС_Очно-заочная.xls]Р2_1_5 (2)'!$D$9:$D$467=B57)*('../../source_files/VPO_1_2024/[СВОД_ВПО1_НЕГОС_Очно-заочная.xls]Р2_1_5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58">
      <c r="A58" t="inlineStr">
        <is>
          <t xml:space="preserve">   Энерго- и ресурсосберегающие процессы в химической технологии, нефтехимии и биотехнологии</t>
        </is>
      </c>
      <c r="B58" t="inlineStr">
        <is>
          <t>18.03.02</t>
        </is>
      </c>
      <c r="C58" t="n">
        <v>18</v>
      </c>
      <c r="D58">
        <f>VLOOKUP(C58,Ключ!$B:$C,2,0)</f>
        <v/>
      </c>
      <c r="E58">
        <f>INDEX('../../source_files/VPO_1_2024/[СВОД_ВПО1_НЕГОС_Очно-заочная.xls]Р2_1_2 (4)'!$A$12:$W$467,MATCH(1,('../../source_files/VPO_1_2024/[СВОД_ВПО1_НЕГОС_Очно-заочная.xls]Р2_1_2 (4)'!$D$12:$D$467=B58)*('../../source_files/VPO_1_2024/[СВОД_ВПО1_НЕГОС_Очно-заочная.xls]Р2_1_2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58">
        <f>INDEX('../../source_files/VPO_1_2024/[СВОД_ВПО1_НЕГОС_Очно-заочная.xls]Р2_1_5 (2)'!$A$9:$W$467,MATCH(1,('../../source_files/VPO_1_2024/[СВОД_ВПО1_НЕГОС_Очно-заочная.xls]Р2_1_5 (2)'!$D$9:$D$467=B58)*('../../source_files/VPO_1_2024/[СВОД_ВПО1_НЕГОС_Очно-заочная.xls]Р2_1_5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59">
      <c r="A59" t="inlineStr">
        <is>
          <t xml:space="preserve">   Биотехнология</t>
        </is>
      </c>
      <c r="B59" t="inlineStr">
        <is>
          <t>19.03.01</t>
        </is>
      </c>
      <c r="C59" t="n">
        <v>19</v>
      </c>
      <c r="D59">
        <f>VLOOKUP(C59,Ключ!$B:$C,2,0)</f>
        <v/>
      </c>
      <c r="E59">
        <f>INDEX('../../source_files/VPO_1_2024/[СВОД_ВПО1_НЕГОС_Очно-заочная.xls]Р2_1_2 (4)'!$A$12:$W$467,MATCH(1,('../../source_files/VPO_1_2024/[СВОД_ВПО1_НЕГОС_Очно-заочная.xls]Р2_1_2 (4)'!$D$12:$D$467=B59)*('../../source_files/VPO_1_2024/[СВОД_ВПО1_НЕГОС_Очно-заочная.xls]Р2_1_2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59">
        <f>INDEX('../../source_files/VPO_1_2024/[СВОД_ВПО1_НЕГОС_Очно-заочная.xls]Р2_1_5 (2)'!$A$9:$W$467,MATCH(1,('../../source_files/VPO_1_2024/[СВОД_ВПО1_НЕГОС_Очно-заочная.xls]Р2_1_5 (2)'!$D$9:$D$467=B59)*('../../source_files/VPO_1_2024/[СВОД_ВПО1_НЕГОС_Очно-заочная.xls]Р2_1_5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60">
      <c r="A60" t="inlineStr">
        <is>
          <t xml:space="preserve">   Продукты питания из растительного сырья</t>
        </is>
      </c>
      <c r="B60" t="inlineStr">
        <is>
          <t>19.03.02</t>
        </is>
      </c>
      <c r="C60" t="n">
        <v>19</v>
      </c>
      <c r="D60">
        <f>VLOOKUP(C60,Ключ!$B:$C,2,0)</f>
        <v/>
      </c>
      <c r="E60">
        <f>INDEX('../../source_files/VPO_1_2024/[СВОД_ВПО1_НЕГОС_Очно-заочная.xls]Р2_1_2 (4)'!$A$12:$W$467,MATCH(1,('../../source_files/VPO_1_2024/[СВОД_ВПО1_НЕГОС_Очно-заочная.xls]Р2_1_2 (4)'!$D$12:$D$467=B60)*('../../source_files/VPO_1_2024/[СВОД_ВПО1_НЕГОС_Очно-заочная.xls]Р2_1_2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60">
        <f>INDEX('../../source_files/VPO_1_2024/[СВОД_ВПО1_НЕГОС_Очно-заочная.xls]Р2_1_5 (2)'!$A$9:$W$467,MATCH(1,('../../source_files/VPO_1_2024/[СВОД_ВПО1_НЕГОС_Очно-заочная.xls]Р2_1_5 (2)'!$D$9:$D$467=B60)*('../../source_files/VPO_1_2024/[СВОД_ВПО1_НЕГОС_Очно-заочная.xls]Р2_1_5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61">
      <c r="A61" t="inlineStr">
        <is>
          <t xml:space="preserve">   Продукты питания животного происхождения</t>
        </is>
      </c>
      <c r="B61" t="inlineStr">
        <is>
          <t>19.03.03</t>
        </is>
      </c>
      <c r="C61" t="n">
        <v>19</v>
      </c>
      <c r="D61">
        <f>VLOOKUP(C61,Ключ!$B:$C,2,0)</f>
        <v/>
      </c>
      <c r="E61">
        <f>INDEX('../../source_files/VPO_1_2024/[СВОД_ВПО1_НЕГОС_Очно-заочная.xls]Р2_1_2 (4)'!$A$12:$W$467,MATCH(1,('../../source_files/VPO_1_2024/[СВОД_ВПО1_НЕГОС_Очно-заочная.xls]Р2_1_2 (4)'!$D$12:$D$467=B61)*('../../source_files/VPO_1_2024/[СВОД_ВПО1_НЕГОС_Очно-заочная.xls]Р2_1_2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61">
        <f>INDEX('../../source_files/VPO_1_2024/[СВОД_ВПО1_НЕГОС_Очно-заочная.xls]Р2_1_5 (2)'!$A$9:$W$467,MATCH(1,('../../source_files/VPO_1_2024/[СВОД_ВПО1_НЕГОС_Очно-заочная.xls]Р2_1_5 (2)'!$D$9:$D$467=B61)*('../../source_files/VPO_1_2024/[СВОД_ВПО1_НЕГОС_Очно-заочная.xls]Р2_1_5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62">
      <c r="A62" t="inlineStr">
        <is>
          <t xml:space="preserve">   Технология продукции и организация общественного питания</t>
        </is>
      </c>
      <c r="B62" t="inlineStr">
        <is>
          <t>19.03.04</t>
        </is>
      </c>
      <c r="C62" t="n">
        <v>19</v>
      </c>
      <c r="D62">
        <f>VLOOKUP(C62,Ключ!$B:$C,2,0)</f>
        <v/>
      </c>
      <c r="E62">
        <f>INDEX('../../source_files/VPO_1_2024/[СВОД_ВПО1_НЕГОС_Очно-заочная.xls]Р2_1_2 (4)'!$A$12:$W$467,MATCH(1,('../../source_files/VPO_1_2024/[СВОД_ВПО1_НЕГОС_Очно-заочная.xls]Р2_1_2 (4)'!$D$12:$D$467=B62)*('../../source_files/VPO_1_2024/[СВОД_ВПО1_НЕГОС_Очно-заочная.xls]Р2_1_2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62">
        <f>INDEX('../../source_files/VPO_1_2024/[СВОД_ВПО1_НЕГОС_Очно-заочная.xls]Р2_1_5 (2)'!$A$9:$W$467,MATCH(1,('../../source_files/VPO_1_2024/[СВОД_ВПО1_НЕГОС_Очно-заочная.xls]Р2_1_5 (2)'!$D$9:$D$467=B62)*('../../source_files/VPO_1_2024/[СВОД_ВПО1_НЕГОС_Очно-заочная.xls]Р2_1_5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63">
      <c r="A63" t="inlineStr">
        <is>
          <t xml:space="preserve">   Техносферная безопасность</t>
        </is>
      </c>
      <c r="B63" t="inlineStr">
        <is>
          <t>20.03.01</t>
        </is>
      </c>
      <c r="C63" t="n">
        <v>20</v>
      </c>
      <c r="D63">
        <f>VLOOKUP(C63,Ключ!$B:$C,2,0)</f>
        <v/>
      </c>
      <c r="E63">
        <f>INDEX('../../source_files/VPO_1_2024/[СВОД_ВПО1_НЕГОС_Очно-заочная.xls]Р2_1_2 (4)'!$A$12:$W$467,MATCH(1,('../../source_files/VPO_1_2024/[СВОД_ВПО1_НЕГОС_Очно-заочная.xls]Р2_1_2 (4)'!$D$12:$D$467=B63)*('../../source_files/VPO_1_2024/[СВОД_ВПО1_НЕГОС_Очно-заочная.xls]Р2_1_2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63">
        <f>INDEX('../../source_files/VPO_1_2024/[СВОД_ВПО1_НЕГОС_Очно-заочная.xls]Р2_1_5 (2)'!$A$9:$W$467,MATCH(1,('../../source_files/VPO_1_2024/[СВОД_ВПО1_НЕГОС_Очно-заочная.xls]Р2_1_5 (2)'!$D$9:$D$467=B63)*('../../source_files/VPO_1_2024/[СВОД_ВПО1_НЕГОС_Очно-заочная.xls]Р2_1_5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64">
      <c r="A64" t="inlineStr">
        <is>
          <t xml:space="preserve">   Природообустройство и водопользование</t>
        </is>
      </c>
      <c r="B64" t="inlineStr">
        <is>
          <t>20.03.02</t>
        </is>
      </c>
      <c r="C64" t="n">
        <v>20</v>
      </c>
      <c r="D64">
        <f>VLOOKUP(C64,Ключ!$B:$C,2,0)</f>
        <v/>
      </c>
      <c r="E64">
        <f>INDEX('../../source_files/VPO_1_2024/[СВОД_ВПО1_НЕГОС_Очно-заочная.xls]Р2_1_2 (4)'!$A$12:$W$467,MATCH(1,('../../source_files/VPO_1_2024/[СВОД_ВПО1_НЕГОС_Очно-заочная.xls]Р2_1_2 (4)'!$D$12:$D$467=B64)*('../../source_files/VPO_1_2024/[СВОД_ВПО1_НЕГОС_Очно-заочная.xls]Р2_1_2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64">
        <f>INDEX('../../source_files/VPO_1_2024/[СВОД_ВПО1_НЕГОС_Очно-заочная.xls]Р2_1_5 (2)'!$A$9:$W$467,MATCH(1,('../../source_files/VPO_1_2024/[СВОД_ВПО1_НЕГОС_Очно-заочная.xls]Р2_1_5 (2)'!$D$9:$D$467=B64)*('../../source_files/VPO_1_2024/[СВОД_ВПО1_НЕГОС_Очно-заочная.xls]Р2_1_5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65">
      <c r="A65" t="inlineStr">
        <is>
          <t xml:space="preserve">   Нефтегазовое дело</t>
        </is>
      </c>
      <c r="B65" t="inlineStr">
        <is>
          <t>21.03.01</t>
        </is>
      </c>
      <c r="C65" t="n">
        <v>21</v>
      </c>
      <c r="D65">
        <f>VLOOKUP(C65,Ключ!$B:$C,2,0)</f>
        <v/>
      </c>
      <c r="E65">
        <f>INDEX('../../source_files/VPO_1_2024/[СВОД_ВПО1_НЕГОС_Очно-заочная.xls]Р2_1_2 (4)'!$A$12:$W$467,MATCH(1,('../../source_files/VPO_1_2024/[СВОД_ВПО1_НЕГОС_Очно-заочная.xls]Р2_1_2 (4)'!$D$12:$D$467=B65)*('../../source_files/VPO_1_2024/[СВОД_ВПО1_НЕГОС_Очно-заочная.xls]Р2_1_2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65">
        <f>INDEX('../../source_files/VPO_1_2024/[СВОД_ВПО1_НЕГОС_Очно-заочная.xls]Р2_1_5 (2)'!$A$9:$W$467,MATCH(1,('../../source_files/VPO_1_2024/[СВОД_ВПО1_НЕГОС_Очно-заочная.xls]Р2_1_5 (2)'!$D$9:$D$467=B65)*('../../source_files/VPO_1_2024/[СВОД_ВПО1_НЕГОС_Очно-заочная.xls]Р2_1_5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66">
      <c r="A66" t="inlineStr">
        <is>
          <t xml:space="preserve">   Землеустройство и кадастры</t>
        </is>
      </c>
      <c r="B66" t="inlineStr">
        <is>
          <t>21.03.02</t>
        </is>
      </c>
      <c r="C66" t="n">
        <v>21</v>
      </c>
      <c r="D66">
        <f>VLOOKUP(C66,Ключ!$B:$C,2,0)</f>
        <v/>
      </c>
      <c r="E66">
        <f>INDEX('../../source_files/VPO_1_2024/[СВОД_ВПО1_НЕГОС_Очно-заочная.xls]Р2_1_2 (4)'!$A$12:$W$467,MATCH(1,('../../source_files/VPO_1_2024/[СВОД_ВПО1_НЕГОС_Очно-заочная.xls]Р2_1_2 (4)'!$D$12:$D$467=B66)*('../../source_files/VPO_1_2024/[СВОД_ВПО1_НЕГОС_Очно-заочная.xls]Р2_1_2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66">
        <f>INDEX('../../source_files/VPO_1_2024/[СВОД_ВПО1_НЕГОС_Очно-заочная.xls]Р2_1_5 (2)'!$A$9:$W$467,MATCH(1,('../../source_files/VPO_1_2024/[СВОД_ВПО1_НЕГОС_Очно-заочная.xls]Р2_1_5 (2)'!$D$9:$D$467=B66)*('../../source_files/VPO_1_2024/[СВОД_ВПО1_НЕГОС_Очно-заочная.xls]Р2_1_5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67">
      <c r="A67" t="inlineStr">
        <is>
          <t xml:space="preserve">   Геодезия и дистанционное зондирование</t>
        </is>
      </c>
      <c r="B67" t="inlineStr">
        <is>
          <t>21.03.03</t>
        </is>
      </c>
      <c r="C67" t="n">
        <v>21</v>
      </c>
      <c r="D67">
        <f>VLOOKUP(C67,Ключ!$B:$C,2,0)</f>
        <v/>
      </c>
      <c r="E67">
        <f>INDEX('../../source_files/VPO_1_2024/[СВОД_ВПО1_НЕГОС_Очно-заочная.xls]Р2_1_2 (4)'!$A$12:$W$467,MATCH(1,('../../source_files/VPO_1_2024/[СВОД_ВПО1_НЕГОС_Очно-заочная.xls]Р2_1_2 (4)'!$D$12:$D$467=B67)*('../../source_files/VPO_1_2024/[СВОД_ВПО1_НЕГОС_Очно-заочная.xls]Р2_1_2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67">
        <f>INDEX('../../source_files/VPO_1_2024/[СВОД_ВПО1_НЕГОС_Очно-заочная.xls]Р2_1_5 (2)'!$A$9:$W$467,MATCH(1,('../../source_files/VPO_1_2024/[СВОД_ВПО1_НЕГОС_Очно-заочная.xls]Р2_1_5 (2)'!$D$9:$D$467=B67)*('../../source_files/VPO_1_2024/[СВОД_ВПО1_НЕГОС_Очно-заочная.xls]Р2_1_5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68">
      <c r="A68" t="inlineStr">
        <is>
          <t xml:space="preserve">   Материаловедение и технологии материалов</t>
        </is>
      </c>
      <c r="B68" t="inlineStr">
        <is>
          <t>22.03.01</t>
        </is>
      </c>
      <c r="C68" t="n">
        <v>22</v>
      </c>
      <c r="D68">
        <f>VLOOKUP(C68,Ключ!$B:$C,2,0)</f>
        <v/>
      </c>
      <c r="E68">
        <f>INDEX('../../source_files/VPO_1_2024/[СВОД_ВПО1_НЕГОС_Очно-заочная.xls]Р2_1_2 (4)'!$A$12:$W$467,MATCH(1,('../../source_files/VPO_1_2024/[СВОД_ВПО1_НЕГОС_Очно-заочная.xls]Р2_1_2 (4)'!$D$12:$D$467=B68)*('../../source_files/VPO_1_2024/[СВОД_ВПО1_НЕГОС_Очно-заочная.xls]Р2_1_2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68">
        <f>INDEX('../../source_files/VPO_1_2024/[СВОД_ВПО1_НЕГОС_Очно-заочная.xls]Р2_1_5 (2)'!$A$9:$W$467,MATCH(1,('../../source_files/VPO_1_2024/[СВОД_ВПО1_НЕГОС_Очно-заочная.xls]Р2_1_5 (2)'!$D$9:$D$467=B68)*('../../source_files/VPO_1_2024/[СВОД_ВПО1_НЕГОС_Очно-заочная.xls]Р2_1_5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69">
      <c r="A69" t="inlineStr">
        <is>
          <t xml:space="preserve">   Металлургия</t>
        </is>
      </c>
      <c r="B69" t="inlineStr">
        <is>
          <t>22.03.02</t>
        </is>
      </c>
      <c r="C69" t="n">
        <v>22</v>
      </c>
      <c r="D69">
        <f>VLOOKUP(C69,Ключ!$B:$C,2,0)</f>
        <v/>
      </c>
      <c r="E69">
        <f>INDEX('../../source_files/VPO_1_2024/[СВОД_ВПО1_НЕГОС_Очно-заочная.xls]Р2_1_2 (4)'!$A$12:$W$467,MATCH(1,('../../source_files/VPO_1_2024/[СВОД_ВПО1_НЕГОС_Очно-заочная.xls]Р2_1_2 (4)'!$D$12:$D$467=B69)*('../../source_files/VPO_1_2024/[СВОД_ВПО1_НЕГОС_Очно-заочная.xls]Р2_1_2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69">
        <f>INDEX('../../source_files/VPO_1_2024/[СВОД_ВПО1_НЕГОС_Очно-заочная.xls]Р2_1_5 (2)'!$A$9:$W$467,MATCH(1,('../../source_files/VPO_1_2024/[СВОД_ВПО1_НЕГОС_Очно-заочная.xls]Р2_1_5 (2)'!$D$9:$D$467=B69)*('../../source_files/VPO_1_2024/[СВОД_ВПО1_НЕГОС_Очно-заочная.xls]Р2_1_5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70">
      <c r="A70" t="inlineStr">
        <is>
          <t xml:space="preserve">   Технология транспортных процессов</t>
        </is>
      </c>
      <c r="B70" t="inlineStr">
        <is>
          <t>23.03.01</t>
        </is>
      </c>
      <c r="C70" t="n">
        <v>23</v>
      </c>
      <c r="D70">
        <f>VLOOKUP(C70,Ключ!$B:$C,2,0)</f>
        <v/>
      </c>
      <c r="E70">
        <f>INDEX('../../source_files/VPO_1_2024/[СВОД_ВПО1_НЕГОС_Очно-заочная.xls]Р2_1_2 (4)'!$A$12:$W$467,MATCH(1,('../../source_files/VPO_1_2024/[СВОД_ВПО1_НЕГОС_Очно-заочная.xls]Р2_1_2 (4)'!$D$12:$D$467=B70)*('../../source_files/VPO_1_2024/[СВОД_ВПО1_НЕГОС_Очно-заочная.xls]Р2_1_2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70">
        <f>INDEX('../../source_files/VPO_1_2024/[СВОД_ВПО1_НЕГОС_Очно-заочная.xls]Р2_1_5 (2)'!$A$9:$W$467,MATCH(1,('../../source_files/VPO_1_2024/[СВОД_ВПО1_НЕГОС_Очно-заочная.xls]Р2_1_5 (2)'!$D$9:$D$467=B70)*('../../source_files/VPO_1_2024/[СВОД_ВПО1_НЕГОС_Очно-заочная.xls]Р2_1_5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71">
      <c r="A71" t="inlineStr">
        <is>
          <t xml:space="preserve">   Наземные транспортно-технологические комплексы</t>
        </is>
      </c>
      <c r="B71" t="inlineStr">
        <is>
          <t>23.03.02</t>
        </is>
      </c>
      <c r="C71" t="n">
        <v>23</v>
      </c>
      <c r="D71">
        <f>VLOOKUP(C71,Ключ!$B:$C,2,0)</f>
        <v/>
      </c>
      <c r="E71">
        <f>INDEX('../../source_files/VPO_1_2024/[СВОД_ВПО1_НЕГОС_Очно-заочная.xls]Р2_1_2 (4)'!$A$12:$W$467,MATCH(1,('../../source_files/VPO_1_2024/[СВОД_ВПО1_НЕГОС_Очно-заочная.xls]Р2_1_2 (4)'!$D$12:$D$467=B71)*('../../source_files/VPO_1_2024/[СВОД_ВПО1_НЕГОС_Очно-заочная.xls]Р2_1_2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71">
        <f>INDEX('../../source_files/VPO_1_2024/[СВОД_ВПО1_НЕГОС_Очно-заочная.xls]Р2_1_5 (2)'!$A$9:$W$467,MATCH(1,('../../source_files/VPO_1_2024/[СВОД_ВПО1_НЕГОС_Очно-заочная.xls]Р2_1_5 (2)'!$D$9:$D$467=B71)*('../../source_files/VPO_1_2024/[СВОД_ВПО1_НЕГОС_Очно-заочная.xls]Р2_1_5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72">
      <c r="A72" t="inlineStr">
        <is>
          <t xml:space="preserve">   Эксплуатация транспортно-технологических машин и комплексов</t>
        </is>
      </c>
      <c r="B72" t="inlineStr">
        <is>
          <t>23.03.03</t>
        </is>
      </c>
      <c r="C72" t="n">
        <v>23</v>
      </c>
      <c r="D72">
        <f>VLOOKUP(C72,Ключ!$B:$C,2,0)</f>
        <v/>
      </c>
      <c r="E72">
        <f>INDEX('../../source_files/VPO_1_2024/[СВОД_ВПО1_НЕГОС_Очно-заочная.xls]Р2_1_2 (4)'!$A$12:$W$467,MATCH(1,('../../source_files/VPO_1_2024/[СВОД_ВПО1_НЕГОС_Очно-заочная.xls]Р2_1_2 (4)'!$D$12:$D$467=B72)*('../../source_files/VPO_1_2024/[СВОД_ВПО1_НЕГОС_Очно-заочная.xls]Р2_1_2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72">
        <f>INDEX('../../source_files/VPO_1_2024/[СВОД_ВПО1_НЕГОС_Очно-заочная.xls]Р2_1_5 (2)'!$A$9:$W$467,MATCH(1,('../../source_files/VPO_1_2024/[СВОД_ВПО1_НЕГОС_Очно-заочная.xls]Р2_1_5 (2)'!$D$9:$D$467=B72)*('../../source_files/VPO_1_2024/[СВОД_ВПО1_НЕГОС_Очно-заочная.xls]Р2_1_5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73">
      <c r="A73" t="inlineStr">
        <is>
          <t xml:space="preserve">   Ракетные комплексы и космонавтика</t>
        </is>
      </c>
      <c r="B73" t="inlineStr">
        <is>
          <t>24.03.01</t>
        </is>
      </c>
      <c r="C73" t="n">
        <v>24</v>
      </c>
      <c r="D73">
        <f>VLOOKUP(C73,Ключ!$B:$C,2,0)</f>
        <v/>
      </c>
      <c r="E73">
        <f>INDEX('../../source_files/VPO_1_2024/[СВОД_ВПО1_НЕГОС_Очно-заочная.xls]Р2_1_2 (4)'!$A$12:$W$467,MATCH(1,('../../source_files/VPO_1_2024/[СВОД_ВПО1_НЕГОС_Очно-заочная.xls]Р2_1_2 (4)'!$D$12:$D$467=B73)*('../../source_files/VPO_1_2024/[СВОД_ВПО1_НЕГОС_Очно-заочная.xls]Р2_1_2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73">
        <f>INDEX('../../source_files/VPO_1_2024/[СВОД_ВПО1_НЕГОС_Очно-заочная.xls]Р2_1_5 (2)'!$A$9:$W$467,MATCH(1,('../../source_files/VPO_1_2024/[СВОД_ВПО1_НЕГОС_Очно-заочная.xls]Р2_1_5 (2)'!$D$9:$D$467=B73)*('../../source_files/VPO_1_2024/[СВОД_ВПО1_НЕГОС_Очно-заочная.xls]Р2_1_5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74">
      <c r="A74" t="inlineStr">
        <is>
          <t xml:space="preserve">   Системы управления движением и навигация</t>
        </is>
      </c>
      <c r="B74" t="inlineStr">
        <is>
          <t>24.03.02</t>
        </is>
      </c>
      <c r="C74" t="n">
        <v>24</v>
      </c>
      <c r="D74">
        <f>VLOOKUP(C74,Ключ!$B:$C,2,0)</f>
        <v/>
      </c>
      <c r="E74">
        <f>INDEX('../../source_files/VPO_1_2024/[СВОД_ВПО1_НЕГОС_Очно-заочная.xls]Р2_1_2 (4)'!$A$12:$W$467,MATCH(1,('../../source_files/VPO_1_2024/[СВОД_ВПО1_НЕГОС_Очно-заочная.xls]Р2_1_2 (4)'!$D$12:$D$467=B74)*('../../source_files/VPO_1_2024/[СВОД_ВПО1_НЕГОС_Очно-заочная.xls]Р2_1_2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74">
        <f>INDEX('../../source_files/VPO_1_2024/[СВОД_ВПО1_НЕГОС_Очно-заочная.xls]Р2_1_5 (2)'!$A$9:$W$467,MATCH(1,('../../source_files/VPO_1_2024/[СВОД_ВПО1_НЕГОС_Очно-заочная.xls]Р2_1_5 (2)'!$D$9:$D$467=B74)*('../../source_files/VPO_1_2024/[СВОД_ВПО1_НЕГОС_Очно-заочная.xls]Р2_1_5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75">
      <c r="A75" t="inlineStr">
        <is>
          <t xml:space="preserve">   Баллистика и гидроаэродинамика</t>
        </is>
      </c>
      <c r="B75" t="inlineStr">
        <is>
          <t>24.03.03</t>
        </is>
      </c>
      <c r="C75" t="n">
        <v>24</v>
      </c>
      <c r="D75">
        <f>VLOOKUP(C75,Ключ!$B:$C,2,0)</f>
        <v/>
      </c>
      <c r="E75">
        <f>INDEX('../../source_files/VPO_1_2024/[СВОД_ВПО1_НЕГОС_Очно-заочная.xls]Р2_1_2 (4)'!$A$12:$W$467,MATCH(1,('../../source_files/VPO_1_2024/[СВОД_ВПО1_НЕГОС_Очно-заочная.xls]Р2_1_2 (4)'!$D$12:$D$467=B75)*('../../source_files/VPO_1_2024/[СВОД_ВПО1_НЕГОС_Очно-заочная.xls]Р2_1_2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75">
        <f>INDEX('../../source_files/VPO_1_2024/[СВОД_ВПО1_НЕГОС_Очно-заочная.xls]Р2_1_5 (2)'!$A$9:$W$467,MATCH(1,('../../source_files/VPO_1_2024/[СВОД_ВПО1_НЕГОС_Очно-заочная.xls]Р2_1_5 (2)'!$D$9:$D$467=B75)*('../../source_files/VPO_1_2024/[СВОД_ВПО1_НЕГОС_Очно-заочная.xls]Р2_1_5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76">
      <c r="A76" t="inlineStr">
        <is>
          <t xml:space="preserve">   Авиастроение</t>
        </is>
      </c>
      <c r="B76" t="inlineStr">
        <is>
          <t>24.03.04</t>
        </is>
      </c>
      <c r="C76" t="n">
        <v>24</v>
      </c>
      <c r="D76">
        <f>VLOOKUP(C76,Ключ!$B:$C,2,0)</f>
        <v/>
      </c>
      <c r="E76">
        <f>INDEX('../../source_files/VPO_1_2024/[СВОД_ВПО1_НЕГОС_Очно-заочная.xls]Р2_1_2 (4)'!$A$12:$W$467,MATCH(1,('../../source_files/VPO_1_2024/[СВОД_ВПО1_НЕГОС_Очно-заочная.xls]Р2_1_2 (4)'!$D$12:$D$467=B76)*('../../source_files/VPO_1_2024/[СВОД_ВПО1_НЕГОС_Очно-заочная.xls]Р2_1_2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76">
        <f>INDEX('../../source_files/VPO_1_2024/[СВОД_ВПО1_НЕГОС_Очно-заочная.xls]Р2_1_5 (2)'!$A$9:$W$467,MATCH(1,('../../source_files/VPO_1_2024/[СВОД_ВПО1_НЕГОС_Очно-заочная.xls]Р2_1_5 (2)'!$D$9:$D$467=B76)*('../../source_files/VPO_1_2024/[СВОД_ВПО1_НЕГОС_Очно-заочная.xls]Р2_1_5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77">
      <c r="A77" t="inlineStr">
        <is>
          <t xml:space="preserve">   Двигатели летательных аппаратов</t>
        </is>
      </c>
      <c r="B77" t="inlineStr">
        <is>
          <t>24.03.05</t>
        </is>
      </c>
      <c r="C77" t="n">
        <v>24</v>
      </c>
      <c r="D77">
        <f>VLOOKUP(C77,Ключ!$B:$C,2,0)</f>
        <v/>
      </c>
      <c r="E77">
        <f>INDEX('../../source_files/VPO_1_2024/[СВОД_ВПО1_НЕГОС_Очно-заочная.xls]Р2_1_2 (4)'!$A$12:$W$467,MATCH(1,('../../source_files/VPO_1_2024/[СВОД_ВПО1_НЕГОС_Очно-заочная.xls]Р2_1_2 (4)'!$D$12:$D$467=B77)*('../../source_files/VPO_1_2024/[СВОД_ВПО1_НЕГОС_Очно-заочная.xls]Р2_1_2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77">
        <f>INDEX('../../source_files/VPO_1_2024/[СВОД_ВПО1_НЕГОС_Очно-заочная.xls]Р2_1_5 (2)'!$A$9:$W$467,MATCH(1,('../../source_files/VPO_1_2024/[СВОД_ВПО1_НЕГОС_Очно-заочная.xls]Р2_1_5 (2)'!$D$9:$D$467=B77)*('../../source_files/VPO_1_2024/[СВОД_ВПО1_НЕГОС_Очно-заочная.xls]Р2_1_5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78">
      <c r="A78" t="inlineStr">
        <is>
          <t xml:space="preserve">   Техническая эксплуатация летательных аппаратов и двигателей</t>
        </is>
      </c>
      <c r="B78" t="inlineStr">
        <is>
          <t>25.03.01</t>
        </is>
      </c>
      <c r="C78" t="n">
        <v>25</v>
      </c>
      <c r="D78">
        <f>VLOOKUP(C78,Ключ!$B:$C,2,0)</f>
        <v/>
      </c>
      <c r="E78">
        <f>INDEX('../../source_files/VPO_1_2024/[СВОД_ВПО1_НЕГОС_Очно-заочная.xls]Р2_1_2 (4)'!$A$12:$W$467,MATCH(1,('../../source_files/VPO_1_2024/[СВОД_ВПО1_НЕГОС_Очно-заочная.xls]Р2_1_2 (4)'!$D$12:$D$467=B78)*('../../source_files/VPO_1_2024/[СВОД_ВПО1_НЕГОС_Очно-заочная.xls]Р2_1_2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78">
        <f>INDEX('../../source_files/VPO_1_2024/[СВОД_ВПО1_НЕГОС_Очно-заочная.xls]Р2_1_5 (2)'!$A$9:$W$467,MATCH(1,('../../source_files/VPO_1_2024/[СВОД_ВПО1_НЕГОС_Очно-заочная.xls]Р2_1_5 (2)'!$D$9:$D$467=B78)*('../../source_files/VPO_1_2024/[СВОД_ВПО1_НЕГОС_Очно-заочная.xls]Р2_1_5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79">
      <c r="A79" t="inlineStr">
        <is>
          <t xml:space="preserve">   Техническая эксплуатация авиационных электросистем и пилотажно-навигационных комплексов</t>
        </is>
      </c>
      <c r="B79" t="inlineStr">
        <is>
          <t>25.03.02</t>
        </is>
      </c>
      <c r="C79" t="n">
        <v>25</v>
      </c>
      <c r="D79">
        <f>VLOOKUP(C79,Ключ!$B:$C,2,0)</f>
        <v/>
      </c>
      <c r="E79">
        <f>INDEX('../../source_files/VPO_1_2024/[СВОД_ВПО1_НЕГОС_Очно-заочная.xls]Р2_1_2 (4)'!$A$12:$W$467,MATCH(1,('../../source_files/VPO_1_2024/[СВОД_ВПО1_НЕГОС_Очно-заочная.xls]Р2_1_2 (4)'!$D$12:$D$467=B79)*('../../source_files/VPO_1_2024/[СВОД_ВПО1_НЕГОС_Очно-заочная.xls]Р2_1_2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79">
        <f>INDEX('../../source_files/VPO_1_2024/[СВОД_ВПО1_НЕГОС_Очно-заочная.xls]Р2_1_5 (2)'!$A$9:$W$467,MATCH(1,('../../source_files/VPO_1_2024/[СВОД_ВПО1_НЕГОС_Очно-заочная.xls]Р2_1_5 (2)'!$D$9:$D$467=B79)*('../../source_files/VPO_1_2024/[СВОД_ВПО1_НЕГОС_Очно-заочная.xls]Р2_1_5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80">
      <c r="A80" t="inlineStr">
        <is>
          <t xml:space="preserve">   Аэронавигация</t>
        </is>
      </c>
      <c r="B80" t="inlineStr">
        <is>
          <t>25.03.03</t>
        </is>
      </c>
      <c r="C80" t="n">
        <v>25</v>
      </c>
      <c r="D80">
        <f>VLOOKUP(C80,Ключ!$B:$C,2,0)</f>
        <v/>
      </c>
      <c r="E80">
        <f>INDEX('../../source_files/VPO_1_2024/[СВОД_ВПО1_НЕГОС_Очно-заочная.xls]Р2_1_2 (4)'!$A$12:$W$467,MATCH(1,('../../source_files/VPO_1_2024/[СВОД_ВПО1_НЕГОС_Очно-заочная.xls]Р2_1_2 (4)'!$D$12:$D$467=B80)*('../../source_files/VPO_1_2024/[СВОД_ВПО1_НЕГОС_Очно-заочная.xls]Р2_1_2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80">
        <f>INDEX('../../source_files/VPO_1_2024/[СВОД_ВПО1_НЕГОС_Очно-заочная.xls]Р2_1_5 (2)'!$A$9:$W$467,MATCH(1,('../../source_files/VPO_1_2024/[СВОД_ВПО1_НЕГОС_Очно-заочная.xls]Р2_1_5 (2)'!$D$9:$D$467=B80)*('../../source_files/VPO_1_2024/[СВОД_ВПО1_НЕГОС_Очно-заочная.xls]Р2_1_5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81">
      <c r="A81" t="inlineStr">
        <is>
          <t xml:space="preserve">   Эксплуатация аэропортов и обеспечение полетов воздушных судов</t>
        </is>
      </c>
      <c r="B81" t="inlineStr">
        <is>
          <t>25.03.04</t>
        </is>
      </c>
      <c r="C81" t="n">
        <v>25</v>
      </c>
      <c r="D81">
        <f>VLOOKUP(C81,Ключ!$B:$C,2,0)</f>
        <v/>
      </c>
      <c r="E81">
        <f>INDEX('../../source_files/VPO_1_2024/[СВОД_ВПО1_НЕГОС_Очно-заочная.xls]Р2_1_2 (4)'!$A$12:$W$467,MATCH(1,('../../source_files/VPO_1_2024/[СВОД_ВПО1_НЕГОС_Очно-заочная.xls]Р2_1_2 (4)'!$D$12:$D$467=B81)*('../../source_files/VPO_1_2024/[СВОД_ВПО1_НЕГОС_Очно-заочная.xls]Р2_1_2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81">
        <f>INDEX('../../source_files/VPO_1_2024/[СВОД_ВПО1_НЕГОС_Очно-заочная.xls]Р2_1_5 (2)'!$A$9:$W$467,MATCH(1,('../../source_files/VPO_1_2024/[СВОД_ВПО1_НЕГОС_Очно-заочная.xls]Р2_1_5 (2)'!$D$9:$D$467=B81)*('../../source_files/VPO_1_2024/[СВОД_ВПО1_НЕГОС_Очно-заочная.xls]Р2_1_5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82">
      <c r="A82" t="inlineStr">
        <is>
          <t xml:space="preserve">   Управление водным транспортом и гидрографическое обеспечение судоходства</t>
        </is>
      </c>
      <c r="B82" t="inlineStr">
        <is>
          <t>26.03.01</t>
        </is>
      </c>
      <c r="C82" t="n">
        <v>26</v>
      </c>
      <c r="D82">
        <f>VLOOKUP(C82,Ключ!$B:$C,2,0)</f>
        <v/>
      </c>
      <c r="E82">
        <f>INDEX('../../source_files/VPO_1_2024/[СВОД_ВПО1_НЕГОС_Очно-заочная.xls]Р2_1_2 (4)'!$A$12:$W$467,MATCH(1,('../../source_files/VPO_1_2024/[СВОД_ВПО1_НЕГОС_Очно-заочная.xls]Р2_1_2 (4)'!$D$12:$D$467=B82)*('../../source_files/VPO_1_2024/[СВОД_ВПО1_НЕГОС_Очно-заочная.xls]Р2_1_2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82">
        <f>INDEX('../../source_files/VPO_1_2024/[СВОД_ВПО1_НЕГОС_Очно-заочная.xls]Р2_1_5 (2)'!$A$9:$W$467,MATCH(1,('../../source_files/VPO_1_2024/[СВОД_ВПО1_НЕГОС_Очно-заочная.xls]Р2_1_5 (2)'!$D$9:$D$467=B82)*('../../source_files/VPO_1_2024/[СВОД_ВПО1_НЕГОС_Очно-заочная.xls]Р2_1_5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83">
      <c r="A83" t="inlineStr">
        <is>
          <t xml:space="preserve">   Кораблестроение, океанотехника и системотехника объектов морской инфраструктуры</t>
        </is>
      </c>
      <c r="B83" t="inlineStr">
        <is>
          <t>26.03.02</t>
        </is>
      </c>
      <c r="C83" t="n">
        <v>26</v>
      </c>
      <c r="D83">
        <f>VLOOKUP(C83,Ключ!$B:$C,2,0)</f>
        <v/>
      </c>
      <c r="E83">
        <f>INDEX('../../source_files/VPO_1_2024/[СВОД_ВПО1_НЕГОС_Очно-заочная.xls]Р2_1_2 (4)'!$A$12:$W$467,MATCH(1,('../../source_files/VPO_1_2024/[СВОД_ВПО1_НЕГОС_Очно-заочная.xls]Р2_1_2 (4)'!$D$12:$D$467=B83)*('../../source_files/VPO_1_2024/[СВОД_ВПО1_НЕГОС_Очно-заочная.xls]Р2_1_2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83">
        <f>INDEX('../../source_files/VPO_1_2024/[СВОД_ВПО1_НЕГОС_Очно-заочная.xls]Р2_1_5 (2)'!$A$9:$W$467,MATCH(1,('../../source_files/VPO_1_2024/[СВОД_ВПО1_НЕГОС_Очно-заочная.xls]Р2_1_5 (2)'!$D$9:$D$467=B83)*('../../source_files/VPO_1_2024/[СВОД_ВПО1_НЕГОС_Очно-заочная.xls]Р2_1_5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84">
      <c r="A84" t="inlineStr">
        <is>
          <t xml:space="preserve">   Водные пути, порты и гидротехнические сооружения</t>
        </is>
      </c>
      <c r="B84" t="inlineStr">
        <is>
          <t>26.03.03</t>
        </is>
      </c>
      <c r="C84" t="n">
        <v>26</v>
      </c>
      <c r="D84">
        <f>VLOOKUP(C84,Ключ!$B:$C,2,0)</f>
        <v/>
      </c>
      <c r="E84">
        <f>INDEX('../../source_files/VPO_1_2024/[СВОД_ВПО1_НЕГОС_Очно-заочная.xls]Р2_1_2 (4)'!$A$12:$W$467,MATCH(1,('../../source_files/VPO_1_2024/[СВОД_ВПО1_НЕГОС_Очно-заочная.xls]Р2_1_2 (4)'!$D$12:$D$467=B84)*('../../source_files/VPO_1_2024/[СВОД_ВПО1_НЕГОС_Очно-заочная.xls]Р2_1_2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84">
        <f>INDEX('../../source_files/VPO_1_2024/[СВОД_ВПО1_НЕГОС_Очно-заочная.xls]Р2_1_5 (2)'!$A$9:$W$467,MATCH(1,('../../source_files/VPO_1_2024/[СВОД_ВПО1_НЕГОС_Очно-заочная.xls]Р2_1_5 (2)'!$D$9:$D$467=B84)*('../../source_files/VPO_1_2024/[СВОД_ВПО1_НЕГОС_Очно-заочная.xls]Р2_1_5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85">
      <c r="A85" t="inlineStr">
        <is>
          <t xml:space="preserve">   Инженерно-экономическое обеспечение технологий и бизнес-процессов водного транспорта</t>
        </is>
      </c>
      <c r="B85" t="inlineStr">
        <is>
          <t>26.03.04</t>
        </is>
      </c>
      <c r="C85" t="n">
        <v>26</v>
      </c>
      <c r="D85">
        <f>VLOOKUP(C85,Ключ!$B:$C,2,0)</f>
        <v/>
      </c>
      <c r="E85">
        <f>INDEX('../../source_files/VPO_1_2024/[СВОД_ВПО1_НЕГОС_Очно-заочная.xls]Р2_1_2 (4)'!$A$12:$W$467,MATCH(1,('../../source_files/VPO_1_2024/[СВОД_ВПО1_НЕГОС_Очно-заочная.xls]Р2_1_2 (4)'!$D$12:$D$467=B85)*('../../source_files/VPO_1_2024/[СВОД_ВПО1_НЕГОС_Очно-заочная.xls]Р2_1_2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85">
        <f>INDEX('../../source_files/VPO_1_2024/[СВОД_ВПО1_НЕГОС_Очно-заочная.xls]Р2_1_5 (2)'!$A$9:$W$467,MATCH(1,('../../source_files/VPO_1_2024/[СВОД_ВПО1_НЕГОС_Очно-заочная.xls]Р2_1_5 (2)'!$D$9:$D$467=B85)*('../../source_files/VPO_1_2024/[СВОД_ВПО1_НЕГОС_Очно-заочная.xls]Р2_1_5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86">
      <c r="A86" t="inlineStr">
        <is>
          <t xml:space="preserve">   Стандартизация и метрология</t>
        </is>
      </c>
      <c r="B86" t="inlineStr">
        <is>
          <t>27.03.01</t>
        </is>
      </c>
      <c r="C86" t="n">
        <v>27</v>
      </c>
      <c r="D86">
        <f>VLOOKUP(C86,Ключ!$B:$C,2,0)</f>
        <v/>
      </c>
      <c r="E86">
        <f>INDEX('../../source_files/VPO_1_2024/[СВОД_ВПО1_НЕГОС_Очно-заочная.xls]Р2_1_2 (4)'!$A$12:$W$467,MATCH(1,('../../source_files/VPO_1_2024/[СВОД_ВПО1_НЕГОС_Очно-заочная.xls]Р2_1_2 (4)'!$D$12:$D$467=B86)*('../../source_files/VPO_1_2024/[СВОД_ВПО1_НЕГОС_Очно-заочная.xls]Р2_1_2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86">
        <f>INDEX('../../source_files/VPO_1_2024/[СВОД_ВПО1_НЕГОС_Очно-заочная.xls]Р2_1_5 (2)'!$A$9:$W$467,MATCH(1,('../../source_files/VPO_1_2024/[СВОД_ВПО1_НЕГОС_Очно-заочная.xls]Р2_1_5 (2)'!$D$9:$D$467=B86)*('../../source_files/VPO_1_2024/[СВОД_ВПО1_НЕГОС_Очно-заочная.xls]Р2_1_5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87">
      <c r="A87" t="inlineStr">
        <is>
          <t xml:space="preserve">   Управление качеством</t>
        </is>
      </c>
      <c r="B87" t="inlineStr">
        <is>
          <t>27.03.02</t>
        </is>
      </c>
      <c r="C87" t="n">
        <v>27</v>
      </c>
      <c r="D87">
        <f>VLOOKUP(C87,Ключ!$B:$C,2,0)</f>
        <v/>
      </c>
      <c r="E87">
        <f>INDEX('../../source_files/VPO_1_2024/[СВОД_ВПО1_НЕГОС_Очно-заочная.xls]Р2_1_2 (4)'!$A$12:$W$467,MATCH(1,('../../source_files/VPO_1_2024/[СВОД_ВПО1_НЕГОС_Очно-заочная.xls]Р2_1_2 (4)'!$D$12:$D$467=B87)*('../../source_files/VPO_1_2024/[СВОД_ВПО1_НЕГОС_Очно-заочная.xls]Р2_1_2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87">
        <f>INDEX('../../source_files/VPO_1_2024/[СВОД_ВПО1_НЕГОС_Очно-заочная.xls]Р2_1_5 (2)'!$A$9:$W$467,MATCH(1,('../../source_files/VPO_1_2024/[СВОД_ВПО1_НЕГОС_Очно-заочная.xls]Р2_1_5 (2)'!$D$9:$D$467=B87)*('../../source_files/VPO_1_2024/[СВОД_ВПО1_НЕГОС_Очно-заочная.xls]Р2_1_5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88">
      <c r="A88" t="inlineStr">
        <is>
          <t xml:space="preserve">   Системный анализ и управление</t>
        </is>
      </c>
      <c r="B88" t="inlineStr">
        <is>
          <t>27.03.03</t>
        </is>
      </c>
      <c r="C88" t="n">
        <v>27</v>
      </c>
      <c r="D88">
        <f>VLOOKUP(C88,Ключ!$B:$C,2,0)</f>
        <v/>
      </c>
      <c r="E88">
        <f>INDEX('../../source_files/VPO_1_2024/[СВОД_ВПО1_НЕГОС_Очно-заочная.xls]Р2_1_2 (4)'!$A$12:$W$467,MATCH(1,('../../source_files/VPO_1_2024/[СВОД_ВПО1_НЕГОС_Очно-заочная.xls]Р2_1_2 (4)'!$D$12:$D$467=B88)*('../../source_files/VPO_1_2024/[СВОД_ВПО1_НЕГОС_Очно-заочная.xls]Р2_1_2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88">
        <f>INDEX('../../source_files/VPO_1_2024/[СВОД_ВПО1_НЕГОС_Очно-заочная.xls]Р2_1_5 (2)'!$A$9:$W$467,MATCH(1,('../../source_files/VPO_1_2024/[СВОД_ВПО1_НЕГОС_Очно-заочная.xls]Р2_1_5 (2)'!$D$9:$D$467=B88)*('../../source_files/VPO_1_2024/[СВОД_ВПО1_НЕГОС_Очно-заочная.xls]Р2_1_5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89">
      <c r="A89" t="inlineStr">
        <is>
          <t xml:space="preserve">   Управление в технических системах</t>
        </is>
      </c>
      <c r="B89" t="inlineStr">
        <is>
          <t>27.03.04</t>
        </is>
      </c>
      <c r="C89" t="n">
        <v>27</v>
      </c>
      <c r="D89">
        <f>VLOOKUP(C89,Ключ!$B:$C,2,0)</f>
        <v/>
      </c>
      <c r="E89">
        <f>INDEX('../../source_files/VPO_1_2024/[СВОД_ВПО1_НЕГОС_Очно-заочная.xls]Р2_1_2 (4)'!$A$12:$W$467,MATCH(1,('../../source_files/VPO_1_2024/[СВОД_ВПО1_НЕГОС_Очно-заочная.xls]Р2_1_2 (4)'!$D$12:$D$467=B89)*('../../source_files/VPO_1_2024/[СВОД_ВПО1_НЕГОС_Очно-заочная.xls]Р2_1_2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89">
        <f>INDEX('../../source_files/VPO_1_2024/[СВОД_ВПО1_НЕГОС_Очно-заочная.xls]Р2_1_5 (2)'!$A$9:$W$467,MATCH(1,('../../source_files/VPO_1_2024/[СВОД_ВПО1_НЕГОС_Очно-заочная.xls]Р2_1_5 (2)'!$D$9:$D$467=B89)*('../../source_files/VPO_1_2024/[СВОД_ВПО1_НЕГОС_Очно-заочная.xls]Р2_1_5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90">
      <c r="A90" t="inlineStr">
        <is>
          <t xml:space="preserve">   Инноватика</t>
        </is>
      </c>
      <c r="B90" t="inlineStr">
        <is>
          <t>27.03.05</t>
        </is>
      </c>
      <c r="C90" t="n">
        <v>27</v>
      </c>
      <c r="D90">
        <f>VLOOKUP(C90,Ключ!$B:$C,2,0)</f>
        <v/>
      </c>
      <c r="E90">
        <f>INDEX('../../source_files/VPO_1_2024/[СВОД_ВПО1_НЕГОС_Очно-заочная.xls]Р2_1_2 (4)'!$A$12:$W$467,MATCH(1,('../../source_files/VPO_1_2024/[СВОД_ВПО1_НЕГОС_Очно-заочная.xls]Р2_1_2 (4)'!$D$12:$D$467=B90)*('../../source_files/VPO_1_2024/[СВОД_ВПО1_НЕГОС_Очно-заочная.xls]Р2_1_2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90">
        <f>INDEX('../../source_files/VPO_1_2024/[СВОД_ВПО1_НЕГОС_Очно-заочная.xls]Р2_1_5 (2)'!$A$9:$W$467,MATCH(1,('../../source_files/VPO_1_2024/[СВОД_ВПО1_НЕГОС_Очно-заочная.xls]Р2_1_5 (2)'!$D$9:$D$467=B90)*('../../source_files/VPO_1_2024/[СВОД_ВПО1_НЕГОС_Очно-заочная.xls]Р2_1_5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91">
      <c r="A91" t="inlineStr">
        <is>
          <t xml:space="preserve">   Нанотехнологии и микросистемная техника</t>
        </is>
      </c>
      <c r="B91" t="inlineStr">
        <is>
          <t>28.03.01</t>
        </is>
      </c>
      <c r="C91" t="n">
        <v>28</v>
      </c>
      <c r="D91">
        <f>VLOOKUP(C91,Ключ!$B:$C,2,0)</f>
        <v/>
      </c>
      <c r="E91">
        <f>INDEX('../../source_files/VPO_1_2024/[СВОД_ВПО1_НЕГОС_Очно-заочная.xls]Р2_1_2 (4)'!$A$12:$W$467,MATCH(1,('../../source_files/VPO_1_2024/[СВОД_ВПО1_НЕГОС_Очно-заочная.xls]Р2_1_2 (4)'!$D$12:$D$467=B91)*('../../source_files/VPO_1_2024/[СВОД_ВПО1_НЕГОС_Очно-заочная.xls]Р2_1_2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91">
        <f>INDEX('../../source_files/VPO_1_2024/[СВОД_ВПО1_НЕГОС_Очно-заочная.xls]Р2_1_5 (2)'!$A$9:$W$467,MATCH(1,('../../source_files/VPO_1_2024/[СВОД_ВПО1_НЕГОС_Очно-заочная.xls]Р2_1_5 (2)'!$D$9:$D$467=B91)*('../../source_files/VPO_1_2024/[СВОД_ВПО1_НЕГОС_Очно-заочная.xls]Р2_1_5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92">
      <c r="A92" t="inlineStr">
        <is>
          <t xml:space="preserve">   Наноинженерия</t>
        </is>
      </c>
      <c r="B92" t="inlineStr">
        <is>
          <t>28.03.02</t>
        </is>
      </c>
      <c r="C92" t="n">
        <v>28</v>
      </c>
      <c r="D92">
        <f>VLOOKUP(C92,Ключ!$B:$C,2,0)</f>
        <v/>
      </c>
      <c r="E92">
        <f>INDEX('../../source_files/VPO_1_2024/[СВОД_ВПО1_НЕГОС_Очно-заочная.xls]Р2_1_2 (4)'!$A$12:$W$467,MATCH(1,('../../source_files/VPO_1_2024/[СВОД_ВПО1_НЕГОС_Очно-заочная.xls]Р2_1_2 (4)'!$D$12:$D$467=B92)*('../../source_files/VPO_1_2024/[СВОД_ВПО1_НЕГОС_Очно-заочная.xls]Р2_1_2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92">
        <f>INDEX('../../source_files/VPO_1_2024/[СВОД_ВПО1_НЕГОС_Очно-заочная.xls]Р2_1_5 (2)'!$A$9:$W$467,MATCH(1,('../../source_files/VPO_1_2024/[СВОД_ВПО1_НЕГОС_Очно-заочная.xls]Р2_1_5 (2)'!$D$9:$D$467=B92)*('../../source_files/VPO_1_2024/[СВОД_ВПО1_НЕГОС_Очно-заочная.xls]Р2_1_5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93">
      <c r="A93" t="inlineStr">
        <is>
          <t xml:space="preserve">   Наноматериалы</t>
        </is>
      </c>
      <c r="B93" t="inlineStr">
        <is>
          <t>28.03.03</t>
        </is>
      </c>
      <c r="C93" t="n">
        <v>28</v>
      </c>
      <c r="D93">
        <f>VLOOKUP(C93,Ключ!$B:$C,2,0)</f>
        <v/>
      </c>
      <c r="E93">
        <f>INDEX('../../source_files/VPO_1_2024/[СВОД_ВПО1_НЕГОС_Очно-заочная.xls]Р2_1_2 (4)'!$A$12:$W$467,MATCH(1,('../../source_files/VPO_1_2024/[СВОД_ВПО1_НЕГОС_Очно-заочная.xls]Р2_1_2 (4)'!$D$12:$D$467=B93)*('../../source_files/VPO_1_2024/[СВОД_ВПО1_НЕГОС_Очно-заочная.xls]Р2_1_2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93">
        <f>INDEX('../../source_files/VPO_1_2024/[СВОД_ВПО1_НЕГОС_Очно-заочная.xls]Р2_1_5 (2)'!$A$9:$W$467,MATCH(1,('../../source_files/VPO_1_2024/[СВОД_ВПО1_НЕГОС_Очно-заочная.xls]Р2_1_5 (2)'!$D$9:$D$467=B93)*('../../source_files/VPO_1_2024/[СВОД_ВПО1_НЕГОС_Очно-заочная.xls]Р2_1_5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94">
      <c r="A94" t="inlineStr">
        <is>
          <t xml:space="preserve">   Технология изделий легкой промышленности</t>
        </is>
      </c>
      <c r="B94" t="inlineStr">
        <is>
          <t>29.03.01</t>
        </is>
      </c>
      <c r="C94" t="n">
        <v>29</v>
      </c>
      <c r="D94">
        <f>VLOOKUP(C94,Ключ!$B:$C,2,0)</f>
        <v/>
      </c>
      <c r="E94">
        <f>INDEX('../../source_files/VPO_1_2024/[СВОД_ВПО1_НЕГОС_Очно-заочная.xls]Р2_1_2 (4)'!$A$12:$W$467,MATCH(1,('../../source_files/VPO_1_2024/[СВОД_ВПО1_НЕГОС_Очно-заочная.xls]Р2_1_2 (4)'!$D$12:$D$467=B94)*('../../source_files/VPO_1_2024/[СВОД_ВПО1_НЕГОС_Очно-заочная.xls]Р2_1_2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94">
        <f>INDEX('../../source_files/VPO_1_2024/[СВОД_ВПО1_НЕГОС_Очно-заочная.xls]Р2_1_5 (2)'!$A$9:$W$467,MATCH(1,('../../source_files/VPO_1_2024/[СВОД_ВПО1_НЕГОС_Очно-заочная.xls]Р2_1_5 (2)'!$D$9:$D$467=B94)*('../../source_files/VPO_1_2024/[СВОД_ВПО1_НЕГОС_Очно-заочная.xls]Р2_1_5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95">
      <c r="A95" t="inlineStr">
        <is>
          <t xml:space="preserve">   Технологии и проектирование текстильных изделий</t>
        </is>
      </c>
      <c r="B95" t="inlineStr">
        <is>
          <t>29.03.02</t>
        </is>
      </c>
      <c r="C95" t="n">
        <v>29</v>
      </c>
      <c r="D95">
        <f>VLOOKUP(C95,Ключ!$B:$C,2,0)</f>
        <v/>
      </c>
      <c r="E95">
        <f>INDEX('../../source_files/VPO_1_2024/[СВОД_ВПО1_НЕГОС_Очно-заочная.xls]Р2_1_2 (4)'!$A$12:$W$467,MATCH(1,('../../source_files/VPO_1_2024/[СВОД_ВПО1_НЕГОС_Очно-заочная.xls]Р2_1_2 (4)'!$D$12:$D$467=B95)*('../../source_files/VPO_1_2024/[СВОД_ВПО1_НЕГОС_Очно-заочная.xls]Р2_1_2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95">
        <f>INDEX('../../source_files/VPO_1_2024/[СВОД_ВПО1_НЕГОС_Очно-заочная.xls]Р2_1_5 (2)'!$A$9:$W$467,MATCH(1,('../../source_files/VPO_1_2024/[СВОД_ВПО1_НЕГОС_Очно-заочная.xls]Р2_1_5 (2)'!$D$9:$D$467=B95)*('../../source_files/VPO_1_2024/[СВОД_ВПО1_НЕГОС_Очно-заочная.xls]Р2_1_5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96">
      <c r="A96" t="inlineStr">
        <is>
          <t xml:space="preserve">   Технология полиграфического и упаковочного производства</t>
        </is>
      </c>
      <c r="B96" t="inlineStr">
        <is>
          <t>29.03.03</t>
        </is>
      </c>
      <c r="C96" t="n">
        <v>29</v>
      </c>
      <c r="D96">
        <f>VLOOKUP(C96,Ключ!$B:$C,2,0)</f>
        <v/>
      </c>
      <c r="E96">
        <f>INDEX('../../source_files/VPO_1_2024/[СВОД_ВПО1_НЕГОС_Очно-заочная.xls]Р2_1_2 (4)'!$A$12:$W$467,MATCH(1,('../../source_files/VPO_1_2024/[СВОД_ВПО1_НЕГОС_Очно-заочная.xls]Р2_1_2 (4)'!$D$12:$D$467=B96)*('../../source_files/VPO_1_2024/[СВОД_ВПО1_НЕГОС_Очно-заочная.xls]Р2_1_2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96">
        <f>INDEX('../../source_files/VPO_1_2024/[СВОД_ВПО1_НЕГОС_Очно-заочная.xls]Р2_1_5 (2)'!$A$9:$W$467,MATCH(1,('../../source_files/VPO_1_2024/[СВОД_ВПО1_НЕГОС_Очно-заочная.xls]Р2_1_5 (2)'!$D$9:$D$467=B96)*('../../source_files/VPO_1_2024/[СВОД_ВПО1_НЕГОС_Очно-заочная.xls]Р2_1_5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97">
      <c r="A97" t="inlineStr">
        <is>
          <t xml:space="preserve">   Технология художественной обработки материалов</t>
        </is>
      </c>
      <c r="B97" t="inlineStr">
        <is>
          <t>29.03.04</t>
        </is>
      </c>
      <c r="C97" t="n">
        <v>29</v>
      </c>
      <c r="D97">
        <f>VLOOKUP(C97,Ключ!$B:$C,2,0)</f>
        <v/>
      </c>
      <c r="E97">
        <f>INDEX('../../source_files/VPO_1_2024/[СВОД_ВПО1_НЕГОС_Очно-заочная.xls]Р2_1_2 (4)'!$A$12:$W$467,MATCH(1,('../../source_files/VPO_1_2024/[СВОД_ВПО1_НЕГОС_Очно-заочная.xls]Р2_1_2 (4)'!$D$12:$D$467=B97)*('../../source_files/VPO_1_2024/[СВОД_ВПО1_НЕГОС_Очно-заочная.xls]Р2_1_2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97">
        <f>INDEX('../../source_files/VPO_1_2024/[СВОД_ВПО1_НЕГОС_Очно-заочная.xls]Р2_1_5 (2)'!$A$9:$W$467,MATCH(1,('../../source_files/VPO_1_2024/[СВОД_ВПО1_НЕГОС_Очно-заочная.xls]Р2_1_5 (2)'!$D$9:$D$467=B97)*('../../source_files/VPO_1_2024/[СВОД_ВПО1_НЕГОС_Очно-заочная.xls]Р2_1_5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98">
      <c r="A98" t="inlineStr">
        <is>
          <t xml:space="preserve">   Конструирование изделий легкой промышленности</t>
        </is>
      </c>
      <c r="B98" t="inlineStr">
        <is>
          <t>29.03.05</t>
        </is>
      </c>
      <c r="C98" t="n">
        <v>29</v>
      </c>
      <c r="D98">
        <f>VLOOKUP(C98,Ключ!$B:$C,2,0)</f>
        <v/>
      </c>
      <c r="E98">
        <f>INDEX('../../source_files/VPO_1_2024/[СВОД_ВПО1_НЕГОС_Очно-заочная.xls]Р2_1_2 (4)'!$A$12:$W$467,MATCH(1,('../../source_files/VPO_1_2024/[СВОД_ВПО1_НЕГОС_Очно-заочная.xls]Р2_1_2 (4)'!$D$12:$D$467=B98)*('../../source_files/VPO_1_2024/[СВОД_ВПО1_НЕГОС_Очно-заочная.xls]Р2_1_2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98">
        <f>INDEX('../../source_files/VPO_1_2024/[СВОД_ВПО1_НЕГОС_Очно-заочная.xls]Р2_1_5 (2)'!$A$9:$W$467,MATCH(1,('../../source_files/VPO_1_2024/[СВОД_ВПО1_НЕГОС_Очно-заочная.xls]Р2_1_5 (2)'!$D$9:$D$467=B98)*('../../source_files/VPO_1_2024/[СВОД_ВПО1_НЕГОС_Очно-заочная.xls]Р2_1_5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99">
      <c r="A99" t="inlineStr">
        <is>
          <t xml:space="preserve">   Сестринское дело</t>
        </is>
      </c>
      <c r="B99" t="inlineStr">
        <is>
          <t>34.03.01</t>
        </is>
      </c>
      <c r="C99" t="n">
        <v>34</v>
      </c>
      <c r="D99">
        <f>VLOOKUP(C99,Ключ!$B:$C,2,0)</f>
        <v/>
      </c>
      <c r="E99">
        <f>INDEX('../../source_files/VPO_1_2024/[СВОД_ВПО1_НЕГОС_Очно-заочная.xls]Р2_1_2 (4)'!$A$12:$W$467,MATCH(1,('../../source_files/VPO_1_2024/[СВОД_ВПО1_НЕГОС_Очно-заочная.xls]Р2_1_2 (4)'!$D$12:$D$467=B99)*('../../source_files/VPO_1_2024/[СВОД_ВПО1_НЕГОС_Очно-заочная.xls]Р2_1_2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99">
        <f>INDEX('../../source_files/VPO_1_2024/[СВОД_ВПО1_НЕГОС_Очно-заочная.xls]Р2_1_5 (2)'!$A$9:$W$467,MATCH(1,('../../source_files/VPO_1_2024/[СВОД_ВПО1_НЕГОС_Очно-заочная.xls]Р2_1_5 (2)'!$D$9:$D$467=B99)*('../../source_files/VPO_1_2024/[СВОД_ВПО1_НЕГОС_Очно-заочная.xls]Р2_1_5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00">
      <c r="A100" t="inlineStr">
        <is>
          <t xml:space="preserve">   Лесное дело</t>
        </is>
      </c>
      <c r="B100" t="inlineStr">
        <is>
          <t>35.03.01</t>
        </is>
      </c>
      <c r="C100" t="n">
        <v>35</v>
      </c>
      <c r="D100">
        <f>VLOOKUP(C100,Ключ!$B:$C,2,0)</f>
        <v/>
      </c>
      <c r="E100">
        <f>INDEX('../../source_files/VPO_1_2024/[СВОД_ВПО1_НЕГОС_Очно-заочная.xls]Р2_1_2 (4)'!$A$12:$W$467,MATCH(1,('../../source_files/VPO_1_2024/[СВОД_ВПО1_НЕГОС_Очно-заочная.xls]Р2_1_2 (4)'!$D$12:$D$467=B100)*('../../source_files/VPO_1_2024/[СВОД_ВПО1_НЕГОС_Очно-заочная.xls]Р2_1_2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00">
        <f>INDEX('../../source_files/VPO_1_2024/[СВОД_ВПО1_НЕГОС_Очно-заочная.xls]Р2_1_5 (2)'!$A$9:$W$467,MATCH(1,('../../source_files/VPO_1_2024/[СВОД_ВПО1_НЕГОС_Очно-заочная.xls]Р2_1_5 (2)'!$D$9:$D$467=B100)*('../../source_files/VPO_1_2024/[СВОД_ВПО1_НЕГОС_Очно-заочная.xls]Р2_1_5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01">
      <c r="A101" t="inlineStr">
        <is>
          <t xml:space="preserve">   Технология лесозаготовительных и деревоперерабатывающих производств</t>
        </is>
      </c>
      <c r="B101" t="inlineStr">
        <is>
          <t>35.03.02</t>
        </is>
      </c>
      <c r="C101" t="n">
        <v>35</v>
      </c>
      <c r="D101">
        <f>VLOOKUP(C101,Ключ!$B:$C,2,0)</f>
        <v/>
      </c>
      <c r="E101">
        <f>INDEX('../../source_files/VPO_1_2024/[СВОД_ВПО1_НЕГОС_Очно-заочная.xls]Р2_1_2 (4)'!$A$12:$W$467,MATCH(1,('../../source_files/VPO_1_2024/[СВОД_ВПО1_НЕГОС_Очно-заочная.xls]Р2_1_2 (4)'!$D$12:$D$467=B101)*('../../source_files/VPO_1_2024/[СВОД_ВПО1_НЕГОС_Очно-заочная.xls]Р2_1_2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01">
        <f>INDEX('../../source_files/VPO_1_2024/[СВОД_ВПО1_НЕГОС_Очно-заочная.xls]Р2_1_5 (2)'!$A$9:$W$467,MATCH(1,('../../source_files/VPO_1_2024/[СВОД_ВПО1_НЕГОС_Очно-заочная.xls]Р2_1_5 (2)'!$D$9:$D$467=B101)*('../../source_files/VPO_1_2024/[СВОД_ВПО1_НЕГОС_Очно-заочная.xls]Р2_1_5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02">
      <c r="A102" t="inlineStr">
        <is>
          <t xml:space="preserve">   Агрохимия и агропочвоведение</t>
        </is>
      </c>
      <c r="B102" t="inlineStr">
        <is>
          <t>35.03.03</t>
        </is>
      </c>
      <c r="C102" t="n">
        <v>35</v>
      </c>
      <c r="D102">
        <f>VLOOKUP(C102,Ключ!$B:$C,2,0)</f>
        <v/>
      </c>
      <c r="E102">
        <f>INDEX('../../source_files/VPO_1_2024/[СВОД_ВПО1_НЕГОС_Очно-заочная.xls]Р2_1_2 (4)'!$A$12:$W$467,MATCH(1,('../../source_files/VPO_1_2024/[СВОД_ВПО1_НЕГОС_Очно-заочная.xls]Р2_1_2 (4)'!$D$12:$D$467=B102)*('../../source_files/VPO_1_2024/[СВОД_ВПО1_НЕГОС_Очно-заочная.xls]Р2_1_2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02">
        <f>INDEX('../../source_files/VPO_1_2024/[СВОД_ВПО1_НЕГОС_Очно-заочная.xls]Р2_1_5 (2)'!$A$9:$W$467,MATCH(1,('../../source_files/VPO_1_2024/[СВОД_ВПО1_НЕГОС_Очно-заочная.xls]Р2_1_5 (2)'!$D$9:$D$467=B102)*('../../source_files/VPO_1_2024/[СВОД_ВПО1_НЕГОС_Очно-заочная.xls]Р2_1_5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03">
      <c r="A103" t="inlineStr">
        <is>
          <t xml:space="preserve">   Агрономия</t>
        </is>
      </c>
      <c r="B103" t="inlineStr">
        <is>
          <t>35.03.04</t>
        </is>
      </c>
      <c r="C103" t="n">
        <v>35</v>
      </c>
      <c r="D103">
        <f>VLOOKUP(C103,Ключ!$B:$C,2,0)</f>
        <v/>
      </c>
      <c r="E103">
        <f>INDEX('../../source_files/VPO_1_2024/[СВОД_ВПО1_НЕГОС_Очно-заочная.xls]Р2_1_2 (4)'!$A$12:$W$467,MATCH(1,('../../source_files/VPO_1_2024/[СВОД_ВПО1_НЕГОС_Очно-заочная.xls]Р2_1_2 (4)'!$D$12:$D$467=B103)*('../../source_files/VPO_1_2024/[СВОД_ВПО1_НЕГОС_Очно-заочная.xls]Р2_1_2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03">
        <f>INDEX('../../source_files/VPO_1_2024/[СВОД_ВПО1_НЕГОС_Очно-заочная.xls]Р2_1_5 (2)'!$A$9:$W$467,MATCH(1,('../../source_files/VPO_1_2024/[СВОД_ВПО1_НЕГОС_Очно-заочная.xls]Р2_1_5 (2)'!$D$9:$D$467=B103)*('../../source_files/VPO_1_2024/[СВОД_ВПО1_НЕГОС_Очно-заочная.xls]Р2_1_5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04">
      <c r="A104" t="inlineStr">
        <is>
          <t xml:space="preserve">   Садоводство</t>
        </is>
      </c>
      <c r="B104" t="inlineStr">
        <is>
          <t>35.03.05</t>
        </is>
      </c>
      <c r="C104" t="n">
        <v>35</v>
      </c>
      <c r="D104">
        <f>VLOOKUP(C104,Ключ!$B:$C,2,0)</f>
        <v/>
      </c>
      <c r="E104">
        <f>INDEX('../../source_files/VPO_1_2024/[СВОД_ВПО1_НЕГОС_Очно-заочная.xls]Р2_1_2 (4)'!$A$12:$W$467,MATCH(1,('../../source_files/VPO_1_2024/[СВОД_ВПО1_НЕГОС_Очно-заочная.xls]Р2_1_2 (4)'!$D$12:$D$467=B104)*('../../source_files/VPO_1_2024/[СВОД_ВПО1_НЕГОС_Очно-заочная.xls]Р2_1_2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04">
        <f>INDEX('../../source_files/VPO_1_2024/[СВОД_ВПО1_НЕГОС_Очно-заочная.xls]Р2_1_5 (2)'!$A$9:$W$467,MATCH(1,('../../source_files/VPO_1_2024/[СВОД_ВПО1_НЕГОС_Очно-заочная.xls]Р2_1_5 (2)'!$D$9:$D$467=B104)*('../../source_files/VPO_1_2024/[СВОД_ВПО1_НЕГОС_Очно-заочная.xls]Р2_1_5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05">
      <c r="A105" t="inlineStr">
        <is>
          <t xml:space="preserve">   Агроинженерия</t>
        </is>
      </c>
      <c r="B105" t="inlineStr">
        <is>
          <t>35.03.06</t>
        </is>
      </c>
      <c r="C105" t="n">
        <v>35</v>
      </c>
      <c r="D105">
        <f>VLOOKUP(C105,Ключ!$B:$C,2,0)</f>
        <v/>
      </c>
      <c r="E105">
        <f>INDEX('../../source_files/VPO_1_2024/[СВОД_ВПО1_НЕГОС_Очно-заочная.xls]Р2_1_2 (4)'!$A$12:$W$467,MATCH(1,('../../source_files/VPO_1_2024/[СВОД_ВПО1_НЕГОС_Очно-заочная.xls]Р2_1_2 (4)'!$D$12:$D$467=B105)*('../../source_files/VPO_1_2024/[СВОД_ВПО1_НЕГОС_Очно-заочная.xls]Р2_1_2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05">
        <f>INDEX('../../source_files/VPO_1_2024/[СВОД_ВПО1_НЕГОС_Очно-заочная.xls]Р2_1_5 (2)'!$A$9:$W$467,MATCH(1,('../../source_files/VPO_1_2024/[СВОД_ВПО1_НЕГОС_Очно-заочная.xls]Р2_1_5 (2)'!$D$9:$D$467=B105)*('../../source_files/VPO_1_2024/[СВОД_ВПО1_НЕГОС_Очно-заочная.xls]Р2_1_5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06">
      <c r="A106" t="inlineStr">
        <is>
          <t xml:space="preserve">   Технология производства и переработки сельскохозяйственной продукции</t>
        </is>
      </c>
      <c r="B106" t="inlineStr">
        <is>
          <t>35.03.07</t>
        </is>
      </c>
      <c r="C106" t="n">
        <v>35</v>
      </c>
      <c r="D106">
        <f>VLOOKUP(C106,Ключ!$B:$C,2,0)</f>
        <v/>
      </c>
      <c r="E106">
        <f>INDEX('../../source_files/VPO_1_2024/[СВОД_ВПО1_НЕГОС_Очно-заочная.xls]Р2_1_2 (4)'!$A$12:$W$467,MATCH(1,('../../source_files/VPO_1_2024/[СВОД_ВПО1_НЕГОС_Очно-заочная.xls]Р2_1_2 (4)'!$D$12:$D$467=B106)*('../../source_files/VPO_1_2024/[СВОД_ВПО1_НЕГОС_Очно-заочная.xls]Р2_1_2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06">
        <f>INDEX('../../source_files/VPO_1_2024/[СВОД_ВПО1_НЕГОС_Очно-заочная.xls]Р2_1_5 (2)'!$A$9:$W$467,MATCH(1,('../../source_files/VPO_1_2024/[СВОД_ВПО1_НЕГОС_Очно-заочная.xls]Р2_1_5 (2)'!$D$9:$D$467=B106)*('../../source_files/VPO_1_2024/[СВОД_ВПО1_НЕГОС_Очно-заочная.xls]Р2_1_5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07">
      <c r="A107" t="inlineStr">
        <is>
          <t xml:space="preserve">   Водные биоресурсы и аквакультура</t>
        </is>
      </c>
      <c r="B107" t="inlineStr">
        <is>
          <t>35.03.08</t>
        </is>
      </c>
      <c r="C107" t="n">
        <v>35</v>
      </c>
      <c r="D107">
        <f>VLOOKUP(C107,Ключ!$B:$C,2,0)</f>
        <v/>
      </c>
      <c r="E107">
        <f>INDEX('../../source_files/VPO_1_2024/[СВОД_ВПО1_НЕГОС_Очно-заочная.xls]Р2_1_2 (4)'!$A$12:$W$467,MATCH(1,('../../source_files/VPO_1_2024/[СВОД_ВПО1_НЕГОС_Очно-заочная.xls]Р2_1_2 (4)'!$D$12:$D$467=B107)*('../../source_files/VPO_1_2024/[СВОД_ВПО1_НЕГОС_Очно-заочная.xls]Р2_1_2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07">
        <f>INDEX('../../source_files/VPO_1_2024/[СВОД_ВПО1_НЕГОС_Очно-заочная.xls]Р2_1_5 (2)'!$A$9:$W$467,MATCH(1,('../../source_files/VPO_1_2024/[СВОД_ВПО1_НЕГОС_Очно-заочная.xls]Р2_1_5 (2)'!$D$9:$D$467=B107)*('../../source_files/VPO_1_2024/[СВОД_ВПО1_НЕГОС_Очно-заочная.xls]Р2_1_5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08">
      <c r="A108" t="inlineStr">
        <is>
          <t xml:space="preserve">   Промышленное рыболовство</t>
        </is>
      </c>
      <c r="B108" t="inlineStr">
        <is>
          <t>35.03.09</t>
        </is>
      </c>
      <c r="C108" t="n">
        <v>35</v>
      </c>
      <c r="D108">
        <f>VLOOKUP(C108,Ключ!$B:$C,2,0)</f>
        <v/>
      </c>
      <c r="E108">
        <f>INDEX('../../source_files/VPO_1_2024/[СВОД_ВПО1_НЕГОС_Очно-заочная.xls]Р2_1_2 (4)'!$A$12:$W$467,MATCH(1,('../../source_files/VPO_1_2024/[СВОД_ВПО1_НЕГОС_Очно-заочная.xls]Р2_1_2 (4)'!$D$12:$D$467=B108)*('../../source_files/VPO_1_2024/[СВОД_ВПО1_НЕГОС_Очно-заочная.xls]Р2_1_2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08">
        <f>INDEX('../../source_files/VPO_1_2024/[СВОД_ВПО1_НЕГОС_Очно-заочная.xls]Р2_1_5 (2)'!$A$9:$W$467,MATCH(1,('../../source_files/VPO_1_2024/[СВОД_ВПО1_НЕГОС_Очно-заочная.xls]Р2_1_5 (2)'!$D$9:$D$467=B108)*('../../source_files/VPO_1_2024/[СВОД_ВПО1_НЕГОС_Очно-заочная.xls]Р2_1_5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09">
      <c r="A109" t="inlineStr">
        <is>
          <t xml:space="preserve">   Ландшафтная архитектура</t>
        </is>
      </c>
      <c r="B109" t="inlineStr">
        <is>
          <t>35.03.10</t>
        </is>
      </c>
      <c r="C109" t="n">
        <v>35</v>
      </c>
      <c r="D109">
        <f>VLOOKUP(C109,Ключ!$B:$C,2,0)</f>
        <v/>
      </c>
      <c r="E109">
        <f>INDEX('../../source_files/VPO_1_2024/[СВОД_ВПО1_НЕГОС_Очно-заочная.xls]Р2_1_2 (4)'!$A$12:$W$467,MATCH(1,('../../source_files/VPO_1_2024/[СВОД_ВПО1_НЕГОС_Очно-заочная.xls]Р2_1_2 (4)'!$D$12:$D$467=B109)*('../../source_files/VPO_1_2024/[СВОД_ВПО1_НЕГОС_Очно-заочная.xls]Р2_1_2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09">
        <f>INDEX('../../source_files/VPO_1_2024/[СВОД_ВПО1_НЕГОС_Очно-заочная.xls]Р2_1_5 (2)'!$A$9:$W$467,MATCH(1,('../../source_files/VPO_1_2024/[СВОД_ВПО1_НЕГОС_Очно-заочная.xls]Р2_1_5 (2)'!$D$9:$D$467=B109)*('../../source_files/VPO_1_2024/[СВОД_ВПО1_НЕГОС_Очно-заочная.xls]Р2_1_5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10">
      <c r="A110" t="inlineStr">
        <is>
          <t xml:space="preserve">   Гидромелиорация</t>
        </is>
      </c>
      <c r="B110" t="inlineStr">
        <is>
          <t>35.03.11</t>
        </is>
      </c>
      <c r="C110" t="n">
        <v>35</v>
      </c>
      <c r="D110">
        <f>VLOOKUP(C110,Ключ!$B:$C,2,0)</f>
        <v/>
      </c>
      <c r="E110">
        <f>INDEX('../../source_files/VPO_1_2024/[СВОД_ВПО1_НЕГОС_Очно-заочная.xls]Р2_1_2 (4)'!$A$12:$W$467,MATCH(1,('../../source_files/VPO_1_2024/[СВОД_ВПО1_НЕГОС_Очно-заочная.xls]Р2_1_2 (4)'!$D$12:$D$467=B110)*('../../source_files/VPO_1_2024/[СВОД_ВПО1_НЕГОС_Очно-заочная.xls]Р2_1_2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10">
        <f>INDEX('../../source_files/VPO_1_2024/[СВОД_ВПО1_НЕГОС_Очно-заочная.xls]Р2_1_5 (2)'!$A$9:$W$467,MATCH(1,('../../source_files/VPO_1_2024/[СВОД_ВПО1_НЕГОС_Очно-заочная.xls]Р2_1_5 (2)'!$D$9:$D$467=B110)*('../../source_files/VPO_1_2024/[СВОД_ВПО1_НЕГОС_Очно-заочная.xls]Р2_1_5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11">
      <c r="A111" t="inlineStr">
        <is>
          <t xml:space="preserve">   Ветеринарно-санитарная экспертиза</t>
        </is>
      </c>
      <c r="B111" t="inlineStr">
        <is>
          <t>36.03.01</t>
        </is>
      </c>
      <c r="C111" t="n">
        <v>36</v>
      </c>
      <c r="D111">
        <f>VLOOKUP(C111,Ключ!$B:$C,2,0)</f>
        <v/>
      </c>
      <c r="E111">
        <f>INDEX('../../source_files/VPO_1_2024/[СВОД_ВПО1_НЕГОС_Очно-заочная.xls]Р2_1_2 (4)'!$A$12:$W$467,MATCH(1,('../../source_files/VPO_1_2024/[СВОД_ВПО1_НЕГОС_Очно-заочная.xls]Р2_1_2 (4)'!$D$12:$D$467=B111)*('../../source_files/VPO_1_2024/[СВОД_ВПО1_НЕГОС_Очно-заочная.xls]Р2_1_2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11">
        <f>INDEX('../../source_files/VPO_1_2024/[СВОД_ВПО1_НЕГОС_Очно-заочная.xls]Р2_1_5 (2)'!$A$9:$W$467,MATCH(1,('../../source_files/VPO_1_2024/[СВОД_ВПО1_НЕГОС_Очно-заочная.xls]Р2_1_5 (2)'!$D$9:$D$467=B111)*('../../source_files/VPO_1_2024/[СВОД_ВПО1_НЕГОС_Очно-заочная.xls]Р2_1_5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12">
      <c r="A112" t="inlineStr">
        <is>
          <t xml:space="preserve">   Зоотехния</t>
        </is>
      </c>
      <c r="B112" t="inlineStr">
        <is>
          <t>36.03.02</t>
        </is>
      </c>
      <c r="C112" t="n">
        <v>36</v>
      </c>
      <c r="D112">
        <f>VLOOKUP(C112,Ключ!$B:$C,2,0)</f>
        <v/>
      </c>
      <c r="E112">
        <f>INDEX('../../source_files/VPO_1_2024/[СВОД_ВПО1_НЕГОС_Очно-заочная.xls]Р2_1_2 (4)'!$A$12:$W$467,MATCH(1,('../../source_files/VPO_1_2024/[СВОД_ВПО1_НЕГОС_Очно-заочная.xls]Р2_1_2 (4)'!$D$12:$D$467=B112)*('../../source_files/VPO_1_2024/[СВОД_ВПО1_НЕГОС_Очно-заочная.xls]Р2_1_2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12">
        <f>INDEX('../../source_files/VPO_1_2024/[СВОД_ВПО1_НЕГОС_Очно-заочная.xls]Р2_1_5 (2)'!$A$9:$W$467,MATCH(1,('../../source_files/VPO_1_2024/[СВОД_ВПО1_НЕГОС_Очно-заочная.xls]Р2_1_5 (2)'!$D$9:$D$467=B112)*('../../source_files/VPO_1_2024/[СВОД_ВПО1_НЕГОС_Очно-заочная.xls]Р2_1_5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13">
      <c r="A113" t="inlineStr">
        <is>
          <t xml:space="preserve">   Психология</t>
        </is>
      </c>
      <c r="B113" t="inlineStr">
        <is>
          <t>37.03.01</t>
        </is>
      </c>
      <c r="C113" t="n">
        <v>37</v>
      </c>
      <c r="D113">
        <f>VLOOKUP(C113,Ключ!$B:$C,2,0)</f>
        <v/>
      </c>
      <c r="E113">
        <f>INDEX('../../source_files/VPO_1_2024/[СВОД_ВПО1_НЕГОС_Очно-заочная.xls]Р2_1_2 (4)'!$A$12:$W$467,MATCH(1,('../../source_files/VPO_1_2024/[СВОД_ВПО1_НЕГОС_Очно-заочная.xls]Р2_1_2 (4)'!$D$12:$D$467=B113)*('../../source_files/VPO_1_2024/[СВОД_ВПО1_НЕГОС_Очно-заочная.xls]Р2_1_2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13">
        <f>INDEX('../../source_files/VPO_1_2024/[СВОД_ВПО1_НЕГОС_Очно-заочная.xls]Р2_1_5 (2)'!$A$9:$W$467,MATCH(1,('../../source_files/VPO_1_2024/[СВОД_ВПО1_НЕГОС_Очно-заочная.xls]Р2_1_5 (2)'!$D$9:$D$467=B113)*('../../source_files/VPO_1_2024/[СВОД_ВПО1_НЕГОС_Очно-заочная.xls]Р2_1_5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14">
      <c r="A114" t="inlineStr">
        <is>
          <t xml:space="preserve">   Конфликтология</t>
        </is>
      </c>
      <c r="B114" t="inlineStr">
        <is>
          <t>37.03.02</t>
        </is>
      </c>
      <c r="C114" t="n">
        <v>37</v>
      </c>
      <c r="D114">
        <f>VLOOKUP(C114,Ключ!$B:$C,2,0)</f>
        <v/>
      </c>
      <c r="E114">
        <f>INDEX('../../source_files/VPO_1_2024/[СВОД_ВПО1_НЕГОС_Очно-заочная.xls]Р2_1_2 (4)'!$A$12:$W$467,MATCH(1,('../../source_files/VPO_1_2024/[СВОД_ВПО1_НЕГОС_Очно-заочная.xls]Р2_1_2 (4)'!$D$12:$D$467=B114)*('../../source_files/VPO_1_2024/[СВОД_ВПО1_НЕГОС_Очно-заочная.xls]Р2_1_2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14">
        <f>INDEX('../../source_files/VPO_1_2024/[СВОД_ВПО1_НЕГОС_Очно-заочная.xls]Р2_1_5 (2)'!$A$9:$W$467,MATCH(1,('../../source_files/VPO_1_2024/[СВОД_ВПО1_НЕГОС_Очно-заочная.xls]Р2_1_5 (2)'!$D$9:$D$467=B114)*('../../source_files/VPO_1_2024/[СВОД_ВПО1_НЕГОС_Очно-заочная.xls]Р2_1_5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15">
      <c r="A115" t="inlineStr">
        <is>
          <t xml:space="preserve">   Экономика</t>
        </is>
      </c>
      <c r="B115" t="inlineStr">
        <is>
          <t>38.03.01</t>
        </is>
      </c>
      <c r="C115" t="n">
        <v>38</v>
      </c>
      <c r="D115">
        <f>VLOOKUP(C115,Ключ!$B:$C,2,0)</f>
        <v/>
      </c>
      <c r="E115">
        <f>INDEX('../../source_files/VPO_1_2024/[СВОД_ВПО1_НЕГОС_Очно-заочная.xls]Р2_1_2 (4)'!$A$12:$W$467,MATCH(1,('../../source_files/VPO_1_2024/[СВОД_ВПО1_НЕГОС_Очно-заочная.xls]Р2_1_2 (4)'!$D$12:$D$467=B115)*('../../source_files/VPO_1_2024/[СВОД_ВПО1_НЕГОС_Очно-заочная.xls]Р2_1_2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15">
        <f>INDEX('../../source_files/VPO_1_2024/[СВОД_ВПО1_НЕГОС_Очно-заочная.xls]Р2_1_5 (2)'!$A$9:$W$467,MATCH(1,('../../source_files/VPO_1_2024/[СВОД_ВПО1_НЕГОС_Очно-заочная.xls]Р2_1_5 (2)'!$D$9:$D$467=B115)*('../../source_files/VPO_1_2024/[СВОД_ВПО1_НЕГОС_Очно-заочная.xls]Р2_1_5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16">
      <c r="A116" t="inlineStr">
        <is>
          <t xml:space="preserve">   Менеджмент</t>
        </is>
      </c>
      <c r="B116" t="inlineStr">
        <is>
          <t>38.03.02</t>
        </is>
      </c>
      <c r="C116" t="n">
        <v>38</v>
      </c>
      <c r="D116">
        <f>VLOOKUP(C116,Ключ!$B:$C,2,0)</f>
        <v/>
      </c>
      <c r="E116">
        <f>INDEX('../../source_files/VPO_1_2024/[СВОД_ВПО1_НЕГОС_Очно-заочная.xls]Р2_1_2 (4)'!$A$12:$W$467,MATCH(1,('../../source_files/VPO_1_2024/[СВОД_ВПО1_НЕГОС_Очно-заочная.xls]Р2_1_2 (4)'!$D$12:$D$467=B116)*('../../source_files/VPO_1_2024/[СВОД_ВПО1_НЕГОС_Очно-заочная.xls]Р2_1_2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16">
        <f>INDEX('../../source_files/VPO_1_2024/[СВОД_ВПО1_НЕГОС_Очно-заочная.xls]Р2_1_5 (2)'!$A$9:$W$467,MATCH(1,('../../source_files/VPO_1_2024/[СВОД_ВПО1_НЕГОС_Очно-заочная.xls]Р2_1_5 (2)'!$D$9:$D$467=B116)*('../../source_files/VPO_1_2024/[СВОД_ВПО1_НЕГОС_Очно-заочная.xls]Р2_1_5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17">
      <c r="A117" t="inlineStr">
        <is>
          <t xml:space="preserve">   Управление персоналом</t>
        </is>
      </c>
      <c r="B117" t="inlineStr">
        <is>
          <t>38.03.03</t>
        </is>
      </c>
      <c r="C117" t="n">
        <v>38</v>
      </c>
      <c r="D117">
        <f>VLOOKUP(C117,Ключ!$B:$C,2,0)</f>
        <v/>
      </c>
      <c r="E117">
        <f>INDEX('../../source_files/VPO_1_2024/[СВОД_ВПО1_НЕГОС_Очно-заочная.xls]Р2_1_2 (4)'!$A$12:$W$467,MATCH(1,('../../source_files/VPO_1_2024/[СВОД_ВПО1_НЕГОС_Очно-заочная.xls]Р2_1_2 (4)'!$D$12:$D$467=B117)*('../../source_files/VPO_1_2024/[СВОД_ВПО1_НЕГОС_Очно-заочная.xls]Р2_1_2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17">
        <f>INDEX('../../source_files/VPO_1_2024/[СВОД_ВПО1_НЕГОС_Очно-заочная.xls]Р2_1_5 (2)'!$A$9:$W$467,MATCH(1,('../../source_files/VPO_1_2024/[СВОД_ВПО1_НЕГОС_Очно-заочная.xls]Р2_1_5 (2)'!$D$9:$D$467=B117)*('../../source_files/VPO_1_2024/[СВОД_ВПО1_НЕГОС_Очно-заочная.xls]Р2_1_5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18">
      <c r="A118" t="inlineStr">
        <is>
          <t xml:space="preserve">   Государственное и муниципальное управление</t>
        </is>
      </c>
      <c r="B118" t="inlineStr">
        <is>
          <t>38.03.04</t>
        </is>
      </c>
      <c r="C118" t="n">
        <v>38</v>
      </c>
      <c r="D118">
        <f>VLOOKUP(C118,Ключ!$B:$C,2,0)</f>
        <v/>
      </c>
      <c r="E118">
        <f>INDEX('../../source_files/VPO_1_2024/[СВОД_ВПО1_НЕГОС_Очно-заочная.xls]Р2_1_2 (4)'!$A$12:$W$467,MATCH(1,('../../source_files/VPO_1_2024/[СВОД_ВПО1_НЕГОС_Очно-заочная.xls]Р2_1_2 (4)'!$D$12:$D$467=B118)*('../../source_files/VPO_1_2024/[СВОД_ВПО1_НЕГОС_Очно-заочная.xls]Р2_1_2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18">
        <f>INDEX('../../source_files/VPO_1_2024/[СВОД_ВПО1_НЕГОС_Очно-заочная.xls]Р2_1_5 (2)'!$A$9:$W$467,MATCH(1,('../../source_files/VPO_1_2024/[СВОД_ВПО1_НЕГОС_Очно-заочная.xls]Р2_1_5 (2)'!$D$9:$D$467=B118)*('../../source_files/VPO_1_2024/[СВОД_ВПО1_НЕГОС_Очно-заочная.xls]Р2_1_5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19">
      <c r="A119" t="inlineStr">
        <is>
          <t xml:space="preserve">   Бизнес-информатика</t>
        </is>
      </c>
      <c r="B119" t="inlineStr">
        <is>
          <t>38.03.05</t>
        </is>
      </c>
      <c r="C119" t="n">
        <v>38</v>
      </c>
      <c r="D119">
        <f>VLOOKUP(C119,Ключ!$B:$C,2,0)</f>
        <v/>
      </c>
      <c r="E119">
        <f>INDEX('../../source_files/VPO_1_2024/[СВОД_ВПО1_НЕГОС_Очно-заочная.xls]Р2_1_2 (4)'!$A$12:$W$467,MATCH(1,('../../source_files/VPO_1_2024/[СВОД_ВПО1_НЕГОС_Очно-заочная.xls]Р2_1_2 (4)'!$D$12:$D$467=B119)*('../../source_files/VPO_1_2024/[СВОД_ВПО1_НЕГОС_Очно-заочная.xls]Р2_1_2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19">
        <f>INDEX('../../source_files/VPO_1_2024/[СВОД_ВПО1_НЕГОС_Очно-заочная.xls]Р2_1_5 (2)'!$A$9:$W$467,MATCH(1,('../../source_files/VPO_1_2024/[СВОД_ВПО1_НЕГОС_Очно-заочная.xls]Р2_1_5 (2)'!$D$9:$D$467=B119)*('../../source_files/VPO_1_2024/[СВОД_ВПО1_НЕГОС_Очно-заочная.xls]Р2_1_5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20">
      <c r="A120" t="inlineStr">
        <is>
          <t xml:space="preserve">   Торговое дело</t>
        </is>
      </c>
      <c r="B120" t="inlineStr">
        <is>
          <t>38.03.06</t>
        </is>
      </c>
      <c r="C120" t="n">
        <v>38</v>
      </c>
      <c r="D120">
        <f>VLOOKUP(C120,Ключ!$B:$C,2,0)</f>
        <v/>
      </c>
      <c r="E120">
        <f>INDEX('../../source_files/VPO_1_2024/[СВОД_ВПО1_НЕГОС_Очно-заочная.xls]Р2_1_2 (4)'!$A$12:$W$467,MATCH(1,('../../source_files/VPO_1_2024/[СВОД_ВПО1_НЕГОС_Очно-заочная.xls]Р2_1_2 (4)'!$D$12:$D$467=B120)*('../../source_files/VPO_1_2024/[СВОД_ВПО1_НЕГОС_Очно-заочная.xls]Р2_1_2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20">
        <f>INDEX('../../source_files/VPO_1_2024/[СВОД_ВПО1_НЕГОС_Очно-заочная.xls]Р2_1_5 (2)'!$A$9:$W$467,MATCH(1,('../../source_files/VPO_1_2024/[СВОД_ВПО1_НЕГОС_Очно-заочная.xls]Р2_1_5 (2)'!$D$9:$D$467=B120)*('../../source_files/VPO_1_2024/[СВОД_ВПО1_НЕГОС_Очно-заочная.xls]Р2_1_5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21">
      <c r="A121" t="inlineStr">
        <is>
          <t xml:space="preserve">   Товароведение</t>
        </is>
      </c>
      <c r="B121" t="inlineStr">
        <is>
          <t>38.03.07</t>
        </is>
      </c>
      <c r="C121" t="n">
        <v>38</v>
      </c>
      <c r="D121">
        <f>VLOOKUP(C121,Ключ!$B:$C,2,0)</f>
        <v/>
      </c>
      <c r="E121">
        <f>INDEX('../../source_files/VPO_1_2024/[СВОД_ВПО1_НЕГОС_Очно-заочная.xls]Р2_1_2 (4)'!$A$12:$W$467,MATCH(1,('../../source_files/VPO_1_2024/[СВОД_ВПО1_НЕГОС_Очно-заочная.xls]Р2_1_2 (4)'!$D$12:$D$467=B121)*('../../source_files/VPO_1_2024/[СВОД_ВПО1_НЕГОС_Очно-заочная.xls]Р2_1_2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21">
        <f>INDEX('../../source_files/VPO_1_2024/[СВОД_ВПО1_НЕГОС_Очно-заочная.xls]Р2_1_5 (2)'!$A$9:$W$467,MATCH(1,('../../source_files/VPO_1_2024/[СВОД_ВПО1_НЕГОС_Очно-заочная.xls]Р2_1_5 (2)'!$D$9:$D$467=B121)*('../../source_files/VPO_1_2024/[СВОД_ВПО1_НЕГОС_Очно-заочная.xls]Р2_1_5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22">
      <c r="A122" t="inlineStr">
        <is>
          <t xml:space="preserve">   Жилищное хозяйство и коммунальная инфраструктура</t>
        </is>
      </c>
      <c r="B122" t="inlineStr">
        <is>
          <t>38.03.10</t>
        </is>
      </c>
      <c r="C122" t="n">
        <v>38</v>
      </c>
      <c r="D122">
        <f>VLOOKUP(C122,Ключ!$B:$C,2,0)</f>
        <v/>
      </c>
      <c r="E122">
        <f>INDEX('../../source_files/VPO_1_2024/[СВОД_ВПО1_НЕГОС_Очно-заочная.xls]Р2_1_2 (4)'!$A$12:$W$467,MATCH(1,('../../source_files/VPO_1_2024/[СВОД_ВПО1_НЕГОС_Очно-заочная.xls]Р2_1_2 (4)'!$D$12:$D$467=B122)*('../../source_files/VPO_1_2024/[СВОД_ВПО1_НЕГОС_Очно-заочная.xls]Р2_1_2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22">
        <f>INDEX('../../source_files/VPO_1_2024/[СВОД_ВПО1_НЕГОС_Очно-заочная.xls]Р2_1_5 (2)'!$A$9:$W$467,MATCH(1,('../../source_files/VPO_1_2024/[СВОД_ВПО1_НЕГОС_Очно-заочная.xls]Р2_1_5 (2)'!$D$9:$D$467=B122)*('../../source_files/VPO_1_2024/[СВОД_ВПО1_НЕГОС_Очно-заочная.xls]Р2_1_5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23">
      <c r="A123" t="inlineStr">
        <is>
          <t xml:space="preserve">   Социология</t>
        </is>
      </c>
      <c r="B123" t="inlineStr">
        <is>
          <t>39.03.01</t>
        </is>
      </c>
      <c r="C123" t="n">
        <v>39</v>
      </c>
      <c r="D123">
        <f>VLOOKUP(C123,Ключ!$B:$C,2,0)</f>
        <v/>
      </c>
      <c r="E123">
        <f>INDEX('../../source_files/VPO_1_2024/[СВОД_ВПО1_НЕГОС_Очно-заочная.xls]Р2_1_2 (4)'!$A$12:$W$467,MATCH(1,('../../source_files/VPO_1_2024/[СВОД_ВПО1_НЕГОС_Очно-заочная.xls]Р2_1_2 (4)'!$D$12:$D$467=B123)*('../../source_files/VPO_1_2024/[СВОД_ВПО1_НЕГОС_Очно-заочная.xls]Р2_1_2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23">
        <f>INDEX('../../source_files/VPO_1_2024/[СВОД_ВПО1_НЕГОС_Очно-заочная.xls]Р2_1_5 (2)'!$A$9:$W$467,MATCH(1,('../../source_files/VPO_1_2024/[СВОД_ВПО1_НЕГОС_Очно-заочная.xls]Р2_1_5 (2)'!$D$9:$D$467=B123)*('../../source_files/VPO_1_2024/[СВОД_ВПО1_НЕГОС_Очно-заочная.xls]Р2_1_5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24">
      <c r="A124" t="inlineStr">
        <is>
          <t xml:space="preserve">   Социальная работа</t>
        </is>
      </c>
      <c r="B124" t="inlineStr">
        <is>
          <t>39.03.02</t>
        </is>
      </c>
      <c r="C124" t="n">
        <v>39</v>
      </c>
      <c r="D124">
        <f>VLOOKUP(C124,Ключ!$B:$C,2,0)</f>
        <v/>
      </c>
      <c r="E124">
        <f>INDEX('../../source_files/VPO_1_2024/[СВОД_ВПО1_НЕГОС_Очно-заочная.xls]Р2_1_2 (4)'!$A$12:$W$467,MATCH(1,('../../source_files/VPO_1_2024/[СВОД_ВПО1_НЕГОС_Очно-заочная.xls]Р2_1_2 (4)'!$D$12:$D$467=B124)*('../../source_files/VPO_1_2024/[СВОД_ВПО1_НЕГОС_Очно-заочная.xls]Р2_1_2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24">
        <f>INDEX('../../source_files/VPO_1_2024/[СВОД_ВПО1_НЕГОС_Очно-заочная.xls]Р2_1_5 (2)'!$A$9:$W$467,MATCH(1,('../../source_files/VPO_1_2024/[СВОД_ВПО1_НЕГОС_Очно-заочная.xls]Р2_1_5 (2)'!$D$9:$D$467=B124)*('../../source_files/VPO_1_2024/[СВОД_ВПО1_НЕГОС_Очно-заочная.xls]Р2_1_5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25">
      <c r="A125" t="inlineStr">
        <is>
          <t xml:space="preserve">   Организация работы с молодежью</t>
        </is>
      </c>
      <c r="B125" t="inlineStr">
        <is>
          <t>39.03.03</t>
        </is>
      </c>
      <c r="C125" t="n">
        <v>39</v>
      </c>
      <c r="D125">
        <f>VLOOKUP(C125,Ключ!$B:$C,2,0)</f>
        <v/>
      </c>
      <c r="E125">
        <f>INDEX('../../source_files/VPO_1_2024/[СВОД_ВПО1_НЕГОС_Очно-заочная.xls]Р2_1_2 (4)'!$A$12:$W$467,MATCH(1,('../../source_files/VPO_1_2024/[СВОД_ВПО1_НЕГОС_Очно-заочная.xls]Р2_1_2 (4)'!$D$12:$D$467=B125)*('../../source_files/VPO_1_2024/[СВОД_ВПО1_НЕГОС_Очно-заочная.xls]Р2_1_2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25">
        <f>INDEX('../../source_files/VPO_1_2024/[СВОД_ВПО1_НЕГОС_Очно-заочная.xls]Р2_1_5 (2)'!$A$9:$W$467,MATCH(1,('../../source_files/VPO_1_2024/[СВОД_ВПО1_НЕГОС_Очно-заочная.xls]Р2_1_5 (2)'!$D$9:$D$467=B125)*('../../source_files/VPO_1_2024/[СВОД_ВПО1_НЕГОС_Очно-заочная.xls]Р2_1_5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26">
      <c r="A126" t="inlineStr">
        <is>
          <t xml:space="preserve">   Юриспруденция</t>
        </is>
      </c>
      <c r="B126" t="inlineStr">
        <is>
          <t>40.03.01</t>
        </is>
      </c>
      <c r="C126" t="n">
        <v>40</v>
      </c>
      <c r="D126">
        <f>VLOOKUP(C126,Ключ!$B:$C,2,0)</f>
        <v/>
      </c>
      <c r="E126">
        <f>INDEX('../../source_files/VPO_1_2024/[СВОД_ВПО1_НЕГОС_Очно-заочная.xls]Р2_1_2 (4)'!$A$12:$W$467,MATCH(1,('../../source_files/VPO_1_2024/[СВОД_ВПО1_НЕГОС_Очно-заочная.xls]Р2_1_2 (4)'!$D$12:$D$467=B126)*('../../source_files/VPO_1_2024/[СВОД_ВПО1_НЕГОС_Очно-заочная.xls]Р2_1_2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26">
        <f>INDEX('../../source_files/VPO_1_2024/[СВОД_ВПО1_НЕГОС_Очно-заочная.xls]Р2_1_5 (2)'!$A$9:$W$467,MATCH(1,('../../source_files/VPO_1_2024/[СВОД_ВПО1_НЕГОС_Очно-заочная.xls]Р2_1_5 (2)'!$D$9:$D$467=B126)*('../../source_files/VPO_1_2024/[СВОД_ВПО1_НЕГОС_Очно-заочная.xls]Р2_1_5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27">
      <c r="A127" t="inlineStr">
        <is>
          <t xml:space="preserve">   Зарубежное регионоведение</t>
        </is>
      </c>
      <c r="B127" t="inlineStr">
        <is>
          <t>41.03.01</t>
        </is>
      </c>
      <c r="C127" t="n">
        <v>41</v>
      </c>
      <c r="D127">
        <f>VLOOKUP(C127,Ключ!$B:$C,2,0)</f>
        <v/>
      </c>
      <c r="E127">
        <f>INDEX('../../source_files/VPO_1_2024/[СВОД_ВПО1_НЕГОС_Очно-заочная.xls]Р2_1_2 (4)'!$A$12:$W$467,MATCH(1,('../../source_files/VPO_1_2024/[СВОД_ВПО1_НЕГОС_Очно-заочная.xls]Р2_1_2 (4)'!$D$12:$D$467=B127)*('../../source_files/VPO_1_2024/[СВОД_ВПО1_НЕГОС_Очно-заочная.xls]Р2_1_2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27">
        <f>INDEX('../../source_files/VPO_1_2024/[СВОД_ВПО1_НЕГОС_Очно-заочная.xls]Р2_1_5 (2)'!$A$9:$W$467,MATCH(1,('../../source_files/VPO_1_2024/[СВОД_ВПО1_НЕГОС_Очно-заочная.xls]Р2_1_5 (2)'!$D$9:$D$467=B127)*('../../source_files/VPO_1_2024/[СВОД_ВПО1_НЕГОС_Очно-заочная.xls]Р2_1_5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28">
      <c r="A128" t="inlineStr">
        <is>
          <t xml:space="preserve">   Регионоведение России</t>
        </is>
      </c>
      <c r="B128" t="inlineStr">
        <is>
          <t>41.03.02</t>
        </is>
      </c>
      <c r="C128" t="n">
        <v>41</v>
      </c>
      <c r="D128">
        <f>VLOOKUP(C128,Ключ!$B:$C,2,0)</f>
        <v/>
      </c>
      <c r="E128">
        <f>INDEX('../../source_files/VPO_1_2024/[СВОД_ВПО1_НЕГОС_Очно-заочная.xls]Р2_1_2 (4)'!$A$12:$W$467,MATCH(1,('../../source_files/VPO_1_2024/[СВОД_ВПО1_НЕГОС_Очно-заочная.xls]Р2_1_2 (4)'!$D$12:$D$467=B128)*('../../source_files/VPO_1_2024/[СВОД_ВПО1_НЕГОС_Очно-заочная.xls]Р2_1_2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28">
        <f>INDEX('../../source_files/VPO_1_2024/[СВОД_ВПО1_НЕГОС_Очно-заочная.xls]Р2_1_5 (2)'!$A$9:$W$467,MATCH(1,('../../source_files/VPO_1_2024/[СВОД_ВПО1_НЕГОС_Очно-заочная.xls]Р2_1_5 (2)'!$D$9:$D$467=B128)*('../../source_files/VPO_1_2024/[СВОД_ВПО1_НЕГОС_Очно-заочная.xls]Р2_1_5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29">
      <c r="A129" t="inlineStr">
        <is>
          <t xml:space="preserve">   Политология</t>
        </is>
      </c>
      <c r="B129" t="inlineStr">
        <is>
          <t>41.03.04</t>
        </is>
      </c>
      <c r="C129" t="n">
        <v>41</v>
      </c>
      <c r="D129">
        <f>VLOOKUP(C129,Ключ!$B:$C,2,0)</f>
        <v/>
      </c>
      <c r="E129">
        <f>INDEX('../../source_files/VPO_1_2024/[СВОД_ВПО1_НЕГОС_Очно-заочная.xls]Р2_1_2 (4)'!$A$12:$W$467,MATCH(1,('../../source_files/VPO_1_2024/[СВОД_ВПО1_НЕГОС_Очно-заочная.xls]Р2_1_2 (4)'!$D$12:$D$467=B129)*('../../source_files/VPO_1_2024/[СВОД_ВПО1_НЕГОС_Очно-заочная.xls]Р2_1_2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29">
        <f>INDEX('../../source_files/VPO_1_2024/[СВОД_ВПО1_НЕГОС_Очно-заочная.xls]Р2_1_5 (2)'!$A$9:$W$467,MATCH(1,('../../source_files/VPO_1_2024/[СВОД_ВПО1_НЕГОС_Очно-заочная.xls]Р2_1_5 (2)'!$D$9:$D$467=B129)*('../../source_files/VPO_1_2024/[СВОД_ВПО1_НЕГОС_Очно-заочная.xls]Р2_1_5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30">
      <c r="A130" t="inlineStr">
        <is>
          <t xml:space="preserve">   Международные отношения</t>
        </is>
      </c>
      <c r="B130" t="inlineStr">
        <is>
          <t>41.03.05</t>
        </is>
      </c>
      <c r="C130" t="n">
        <v>41</v>
      </c>
      <c r="D130">
        <f>VLOOKUP(C130,Ключ!$B:$C,2,0)</f>
        <v/>
      </c>
      <c r="E130">
        <f>INDEX('../../source_files/VPO_1_2024/[СВОД_ВПО1_НЕГОС_Очно-заочная.xls]Р2_1_2 (4)'!$A$12:$W$467,MATCH(1,('../../source_files/VPO_1_2024/[СВОД_ВПО1_НЕГОС_Очно-заочная.xls]Р2_1_2 (4)'!$D$12:$D$467=B130)*('../../source_files/VPO_1_2024/[СВОД_ВПО1_НЕГОС_Очно-заочная.xls]Р2_1_2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30">
        <f>INDEX('../../source_files/VPO_1_2024/[СВОД_ВПО1_НЕГОС_Очно-заочная.xls]Р2_1_5 (2)'!$A$9:$W$467,MATCH(1,('../../source_files/VPO_1_2024/[СВОД_ВПО1_НЕГОС_Очно-заочная.xls]Р2_1_5 (2)'!$D$9:$D$467=B130)*('../../source_files/VPO_1_2024/[СВОД_ВПО1_НЕГОС_Очно-заочная.xls]Р2_1_5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31">
      <c r="A131" t="inlineStr">
        <is>
          <t xml:space="preserve">   Публичная политика и социальные науки</t>
        </is>
      </c>
      <c r="B131" t="inlineStr">
        <is>
          <t>41.03.06</t>
        </is>
      </c>
      <c r="C131" t="n">
        <v>41</v>
      </c>
      <c r="D131">
        <f>VLOOKUP(C131,Ключ!$B:$C,2,0)</f>
        <v/>
      </c>
      <c r="E131">
        <f>INDEX('../../source_files/VPO_1_2024/[СВОД_ВПО1_НЕГОС_Очно-заочная.xls]Р2_1_2 (4)'!$A$12:$W$467,MATCH(1,('../../source_files/VPO_1_2024/[СВОД_ВПО1_НЕГОС_Очно-заочная.xls]Р2_1_2 (4)'!$D$12:$D$467=B131)*('../../source_files/VPO_1_2024/[СВОД_ВПО1_НЕГОС_Очно-заочная.xls]Р2_1_2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31">
        <f>INDEX('../../source_files/VPO_1_2024/[СВОД_ВПО1_НЕГОС_Очно-заочная.xls]Р2_1_5 (2)'!$A$9:$W$467,MATCH(1,('../../source_files/VPO_1_2024/[СВОД_ВПО1_НЕГОС_Очно-заочная.xls]Р2_1_5 (2)'!$D$9:$D$467=B131)*('../../source_files/VPO_1_2024/[СВОД_ВПО1_НЕГОС_Очно-заочная.xls]Р2_1_5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32">
      <c r="A132" t="inlineStr">
        <is>
          <t xml:space="preserve">   Реклама и связи с общественностью</t>
        </is>
      </c>
      <c r="B132" t="inlineStr">
        <is>
          <t>42.03.01</t>
        </is>
      </c>
      <c r="C132" t="n">
        <v>42</v>
      </c>
      <c r="D132">
        <f>VLOOKUP(C132,Ключ!$B:$C,2,0)</f>
        <v/>
      </c>
      <c r="E132">
        <f>INDEX('../../source_files/VPO_1_2024/[СВОД_ВПО1_НЕГОС_Очно-заочная.xls]Р2_1_2 (4)'!$A$12:$W$467,MATCH(1,('../../source_files/VPO_1_2024/[СВОД_ВПО1_НЕГОС_Очно-заочная.xls]Р2_1_2 (4)'!$D$12:$D$467=B132)*('../../source_files/VPO_1_2024/[СВОД_ВПО1_НЕГОС_Очно-заочная.xls]Р2_1_2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32">
        <f>INDEX('../../source_files/VPO_1_2024/[СВОД_ВПО1_НЕГОС_Очно-заочная.xls]Р2_1_5 (2)'!$A$9:$W$467,MATCH(1,('../../source_files/VPO_1_2024/[СВОД_ВПО1_НЕГОС_Очно-заочная.xls]Р2_1_5 (2)'!$D$9:$D$467=B132)*('../../source_files/VPO_1_2024/[СВОД_ВПО1_НЕГОС_Очно-заочная.xls]Р2_1_5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33">
      <c r="A133" t="inlineStr">
        <is>
          <t xml:space="preserve">   Журналистика</t>
        </is>
      </c>
      <c r="B133" t="inlineStr">
        <is>
          <t>42.03.02</t>
        </is>
      </c>
      <c r="C133" t="n">
        <v>42</v>
      </c>
      <c r="D133">
        <f>VLOOKUP(C133,Ключ!$B:$C,2,0)</f>
        <v/>
      </c>
      <c r="E133">
        <f>INDEX('../../source_files/VPO_1_2024/[СВОД_ВПО1_НЕГОС_Очно-заочная.xls]Р2_1_2 (4)'!$A$12:$W$467,MATCH(1,('../../source_files/VPO_1_2024/[СВОД_ВПО1_НЕГОС_Очно-заочная.xls]Р2_1_2 (4)'!$D$12:$D$467=B133)*('../../source_files/VPO_1_2024/[СВОД_ВПО1_НЕГОС_Очно-заочная.xls]Р2_1_2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33">
        <f>INDEX('../../source_files/VPO_1_2024/[СВОД_ВПО1_НЕГОС_Очно-заочная.xls]Р2_1_5 (2)'!$A$9:$W$467,MATCH(1,('../../source_files/VPO_1_2024/[СВОД_ВПО1_НЕГОС_Очно-заочная.xls]Р2_1_5 (2)'!$D$9:$D$467=B133)*('../../source_files/VPO_1_2024/[СВОД_ВПО1_НЕГОС_Очно-заочная.xls]Р2_1_5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34">
      <c r="A134" t="inlineStr">
        <is>
          <t xml:space="preserve">   Издательское дело</t>
        </is>
      </c>
      <c r="B134" t="inlineStr">
        <is>
          <t>42.03.03</t>
        </is>
      </c>
      <c r="C134" t="n">
        <v>42</v>
      </c>
      <c r="D134">
        <f>VLOOKUP(C134,Ключ!$B:$C,2,0)</f>
        <v/>
      </c>
      <c r="E134">
        <f>INDEX('../../source_files/VPO_1_2024/[СВОД_ВПО1_НЕГОС_Очно-заочная.xls]Р2_1_2 (4)'!$A$12:$W$467,MATCH(1,('../../source_files/VPO_1_2024/[СВОД_ВПО1_НЕГОС_Очно-заочная.xls]Р2_1_2 (4)'!$D$12:$D$467=B134)*('../../source_files/VPO_1_2024/[СВОД_ВПО1_НЕГОС_Очно-заочная.xls]Р2_1_2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34">
        <f>INDEX('../../source_files/VPO_1_2024/[СВОД_ВПО1_НЕГОС_Очно-заочная.xls]Р2_1_5 (2)'!$A$9:$W$467,MATCH(1,('../../source_files/VPO_1_2024/[СВОД_ВПО1_НЕГОС_Очно-заочная.xls]Р2_1_5 (2)'!$D$9:$D$467=B134)*('../../source_files/VPO_1_2024/[СВОД_ВПО1_НЕГОС_Очно-заочная.xls]Р2_1_5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35">
      <c r="A135" t="inlineStr">
        <is>
          <t xml:space="preserve">   Телевидение</t>
        </is>
      </c>
      <c r="B135" t="inlineStr">
        <is>
          <t>42.03.04</t>
        </is>
      </c>
      <c r="C135" t="n">
        <v>42</v>
      </c>
      <c r="D135">
        <f>VLOOKUP(C135,Ключ!$B:$C,2,0)</f>
        <v/>
      </c>
      <c r="E135">
        <f>INDEX('../../source_files/VPO_1_2024/[СВОД_ВПО1_НЕГОС_Очно-заочная.xls]Р2_1_2 (4)'!$A$12:$W$467,MATCH(1,('../../source_files/VPO_1_2024/[СВОД_ВПО1_НЕГОС_Очно-заочная.xls]Р2_1_2 (4)'!$D$12:$D$467=B135)*('../../source_files/VPO_1_2024/[СВОД_ВПО1_НЕГОС_Очно-заочная.xls]Р2_1_2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35">
        <f>INDEX('../../source_files/VPO_1_2024/[СВОД_ВПО1_НЕГОС_Очно-заочная.xls]Р2_1_5 (2)'!$A$9:$W$467,MATCH(1,('../../source_files/VPO_1_2024/[СВОД_ВПО1_НЕГОС_Очно-заочная.xls]Р2_1_5 (2)'!$D$9:$D$467=B135)*('../../source_files/VPO_1_2024/[СВОД_ВПО1_НЕГОС_Очно-заочная.xls]Р2_1_5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36">
      <c r="A136" t="inlineStr">
        <is>
          <t xml:space="preserve">   Медиакоммуникации</t>
        </is>
      </c>
      <c r="B136" t="inlineStr">
        <is>
          <t>42.03.05</t>
        </is>
      </c>
      <c r="C136" t="n">
        <v>42</v>
      </c>
      <c r="D136">
        <f>VLOOKUP(C136,Ключ!$B:$C,2,0)</f>
        <v/>
      </c>
      <c r="E136">
        <f>INDEX('../../source_files/VPO_1_2024/[СВОД_ВПО1_НЕГОС_Очно-заочная.xls]Р2_1_2 (4)'!$A$12:$W$467,MATCH(1,('../../source_files/VPO_1_2024/[СВОД_ВПО1_НЕГОС_Очно-заочная.xls]Р2_1_2 (4)'!$D$12:$D$467=B136)*('../../source_files/VPO_1_2024/[СВОД_ВПО1_НЕГОС_Очно-заочная.xls]Р2_1_2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36">
        <f>INDEX('../../source_files/VPO_1_2024/[СВОД_ВПО1_НЕГОС_Очно-заочная.xls]Р2_1_5 (2)'!$A$9:$W$467,MATCH(1,('../../source_files/VPO_1_2024/[СВОД_ВПО1_НЕГОС_Очно-заочная.xls]Р2_1_5 (2)'!$D$9:$D$467=B136)*('../../source_files/VPO_1_2024/[СВОД_ВПО1_НЕГОС_Очно-заочная.xls]Р2_1_5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37">
      <c r="A137" t="inlineStr">
        <is>
          <t xml:space="preserve">   Сервис</t>
        </is>
      </c>
      <c r="B137" t="inlineStr">
        <is>
          <t>43.03.01</t>
        </is>
      </c>
      <c r="C137" t="n">
        <v>43</v>
      </c>
      <c r="D137">
        <f>VLOOKUP(C137,Ключ!$B:$C,2,0)</f>
        <v/>
      </c>
      <c r="E137">
        <f>INDEX('../../source_files/VPO_1_2024/[СВОД_ВПО1_НЕГОС_Очно-заочная.xls]Р2_1_2 (4)'!$A$12:$W$467,MATCH(1,('../../source_files/VPO_1_2024/[СВОД_ВПО1_НЕГОС_Очно-заочная.xls]Р2_1_2 (4)'!$D$12:$D$467=B137)*('../../source_files/VPO_1_2024/[СВОД_ВПО1_НЕГОС_Очно-заочная.xls]Р2_1_2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37">
        <f>INDEX('../../source_files/VPO_1_2024/[СВОД_ВПО1_НЕГОС_Очно-заочная.xls]Р2_1_5 (2)'!$A$9:$W$467,MATCH(1,('../../source_files/VPO_1_2024/[СВОД_ВПО1_НЕГОС_Очно-заочная.xls]Р2_1_5 (2)'!$D$9:$D$467=B137)*('../../source_files/VPO_1_2024/[СВОД_ВПО1_НЕГОС_Очно-заочная.xls]Р2_1_5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38">
      <c r="A138" t="inlineStr">
        <is>
          <t xml:space="preserve">   Туризм</t>
        </is>
      </c>
      <c r="B138" t="inlineStr">
        <is>
          <t>43.03.02</t>
        </is>
      </c>
      <c r="C138" t="n">
        <v>43</v>
      </c>
      <c r="D138">
        <f>VLOOKUP(C138,Ключ!$B:$C,2,0)</f>
        <v/>
      </c>
      <c r="E138">
        <f>INDEX('../../source_files/VPO_1_2024/[СВОД_ВПО1_НЕГОС_Очно-заочная.xls]Р2_1_2 (4)'!$A$12:$W$467,MATCH(1,('../../source_files/VPO_1_2024/[СВОД_ВПО1_НЕГОС_Очно-заочная.xls]Р2_1_2 (4)'!$D$12:$D$467=B138)*('../../source_files/VPO_1_2024/[СВОД_ВПО1_НЕГОС_Очно-заочная.xls]Р2_1_2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38">
        <f>INDEX('../../source_files/VPO_1_2024/[СВОД_ВПО1_НЕГОС_Очно-заочная.xls]Р2_1_5 (2)'!$A$9:$W$467,MATCH(1,('../../source_files/VPO_1_2024/[СВОД_ВПО1_НЕГОС_Очно-заочная.xls]Р2_1_5 (2)'!$D$9:$D$467=B138)*('../../source_files/VPO_1_2024/[СВОД_ВПО1_НЕГОС_Очно-заочная.xls]Р2_1_5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39">
      <c r="A139" t="inlineStr">
        <is>
          <t xml:space="preserve">   Гостиничное дело</t>
        </is>
      </c>
      <c r="B139" t="inlineStr">
        <is>
          <t>43.03.03</t>
        </is>
      </c>
      <c r="C139" t="n">
        <v>43</v>
      </c>
      <c r="D139">
        <f>VLOOKUP(C139,Ключ!$B:$C,2,0)</f>
        <v/>
      </c>
      <c r="E139">
        <f>INDEX('../../source_files/VPO_1_2024/[СВОД_ВПО1_НЕГОС_Очно-заочная.xls]Р2_1_2 (4)'!$A$12:$W$467,MATCH(1,('../../source_files/VPO_1_2024/[СВОД_ВПО1_НЕГОС_Очно-заочная.xls]Р2_1_2 (4)'!$D$12:$D$467=B139)*('../../source_files/VPO_1_2024/[СВОД_ВПО1_НЕГОС_Очно-заочная.xls]Р2_1_2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39">
        <f>INDEX('../../source_files/VPO_1_2024/[СВОД_ВПО1_НЕГОС_Очно-заочная.xls]Р2_1_5 (2)'!$A$9:$W$467,MATCH(1,('../../source_files/VPO_1_2024/[СВОД_ВПО1_НЕГОС_Очно-заочная.xls]Р2_1_5 (2)'!$D$9:$D$467=B139)*('../../source_files/VPO_1_2024/[СВОД_ВПО1_НЕГОС_Очно-заочная.xls]Р2_1_5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40">
      <c r="A140" t="inlineStr">
        <is>
          <t xml:space="preserve">   Педагогическое образование</t>
        </is>
      </c>
      <c r="B140" t="inlineStr">
        <is>
          <t>44.03.01</t>
        </is>
      </c>
      <c r="C140" t="n">
        <v>44</v>
      </c>
      <c r="D140">
        <f>VLOOKUP(C140,Ключ!$B:$C,2,0)</f>
        <v/>
      </c>
      <c r="E140">
        <f>INDEX('../../source_files/VPO_1_2024/[СВОД_ВПО1_НЕГОС_Очно-заочная.xls]Р2_1_2 (4)'!$A$12:$W$467,MATCH(1,('../../source_files/VPO_1_2024/[СВОД_ВПО1_НЕГОС_Очно-заочная.xls]Р2_1_2 (4)'!$D$12:$D$467=B140)*('../../source_files/VPO_1_2024/[СВОД_ВПО1_НЕГОС_Очно-заочная.xls]Р2_1_2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40">
        <f>INDEX('../../source_files/VPO_1_2024/[СВОД_ВПО1_НЕГОС_Очно-заочная.xls]Р2_1_5 (2)'!$A$9:$W$467,MATCH(1,('../../source_files/VPO_1_2024/[СВОД_ВПО1_НЕГОС_Очно-заочная.xls]Р2_1_5 (2)'!$D$9:$D$467=B140)*('../../source_files/VPO_1_2024/[СВОД_ВПО1_НЕГОС_Очно-заочная.xls]Р2_1_5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41">
      <c r="A141" t="inlineStr">
        <is>
          <t xml:space="preserve">   Психолого-педагогическое образование</t>
        </is>
      </c>
      <c r="B141" t="inlineStr">
        <is>
          <t>44.03.02</t>
        </is>
      </c>
      <c r="C141" t="n">
        <v>44</v>
      </c>
      <c r="D141">
        <f>VLOOKUP(C141,Ключ!$B:$C,2,0)</f>
        <v/>
      </c>
      <c r="E141">
        <f>INDEX('../../source_files/VPO_1_2024/[СВОД_ВПО1_НЕГОС_Очно-заочная.xls]Р2_1_2 (4)'!$A$12:$W$467,MATCH(1,('../../source_files/VPO_1_2024/[СВОД_ВПО1_НЕГОС_Очно-заочная.xls]Р2_1_2 (4)'!$D$12:$D$467=B141)*('../../source_files/VPO_1_2024/[СВОД_ВПО1_НЕГОС_Очно-заочная.xls]Р2_1_2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41">
        <f>INDEX('../../source_files/VPO_1_2024/[СВОД_ВПО1_НЕГОС_Очно-заочная.xls]Р2_1_5 (2)'!$A$9:$W$467,MATCH(1,('../../source_files/VPO_1_2024/[СВОД_ВПО1_НЕГОС_Очно-заочная.xls]Р2_1_5 (2)'!$D$9:$D$467=B141)*('../../source_files/VPO_1_2024/[СВОД_ВПО1_НЕГОС_Очно-заочная.xls]Р2_1_5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42">
      <c r="A142" t="inlineStr">
        <is>
          <t xml:space="preserve">   Специальное (дефектологическое) образование</t>
        </is>
      </c>
      <c r="B142" t="inlineStr">
        <is>
          <t>44.03.03</t>
        </is>
      </c>
      <c r="C142" t="n">
        <v>44</v>
      </c>
      <c r="D142">
        <f>VLOOKUP(C142,Ключ!$B:$C,2,0)</f>
        <v/>
      </c>
      <c r="E142">
        <f>INDEX('../../source_files/VPO_1_2024/[СВОД_ВПО1_НЕГОС_Очно-заочная.xls]Р2_1_2 (4)'!$A$12:$W$467,MATCH(1,('../../source_files/VPO_1_2024/[СВОД_ВПО1_НЕГОС_Очно-заочная.xls]Р2_1_2 (4)'!$D$12:$D$467=B142)*('../../source_files/VPO_1_2024/[СВОД_ВПО1_НЕГОС_Очно-заочная.xls]Р2_1_2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42">
        <f>INDEX('../../source_files/VPO_1_2024/[СВОД_ВПО1_НЕГОС_Очно-заочная.xls]Р2_1_5 (2)'!$A$9:$W$467,MATCH(1,('../../source_files/VPO_1_2024/[СВОД_ВПО1_НЕГОС_Очно-заочная.xls]Р2_1_5 (2)'!$D$9:$D$467=B142)*('../../source_files/VPO_1_2024/[СВОД_ВПО1_НЕГОС_Очно-заочная.xls]Р2_1_5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43">
      <c r="A143" t="inlineStr">
        <is>
          <t xml:space="preserve">   Профессиональное обучение (по отраслям)</t>
        </is>
      </c>
      <c r="B143" t="inlineStr">
        <is>
          <t>44.03.04</t>
        </is>
      </c>
      <c r="C143" t="n">
        <v>44</v>
      </c>
      <c r="D143">
        <f>VLOOKUP(C143,Ключ!$B:$C,2,0)</f>
        <v/>
      </c>
      <c r="E143">
        <f>INDEX('../../source_files/VPO_1_2024/[СВОД_ВПО1_НЕГОС_Очно-заочная.xls]Р2_1_2 (4)'!$A$12:$W$467,MATCH(1,('../../source_files/VPO_1_2024/[СВОД_ВПО1_НЕГОС_Очно-заочная.xls]Р2_1_2 (4)'!$D$12:$D$467=B143)*('../../source_files/VPO_1_2024/[СВОД_ВПО1_НЕГОС_Очно-заочная.xls]Р2_1_2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43">
        <f>INDEX('../../source_files/VPO_1_2024/[СВОД_ВПО1_НЕГОС_Очно-заочная.xls]Р2_1_5 (2)'!$A$9:$W$467,MATCH(1,('../../source_files/VPO_1_2024/[СВОД_ВПО1_НЕГОС_Очно-заочная.xls]Р2_1_5 (2)'!$D$9:$D$467=B143)*('../../source_files/VPO_1_2024/[СВОД_ВПО1_НЕГОС_Очно-заочная.xls]Р2_1_5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44">
      <c r="A144" t="inlineStr">
        <is>
          <t xml:space="preserve">   Педагогическое образование (с двумя профилями подготовки)</t>
        </is>
      </c>
      <c r="B144" t="inlineStr">
        <is>
          <t>44.03.05</t>
        </is>
      </c>
      <c r="C144" t="n">
        <v>44</v>
      </c>
      <c r="D144">
        <f>VLOOKUP(C144,Ключ!$B:$C,2,0)</f>
        <v/>
      </c>
      <c r="E144">
        <f>INDEX('../../source_files/VPO_1_2024/[СВОД_ВПО1_НЕГОС_Очно-заочная.xls]Р2_1_2 (4)'!$A$12:$W$467,MATCH(1,('../../source_files/VPO_1_2024/[СВОД_ВПО1_НЕГОС_Очно-заочная.xls]Р2_1_2 (4)'!$D$12:$D$467=B144)*('../../source_files/VPO_1_2024/[СВОД_ВПО1_НЕГОС_Очно-заочная.xls]Р2_1_2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44">
        <f>INDEX('../../source_files/VPO_1_2024/[СВОД_ВПО1_НЕГОС_Очно-заочная.xls]Р2_1_5 (2)'!$A$9:$W$467,MATCH(1,('../../source_files/VPO_1_2024/[СВОД_ВПО1_НЕГОС_Очно-заочная.xls]Р2_1_5 (2)'!$D$9:$D$467=B144)*('../../source_files/VPO_1_2024/[СВОД_ВПО1_НЕГОС_Очно-заочная.xls]Р2_1_5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45">
      <c r="A145" t="inlineStr">
        <is>
          <t xml:space="preserve">   Филология</t>
        </is>
      </c>
      <c r="B145" t="inlineStr">
        <is>
          <t>45.03.01</t>
        </is>
      </c>
      <c r="C145" t="n">
        <v>45</v>
      </c>
      <c r="D145">
        <f>VLOOKUP(C145,Ключ!$B:$C,2,0)</f>
        <v/>
      </c>
      <c r="E145">
        <f>INDEX('../../source_files/VPO_1_2024/[СВОД_ВПО1_НЕГОС_Очно-заочная.xls]Р2_1_2 (4)'!$A$12:$W$467,MATCH(1,('../../source_files/VPO_1_2024/[СВОД_ВПО1_НЕГОС_Очно-заочная.xls]Р2_1_2 (4)'!$D$12:$D$467=B145)*('../../source_files/VPO_1_2024/[СВОД_ВПО1_НЕГОС_Очно-заочная.xls]Р2_1_2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45">
        <f>INDEX('../../source_files/VPO_1_2024/[СВОД_ВПО1_НЕГОС_Очно-заочная.xls]Р2_1_5 (2)'!$A$9:$W$467,MATCH(1,('../../source_files/VPO_1_2024/[СВОД_ВПО1_НЕГОС_Очно-заочная.xls]Р2_1_5 (2)'!$D$9:$D$467=B145)*('../../source_files/VPO_1_2024/[СВОД_ВПО1_НЕГОС_Очно-заочная.xls]Р2_1_5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46">
      <c r="A146" t="inlineStr">
        <is>
          <t xml:space="preserve">   Лингвистика</t>
        </is>
      </c>
      <c r="B146" t="inlineStr">
        <is>
          <t>45.03.02</t>
        </is>
      </c>
      <c r="C146" t="n">
        <v>45</v>
      </c>
      <c r="D146">
        <f>VLOOKUP(C146,Ключ!$B:$C,2,0)</f>
        <v/>
      </c>
      <c r="E146">
        <f>INDEX('../../source_files/VPO_1_2024/[СВОД_ВПО1_НЕГОС_Очно-заочная.xls]Р2_1_2 (4)'!$A$12:$W$467,MATCH(1,('../../source_files/VPO_1_2024/[СВОД_ВПО1_НЕГОС_Очно-заочная.xls]Р2_1_2 (4)'!$D$12:$D$467=B146)*('../../source_files/VPO_1_2024/[СВОД_ВПО1_НЕГОС_Очно-заочная.xls]Р2_1_2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46">
        <f>INDEX('../../source_files/VPO_1_2024/[СВОД_ВПО1_НЕГОС_Очно-заочная.xls]Р2_1_5 (2)'!$A$9:$W$467,MATCH(1,('../../source_files/VPO_1_2024/[СВОД_ВПО1_НЕГОС_Очно-заочная.xls]Р2_1_5 (2)'!$D$9:$D$467=B146)*('../../source_files/VPO_1_2024/[СВОД_ВПО1_НЕГОС_Очно-заочная.xls]Р2_1_5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47">
      <c r="A147" t="inlineStr">
        <is>
          <t xml:space="preserve">   Фундаментальная и прикладная лингвистика</t>
        </is>
      </c>
      <c r="B147" t="inlineStr">
        <is>
          <t>45.03.03</t>
        </is>
      </c>
      <c r="C147" t="n">
        <v>45</v>
      </c>
      <c r="D147">
        <f>VLOOKUP(C147,Ключ!$B:$C,2,0)</f>
        <v/>
      </c>
      <c r="E147">
        <f>INDEX('../../source_files/VPO_1_2024/[СВОД_ВПО1_НЕГОС_Очно-заочная.xls]Р2_1_2 (4)'!$A$12:$W$467,MATCH(1,('../../source_files/VPO_1_2024/[СВОД_ВПО1_НЕГОС_Очно-заочная.xls]Р2_1_2 (4)'!$D$12:$D$467=B147)*('../../source_files/VPO_1_2024/[СВОД_ВПО1_НЕГОС_Очно-заочная.xls]Р2_1_2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47">
        <f>INDEX('../../source_files/VPO_1_2024/[СВОД_ВПО1_НЕГОС_Очно-заочная.xls]Р2_1_5 (2)'!$A$9:$W$467,MATCH(1,('../../source_files/VPO_1_2024/[СВОД_ВПО1_НЕГОС_Очно-заочная.xls]Р2_1_5 (2)'!$D$9:$D$467=B147)*('../../source_files/VPO_1_2024/[СВОД_ВПО1_НЕГОС_Очно-заочная.xls]Р2_1_5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48">
      <c r="A148" t="inlineStr">
        <is>
          <t xml:space="preserve">   Интеллектуальные системы в гуманитарной сфере</t>
        </is>
      </c>
      <c r="B148" t="inlineStr">
        <is>
          <t>45.03.04</t>
        </is>
      </c>
      <c r="C148" t="n">
        <v>45</v>
      </c>
      <c r="D148">
        <f>VLOOKUP(C148,Ключ!$B:$C,2,0)</f>
        <v/>
      </c>
      <c r="E148">
        <f>INDEX('../../source_files/VPO_1_2024/[СВОД_ВПО1_НЕГОС_Очно-заочная.xls]Р2_1_2 (4)'!$A$12:$W$467,MATCH(1,('../../source_files/VPO_1_2024/[СВОД_ВПО1_НЕГОС_Очно-заочная.xls]Р2_1_2 (4)'!$D$12:$D$467=B148)*('../../source_files/VPO_1_2024/[СВОД_ВПО1_НЕГОС_Очно-заочная.xls]Р2_1_2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48">
        <f>INDEX('../../source_files/VPO_1_2024/[СВОД_ВПО1_НЕГОС_Очно-заочная.xls]Р2_1_5 (2)'!$A$9:$W$467,MATCH(1,('../../source_files/VPO_1_2024/[СВОД_ВПО1_НЕГОС_Очно-заочная.xls]Р2_1_5 (2)'!$D$9:$D$467=B148)*('../../source_files/VPO_1_2024/[СВОД_ВПО1_НЕГОС_Очно-заочная.xls]Р2_1_5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49">
      <c r="A149" t="inlineStr">
        <is>
          <t xml:space="preserve">   История</t>
        </is>
      </c>
      <c r="B149" t="inlineStr">
        <is>
          <t>46.03.01</t>
        </is>
      </c>
      <c r="C149" t="n">
        <v>46</v>
      </c>
      <c r="D149">
        <f>VLOOKUP(C149,Ключ!$B:$C,2,0)</f>
        <v/>
      </c>
      <c r="E149">
        <f>INDEX('../../source_files/VPO_1_2024/[СВОД_ВПО1_НЕГОС_Очно-заочная.xls]Р2_1_2 (4)'!$A$12:$W$467,MATCH(1,('../../source_files/VPO_1_2024/[СВОД_ВПО1_НЕГОС_Очно-заочная.xls]Р2_1_2 (4)'!$D$12:$D$467=B149)*('../../source_files/VPO_1_2024/[СВОД_ВПО1_НЕГОС_Очно-заочная.xls]Р2_1_2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49">
        <f>INDEX('../../source_files/VPO_1_2024/[СВОД_ВПО1_НЕГОС_Очно-заочная.xls]Р2_1_5 (2)'!$A$9:$W$467,MATCH(1,('../../source_files/VPO_1_2024/[СВОД_ВПО1_НЕГОС_Очно-заочная.xls]Р2_1_5 (2)'!$D$9:$D$467=B149)*('../../source_files/VPO_1_2024/[СВОД_ВПО1_НЕГОС_Очно-заочная.xls]Р2_1_5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50">
      <c r="A150" t="inlineStr">
        <is>
          <t xml:space="preserve">   Документоведение и архивоведение</t>
        </is>
      </c>
      <c r="B150" t="inlineStr">
        <is>
          <t>46.03.02</t>
        </is>
      </c>
      <c r="C150" t="n">
        <v>46</v>
      </c>
      <c r="D150">
        <f>VLOOKUP(C150,Ключ!$B:$C,2,0)</f>
        <v/>
      </c>
      <c r="E150">
        <f>INDEX('../../source_files/VPO_1_2024/[СВОД_ВПО1_НЕГОС_Очно-заочная.xls]Р2_1_2 (4)'!$A$12:$W$467,MATCH(1,('../../source_files/VPO_1_2024/[СВОД_ВПО1_НЕГОС_Очно-заочная.xls]Р2_1_2 (4)'!$D$12:$D$467=B150)*('../../source_files/VPO_1_2024/[СВОД_ВПО1_НЕГОС_Очно-заочная.xls]Р2_1_2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50">
        <f>INDEX('../../source_files/VPO_1_2024/[СВОД_ВПО1_НЕГОС_Очно-заочная.xls]Р2_1_5 (2)'!$A$9:$W$467,MATCH(1,('../../source_files/VPO_1_2024/[СВОД_ВПО1_НЕГОС_Очно-заочная.xls]Р2_1_5 (2)'!$D$9:$D$467=B150)*('../../source_files/VPO_1_2024/[СВОД_ВПО1_НЕГОС_Очно-заочная.xls]Р2_1_5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51">
      <c r="A151" t="inlineStr">
        <is>
          <t xml:space="preserve">   Антропология и этнология</t>
        </is>
      </c>
      <c r="B151" t="inlineStr">
        <is>
          <t>46.03.03</t>
        </is>
      </c>
      <c r="C151" t="n">
        <v>46</v>
      </c>
      <c r="D151">
        <f>VLOOKUP(C151,Ключ!$B:$C,2,0)</f>
        <v/>
      </c>
      <c r="E151">
        <f>INDEX('../../source_files/VPO_1_2024/[СВОД_ВПО1_НЕГОС_Очно-заочная.xls]Р2_1_2 (4)'!$A$12:$W$467,MATCH(1,('../../source_files/VPO_1_2024/[СВОД_ВПО1_НЕГОС_Очно-заочная.xls]Р2_1_2 (4)'!$D$12:$D$467=B151)*('../../source_files/VPO_1_2024/[СВОД_ВПО1_НЕГОС_Очно-заочная.xls]Р2_1_2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51">
        <f>INDEX('../../source_files/VPO_1_2024/[СВОД_ВПО1_НЕГОС_Очно-заочная.xls]Р2_1_5 (2)'!$A$9:$W$467,MATCH(1,('../../source_files/VPO_1_2024/[СВОД_ВПО1_НЕГОС_Очно-заочная.xls]Р2_1_5 (2)'!$D$9:$D$467=B151)*('../../source_files/VPO_1_2024/[СВОД_ВПО1_НЕГОС_Очно-заочная.xls]Р2_1_5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52">
      <c r="A152" t="inlineStr">
        <is>
          <t xml:space="preserve">   Археология</t>
        </is>
      </c>
      <c r="B152" t="inlineStr">
        <is>
          <t>46.03.04</t>
        </is>
      </c>
      <c r="C152" t="n">
        <v>46</v>
      </c>
      <c r="D152">
        <f>VLOOKUP(C152,Ключ!$B:$C,2,0)</f>
        <v/>
      </c>
      <c r="E152">
        <f>INDEX('../../source_files/VPO_1_2024/[СВОД_ВПО1_НЕГОС_Очно-заочная.xls]Р2_1_2 (4)'!$A$12:$W$467,MATCH(1,('../../source_files/VPO_1_2024/[СВОД_ВПО1_НЕГОС_Очно-заочная.xls]Р2_1_2 (4)'!$D$12:$D$467=B152)*('../../source_files/VPO_1_2024/[СВОД_ВПО1_НЕГОС_Очно-заочная.xls]Р2_1_2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52">
        <f>INDEX('../../source_files/VPO_1_2024/[СВОД_ВПО1_НЕГОС_Очно-заочная.xls]Р2_1_5 (2)'!$A$9:$W$467,MATCH(1,('../../source_files/VPO_1_2024/[СВОД_ВПО1_НЕГОС_Очно-заочная.xls]Р2_1_5 (2)'!$D$9:$D$467=B152)*('../../source_files/VPO_1_2024/[СВОД_ВПО1_НЕГОС_Очно-заочная.xls]Р2_1_5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53">
      <c r="A153" t="inlineStr">
        <is>
          <t xml:space="preserve">   Философия</t>
        </is>
      </c>
      <c r="B153" t="inlineStr">
        <is>
          <t>47.03.01</t>
        </is>
      </c>
      <c r="C153" t="n">
        <v>47</v>
      </c>
      <c r="D153">
        <f>VLOOKUP(C153,Ключ!$B:$C,2,0)</f>
        <v/>
      </c>
      <c r="E153">
        <f>INDEX('../../source_files/VPO_1_2024/[СВОД_ВПО1_НЕГОС_Очно-заочная.xls]Р2_1_2 (4)'!$A$12:$W$467,MATCH(1,('../../source_files/VPO_1_2024/[СВОД_ВПО1_НЕГОС_Очно-заочная.xls]Р2_1_2 (4)'!$D$12:$D$467=B153)*('../../source_files/VPO_1_2024/[СВОД_ВПО1_НЕГОС_Очно-заочная.xls]Р2_1_2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53">
        <f>INDEX('../../source_files/VPO_1_2024/[СВОД_ВПО1_НЕГОС_Очно-заочная.xls]Р2_1_5 (2)'!$A$9:$W$467,MATCH(1,('../../source_files/VPO_1_2024/[СВОД_ВПО1_НЕГОС_Очно-заочная.xls]Р2_1_5 (2)'!$D$9:$D$467=B153)*('../../source_files/VPO_1_2024/[СВОД_ВПО1_НЕГОС_Очно-заочная.xls]Р2_1_5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54">
      <c r="A154" t="inlineStr">
        <is>
          <t xml:space="preserve">   Прикладная этика</t>
        </is>
      </c>
      <c r="B154" t="inlineStr">
        <is>
          <t>47.03.02</t>
        </is>
      </c>
      <c r="C154" t="n">
        <v>47</v>
      </c>
      <c r="D154">
        <f>VLOOKUP(C154,Ключ!$B:$C,2,0)</f>
        <v/>
      </c>
      <c r="E154">
        <f>INDEX('../../source_files/VPO_1_2024/[СВОД_ВПО1_НЕГОС_Очно-заочная.xls]Р2_1_2 (4)'!$A$12:$W$467,MATCH(1,('../../source_files/VPO_1_2024/[СВОД_ВПО1_НЕГОС_Очно-заочная.xls]Р2_1_2 (4)'!$D$12:$D$467=B154)*('../../source_files/VPO_1_2024/[СВОД_ВПО1_НЕГОС_Очно-заочная.xls]Р2_1_2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54">
        <f>INDEX('../../source_files/VPO_1_2024/[СВОД_ВПО1_НЕГОС_Очно-заочная.xls]Р2_1_5 (2)'!$A$9:$W$467,MATCH(1,('../../source_files/VPO_1_2024/[СВОД_ВПО1_НЕГОС_Очно-заочная.xls]Р2_1_5 (2)'!$D$9:$D$467=B154)*('../../source_files/VPO_1_2024/[СВОД_ВПО1_НЕГОС_Очно-заочная.xls]Р2_1_5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55">
      <c r="A155" t="inlineStr">
        <is>
          <t xml:space="preserve">   Религиоведение</t>
        </is>
      </c>
      <c r="B155" t="inlineStr">
        <is>
          <t>47.03.03</t>
        </is>
      </c>
      <c r="C155" t="n">
        <v>47</v>
      </c>
      <c r="D155">
        <f>VLOOKUP(C155,Ключ!$B:$C,2,0)</f>
        <v/>
      </c>
      <c r="E155">
        <f>INDEX('../../source_files/VPO_1_2024/[СВОД_ВПО1_НЕГОС_Очно-заочная.xls]Р2_1_2 (4)'!$A$12:$W$467,MATCH(1,('../../source_files/VPO_1_2024/[СВОД_ВПО1_НЕГОС_Очно-заочная.xls]Р2_1_2 (4)'!$D$12:$D$467=B155)*('../../source_files/VPO_1_2024/[СВОД_ВПО1_НЕГОС_Очно-заочная.xls]Р2_1_2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55">
        <f>INDEX('../../source_files/VPO_1_2024/[СВОД_ВПО1_НЕГОС_Очно-заочная.xls]Р2_1_5 (2)'!$A$9:$W$467,MATCH(1,('../../source_files/VPO_1_2024/[СВОД_ВПО1_НЕГОС_Очно-заочная.xls]Р2_1_5 (2)'!$D$9:$D$467=B155)*('../../source_files/VPO_1_2024/[СВОД_ВПО1_НЕГОС_Очно-заочная.xls]Р2_1_5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56">
      <c r="A156" t="inlineStr">
        <is>
          <t xml:space="preserve">   Теология</t>
        </is>
      </c>
      <c r="B156" t="inlineStr">
        <is>
          <t>48.03.01</t>
        </is>
      </c>
      <c r="C156" t="n">
        <v>48</v>
      </c>
      <c r="D156">
        <f>VLOOKUP(C156,Ключ!$B:$C,2,0)</f>
        <v/>
      </c>
      <c r="E156">
        <f>INDEX('../../source_files/VPO_1_2024/[СВОД_ВПО1_НЕГОС_Очно-заочная.xls]Р2_1_2 (4)'!$A$12:$W$467,MATCH(1,('../../source_files/VPO_1_2024/[СВОД_ВПО1_НЕГОС_Очно-заочная.xls]Р2_1_2 (4)'!$D$12:$D$467=B156)*('../../source_files/VPO_1_2024/[СВОД_ВПО1_НЕГОС_Очно-заочная.xls]Р2_1_2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56">
        <f>INDEX('../../source_files/VPO_1_2024/[СВОД_ВПО1_НЕГОС_Очно-заочная.xls]Р2_1_5 (2)'!$A$9:$W$467,MATCH(1,('../../source_files/VPO_1_2024/[СВОД_ВПО1_НЕГОС_Очно-заочная.xls]Р2_1_5 (2)'!$D$9:$D$467=B156)*('../../source_files/VPO_1_2024/[СВОД_ВПО1_НЕГОС_Очно-заочная.xls]Р2_1_5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57">
      <c r="A157" t="inlineStr">
        <is>
          <t xml:space="preserve">   Физическая культура</t>
        </is>
      </c>
      <c r="B157" t="inlineStr">
        <is>
          <t>49.03.01</t>
        </is>
      </c>
      <c r="C157" t="n">
        <v>49</v>
      </c>
      <c r="D157">
        <f>VLOOKUP(C157,Ключ!$B:$C,2,0)</f>
        <v/>
      </c>
      <c r="E157">
        <f>INDEX('../../source_files/VPO_1_2024/[СВОД_ВПО1_НЕГОС_Очно-заочная.xls]Р2_1_2 (4)'!$A$12:$W$467,MATCH(1,('../../source_files/VPO_1_2024/[СВОД_ВПО1_НЕГОС_Очно-заочная.xls]Р2_1_2 (4)'!$D$12:$D$467=B157)*('../../source_files/VPO_1_2024/[СВОД_ВПО1_НЕГОС_Очно-заочная.xls]Р2_1_2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57">
        <f>INDEX('../../source_files/VPO_1_2024/[СВОД_ВПО1_НЕГОС_Очно-заочная.xls]Р2_1_5 (2)'!$A$9:$W$467,MATCH(1,('../../source_files/VPO_1_2024/[СВОД_ВПО1_НЕГОС_Очно-заочная.xls]Р2_1_5 (2)'!$D$9:$D$467=B157)*('../../source_files/VPO_1_2024/[СВОД_ВПО1_НЕГОС_Очно-заочная.xls]Р2_1_5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58">
      <c r="A158" t="inlineStr">
        <is>
          <t xml:space="preserve">   Физическая культура для лиц с отклонениями в состоянии здоровья (адаптивная физическая культура)</t>
        </is>
      </c>
      <c r="B158" t="inlineStr">
        <is>
          <t>49.03.02</t>
        </is>
      </c>
      <c r="C158" t="n">
        <v>49</v>
      </c>
      <c r="D158">
        <f>VLOOKUP(C158,Ключ!$B:$C,2,0)</f>
        <v/>
      </c>
      <c r="E158">
        <f>INDEX('../../source_files/VPO_1_2024/[СВОД_ВПО1_НЕГОС_Очно-заочная.xls]Р2_1_2 (4)'!$A$12:$W$467,MATCH(1,('../../source_files/VPO_1_2024/[СВОД_ВПО1_НЕГОС_Очно-заочная.xls]Р2_1_2 (4)'!$D$12:$D$467=B158)*('../../source_files/VPO_1_2024/[СВОД_ВПО1_НЕГОС_Очно-заочная.xls]Р2_1_2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58">
        <f>INDEX('../../source_files/VPO_1_2024/[СВОД_ВПО1_НЕГОС_Очно-заочная.xls]Р2_1_5 (2)'!$A$9:$W$467,MATCH(1,('../../source_files/VPO_1_2024/[СВОД_ВПО1_НЕГОС_Очно-заочная.xls]Р2_1_5 (2)'!$D$9:$D$467=B158)*('../../source_files/VPO_1_2024/[СВОД_ВПО1_НЕГОС_Очно-заочная.xls]Р2_1_5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59">
      <c r="A159" t="inlineStr">
        <is>
          <t xml:space="preserve">   Рекреация и спортивно-оздоровительный туризм</t>
        </is>
      </c>
      <c r="B159" t="inlineStr">
        <is>
          <t>49.03.03</t>
        </is>
      </c>
      <c r="C159" t="n">
        <v>49</v>
      </c>
      <c r="D159">
        <f>VLOOKUP(C159,Ключ!$B:$C,2,0)</f>
        <v/>
      </c>
      <c r="E159">
        <f>INDEX('../../source_files/VPO_1_2024/[СВОД_ВПО1_НЕГОС_Очно-заочная.xls]Р2_1_2 (4)'!$A$12:$W$467,MATCH(1,('../../source_files/VPO_1_2024/[СВОД_ВПО1_НЕГОС_Очно-заочная.xls]Р2_1_2 (4)'!$D$12:$D$467=B159)*('../../source_files/VPO_1_2024/[СВОД_ВПО1_НЕГОС_Очно-заочная.xls]Р2_1_2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59">
        <f>INDEX('../../source_files/VPO_1_2024/[СВОД_ВПО1_НЕГОС_Очно-заочная.xls]Р2_1_5 (2)'!$A$9:$W$467,MATCH(1,('../../source_files/VPO_1_2024/[СВОД_ВПО1_НЕГОС_Очно-заочная.xls]Р2_1_5 (2)'!$D$9:$D$467=B159)*('../../source_files/VPO_1_2024/[СВОД_ВПО1_НЕГОС_Очно-заочная.xls]Р2_1_5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60">
      <c r="A160" t="inlineStr">
        <is>
          <t xml:space="preserve">   Спорт</t>
        </is>
      </c>
      <c r="B160" t="inlineStr">
        <is>
          <t>49.03.04</t>
        </is>
      </c>
      <c r="C160" t="n">
        <v>49</v>
      </c>
      <c r="D160">
        <f>VLOOKUP(C160,Ключ!$B:$C,2,0)</f>
        <v/>
      </c>
      <c r="E160">
        <f>INDEX('../../source_files/VPO_1_2024/[СВОД_ВПО1_НЕГОС_Очно-заочная.xls]Р2_1_2 (4)'!$A$12:$W$467,MATCH(1,('../../source_files/VPO_1_2024/[СВОД_ВПО1_НЕГОС_Очно-заочная.xls]Р2_1_2 (4)'!$D$12:$D$467=B160)*('../../source_files/VPO_1_2024/[СВОД_ВПО1_НЕГОС_Очно-заочная.xls]Р2_1_2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60">
        <f>INDEX('../../source_files/VPO_1_2024/[СВОД_ВПО1_НЕГОС_Очно-заочная.xls]Р2_1_5 (2)'!$A$9:$W$467,MATCH(1,('../../source_files/VPO_1_2024/[СВОД_ВПО1_НЕГОС_Очно-заочная.xls]Р2_1_5 (2)'!$D$9:$D$467=B160)*('../../source_files/VPO_1_2024/[СВОД_ВПО1_НЕГОС_Очно-заочная.xls]Р2_1_5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61">
      <c r="A161" t="inlineStr">
        <is>
          <t xml:space="preserve">   Искусства и гуманитарные науки</t>
        </is>
      </c>
      <c r="B161" t="inlineStr">
        <is>
          <t>50.03.01</t>
        </is>
      </c>
      <c r="C161" t="n">
        <v>50</v>
      </c>
      <c r="D161">
        <f>VLOOKUP(C161,Ключ!$B:$C,2,0)</f>
        <v/>
      </c>
      <c r="E161">
        <f>INDEX('../../source_files/VPO_1_2024/[СВОД_ВПО1_НЕГОС_Очно-заочная.xls]Р2_1_2 (4)'!$A$12:$W$467,MATCH(1,('../../source_files/VPO_1_2024/[СВОД_ВПО1_НЕГОС_Очно-заочная.xls]Р2_1_2 (4)'!$D$12:$D$467=B161)*('../../source_files/VPO_1_2024/[СВОД_ВПО1_НЕГОС_Очно-заочная.xls]Р2_1_2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61">
        <f>INDEX('../../source_files/VPO_1_2024/[СВОД_ВПО1_НЕГОС_Очно-заочная.xls]Р2_1_5 (2)'!$A$9:$W$467,MATCH(1,('../../source_files/VPO_1_2024/[СВОД_ВПО1_НЕГОС_Очно-заочная.xls]Р2_1_5 (2)'!$D$9:$D$467=B161)*('../../source_files/VPO_1_2024/[СВОД_ВПО1_НЕГОС_Очно-заочная.xls]Р2_1_5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62">
      <c r="A162" t="inlineStr">
        <is>
          <t xml:space="preserve">   Изящные искусства</t>
        </is>
      </c>
      <c r="B162" t="inlineStr">
        <is>
          <t>50.03.02</t>
        </is>
      </c>
      <c r="C162" t="n">
        <v>50</v>
      </c>
      <c r="D162">
        <f>VLOOKUP(C162,Ключ!$B:$C,2,0)</f>
        <v/>
      </c>
      <c r="E162">
        <f>INDEX('../../source_files/VPO_1_2024/[СВОД_ВПО1_НЕГОС_Очно-заочная.xls]Р2_1_2 (4)'!$A$12:$W$467,MATCH(1,('../../source_files/VPO_1_2024/[СВОД_ВПО1_НЕГОС_Очно-заочная.xls]Р2_1_2 (4)'!$D$12:$D$467=B162)*('../../source_files/VPO_1_2024/[СВОД_ВПО1_НЕГОС_Очно-заочная.xls]Р2_1_2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62">
        <f>INDEX('../../source_files/VPO_1_2024/[СВОД_ВПО1_НЕГОС_Очно-заочная.xls]Р2_1_5 (2)'!$A$9:$W$467,MATCH(1,('../../source_files/VPO_1_2024/[СВОД_ВПО1_НЕГОС_Очно-заочная.xls]Р2_1_5 (2)'!$D$9:$D$467=B162)*('../../source_files/VPO_1_2024/[СВОД_ВПО1_НЕГОС_Очно-заочная.xls]Р2_1_5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63">
      <c r="A163" t="inlineStr">
        <is>
          <t xml:space="preserve">   История искусств</t>
        </is>
      </c>
      <c r="B163" t="inlineStr">
        <is>
          <t>50.03.03</t>
        </is>
      </c>
      <c r="C163" t="n">
        <v>50</v>
      </c>
      <c r="D163">
        <f>VLOOKUP(C163,Ключ!$B:$C,2,0)</f>
        <v/>
      </c>
      <c r="E163">
        <f>INDEX('../../source_files/VPO_1_2024/[СВОД_ВПО1_НЕГОС_Очно-заочная.xls]Р2_1_2 (4)'!$A$12:$W$467,MATCH(1,('../../source_files/VPO_1_2024/[СВОД_ВПО1_НЕГОС_Очно-заочная.xls]Р2_1_2 (4)'!$D$12:$D$467=B163)*('../../source_files/VPO_1_2024/[СВОД_ВПО1_НЕГОС_Очно-заочная.xls]Р2_1_2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63">
        <f>INDEX('../../source_files/VPO_1_2024/[СВОД_ВПО1_НЕГОС_Очно-заочная.xls]Р2_1_5 (2)'!$A$9:$W$467,MATCH(1,('../../source_files/VPO_1_2024/[СВОД_ВПО1_НЕГОС_Очно-заочная.xls]Р2_1_5 (2)'!$D$9:$D$467=B163)*('../../source_files/VPO_1_2024/[СВОД_ВПО1_НЕГОС_Очно-заочная.xls]Р2_1_5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64">
      <c r="A164" t="inlineStr">
        <is>
          <t xml:space="preserve">   Теория и история искусств</t>
        </is>
      </c>
      <c r="B164" t="inlineStr">
        <is>
          <t>50.03.04</t>
        </is>
      </c>
      <c r="C164" t="n">
        <v>50</v>
      </c>
      <c r="D164">
        <f>VLOOKUP(C164,Ключ!$B:$C,2,0)</f>
        <v/>
      </c>
      <c r="E164">
        <f>INDEX('../../source_files/VPO_1_2024/[СВОД_ВПО1_НЕГОС_Очно-заочная.xls]Р2_1_2 (4)'!$A$12:$W$467,MATCH(1,('../../source_files/VPO_1_2024/[СВОД_ВПО1_НЕГОС_Очно-заочная.xls]Р2_1_2 (4)'!$D$12:$D$467=B164)*('../../source_files/VPO_1_2024/[СВОД_ВПО1_НЕГОС_Очно-заочная.xls]Р2_1_2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64">
        <f>INDEX('../../source_files/VPO_1_2024/[СВОД_ВПО1_НЕГОС_Очно-заочная.xls]Р2_1_5 (2)'!$A$9:$W$467,MATCH(1,('../../source_files/VPO_1_2024/[СВОД_ВПО1_НЕГОС_Очно-заочная.xls]Р2_1_5 (2)'!$D$9:$D$467=B164)*('../../source_files/VPO_1_2024/[СВОД_ВПО1_НЕГОС_Очно-заочная.xls]Р2_1_5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65">
      <c r="A165" t="inlineStr">
        <is>
          <t xml:space="preserve">   Культурология</t>
        </is>
      </c>
      <c r="B165" t="inlineStr">
        <is>
          <t>51.03.01</t>
        </is>
      </c>
      <c r="C165" t="n">
        <v>51</v>
      </c>
      <c r="D165">
        <f>VLOOKUP(C165,Ключ!$B:$C,2,0)</f>
        <v/>
      </c>
      <c r="E165">
        <f>INDEX('../../source_files/VPO_1_2024/[СВОД_ВПО1_НЕГОС_Очно-заочная.xls]Р2_1_2 (4)'!$A$12:$W$467,MATCH(1,('../../source_files/VPO_1_2024/[СВОД_ВПО1_НЕГОС_Очно-заочная.xls]Р2_1_2 (4)'!$D$12:$D$467=B165)*('../../source_files/VPO_1_2024/[СВОД_ВПО1_НЕГОС_Очно-заочная.xls]Р2_1_2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65">
        <f>INDEX('../../source_files/VPO_1_2024/[СВОД_ВПО1_НЕГОС_Очно-заочная.xls]Р2_1_5 (2)'!$A$9:$W$467,MATCH(1,('../../source_files/VPO_1_2024/[СВОД_ВПО1_НЕГОС_Очно-заочная.xls]Р2_1_5 (2)'!$D$9:$D$467=B165)*('../../source_files/VPO_1_2024/[СВОД_ВПО1_НЕГОС_Очно-заочная.xls]Р2_1_5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66">
      <c r="A166" t="inlineStr">
        <is>
          <t xml:space="preserve">   Народная художественная культура</t>
        </is>
      </c>
      <c r="B166" t="inlineStr">
        <is>
          <t>51.03.02</t>
        </is>
      </c>
      <c r="C166" t="n">
        <v>51</v>
      </c>
      <c r="D166">
        <f>VLOOKUP(C166,Ключ!$B:$C,2,0)</f>
        <v/>
      </c>
      <c r="E166">
        <f>INDEX('../../source_files/VPO_1_2024/[СВОД_ВПО1_НЕГОС_Очно-заочная.xls]Р2_1_2 (4)'!$A$12:$W$467,MATCH(1,('../../source_files/VPO_1_2024/[СВОД_ВПО1_НЕГОС_Очно-заочная.xls]Р2_1_2 (4)'!$D$12:$D$467=B166)*('../../source_files/VPO_1_2024/[СВОД_ВПО1_НЕГОС_Очно-заочная.xls]Р2_1_2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66">
        <f>INDEX('../../source_files/VPO_1_2024/[СВОД_ВПО1_НЕГОС_Очно-заочная.xls]Р2_1_5 (2)'!$A$9:$W$467,MATCH(1,('../../source_files/VPO_1_2024/[СВОД_ВПО1_НЕГОС_Очно-заочная.xls]Р2_1_5 (2)'!$D$9:$D$467=B166)*('../../source_files/VPO_1_2024/[СВОД_ВПО1_НЕГОС_Очно-заочная.xls]Р2_1_5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67">
      <c r="A167" t="inlineStr">
        <is>
          <t xml:space="preserve">   Социально-культурная деятельность</t>
        </is>
      </c>
      <c r="B167" t="inlineStr">
        <is>
          <t>51.03.03</t>
        </is>
      </c>
      <c r="C167" t="n">
        <v>51</v>
      </c>
      <c r="D167">
        <f>VLOOKUP(C167,Ключ!$B:$C,2,0)</f>
        <v/>
      </c>
      <c r="E167">
        <f>INDEX('../../source_files/VPO_1_2024/[СВОД_ВПО1_НЕГОС_Очно-заочная.xls]Р2_1_2 (4)'!$A$12:$W$467,MATCH(1,('../../source_files/VPO_1_2024/[СВОД_ВПО1_НЕГОС_Очно-заочная.xls]Р2_1_2 (4)'!$D$12:$D$467=B167)*('../../source_files/VPO_1_2024/[СВОД_ВПО1_НЕГОС_Очно-заочная.xls]Р2_1_2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67">
        <f>INDEX('../../source_files/VPO_1_2024/[СВОД_ВПО1_НЕГОС_Очно-заочная.xls]Р2_1_5 (2)'!$A$9:$W$467,MATCH(1,('../../source_files/VPO_1_2024/[СВОД_ВПО1_НЕГОС_Очно-заочная.xls]Р2_1_5 (2)'!$D$9:$D$467=B167)*('../../source_files/VPO_1_2024/[СВОД_ВПО1_НЕГОС_Очно-заочная.xls]Р2_1_5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68">
      <c r="A168" t="inlineStr">
        <is>
          <t xml:space="preserve">   Музеология и охрана объектов культурного и природного наследия</t>
        </is>
      </c>
      <c r="B168" t="inlineStr">
        <is>
          <t>51.03.04</t>
        </is>
      </c>
      <c r="C168" t="n">
        <v>51</v>
      </c>
      <c r="D168">
        <f>VLOOKUP(C168,Ключ!$B:$C,2,0)</f>
        <v/>
      </c>
      <c r="E168">
        <f>INDEX('../../source_files/VPO_1_2024/[СВОД_ВПО1_НЕГОС_Очно-заочная.xls]Р2_1_2 (4)'!$A$12:$W$467,MATCH(1,('../../source_files/VPO_1_2024/[СВОД_ВПО1_НЕГОС_Очно-заочная.xls]Р2_1_2 (4)'!$D$12:$D$467=B168)*('../../source_files/VPO_1_2024/[СВОД_ВПО1_НЕГОС_Очно-заочная.xls]Р2_1_2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68">
        <f>INDEX('../../source_files/VPO_1_2024/[СВОД_ВПО1_НЕГОС_Очно-заочная.xls]Р2_1_5 (2)'!$A$9:$W$467,MATCH(1,('../../source_files/VPO_1_2024/[СВОД_ВПО1_НЕГОС_Очно-заочная.xls]Р2_1_5 (2)'!$D$9:$D$467=B168)*('../../source_files/VPO_1_2024/[СВОД_ВПО1_НЕГОС_Очно-заочная.xls]Р2_1_5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69">
      <c r="A169" t="inlineStr">
        <is>
          <t xml:space="preserve">   Режиссура театрализованных представлений и праздников</t>
        </is>
      </c>
      <c r="B169" t="inlineStr">
        <is>
          <t>51.03.05</t>
        </is>
      </c>
      <c r="C169" t="n">
        <v>51</v>
      </c>
      <c r="D169">
        <f>VLOOKUP(C169,Ключ!$B:$C,2,0)</f>
        <v/>
      </c>
      <c r="E169">
        <f>INDEX('../../source_files/VPO_1_2024/[СВОД_ВПО1_НЕГОС_Очно-заочная.xls]Р2_1_2 (4)'!$A$12:$W$467,MATCH(1,('../../source_files/VPO_1_2024/[СВОД_ВПО1_НЕГОС_Очно-заочная.xls]Р2_1_2 (4)'!$D$12:$D$467=B169)*('../../source_files/VPO_1_2024/[СВОД_ВПО1_НЕГОС_Очно-заочная.xls]Р2_1_2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69">
        <f>INDEX('../../source_files/VPO_1_2024/[СВОД_ВПО1_НЕГОС_Очно-заочная.xls]Р2_1_5 (2)'!$A$9:$W$467,MATCH(1,('../../source_files/VPO_1_2024/[СВОД_ВПО1_НЕГОС_Очно-заочная.xls]Р2_1_5 (2)'!$D$9:$D$467=B169)*('../../source_files/VPO_1_2024/[СВОД_ВПО1_НЕГОС_Очно-заочная.xls]Р2_1_5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70">
      <c r="A170" t="inlineStr">
        <is>
          <t xml:space="preserve">   Библиотечно-информационная деятельность</t>
        </is>
      </c>
      <c r="B170" t="inlineStr">
        <is>
          <t>51.03.06</t>
        </is>
      </c>
      <c r="C170" t="n">
        <v>51</v>
      </c>
      <c r="D170">
        <f>VLOOKUP(C170,Ключ!$B:$C,2,0)</f>
        <v/>
      </c>
      <c r="E170">
        <f>INDEX('../../source_files/VPO_1_2024/[СВОД_ВПО1_НЕГОС_Очно-заочная.xls]Р2_1_2 (4)'!$A$12:$W$467,MATCH(1,('../../source_files/VPO_1_2024/[СВОД_ВПО1_НЕГОС_Очно-заочная.xls]Р2_1_2 (4)'!$D$12:$D$467=B170)*('../../source_files/VPO_1_2024/[СВОД_ВПО1_НЕГОС_Очно-заочная.xls]Р2_1_2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70">
        <f>INDEX('../../source_files/VPO_1_2024/[СВОД_ВПО1_НЕГОС_Очно-заочная.xls]Р2_1_5 (2)'!$A$9:$W$467,MATCH(1,('../../source_files/VPO_1_2024/[СВОД_ВПО1_НЕГОС_Очно-заочная.xls]Р2_1_5 (2)'!$D$9:$D$467=B170)*('../../source_files/VPO_1_2024/[СВОД_ВПО1_НЕГОС_Очно-заочная.xls]Р2_1_5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71">
      <c r="A171" t="inlineStr">
        <is>
          <t xml:space="preserve">   Хореографическое искусство</t>
        </is>
      </c>
      <c r="B171" t="inlineStr">
        <is>
          <t>52.03.01</t>
        </is>
      </c>
      <c r="C171" t="n">
        <v>52</v>
      </c>
      <c r="D171">
        <f>VLOOKUP(C171,Ключ!$B:$C,2,0)</f>
        <v/>
      </c>
      <c r="E171">
        <f>INDEX('../../source_files/VPO_1_2024/[СВОД_ВПО1_НЕГОС_Очно-заочная.xls]Р2_1_2 (4)'!$A$12:$W$467,MATCH(1,('../../source_files/VPO_1_2024/[СВОД_ВПО1_НЕГОС_Очно-заочная.xls]Р2_1_2 (4)'!$D$12:$D$467=B171)*('../../source_files/VPO_1_2024/[СВОД_ВПО1_НЕГОС_Очно-заочная.xls]Р2_1_2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71">
        <f>INDEX('../../source_files/VPO_1_2024/[СВОД_ВПО1_НЕГОС_Очно-заочная.xls]Р2_1_5 (2)'!$A$9:$W$467,MATCH(1,('../../source_files/VPO_1_2024/[СВОД_ВПО1_НЕГОС_Очно-заочная.xls]Р2_1_5 (2)'!$D$9:$D$467=B171)*('../../source_files/VPO_1_2024/[СВОД_ВПО1_НЕГОС_Очно-заочная.xls]Р2_1_5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72">
      <c r="A172" t="inlineStr">
        <is>
          <t xml:space="preserve">   Хореографическое исполнительство</t>
        </is>
      </c>
      <c r="B172" t="inlineStr">
        <is>
          <t>52.03.02</t>
        </is>
      </c>
      <c r="C172" t="n">
        <v>52</v>
      </c>
      <c r="D172">
        <f>VLOOKUP(C172,Ключ!$B:$C,2,0)</f>
        <v/>
      </c>
      <c r="E172">
        <f>INDEX('../../source_files/VPO_1_2024/[СВОД_ВПО1_НЕГОС_Очно-заочная.xls]Р2_1_2 (4)'!$A$12:$W$467,MATCH(1,('../../source_files/VPO_1_2024/[СВОД_ВПО1_НЕГОС_Очно-заочная.xls]Р2_1_2 (4)'!$D$12:$D$467=B172)*('../../source_files/VPO_1_2024/[СВОД_ВПО1_НЕГОС_Очно-заочная.xls]Р2_1_2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72">
        <f>INDEX('../../source_files/VPO_1_2024/[СВОД_ВПО1_НЕГОС_Очно-заочная.xls]Р2_1_5 (2)'!$A$9:$W$467,MATCH(1,('../../source_files/VPO_1_2024/[СВОД_ВПО1_НЕГОС_Очно-заочная.xls]Р2_1_5 (2)'!$D$9:$D$467=B172)*('../../source_files/VPO_1_2024/[СВОД_ВПО1_НЕГОС_Очно-заочная.xls]Р2_1_5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73">
      <c r="A173" t="inlineStr">
        <is>
          <t xml:space="preserve">   Цирковое искусство</t>
        </is>
      </c>
      <c r="B173" t="inlineStr">
        <is>
          <t>52.03.03</t>
        </is>
      </c>
      <c r="C173" t="n">
        <v>52</v>
      </c>
      <c r="D173">
        <f>VLOOKUP(C173,Ключ!$B:$C,2,0)</f>
        <v/>
      </c>
      <c r="E173">
        <f>INDEX('../../source_files/VPO_1_2024/[СВОД_ВПО1_НЕГОС_Очно-заочная.xls]Р2_1_2 (4)'!$A$12:$W$467,MATCH(1,('../../source_files/VPO_1_2024/[СВОД_ВПО1_НЕГОС_Очно-заочная.xls]Р2_1_2 (4)'!$D$12:$D$467=B173)*('../../source_files/VPO_1_2024/[СВОД_ВПО1_НЕГОС_Очно-заочная.xls]Р2_1_2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73">
        <f>INDEX('../../source_files/VPO_1_2024/[СВОД_ВПО1_НЕГОС_Очно-заочная.xls]Р2_1_5 (2)'!$A$9:$W$467,MATCH(1,('../../source_files/VPO_1_2024/[СВОД_ВПО1_НЕГОС_Очно-заочная.xls]Р2_1_5 (2)'!$D$9:$D$467=B173)*('../../source_files/VPO_1_2024/[СВОД_ВПО1_НЕГОС_Очно-заочная.xls]Р2_1_5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74">
      <c r="A174" t="inlineStr">
        <is>
          <t xml:space="preserve">   Технология художественного оформления спектакля</t>
        </is>
      </c>
      <c r="B174" t="inlineStr">
        <is>
          <t>52.03.04</t>
        </is>
      </c>
      <c r="C174" t="n">
        <v>52</v>
      </c>
      <c r="D174">
        <f>VLOOKUP(C174,Ключ!$B:$C,2,0)</f>
        <v/>
      </c>
      <c r="E174">
        <f>INDEX('../../source_files/VPO_1_2024/[СВОД_ВПО1_НЕГОС_Очно-заочная.xls]Р2_1_2 (4)'!$A$12:$W$467,MATCH(1,('../../source_files/VPO_1_2024/[СВОД_ВПО1_НЕГОС_Очно-заочная.xls]Р2_1_2 (4)'!$D$12:$D$467=B174)*('../../source_files/VPO_1_2024/[СВОД_ВПО1_НЕГОС_Очно-заочная.xls]Р2_1_2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74">
        <f>INDEX('../../source_files/VPO_1_2024/[СВОД_ВПО1_НЕГОС_Очно-заочная.xls]Р2_1_5 (2)'!$A$9:$W$467,MATCH(1,('../../source_files/VPO_1_2024/[СВОД_ВПО1_НЕГОС_Очно-заочная.xls]Р2_1_5 (2)'!$D$9:$D$467=B174)*('../../source_files/VPO_1_2024/[СВОД_ВПО1_НЕГОС_Очно-заочная.xls]Р2_1_5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75">
      <c r="A175" t="inlineStr">
        <is>
          <t xml:space="preserve">   Театроведение</t>
        </is>
      </c>
      <c r="B175" t="inlineStr">
        <is>
          <t>52.03.05</t>
        </is>
      </c>
      <c r="C175" t="n">
        <v>52</v>
      </c>
      <c r="D175">
        <f>VLOOKUP(C175,Ключ!$B:$C,2,0)</f>
        <v/>
      </c>
      <c r="E175">
        <f>INDEX('../../source_files/VPO_1_2024/[СВОД_ВПО1_НЕГОС_Очно-заочная.xls]Р2_1_2 (4)'!$A$12:$W$467,MATCH(1,('../../source_files/VPO_1_2024/[СВОД_ВПО1_НЕГОС_Очно-заочная.xls]Р2_1_2 (4)'!$D$12:$D$467=B175)*('../../source_files/VPO_1_2024/[СВОД_ВПО1_НЕГОС_Очно-заочная.xls]Р2_1_2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75">
        <f>INDEX('../../source_files/VPO_1_2024/[СВОД_ВПО1_НЕГОС_Очно-заочная.xls]Р2_1_5 (2)'!$A$9:$W$467,MATCH(1,('../../source_files/VPO_1_2024/[СВОД_ВПО1_НЕГОС_Очно-заочная.xls]Р2_1_5 (2)'!$D$9:$D$467=B175)*('../../source_files/VPO_1_2024/[СВОД_ВПО1_НЕГОС_Очно-заочная.xls]Р2_1_5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76">
      <c r="A176" t="inlineStr">
        <is>
          <t xml:space="preserve">   Драматургия</t>
        </is>
      </c>
      <c r="B176" t="inlineStr">
        <is>
          <t>52.03.06</t>
        </is>
      </c>
      <c r="C176" t="n">
        <v>52</v>
      </c>
      <c r="D176">
        <f>VLOOKUP(C176,Ключ!$B:$C,2,0)</f>
        <v/>
      </c>
      <c r="E176">
        <f>INDEX('../../source_files/VPO_1_2024/[СВОД_ВПО1_НЕГОС_Очно-заочная.xls]Р2_1_2 (4)'!$A$12:$W$467,MATCH(1,('../../source_files/VPO_1_2024/[СВОД_ВПО1_НЕГОС_Очно-заочная.xls]Р2_1_2 (4)'!$D$12:$D$467=B176)*('../../source_files/VPO_1_2024/[СВОД_ВПО1_НЕГОС_Очно-заочная.xls]Р2_1_2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76">
        <f>INDEX('../../source_files/VPO_1_2024/[СВОД_ВПО1_НЕГОС_Очно-заочная.xls]Р2_1_5 (2)'!$A$9:$W$467,MATCH(1,('../../source_files/VPO_1_2024/[СВОД_ВПО1_НЕГОС_Очно-заочная.xls]Р2_1_5 (2)'!$D$9:$D$467=B176)*('../../source_files/VPO_1_2024/[СВОД_ВПО1_НЕГОС_Очно-заочная.xls]Р2_1_5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77">
      <c r="A177" t="inlineStr">
        <is>
          <t xml:space="preserve">   Музыкальное искусство эстрады</t>
        </is>
      </c>
      <c r="B177" t="inlineStr">
        <is>
          <t>53.03.01</t>
        </is>
      </c>
      <c r="C177" t="n">
        <v>53</v>
      </c>
      <c r="D177">
        <f>VLOOKUP(C177,Ключ!$B:$C,2,0)</f>
        <v/>
      </c>
      <c r="E177">
        <f>INDEX('../../source_files/VPO_1_2024/[СВОД_ВПО1_НЕГОС_Очно-заочная.xls]Р2_1_2 (4)'!$A$12:$W$467,MATCH(1,('../../source_files/VPO_1_2024/[СВОД_ВПО1_НЕГОС_Очно-заочная.xls]Р2_1_2 (4)'!$D$12:$D$467=B177)*('../../source_files/VPO_1_2024/[СВОД_ВПО1_НЕГОС_Очно-заочная.xls]Р2_1_2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77">
        <f>INDEX('../../source_files/VPO_1_2024/[СВОД_ВПО1_НЕГОС_Очно-заочная.xls]Р2_1_5 (2)'!$A$9:$W$467,MATCH(1,('../../source_files/VPO_1_2024/[СВОД_ВПО1_НЕГОС_Очно-заочная.xls]Р2_1_5 (2)'!$D$9:$D$467=B177)*('../../source_files/VPO_1_2024/[СВОД_ВПО1_НЕГОС_Очно-заочная.xls]Р2_1_5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78">
      <c r="A178" t="inlineStr">
        <is>
          <t xml:space="preserve">   Музыкально-инструментальное искусство</t>
        </is>
      </c>
      <c r="B178" t="inlineStr">
        <is>
          <t>53.03.02</t>
        </is>
      </c>
      <c r="C178" t="n">
        <v>53</v>
      </c>
      <c r="D178">
        <f>VLOOKUP(C178,Ключ!$B:$C,2,0)</f>
        <v/>
      </c>
      <c r="E178">
        <f>INDEX('../../source_files/VPO_1_2024/[СВОД_ВПО1_НЕГОС_Очно-заочная.xls]Р2_1_2 (4)'!$A$12:$W$467,MATCH(1,('../../source_files/VPO_1_2024/[СВОД_ВПО1_НЕГОС_Очно-заочная.xls]Р2_1_2 (4)'!$D$12:$D$467=B178)*('../../source_files/VPO_1_2024/[СВОД_ВПО1_НЕГОС_Очно-заочная.xls]Р2_1_2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78">
        <f>INDEX('../../source_files/VPO_1_2024/[СВОД_ВПО1_НЕГОС_Очно-заочная.xls]Р2_1_5 (2)'!$A$9:$W$467,MATCH(1,('../../source_files/VPO_1_2024/[СВОД_ВПО1_НЕГОС_Очно-заочная.xls]Р2_1_5 (2)'!$D$9:$D$467=B178)*('../../source_files/VPO_1_2024/[СВОД_ВПО1_НЕГОС_Очно-заочная.xls]Р2_1_5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79">
      <c r="A179" t="inlineStr">
        <is>
          <t xml:space="preserve">   Вокальное искусство</t>
        </is>
      </c>
      <c r="B179" t="inlineStr">
        <is>
          <t>53.03.03</t>
        </is>
      </c>
      <c r="C179" t="n">
        <v>53</v>
      </c>
      <c r="D179">
        <f>VLOOKUP(C179,Ключ!$B:$C,2,0)</f>
        <v/>
      </c>
      <c r="E179">
        <f>INDEX('../../source_files/VPO_1_2024/[СВОД_ВПО1_НЕГОС_Очно-заочная.xls]Р2_1_2 (4)'!$A$12:$W$467,MATCH(1,('../../source_files/VPO_1_2024/[СВОД_ВПО1_НЕГОС_Очно-заочная.xls]Р2_1_2 (4)'!$D$12:$D$467=B179)*('../../source_files/VPO_1_2024/[СВОД_ВПО1_НЕГОС_Очно-заочная.xls]Р2_1_2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79">
        <f>INDEX('../../source_files/VPO_1_2024/[СВОД_ВПО1_НЕГОС_Очно-заочная.xls]Р2_1_5 (2)'!$A$9:$W$467,MATCH(1,('../../source_files/VPO_1_2024/[СВОД_ВПО1_НЕГОС_Очно-заочная.xls]Р2_1_5 (2)'!$D$9:$D$467=B179)*('../../source_files/VPO_1_2024/[СВОД_ВПО1_НЕГОС_Очно-заочная.xls]Р2_1_5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80">
      <c r="A180" t="inlineStr">
        <is>
          <t xml:space="preserve">   Искусство народного пения</t>
        </is>
      </c>
      <c r="B180" t="inlineStr">
        <is>
          <t>53.03.04</t>
        </is>
      </c>
      <c r="C180" t="n">
        <v>53</v>
      </c>
      <c r="D180">
        <f>VLOOKUP(C180,Ключ!$B:$C,2,0)</f>
        <v/>
      </c>
      <c r="E180">
        <f>INDEX('../../source_files/VPO_1_2024/[СВОД_ВПО1_НЕГОС_Очно-заочная.xls]Р2_1_2 (4)'!$A$12:$W$467,MATCH(1,('../../source_files/VPO_1_2024/[СВОД_ВПО1_НЕГОС_Очно-заочная.xls]Р2_1_2 (4)'!$D$12:$D$467=B180)*('../../source_files/VPO_1_2024/[СВОД_ВПО1_НЕГОС_Очно-заочная.xls]Р2_1_2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80">
        <f>INDEX('../../source_files/VPO_1_2024/[СВОД_ВПО1_НЕГОС_Очно-заочная.xls]Р2_1_5 (2)'!$A$9:$W$467,MATCH(1,('../../source_files/VPO_1_2024/[СВОД_ВПО1_НЕГОС_Очно-заочная.xls]Р2_1_5 (2)'!$D$9:$D$467=B180)*('../../source_files/VPO_1_2024/[СВОД_ВПО1_НЕГОС_Очно-заочная.xls]Р2_1_5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81">
      <c r="A181" t="inlineStr">
        <is>
          <t xml:space="preserve">   Дирижирование</t>
        </is>
      </c>
      <c r="B181" t="inlineStr">
        <is>
          <t>53.03.05</t>
        </is>
      </c>
      <c r="C181" t="n">
        <v>53</v>
      </c>
      <c r="D181">
        <f>VLOOKUP(C181,Ключ!$B:$C,2,0)</f>
        <v/>
      </c>
      <c r="E181">
        <f>INDEX('../../source_files/VPO_1_2024/[СВОД_ВПО1_НЕГОС_Очно-заочная.xls]Р2_1_2 (4)'!$A$12:$W$467,MATCH(1,('../../source_files/VPO_1_2024/[СВОД_ВПО1_НЕГОС_Очно-заочная.xls]Р2_1_2 (4)'!$D$12:$D$467=B181)*('../../source_files/VPO_1_2024/[СВОД_ВПО1_НЕГОС_Очно-заочная.xls]Р2_1_2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81">
        <f>INDEX('../../source_files/VPO_1_2024/[СВОД_ВПО1_НЕГОС_Очно-заочная.xls]Р2_1_5 (2)'!$A$9:$W$467,MATCH(1,('../../source_files/VPO_1_2024/[СВОД_ВПО1_НЕГОС_Очно-заочная.xls]Р2_1_5 (2)'!$D$9:$D$467=B181)*('../../source_files/VPO_1_2024/[СВОД_ВПО1_НЕГОС_Очно-заочная.xls]Р2_1_5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82">
      <c r="A182" t="inlineStr">
        <is>
          <t xml:space="preserve">   Музыкознание и музыкально-прикладное искусство</t>
        </is>
      </c>
      <c r="B182" t="inlineStr">
        <is>
          <t>53.03.06</t>
        </is>
      </c>
      <c r="C182" t="n">
        <v>53</v>
      </c>
      <c r="D182">
        <f>VLOOKUP(C182,Ключ!$B:$C,2,0)</f>
        <v/>
      </c>
      <c r="E182">
        <f>INDEX('../../source_files/VPO_1_2024/[СВОД_ВПО1_НЕГОС_Очно-заочная.xls]Р2_1_2 (4)'!$A$12:$W$467,MATCH(1,('../../source_files/VPO_1_2024/[СВОД_ВПО1_НЕГОС_Очно-заочная.xls]Р2_1_2 (4)'!$D$12:$D$467=B182)*('../../source_files/VPO_1_2024/[СВОД_ВПО1_НЕГОС_Очно-заочная.xls]Р2_1_2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82">
        <f>INDEX('../../source_files/VPO_1_2024/[СВОД_ВПО1_НЕГОС_Очно-заочная.xls]Р2_1_5 (2)'!$A$9:$W$467,MATCH(1,('../../source_files/VPO_1_2024/[СВОД_ВПО1_НЕГОС_Очно-заочная.xls]Р2_1_5 (2)'!$D$9:$D$467=B182)*('../../source_files/VPO_1_2024/[СВОД_ВПО1_НЕГОС_Очно-заочная.xls]Р2_1_5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83">
      <c r="A183" t="inlineStr">
        <is>
          <t xml:space="preserve">   Дизайн</t>
        </is>
      </c>
      <c r="B183" t="inlineStr">
        <is>
          <t>54.03.01</t>
        </is>
      </c>
      <c r="C183" t="n">
        <v>54</v>
      </c>
      <c r="D183">
        <f>VLOOKUP(C183,Ключ!$B:$C,2,0)</f>
        <v/>
      </c>
      <c r="E183">
        <f>INDEX('../../source_files/VPO_1_2024/[СВОД_ВПО1_НЕГОС_Очно-заочная.xls]Р2_1_2 (4)'!$A$12:$W$467,MATCH(1,('../../source_files/VPO_1_2024/[СВОД_ВПО1_НЕГОС_Очно-заочная.xls]Р2_1_2 (4)'!$D$12:$D$467=B183)*('../../source_files/VPO_1_2024/[СВОД_ВПО1_НЕГОС_Очно-заочная.xls]Р2_1_2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83">
        <f>INDEX('../../source_files/VPO_1_2024/[СВОД_ВПО1_НЕГОС_Очно-заочная.xls]Р2_1_5 (2)'!$A$9:$W$467,MATCH(1,('../../source_files/VPO_1_2024/[СВОД_ВПО1_НЕГОС_Очно-заочная.xls]Р2_1_5 (2)'!$D$9:$D$467=B183)*('../../source_files/VPO_1_2024/[СВОД_ВПО1_НЕГОС_Очно-заочная.xls]Р2_1_5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84">
      <c r="A184" t="inlineStr">
        <is>
          <t xml:space="preserve">   Декоративно-прикладное искусство и народные промыслы</t>
        </is>
      </c>
      <c r="B184" t="inlineStr">
        <is>
          <t>54.03.02</t>
        </is>
      </c>
      <c r="C184" t="n">
        <v>54</v>
      </c>
      <c r="D184">
        <f>VLOOKUP(C184,Ключ!$B:$C,2,0)</f>
        <v/>
      </c>
      <c r="E184">
        <f>INDEX('../../source_files/VPO_1_2024/[СВОД_ВПО1_НЕГОС_Очно-заочная.xls]Р2_1_2 (4)'!$A$12:$W$467,MATCH(1,('../../source_files/VPO_1_2024/[СВОД_ВПО1_НЕГОС_Очно-заочная.xls]Р2_1_2 (4)'!$D$12:$D$467=B184)*('../../source_files/VPO_1_2024/[СВОД_ВПО1_НЕГОС_Очно-заочная.xls]Р2_1_2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84">
        <f>INDEX('../../source_files/VPO_1_2024/[СВОД_ВПО1_НЕГОС_Очно-заочная.xls]Р2_1_5 (2)'!$A$9:$W$467,MATCH(1,('../../source_files/VPO_1_2024/[СВОД_ВПО1_НЕГОС_Очно-заочная.xls]Р2_1_5 (2)'!$D$9:$D$467=B184)*('../../source_files/VPO_1_2024/[СВОД_ВПО1_НЕГОС_Очно-заочная.xls]Р2_1_5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85">
      <c r="A185" t="inlineStr">
        <is>
          <t xml:space="preserve">   Искусство костюма и текстиля</t>
        </is>
      </c>
      <c r="B185" t="inlineStr">
        <is>
          <t>54.03.03</t>
        </is>
      </c>
      <c r="C185" t="n">
        <v>54</v>
      </c>
      <c r="D185">
        <f>VLOOKUP(C185,Ключ!$B:$C,2,0)</f>
        <v/>
      </c>
      <c r="E185">
        <f>INDEX('../../source_files/VPO_1_2024/[СВОД_ВПО1_НЕГОС_Очно-заочная.xls]Р2_1_2 (4)'!$A$12:$W$467,MATCH(1,('../../source_files/VPO_1_2024/[СВОД_ВПО1_НЕГОС_Очно-заочная.xls]Р2_1_2 (4)'!$D$12:$D$467=B185)*('../../source_files/VPO_1_2024/[СВОД_ВПО1_НЕГОС_Очно-заочная.xls]Р2_1_2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85">
        <f>INDEX('../../source_files/VPO_1_2024/[СВОД_ВПО1_НЕГОС_Очно-заочная.xls]Р2_1_5 (2)'!$A$9:$W$467,MATCH(1,('../../source_files/VPO_1_2024/[СВОД_ВПО1_НЕГОС_Очно-заочная.xls]Р2_1_5 (2)'!$D$9:$D$467=B185)*('../../source_files/VPO_1_2024/[СВОД_ВПО1_НЕГОС_Очно-заочная.xls]Р2_1_5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86">
      <c r="A186" t="inlineStr">
        <is>
          <t xml:space="preserve">   Реставрация</t>
        </is>
      </c>
      <c r="B186" t="inlineStr">
        <is>
          <t>54.03.04</t>
        </is>
      </c>
      <c r="C186" t="n">
        <v>54</v>
      </c>
      <c r="D186">
        <f>VLOOKUP(C186,Ключ!$B:$C,2,0)</f>
        <v/>
      </c>
      <c r="E186">
        <f>INDEX('../../source_files/VPO_1_2024/[СВОД_ВПО1_НЕГОС_Очно-заочная.xls]Р2_1_2 (4)'!$A$12:$W$467,MATCH(1,('../../source_files/VPO_1_2024/[СВОД_ВПО1_НЕГОС_Очно-заочная.xls]Р2_1_2 (4)'!$D$12:$D$467=B186)*('../../source_files/VPO_1_2024/[СВОД_ВПО1_НЕГОС_Очно-заочная.xls]Р2_1_2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86">
        <f>INDEX('../../source_files/VPO_1_2024/[СВОД_ВПО1_НЕГОС_Очно-заочная.xls]Р2_1_5 (2)'!$A$9:$W$467,MATCH(1,('../../source_files/VPO_1_2024/[СВОД_ВПО1_НЕГОС_Очно-заочная.xls]Р2_1_5 (2)'!$D$9:$D$467=B186)*('../../source_files/VPO_1_2024/[СВОД_ВПО1_НЕГОС_Очно-заочная.xls]Р2_1_5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  <row r="187">
      <c r="A187" t="inlineStr">
        <is>
          <t xml:space="preserve">   Востоковедение и африканистика</t>
        </is>
      </c>
      <c r="B187" t="inlineStr">
        <is>
          <t>58.03.01</t>
        </is>
      </c>
      <c r="C187" t="n">
        <v>41</v>
      </c>
      <c r="D187">
        <f>VLOOKUP(C187,Ключ!$B:$C,2,0)</f>
        <v/>
      </c>
      <c r="E187">
        <f>INDEX('../../source_files/VPO_1_2024/[СВОД_ВПО1_НЕГОС_Очно-заочная.xls]Р2_1_2 (4)'!$A$12:$W$467,MATCH(1,('../../source_files/VPO_1_2024/[СВОД_ВПО1_НЕГОС_Очно-заочная.xls]Р2_1_2 (4)'!$D$12:$D$467=B187)*('../../source_files/VPO_1_2024/[СВОД_ВПО1_НЕГОС_Очно-заочная.xls]Р2_1_2 (4)'!$B$12:$B$467=3),0),MATCH(65,'../../source_files/VPO_1_2024/[СВОД_ВПО1_НЕГОС_Очно-заочная.xls]Р2_1_2 (4)'!$A$12:$W$12,0))</f>
        <v/>
      </c>
      <c r="F187">
        <f>INDEX('../../source_files/VPO_1_2024/[СВОД_ВПО1_НЕГОС_Очно-заочная.xls]Р2_1_5 (2)'!$A$9:$W$467,MATCH(1,('../../source_files/VPO_1_2024/[СВОД_ВПО1_НЕГОС_Очно-заочная.xls]Р2_1_5 (2)'!$D$9:$D$467=B187)*('../../source_files/VPO_1_2024/[СВОД_ВПО1_НЕГОС_Очно-заочная.xls]Р2_1_5 (2)'!$B$9:$B$467=3),0),MATCH(65,'../../source_files/VPO_1_2024/[СВОД_ВПО1_НЕГОС_Очно-заочная.xls]Р2_1_5 (2)'!$A$9:$W$9,0))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87"/>
  <sheetViews>
    <sheetView workbookViewId="0">
      <selection activeCell="A1" sqref="A1"/>
    </sheetView>
  </sheetViews>
  <sheetFormatPr baseColWidth="8" defaultRowHeight="15"/>
  <cols>
    <col width="55.42578125" customWidth="1" min="1" max="1"/>
    <col width="9.28515625" customWidth="1" min="2" max="2"/>
    <col width="8.140625" customWidth="1" min="3" max="3"/>
    <col width="32.28515625" customWidth="1" min="4" max="4"/>
  </cols>
  <sheetData>
    <row r="1">
      <c r="A1" t="inlineStr">
        <is>
          <t>Наименование 
направления подготовки (специальности)</t>
        </is>
      </c>
      <c r="B1" t="inlineStr">
        <is>
          <t>Код направле-ния подготов-ки (специаль-ности)</t>
        </is>
      </c>
      <c r="C1" t="inlineStr">
        <is>
          <t>Код укрупненной группы</t>
        </is>
      </c>
      <c r="D1" t="inlineStr">
        <is>
          <t>Область образования</t>
        </is>
      </c>
      <c r="E1" t="inlineStr">
        <is>
          <t>Итого СВОД_ВПО1_НЕГОС_Очно-заочная_quota</t>
        </is>
      </c>
      <c r="F1" t="inlineStr">
        <is>
          <t>Итого СВОД_ВПО1_НЕГОС_Очно-заочная_quota</t>
        </is>
      </c>
      <c r="G1" t="inlineStr">
        <is>
          <t>Итого СВОД_ВПО1_НЕГОС_Очно-заочная_quota</t>
        </is>
      </c>
    </row>
    <row r="2">
      <c r="A2" t="inlineStr">
        <is>
          <t xml:space="preserve">   Математика</t>
        </is>
      </c>
      <c r="B2" t="inlineStr">
        <is>
          <t>01.03.01</t>
        </is>
      </c>
      <c r="C2" t="n">
        <v>1</v>
      </c>
      <c r="D2">
        <f>VLOOKUP(C2,Ключ!$B:$C,2,0)</f>
        <v/>
      </c>
      <c r="E2">
        <f>SUM('Бак_направления'!F2,'Магистратура_направления'!F2,'Специалитет_направления'!F2)</f>
        <v/>
      </c>
      <c r="F2">
        <f>SUM('Бак_направления'!F2,'Магистратура_направления'!F2,'Специалитет_направления'!F2)</f>
        <v/>
      </c>
      <c r="G2">
        <f>SUM('Бак_направления'!F2,'Магистратура_направления'!F2,'Специалитет_направления'!F2)</f>
        <v/>
      </c>
    </row>
    <row r="3">
      <c r="A3" t="inlineStr">
        <is>
          <t xml:space="preserve">   Прикладная математика и информатика</t>
        </is>
      </c>
      <c r="B3" t="inlineStr">
        <is>
          <t>01.03.02</t>
        </is>
      </c>
      <c r="C3" t="n">
        <v>1</v>
      </c>
      <c r="D3">
        <f>VLOOKUP(C3,Ключ!$B:$C,2,0)</f>
        <v/>
      </c>
      <c r="E3">
        <f>SUM('Бак_направления'!F3,'Магистратура_направления'!F3,'Специалитет_направления'!F3)</f>
        <v/>
      </c>
      <c r="F3">
        <f>SUM('Бак_направления'!F3,'Магистратура_направления'!F3,'Специалитет_направления'!F3)</f>
        <v/>
      </c>
      <c r="G3">
        <f>SUM('Бак_направления'!F3,'Магистратура_направления'!F3,'Специалитет_направления'!F3)</f>
        <v/>
      </c>
    </row>
    <row r="4">
      <c r="A4" t="inlineStr">
        <is>
          <t xml:space="preserve">   Механика и математическое моделирование</t>
        </is>
      </c>
      <c r="B4" t="inlineStr">
        <is>
          <t>01.03.03</t>
        </is>
      </c>
      <c r="C4" t="n">
        <v>1</v>
      </c>
      <c r="D4">
        <f>VLOOKUP(C4,Ключ!$B:$C,2,0)</f>
        <v/>
      </c>
      <c r="E4">
        <f>SUM('Бак_направления'!F4,'Магистратура_направления'!F4,'Специалитет_направления'!F4)</f>
        <v/>
      </c>
      <c r="F4">
        <f>SUM('Бак_направления'!F4,'Магистратура_направления'!F4,'Специалитет_направления'!F4)</f>
        <v/>
      </c>
      <c r="G4">
        <f>SUM('Бак_направления'!F4,'Магистратура_направления'!F4,'Специалитет_направления'!F4)</f>
        <v/>
      </c>
    </row>
    <row r="5">
      <c r="A5" t="inlineStr">
        <is>
          <t xml:space="preserve">   Прикладная математика</t>
        </is>
      </c>
      <c r="B5" t="inlineStr">
        <is>
          <t>01.03.04</t>
        </is>
      </c>
      <c r="C5" t="n">
        <v>1</v>
      </c>
      <c r="D5">
        <f>VLOOKUP(C5,Ключ!$B:$C,2,0)</f>
        <v/>
      </c>
      <c r="E5">
        <f>SUM('Бак_направления'!F5,'Магистратура_направления'!F5,'Специалитет_направления'!F5)</f>
        <v/>
      </c>
      <c r="F5">
        <f>SUM('Бак_направления'!F5,'Магистратура_направления'!F5,'Специалитет_направления'!F5)</f>
        <v/>
      </c>
      <c r="G5">
        <f>SUM('Бак_направления'!F5,'Магистратура_направления'!F5,'Специалитет_направления'!F5)</f>
        <v/>
      </c>
    </row>
    <row r="6">
      <c r="A6" t="inlineStr">
        <is>
          <t xml:space="preserve">   Статистика</t>
        </is>
      </c>
      <c r="B6" t="inlineStr">
        <is>
          <t>01.03.05</t>
        </is>
      </c>
      <c r="C6" t="n">
        <v>1</v>
      </c>
      <c r="D6">
        <f>VLOOKUP(C6,Ключ!$B:$C,2,0)</f>
        <v/>
      </c>
      <c r="E6">
        <f>SUM('Бак_направления'!F6,'Магистратура_направления'!F6,'Специалитет_направления'!F6)</f>
        <v/>
      </c>
      <c r="F6">
        <f>SUM('Бак_направления'!F6,'Магистратура_направления'!F6,'Специалитет_направления'!F6)</f>
        <v/>
      </c>
      <c r="G6">
        <f>SUM('Бак_направления'!F6,'Магистратура_направления'!F6,'Специалитет_направления'!F6)</f>
        <v/>
      </c>
    </row>
    <row r="7">
      <c r="A7" t="inlineStr">
        <is>
          <t xml:space="preserve">   Математика и компьютерные науки</t>
        </is>
      </c>
      <c r="B7" t="inlineStr">
        <is>
          <t>02.03.01</t>
        </is>
      </c>
      <c r="C7" t="n">
        <v>2</v>
      </c>
      <c r="D7">
        <f>VLOOKUP(C7,Ключ!$B:$C,2,0)</f>
        <v/>
      </c>
      <c r="E7">
        <f>SUM('Бак_направления'!F7,'Магистратура_направления'!F7,'Специалитет_направления'!F7)</f>
        <v/>
      </c>
      <c r="F7">
        <f>SUM('Бак_направления'!F7,'Магистратура_направления'!F7,'Специалитет_направления'!F7)</f>
        <v/>
      </c>
      <c r="G7">
        <f>SUM('Бак_направления'!F7,'Магистратура_направления'!F7,'Специалитет_направления'!F7)</f>
        <v/>
      </c>
    </row>
    <row r="8">
      <c r="A8" t="inlineStr">
        <is>
          <t xml:space="preserve">   Фундаментальная информатика и информационные технологии</t>
        </is>
      </c>
      <c r="B8" t="inlineStr">
        <is>
          <t>02.03.02</t>
        </is>
      </c>
      <c r="C8" t="n">
        <v>2</v>
      </c>
      <c r="D8">
        <f>VLOOKUP(C8,Ключ!$B:$C,2,0)</f>
        <v/>
      </c>
      <c r="E8">
        <f>SUM('Бак_направления'!F8,'Магистратура_направления'!F8,'Специалитет_направления'!F8)</f>
        <v/>
      </c>
      <c r="F8">
        <f>SUM('Бак_направления'!F8,'Магистратура_направления'!F8,'Специалитет_направления'!F8)</f>
        <v/>
      </c>
      <c r="G8">
        <f>SUM('Бак_направления'!F8,'Магистратура_направления'!F8,'Специалитет_направления'!F8)</f>
        <v/>
      </c>
    </row>
    <row r="9">
      <c r="A9" t="inlineStr">
        <is>
          <t xml:space="preserve">   Математическое обеспечение и администрирование информационных систем</t>
        </is>
      </c>
      <c r="B9" t="inlineStr">
        <is>
          <t>02.03.03</t>
        </is>
      </c>
      <c r="C9" t="n">
        <v>2</v>
      </c>
      <c r="D9">
        <f>VLOOKUP(C9,Ключ!$B:$C,2,0)</f>
        <v/>
      </c>
      <c r="E9">
        <f>SUM('Бак_направления'!F9,'Магистратура_направления'!F9,'Специалитет_направления'!F9)</f>
        <v/>
      </c>
      <c r="F9">
        <f>SUM('Бак_направления'!F9,'Магистратура_направления'!F9,'Специалитет_направления'!F9)</f>
        <v/>
      </c>
      <c r="G9">
        <f>SUM('Бак_направления'!F9,'Магистратура_направления'!F9,'Специалитет_направления'!F9)</f>
        <v/>
      </c>
    </row>
    <row r="10">
      <c r="A10" t="inlineStr">
        <is>
          <t xml:space="preserve">   Прикладные математика и физика</t>
        </is>
      </c>
      <c r="B10" t="inlineStr">
        <is>
          <t>03.03.01</t>
        </is>
      </c>
      <c r="C10" t="n">
        <v>3</v>
      </c>
      <c r="D10">
        <f>VLOOKUP(C10,Ключ!$B:$C,2,0)</f>
        <v/>
      </c>
      <c r="E10">
        <f>SUM('Бак_направления'!F10,'Магистратура_направления'!F10,'Специалитет_направления'!F10)</f>
        <v/>
      </c>
      <c r="F10">
        <f>SUM('Бак_направления'!F10,'Магистратура_направления'!F10,'Специалитет_направления'!F10)</f>
        <v/>
      </c>
      <c r="G10">
        <f>SUM('Бак_направления'!F10,'Магистратура_направления'!F10,'Специалитет_направления'!F10)</f>
        <v/>
      </c>
    </row>
    <row r="11">
      <c r="A11" t="inlineStr">
        <is>
          <t xml:space="preserve">   Физика</t>
        </is>
      </c>
      <c r="B11" t="inlineStr">
        <is>
          <t>03.03.02</t>
        </is>
      </c>
      <c r="C11" t="n">
        <v>3</v>
      </c>
      <c r="D11">
        <f>VLOOKUP(C11,Ключ!$B:$C,2,0)</f>
        <v/>
      </c>
      <c r="E11">
        <f>SUM('Бак_направления'!F11,'Магистратура_направления'!F11,'Специалитет_направления'!F11)</f>
        <v/>
      </c>
      <c r="F11">
        <f>SUM('Бак_направления'!F11,'Магистратура_направления'!F11,'Специалитет_направления'!F11)</f>
        <v/>
      </c>
      <c r="G11">
        <f>SUM('Бак_направления'!F11,'Магистратура_направления'!F11,'Специалитет_направления'!F11)</f>
        <v/>
      </c>
    </row>
    <row r="12">
      <c r="A12" t="inlineStr">
        <is>
          <t xml:space="preserve">   Радиофизика</t>
        </is>
      </c>
      <c r="B12" t="inlineStr">
        <is>
          <t>03.03.03</t>
        </is>
      </c>
      <c r="C12" t="n">
        <v>3</v>
      </c>
      <c r="D12">
        <f>VLOOKUP(C12,Ключ!$B:$C,2,0)</f>
        <v/>
      </c>
      <c r="E12">
        <f>SUM('Бак_направления'!F12,'Магистратура_направления'!F12,'Специалитет_направления'!F12)</f>
        <v/>
      </c>
      <c r="F12">
        <f>SUM('Бак_направления'!F12,'Магистратура_направления'!F12,'Специалитет_направления'!F12)</f>
        <v/>
      </c>
      <c r="G12">
        <f>SUM('Бак_направления'!F12,'Магистратура_направления'!F12,'Специалитет_направления'!F12)</f>
        <v/>
      </c>
    </row>
    <row r="13">
      <c r="A13" t="inlineStr">
        <is>
          <t xml:space="preserve">   Химия</t>
        </is>
      </c>
      <c r="B13" t="inlineStr">
        <is>
          <t>04.03.01</t>
        </is>
      </c>
      <c r="C13" t="n">
        <v>4</v>
      </c>
      <c r="D13">
        <f>VLOOKUP(C13,Ключ!$B:$C,2,0)</f>
        <v/>
      </c>
      <c r="E13">
        <f>SUM('Бак_направления'!F13,'Магистратура_направления'!F13,'Специалитет_направления'!F13)</f>
        <v/>
      </c>
      <c r="F13">
        <f>SUM('Бак_направления'!F13,'Магистратура_направления'!F13,'Специалитет_направления'!F13)</f>
        <v/>
      </c>
      <c r="G13">
        <f>SUM('Бак_направления'!F13,'Магистратура_направления'!F13,'Специалитет_направления'!F13)</f>
        <v/>
      </c>
    </row>
    <row r="14">
      <c r="A14" t="inlineStr">
        <is>
          <t xml:space="preserve">   Химия, физика и механика материалов</t>
        </is>
      </c>
      <c r="B14" t="inlineStr">
        <is>
          <t>04.03.02</t>
        </is>
      </c>
      <c r="C14" t="n">
        <v>4</v>
      </c>
      <c r="D14">
        <f>VLOOKUP(C14,Ключ!$B:$C,2,0)</f>
        <v/>
      </c>
      <c r="E14">
        <f>SUM('Бак_направления'!F14,'Магистратура_направления'!F14,'Специалитет_направления'!F14)</f>
        <v/>
      </c>
      <c r="F14">
        <f>SUM('Бак_направления'!F14,'Магистратура_направления'!F14,'Специалитет_направления'!F14)</f>
        <v/>
      </c>
      <c r="G14">
        <f>SUM('Бак_направления'!F14,'Магистратура_направления'!F14,'Специалитет_направления'!F14)</f>
        <v/>
      </c>
    </row>
    <row r="15">
      <c r="A15" t="inlineStr">
        <is>
          <t xml:space="preserve">   Геология</t>
        </is>
      </c>
      <c r="B15" t="inlineStr">
        <is>
          <t>05.03.01</t>
        </is>
      </c>
      <c r="C15" t="n">
        <v>5</v>
      </c>
      <c r="D15">
        <f>VLOOKUP(C15,Ключ!$B:$C,2,0)</f>
        <v/>
      </c>
      <c r="E15">
        <f>SUM('Бак_направления'!F15,'Магистратура_направления'!F15,'Специалитет_направления'!F15)</f>
        <v/>
      </c>
      <c r="F15">
        <f>SUM('Бак_направления'!F15,'Магистратура_направления'!F15,'Специалитет_направления'!F15)</f>
        <v/>
      </c>
      <c r="G15">
        <f>SUM('Бак_направления'!F15,'Магистратура_направления'!F15,'Специалитет_направления'!F15)</f>
        <v/>
      </c>
    </row>
    <row r="16">
      <c r="A16" t="inlineStr">
        <is>
          <t xml:space="preserve">   География</t>
        </is>
      </c>
      <c r="B16" t="inlineStr">
        <is>
          <t>05.03.02</t>
        </is>
      </c>
      <c r="C16" t="n">
        <v>5</v>
      </c>
      <c r="D16">
        <f>VLOOKUP(C16,Ключ!$B:$C,2,0)</f>
        <v/>
      </c>
      <c r="E16">
        <f>SUM('Бак_направления'!F16,'Магистратура_направления'!F16,'Специалитет_направления'!F16)</f>
        <v/>
      </c>
      <c r="F16">
        <f>SUM('Бак_направления'!F16,'Магистратура_направления'!F16,'Специалитет_направления'!F16)</f>
        <v/>
      </c>
      <c r="G16">
        <f>SUM('Бак_направления'!F16,'Магистратура_направления'!F16,'Специалитет_направления'!F16)</f>
        <v/>
      </c>
    </row>
    <row r="17">
      <c r="A17" t="inlineStr">
        <is>
          <t xml:space="preserve">   Картография и геоинформатика</t>
        </is>
      </c>
      <c r="B17" t="inlineStr">
        <is>
          <t>05.03.03</t>
        </is>
      </c>
      <c r="C17" t="n">
        <v>5</v>
      </c>
      <c r="D17">
        <f>VLOOKUP(C17,Ключ!$B:$C,2,0)</f>
        <v/>
      </c>
      <c r="E17">
        <f>SUM('Бак_направления'!F17,'Магистратура_направления'!F17,'Специалитет_направления'!F17)</f>
        <v/>
      </c>
      <c r="F17">
        <f>SUM('Бак_направления'!F17,'Магистратура_направления'!F17,'Специалитет_направления'!F17)</f>
        <v/>
      </c>
      <c r="G17">
        <f>SUM('Бак_направления'!F17,'Магистратура_направления'!F17,'Специалитет_направления'!F17)</f>
        <v/>
      </c>
    </row>
    <row r="18">
      <c r="A18" t="inlineStr">
        <is>
          <t xml:space="preserve">   Гидрометеорология</t>
        </is>
      </c>
      <c r="B18" t="inlineStr">
        <is>
          <t>05.03.04</t>
        </is>
      </c>
      <c r="C18" t="n">
        <v>5</v>
      </c>
      <c r="D18">
        <f>VLOOKUP(C18,Ключ!$B:$C,2,0)</f>
        <v/>
      </c>
      <c r="E18">
        <f>SUM('Бак_направления'!F18,'Магистратура_направления'!F18,'Специалитет_направления'!F18)</f>
        <v/>
      </c>
      <c r="F18">
        <f>SUM('Бак_направления'!F18,'Магистратура_направления'!F18,'Специалитет_направления'!F18)</f>
        <v/>
      </c>
      <c r="G18">
        <f>SUM('Бак_направления'!F18,'Магистратура_направления'!F18,'Специалитет_направления'!F18)</f>
        <v/>
      </c>
    </row>
    <row r="19">
      <c r="A19" t="inlineStr">
        <is>
          <t xml:space="preserve">   Прикладная гидрометеорология</t>
        </is>
      </c>
      <c r="B19" t="inlineStr">
        <is>
          <t>05.03.05</t>
        </is>
      </c>
      <c r="C19" t="n">
        <v>5</v>
      </c>
      <c r="D19">
        <f>VLOOKUP(C19,Ключ!$B:$C,2,0)</f>
        <v/>
      </c>
      <c r="E19">
        <f>SUM('Бак_направления'!F19,'Магистратура_направления'!F19,'Специалитет_направления'!F19)</f>
        <v/>
      </c>
      <c r="F19">
        <f>SUM('Бак_направления'!F19,'Магистратура_направления'!F19,'Специалитет_направления'!F19)</f>
        <v/>
      </c>
      <c r="G19">
        <f>SUM('Бак_направления'!F19,'Магистратура_направления'!F19,'Специалитет_направления'!F19)</f>
        <v/>
      </c>
    </row>
    <row r="20">
      <c r="A20" t="inlineStr">
        <is>
          <t xml:space="preserve">   Экология и природопользование</t>
        </is>
      </c>
      <c r="B20" t="inlineStr">
        <is>
          <t>05.03.06</t>
        </is>
      </c>
      <c r="C20" t="n">
        <v>5</v>
      </c>
      <c r="D20">
        <f>VLOOKUP(C20,Ключ!$B:$C,2,0)</f>
        <v/>
      </c>
      <c r="E20">
        <f>SUM('Бак_направления'!F20,'Магистратура_направления'!F20,'Специалитет_направления'!F20)</f>
        <v/>
      </c>
      <c r="F20">
        <f>SUM('Бак_направления'!F20,'Магистратура_направления'!F20,'Специалитет_направления'!F20)</f>
        <v/>
      </c>
      <c r="G20">
        <f>SUM('Бак_направления'!F20,'Магистратура_направления'!F20,'Специалитет_направления'!F20)</f>
        <v/>
      </c>
    </row>
    <row r="21">
      <c r="A21" t="inlineStr">
        <is>
          <t xml:space="preserve">   Биология</t>
        </is>
      </c>
      <c r="B21" t="inlineStr">
        <is>
          <t>06.03.01</t>
        </is>
      </c>
      <c r="C21" t="n">
        <v>6</v>
      </c>
      <c r="D21">
        <f>VLOOKUP(C21,Ключ!$B:$C,2,0)</f>
        <v/>
      </c>
      <c r="E21">
        <f>SUM('Бак_направления'!F21,'Магистратура_направления'!F21,'Специалитет_направления'!F21)</f>
        <v/>
      </c>
      <c r="F21">
        <f>SUM('Бак_направления'!F21,'Магистратура_направления'!F21,'Специалитет_направления'!F21)</f>
        <v/>
      </c>
      <c r="G21">
        <f>SUM('Бак_направления'!F21,'Магистратура_направления'!F21,'Специалитет_направления'!F21)</f>
        <v/>
      </c>
    </row>
    <row r="22">
      <c r="A22" t="inlineStr">
        <is>
          <t xml:space="preserve">   Почвоведение</t>
        </is>
      </c>
      <c r="B22" t="inlineStr">
        <is>
          <t>06.03.02</t>
        </is>
      </c>
      <c r="C22" t="n">
        <v>6</v>
      </c>
      <c r="D22">
        <f>VLOOKUP(C22,Ключ!$B:$C,2,0)</f>
        <v/>
      </c>
      <c r="E22">
        <f>SUM('Бак_направления'!F22,'Магистратура_направления'!F22,'Специалитет_направления'!F22)</f>
        <v/>
      </c>
      <c r="F22">
        <f>SUM('Бак_направления'!F22,'Магистратура_направления'!F22,'Специалитет_направления'!F22)</f>
        <v/>
      </c>
      <c r="G22">
        <f>SUM('Бак_направления'!F22,'Магистратура_направления'!F22,'Специалитет_направления'!F22)</f>
        <v/>
      </c>
    </row>
    <row r="23">
      <c r="A23" t="inlineStr">
        <is>
          <t xml:space="preserve">   Архитектура</t>
        </is>
      </c>
      <c r="B23" t="inlineStr">
        <is>
          <t>07.03.01</t>
        </is>
      </c>
      <c r="C23" t="n">
        <v>7</v>
      </c>
      <c r="D23">
        <f>VLOOKUP(C23,Ключ!$B:$C,2,0)</f>
        <v/>
      </c>
      <c r="E23">
        <f>SUM('Бак_направления'!F23,'Магистратура_направления'!F23,'Специалитет_направления'!F23)</f>
        <v/>
      </c>
      <c r="F23">
        <f>SUM('Бак_направления'!F23,'Магистратура_направления'!F23,'Специалитет_направления'!F23)</f>
        <v/>
      </c>
      <c r="G23">
        <f>SUM('Бак_направления'!F23,'Магистратура_направления'!F23,'Специалитет_направления'!F23)</f>
        <v/>
      </c>
    </row>
    <row r="24">
      <c r="A24" t="inlineStr">
        <is>
          <t xml:space="preserve">   Реконструкция и реставрация архитектурного наследия</t>
        </is>
      </c>
      <c r="B24" t="inlineStr">
        <is>
          <t>07.03.02</t>
        </is>
      </c>
      <c r="C24" t="n">
        <v>7</v>
      </c>
      <c r="D24">
        <f>VLOOKUP(C24,Ключ!$B:$C,2,0)</f>
        <v/>
      </c>
      <c r="E24">
        <f>SUM('Бак_направления'!F24,'Магистратура_направления'!F24,'Специалитет_направления'!F24)</f>
        <v/>
      </c>
      <c r="F24">
        <f>SUM('Бак_направления'!F24,'Магистратура_направления'!F24,'Специалитет_направления'!F24)</f>
        <v/>
      </c>
      <c r="G24">
        <f>SUM('Бак_направления'!F24,'Магистратура_направления'!F24,'Специалитет_направления'!F24)</f>
        <v/>
      </c>
    </row>
    <row r="25">
      <c r="A25" t="inlineStr">
        <is>
          <t xml:space="preserve">   Дизайн архитектурной среды</t>
        </is>
      </c>
      <c r="B25" t="inlineStr">
        <is>
          <t>07.03.03</t>
        </is>
      </c>
      <c r="C25" t="n">
        <v>7</v>
      </c>
      <c r="D25">
        <f>VLOOKUP(C25,Ключ!$B:$C,2,0)</f>
        <v/>
      </c>
      <c r="E25">
        <f>SUM('Бак_направления'!F25,'Магистратура_направления'!F25,'Специалитет_направления'!F25)</f>
        <v/>
      </c>
      <c r="F25">
        <f>SUM('Бак_направления'!F25,'Магистратура_направления'!F25,'Специалитет_направления'!F25)</f>
        <v/>
      </c>
      <c r="G25">
        <f>SUM('Бак_направления'!F25,'Магистратура_направления'!F25,'Специалитет_направления'!F25)</f>
        <v/>
      </c>
    </row>
    <row r="26">
      <c r="A26" t="inlineStr">
        <is>
          <t xml:space="preserve">   Градостроительство</t>
        </is>
      </c>
      <c r="B26" t="inlineStr">
        <is>
          <t>07.03.04</t>
        </is>
      </c>
      <c r="C26" t="n">
        <v>7</v>
      </c>
      <c r="D26">
        <f>VLOOKUP(C26,Ключ!$B:$C,2,0)</f>
        <v/>
      </c>
      <c r="E26">
        <f>SUM('Бак_направления'!F26,'Магистратура_направления'!F26,'Специалитет_направления'!F26)</f>
        <v/>
      </c>
      <c r="F26">
        <f>SUM('Бак_направления'!F26,'Магистратура_направления'!F26,'Специалитет_направления'!F26)</f>
        <v/>
      </c>
      <c r="G26">
        <f>SUM('Бак_направления'!F26,'Магистратура_направления'!F26,'Специалитет_направления'!F26)</f>
        <v/>
      </c>
    </row>
    <row r="27">
      <c r="A27" t="inlineStr">
        <is>
          <t xml:space="preserve">   Строительство</t>
        </is>
      </c>
      <c r="B27" t="inlineStr">
        <is>
          <t>08.03.01</t>
        </is>
      </c>
      <c r="C27" t="n">
        <v>8</v>
      </c>
      <c r="D27">
        <f>VLOOKUP(C27,Ключ!$B:$C,2,0)</f>
        <v/>
      </c>
      <c r="E27">
        <f>SUM('Бак_направления'!F27,'Магистратура_направления'!F27,'Специалитет_направления'!F27)</f>
        <v/>
      </c>
      <c r="F27">
        <f>SUM('Бак_направления'!F27,'Магистратура_направления'!F27,'Специалитет_направления'!F27)</f>
        <v/>
      </c>
      <c r="G27">
        <f>SUM('Бак_направления'!F27,'Магистратура_направления'!F27,'Специалитет_направления'!F27)</f>
        <v/>
      </c>
    </row>
    <row r="28">
      <c r="A28" t="inlineStr">
        <is>
          <t xml:space="preserve">   Информатика и вычислительная техника</t>
        </is>
      </c>
      <c r="B28" t="inlineStr">
        <is>
          <t>09.03.01</t>
        </is>
      </c>
      <c r="C28" t="n">
        <v>9</v>
      </c>
      <c r="D28">
        <f>VLOOKUP(C28,Ключ!$B:$C,2,0)</f>
        <v/>
      </c>
      <c r="E28">
        <f>SUM('Бак_направления'!F28,'Магистратура_направления'!F28,'Специалитет_направления'!F28)</f>
        <v/>
      </c>
      <c r="F28">
        <f>SUM('Бак_направления'!F28,'Магистратура_направления'!F28,'Специалитет_направления'!F28)</f>
        <v/>
      </c>
      <c r="G28">
        <f>SUM('Бак_направления'!F28,'Магистратура_направления'!F28,'Специалитет_направления'!F28)</f>
        <v/>
      </c>
    </row>
    <row r="29">
      <c r="A29" t="inlineStr">
        <is>
          <t xml:space="preserve">   Информационные системы и технологии</t>
        </is>
      </c>
      <c r="B29" t="inlineStr">
        <is>
          <t>09.03.02</t>
        </is>
      </c>
      <c r="C29" t="n">
        <v>9</v>
      </c>
      <c r="D29">
        <f>VLOOKUP(C29,Ключ!$B:$C,2,0)</f>
        <v/>
      </c>
      <c r="E29">
        <f>SUM('Бак_направления'!F29,'Магистратура_направления'!F29,'Специалитет_направления'!F29)</f>
        <v/>
      </c>
      <c r="F29">
        <f>SUM('Бак_направления'!F29,'Магистратура_направления'!F29,'Специалитет_направления'!F29)</f>
        <v/>
      </c>
      <c r="G29">
        <f>SUM('Бак_направления'!F29,'Магистратура_направления'!F29,'Специалитет_направления'!F29)</f>
        <v/>
      </c>
    </row>
    <row r="30">
      <c r="A30" t="inlineStr">
        <is>
          <t xml:space="preserve">   Прикладная информатика</t>
        </is>
      </c>
      <c r="B30" t="inlineStr">
        <is>
          <t>09.03.03</t>
        </is>
      </c>
      <c r="C30" t="n">
        <v>9</v>
      </c>
      <c r="D30">
        <f>VLOOKUP(C30,Ключ!$B:$C,2,0)</f>
        <v/>
      </c>
      <c r="E30">
        <f>SUM('Бак_направления'!F30,'Магистратура_направления'!F30,'Специалитет_направления'!F30)</f>
        <v/>
      </c>
      <c r="F30">
        <f>SUM('Бак_направления'!F30,'Магистратура_направления'!F30,'Специалитет_направления'!F30)</f>
        <v/>
      </c>
      <c r="G30">
        <f>SUM('Бак_направления'!F30,'Магистратура_направления'!F30,'Специалитет_направления'!F30)</f>
        <v/>
      </c>
    </row>
    <row r="31">
      <c r="A31" t="inlineStr">
        <is>
          <t xml:space="preserve">   Программная инженерия</t>
        </is>
      </c>
      <c r="B31" t="inlineStr">
        <is>
          <t>09.03.04</t>
        </is>
      </c>
      <c r="C31" t="n">
        <v>9</v>
      </c>
      <c r="D31">
        <f>VLOOKUP(C31,Ключ!$B:$C,2,0)</f>
        <v/>
      </c>
      <c r="E31">
        <f>SUM('Бак_направления'!F31,'Магистратура_направления'!F31,'Специалитет_направления'!F31)</f>
        <v/>
      </c>
      <c r="F31">
        <f>SUM('Бак_направления'!F31,'Магистратура_направления'!F31,'Специалитет_направления'!F31)</f>
        <v/>
      </c>
      <c r="G31">
        <f>SUM('Бак_направления'!F31,'Магистратура_направления'!F31,'Специалитет_направления'!F31)</f>
        <v/>
      </c>
    </row>
    <row r="32">
      <c r="A32" t="inlineStr">
        <is>
          <t>наднвл</t>
        </is>
      </c>
      <c r="B32" t="inlineStr">
        <is>
          <t>10.03.01</t>
        </is>
      </c>
      <c r="C32" t="n">
        <v>10</v>
      </c>
      <c r="D32">
        <f>VLOOKUP(C32,Ключ!$B:$C,2,0)</f>
        <v/>
      </c>
      <c r="E32">
        <f>SUM('Бак_направления'!F32,'Магистратура_направления'!F32,'Специалитет_направления'!F32)</f>
        <v/>
      </c>
      <c r="F32">
        <f>SUM('Бак_направления'!F32,'Магистратура_направления'!F32,'Специалитет_направления'!F32)</f>
        <v/>
      </c>
      <c r="G32">
        <f>SUM('Бак_направления'!F32,'Магистратура_направления'!F32,'Специалитет_направления'!F32)</f>
        <v/>
      </c>
    </row>
    <row r="33">
      <c r="A33" t="inlineStr">
        <is>
          <t xml:space="preserve">   Радиотехника</t>
        </is>
      </c>
      <c r="B33" t="inlineStr">
        <is>
          <t>11.03.01</t>
        </is>
      </c>
      <c r="C33" t="n">
        <v>11</v>
      </c>
      <c r="D33">
        <f>VLOOKUP(C33,Ключ!$B:$C,2,0)</f>
        <v/>
      </c>
      <c r="E33">
        <f>SUM('Бак_направления'!F33,'Магистратура_направления'!F33,'Специалитет_направления'!F33)</f>
        <v/>
      </c>
      <c r="F33">
        <f>SUM('Бак_направления'!F33,'Магистратура_направления'!F33,'Специалитет_направления'!F33)</f>
        <v/>
      </c>
      <c r="G33">
        <f>SUM('Бак_направления'!F33,'Магистратура_направления'!F33,'Специалитет_направления'!F33)</f>
        <v/>
      </c>
    </row>
    <row r="34">
      <c r="A34" t="inlineStr">
        <is>
          <t xml:space="preserve">   Инфокоммуникационные технологии и системы связи</t>
        </is>
      </c>
      <c r="B34" t="inlineStr">
        <is>
          <t>11.03.02</t>
        </is>
      </c>
      <c r="C34" t="n">
        <v>11</v>
      </c>
      <c r="D34">
        <f>VLOOKUP(C34,Ключ!$B:$C,2,0)</f>
        <v/>
      </c>
      <c r="E34">
        <f>SUM('Бак_направления'!F34,'Магистратура_направления'!F34,'Специалитет_направления'!F34)</f>
        <v/>
      </c>
      <c r="F34">
        <f>SUM('Бак_направления'!F34,'Магистратура_направления'!F34,'Специалитет_направления'!F34)</f>
        <v/>
      </c>
      <c r="G34">
        <f>SUM('Бак_направления'!F34,'Магистратура_направления'!F34,'Специалитет_направления'!F34)</f>
        <v/>
      </c>
    </row>
    <row r="35">
      <c r="A35" t="inlineStr">
        <is>
          <t xml:space="preserve">   Конструирование и технология электронных средств</t>
        </is>
      </c>
      <c r="B35" t="inlineStr">
        <is>
          <t>11.03.03</t>
        </is>
      </c>
      <c r="C35" t="n">
        <v>11</v>
      </c>
      <c r="D35">
        <f>VLOOKUP(C35,Ключ!$B:$C,2,0)</f>
        <v/>
      </c>
      <c r="E35">
        <f>SUM('Бак_направления'!F35,'Магистратура_направления'!F35,'Специалитет_направления'!F35)</f>
        <v/>
      </c>
      <c r="F35">
        <f>SUM('Бак_направления'!F35,'Магистратура_направления'!F35,'Специалитет_направления'!F35)</f>
        <v/>
      </c>
      <c r="G35">
        <f>SUM('Бак_направления'!F35,'Магистратура_направления'!F35,'Специалитет_направления'!F35)</f>
        <v/>
      </c>
    </row>
    <row r="36">
      <c r="A36" t="inlineStr">
        <is>
          <t xml:space="preserve">   Электроника и наноэлектроника</t>
        </is>
      </c>
      <c r="B36" t="inlineStr">
        <is>
          <t>11.03.04</t>
        </is>
      </c>
      <c r="C36" t="n">
        <v>11</v>
      </c>
      <c r="D36">
        <f>VLOOKUP(C36,Ключ!$B:$C,2,0)</f>
        <v/>
      </c>
      <c r="E36">
        <f>SUM('Бак_направления'!F36,'Магистратура_направления'!F36,'Специалитет_направления'!F36)</f>
        <v/>
      </c>
      <c r="F36">
        <f>SUM('Бак_направления'!F36,'Магистратура_направления'!F36,'Специалитет_направления'!F36)</f>
        <v/>
      </c>
      <c r="G36">
        <f>SUM('Бак_направления'!F36,'Магистратура_направления'!F36,'Специалитет_направления'!F36)</f>
        <v/>
      </c>
    </row>
    <row r="37">
      <c r="A37" t="inlineStr">
        <is>
          <t xml:space="preserve">   Приборостроение</t>
        </is>
      </c>
      <c r="B37" t="inlineStr">
        <is>
          <t>12.03.01</t>
        </is>
      </c>
      <c r="C37" t="n">
        <v>12</v>
      </c>
      <c r="D37">
        <f>VLOOKUP(C37,Ключ!$B:$C,2,0)</f>
        <v/>
      </c>
      <c r="E37">
        <f>SUM('Бак_направления'!F37,'Магистратура_направления'!F37,'Специалитет_направления'!F37)</f>
        <v/>
      </c>
      <c r="F37">
        <f>SUM('Бак_направления'!F37,'Магистратура_направления'!F37,'Специалитет_направления'!F37)</f>
        <v/>
      </c>
      <c r="G37">
        <f>SUM('Бак_направления'!F37,'Магистратура_направления'!F37,'Специалитет_направления'!F37)</f>
        <v/>
      </c>
    </row>
    <row r="38">
      <c r="A38" t="inlineStr">
        <is>
          <t xml:space="preserve">   Оптотехника</t>
        </is>
      </c>
      <c r="B38" t="inlineStr">
        <is>
          <t>12.03.02</t>
        </is>
      </c>
      <c r="C38" t="n">
        <v>12</v>
      </c>
      <c r="D38">
        <f>VLOOKUP(C38,Ключ!$B:$C,2,0)</f>
        <v/>
      </c>
      <c r="E38">
        <f>SUM('Бак_направления'!F38,'Магистратура_направления'!F38,'Специалитет_направления'!F38)</f>
        <v/>
      </c>
      <c r="F38">
        <f>SUM('Бак_направления'!F38,'Магистратура_направления'!F38,'Специалитет_направления'!F38)</f>
        <v/>
      </c>
      <c r="G38">
        <f>SUM('Бак_направления'!F38,'Магистратура_направления'!F38,'Специалитет_направления'!F38)</f>
        <v/>
      </c>
    </row>
    <row r="39">
      <c r="A39" t="inlineStr">
        <is>
          <t xml:space="preserve">   Фотоника и оптоинформатика</t>
        </is>
      </c>
      <c r="B39" t="inlineStr">
        <is>
          <t>12.03.03</t>
        </is>
      </c>
      <c r="C39" t="n">
        <v>12</v>
      </c>
      <c r="D39">
        <f>VLOOKUP(C39,Ключ!$B:$C,2,0)</f>
        <v/>
      </c>
      <c r="E39">
        <f>SUM('Бак_направления'!F39,'Магистратура_направления'!F39,'Специалитет_направления'!F39)</f>
        <v/>
      </c>
      <c r="F39">
        <f>SUM('Бак_направления'!F39,'Магистратура_направления'!F39,'Специалитет_направления'!F39)</f>
        <v/>
      </c>
      <c r="G39">
        <f>SUM('Бак_направления'!F39,'Магистратура_направления'!F39,'Специалитет_направления'!F39)</f>
        <v/>
      </c>
    </row>
    <row r="40">
      <c r="A40" t="inlineStr">
        <is>
          <t xml:space="preserve">   Биотехнические системы и технологии</t>
        </is>
      </c>
      <c r="B40" t="inlineStr">
        <is>
          <t>12.03.04</t>
        </is>
      </c>
      <c r="C40" t="n">
        <v>12</v>
      </c>
      <c r="D40">
        <f>VLOOKUP(C40,Ключ!$B:$C,2,0)</f>
        <v/>
      </c>
      <c r="E40">
        <f>SUM('Бак_направления'!F40,'Магистратура_направления'!F40,'Специалитет_направления'!F40)</f>
        <v/>
      </c>
      <c r="F40">
        <f>SUM('Бак_направления'!F40,'Магистратура_направления'!F40,'Специалитет_направления'!F40)</f>
        <v/>
      </c>
      <c r="G40">
        <f>SUM('Бак_направления'!F40,'Магистратура_направления'!F40,'Специалитет_направления'!F40)</f>
        <v/>
      </c>
    </row>
    <row r="41">
      <c r="A41" t="inlineStr">
        <is>
          <t xml:space="preserve">   Лазерная техника и лазерные технологии</t>
        </is>
      </c>
      <c r="B41" t="inlineStr">
        <is>
          <t>12.03.05</t>
        </is>
      </c>
      <c r="C41" t="n">
        <v>12</v>
      </c>
      <c r="D41">
        <f>VLOOKUP(C41,Ключ!$B:$C,2,0)</f>
        <v/>
      </c>
      <c r="E41">
        <f>SUM('Бак_направления'!F41,'Магистратура_направления'!F41,'Специалитет_направления'!F41)</f>
        <v/>
      </c>
      <c r="F41">
        <f>SUM('Бак_направления'!F41,'Магистратура_направления'!F41,'Специалитет_направления'!F41)</f>
        <v/>
      </c>
      <c r="G41">
        <f>SUM('Бак_направления'!F41,'Магистратура_направления'!F41,'Специалитет_направления'!F41)</f>
        <v/>
      </c>
    </row>
    <row r="42">
      <c r="A42" t="inlineStr">
        <is>
          <t xml:space="preserve">   Теплоэнергетика и теплотехника</t>
        </is>
      </c>
      <c r="B42" t="inlineStr">
        <is>
          <t>13.03.01</t>
        </is>
      </c>
      <c r="C42" t="n">
        <v>13</v>
      </c>
      <c r="D42">
        <f>VLOOKUP(C42,Ключ!$B:$C,2,0)</f>
        <v/>
      </c>
      <c r="E42">
        <f>SUM('Бак_направления'!F42,'Магистратура_направления'!F42,'Специалитет_направления'!F42)</f>
        <v/>
      </c>
      <c r="F42">
        <f>SUM('Бак_направления'!F42,'Магистратура_направления'!F42,'Специалитет_направления'!F42)</f>
        <v/>
      </c>
      <c r="G42">
        <f>SUM('Бак_направления'!F42,'Магистратура_направления'!F42,'Специалитет_направления'!F42)</f>
        <v/>
      </c>
    </row>
    <row r="43">
      <c r="A43" t="inlineStr">
        <is>
          <t xml:space="preserve">   Электроэнергетика и электротехника</t>
        </is>
      </c>
      <c r="B43" t="inlineStr">
        <is>
          <t>13.03.02</t>
        </is>
      </c>
      <c r="C43" t="n">
        <v>13</v>
      </c>
      <c r="D43">
        <f>VLOOKUP(C43,Ключ!$B:$C,2,0)</f>
        <v/>
      </c>
      <c r="E43">
        <f>SUM('Бак_направления'!F43,'Магистратура_направления'!F43,'Специалитет_направления'!F43)</f>
        <v/>
      </c>
      <c r="F43">
        <f>SUM('Бак_направления'!F43,'Магистратура_направления'!F43,'Специалитет_направления'!F43)</f>
        <v/>
      </c>
      <c r="G43">
        <f>SUM('Бак_направления'!F43,'Магистратура_направления'!F43,'Специалитет_направления'!F43)</f>
        <v/>
      </c>
    </row>
    <row r="44">
      <c r="A44" t="inlineStr">
        <is>
          <t xml:space="preserve">   Энергетическое машиностроение</t>
        </is>
      </c>
      <c r="B44" t="inlineStr">
        <is>
          <t>13.03.03</t>
        </is>
      </c>
      <c r="C44" t="n">
        <v>13</v>
      </c>
      <c r="D44">
        <f>VLOOKUP(C44,Ключ!$B:$C,2,0)</f>
        <v/>
      </c>
      <c r="E44">
        <f>SUM('Бак_направления'!F44,'Магистратура_направления'!F44,'Специалитет_направления'!F44)</f>
        <v/>
      </c>
      <c r="F44">
        <f>SUM('Бак_направления'!F44,'Магистратура_направления'!F44,'Специалитет_направления'!F44)</f>
        <v/>
      </c>
      <c r="G44">
        <f>SUM('Бак_направления'!F44,'Магистратура_направления'!F44,'Специалитет_направления'!F44)</f>
        <v/>
      </c>
    </row>
    <row r="45">
      <c r="A45" t="inlineStr">
        <is>
          <t xml:space="preserve">   Ядерная энергетика и теплофизика</t>
        </is>
      </c>
      <c r="B45" t="inlineStr">
        <is>
          <t>14.03.01</t>
        </is>
      </c>
      <c r="C45" t="n">
        <v>14</v>
      </c>
      <c r="D45">
        <f>VLOOKUP(C45,Ключ!$B:$C,2,0)</f>
        <v/>
      </c>
      <c r="E45">
        <f>SUM('Бак_направления'!F45,'Магистратура_направления'!F45,'Специалитет_направления'!F45)</f>
        <v/>
      </c>
      <c r="F45">
        <f>SUM('Бак_направления'!F45,'Магистратура_направления'!F45,'Специалитет_направления'!F45)</f>
        <v/>
      </c>
      <c r="G45">
        <f>SUM('Бак_направления'!F45,'Магистратура_направления'!F45,'Специалитет_направления'!F45)</f>
        <v/>
      </c>
    </row>
    <row r="46">
      <c r="A46" t="inlineStr">
        <is>
          <t xml:space="preserve">   Ядерные физика и технологии</t>
        </is>
      </c>
      <c r="B46" t="inlineStr">
        <is>
          <t>14.03.02</t>
        </is>
      </c>
      <c r="C46" t="n">
        <v>14</v>
      </c>
      <c r="D46">
        <f>VLOOKUP(C46,Ключ!$B:$C,2,0)</f>
        <v/>
      </c>
      <c r="E46">
        <f>SUM('Бак_направления'!F46,'Магистратура_направления'!F46,'Специалитет_направления'!F46)</f>
        <v/>
      </c>
      <c r="F46">
        <f>SUM('Бак_направления'!F46,'Магистратура_направления'!F46,'Специалитет_направления'!F46)</f>
        <v/>
      </c>
      <c r="G46">
        <f>SUM('Бак_направления'!F46,'Магистратура_направления'!F46,'Специалитет_направления'!F46)</f>
        <v/>
      </c>
    </row>
    <row r="47">
      <c r="A47" t="inlineStr">
        <is>
          <t xml:space="preserve">   Машиностроение</t>
        </is>
      </c>
      <c r="B47" t="inlineStr">
        <is>
          <t>15.03.01</t>
        </is>
      </c>
      <c r="C47" t="n">
        <v>15</v>
      </c>
      <c r="D47">
        <f>VLOOKUP(C47,Ключ!$B:$C,2,0)</f>
        <v/>
      </c>
      <c r="E47">
        <f>SUM('Бак_направления'!F47,'Магистратура_направления'!F47,'Специалитет_направления'!F47)</f>
        <v/>
      </c>
      <c r="F47">
        <f>SUM('Бак_направления'!F47,'Магистратура_направления'!F47,'Специалитет_направления'!F47)</f>
        <v/>
      </c>
      <c r="G47">
        <f>SUM('Бак_направления'!F47,'Магистратура_направления'!F47,'Специалитет_направления'!F47)</f>
        <v/>
      </c>
    </row>
    <row r="48">
      <c r="A48" t="inlineStr">
        <is>
          <t xml:space="preserve">   Технологические машины и оборудование</t>
        </is>
      </c>
      <c r="B48" t="inlineStr">
        <is>
          <t>15.03.02</t>
        </is>
      </c>
      <c r="C48" t="n">
        <v>15</v>
      </c>
      <c r="D48">
        <f>VLOOKUP(C48,Ключ!$B:$C,2,0)</f>
        <v/>
      </c>
      <c r="E48">
        <f>SUM('Бак_направления'!F48,'Магистратура_направления'!F48,'Специалитет_направления'!F48)</f>
        <v/>
      </c>
      <c r="F48">
        <f>SUM('Бак_направления'!F48,'Магистратура_направления'!F48,'Специалитет_направления'!F48)</f>
        <v/>
      </c>
      <c r="G48">
        <f>SUM('Бак_направления'!F48,'Магистратура_направления'!F48,'Специалитет_направления'!F48)</f>
        <v/>
      </c>
    </row>
    <row r="49">
      <c r="A49" t="inlineStr">
        <is>
          <t xml:space="preserve">   Прикладная механика</t>
        </is>
      </c>
      <c r="B49" t="inlineStr">
        <is>
          <t>15.03.03</t>
        </is>
      </c>
      <c r="C49" t="n">
        <v>15</v>
      </c>
      <c r="D49">
        <f>VLOOKUP(C49,Ключ!$B:$C,2,0)</f>
        <v/>
      </c>
      <c r="E49">
        <f>SUM('Бак_направления'!F49,'Магистратура_направления'!F49,'Специалитет_направления'!F49)</f>
        <v/>
      </c>
      <c r="F49">
        <f>SUM('Бак_направления'!F49,'Магистратура_направления'!F49,'Специалитет_направления'!F49)</f>
        <v/>
      </c>
      <c r="G49">
        <f>SUM('Бак_направления'!F49,'Магистратура_направления'!F49,'Специалитет_направления'!F49)</f>
        <v/>
      </c>
    </row>
    <row r="50">
      <c r="A50" t="inlineStr">
        <is>
          <t xml:space="preserve">   Автоматизация технологических процессов и производств</t>
        </is>
      </c>
      <c r="B50" t="inlineStr">
        <is>
          <t>15.03.04</t>
        </is>
      </c>
      <c r="C50" t="n">
        <v>15</v>
      </c>
      <c r="D50">
        <f>VLOOKUP(C50,Ключ!$B:$C,2,0)</f>
        <v/>
      </c>
      <c r="E50">
        <f>SUM('Бак_направления'!F50,'Магистратура_направления'!F50,'Специалитет_направления'!F50)</f>
        <v/>
      </c>
      <c r="F50">
        <f>SUM('Бак_направления'!F50,'Магистратура_направления'!F50,'Специалитет_направления'!F50)</f>
        <v/>
      </c>
      <c r="G50">
        <f>SUM('Бак_направления'!F50,'Магистратура_направления'!F50,'Специалитет_направления'!F50)</f>
        <v/>
      </c>
    </row>
    <row r="51">
      <c r="A51" t="inlineStr">
        <is>
          <t xml:space="preserve">   Конструкторско-технологическое обеспечение машиностроительных производств</t>
        </is>
      </c>
      <c r="B51" t="inlineStr">
        <is>
          <t>15.03.05</t>
        </is>
      </c>
      <c r="C51" t="n">
        <v>15</v>
      </c>
      <c r="D51">
        <f>VLOOKUP(C51,Ключ!$B:$C,2,0)</f>
        <v/>
      </c>
      <c r="E51">
        <f>SUM('Бак_направления'!F51,'Магистратура_направления'!F51,'Специалитет_направления'!F51)</f>
        <v/>
      </c>
      <c r="F51">
        <f>SUM('Бак_направления'!F51,'Магистратура_направления'!F51,'Специалитет_направления'!F51)</f>
        <v/>
      </c>
      <c r="G51">
        <f>SUM('Бак_направления'!F51,'Магистратура_направления'!F51,'Специалитет_направления'!F51)</f>
        <v/>
      </c>
    </row>
    <row r="52">
      <c r="A52" t="inlineStr">
        <is>
          <t xml:space="preserve">   Мехатроника и робототехника</t>
        </is>
      </c>
      <c r="B52" t="inlineStr">
        <is>
          <t>15.03.06</t>
        </is>
      </c>
      <c r="C52" t="n">
        <v>15</v>
      </c>
      <c r="D52">
        <f>VLOOKUP(C52,Ключ!$B:$C,2,0)</f>
        <v/>
      </c>
      <c r="E52">
        <f>SUM('Бак_направления'!F52,'Магистратура_направления'!F52,'Специалитет_направления'!F52)</f>
        <v/>
      </c>
      <c r="F52">
        <f>SUM('Бак_направления'!F52,'Магистратура_направления'!F52,'Специалитет_направления'!F52)</f>
        <v/>
      </c>
      <c r="G52">
        <f>SUM('Бак_направления'!F52,'Магистратура_направления'!F52,'Специалитет_направления'!F52)</f>
        <v/>
      </c>
    </row>
    <row r="53">
      <c r="A53" t="inlineStr">
        <is>
          <t xml:space="preserve">   Техническая физика</t>
        </is>
      </c>
      <c r="B53" t="inlineStr">
        <is>
          <t>16.03.01</t>
        </is>
      </c>
      <c r="C53" t="n">
        <v>16</v>
      </c>
      <c r="D53">
        <f>VLOOKUP(C53,Ключ!$B:$C,2,0)</f>
        <v/>
      </c>
      <c r="E53">
        <f>SUM('Бак_направления'!F53,'Магистратура_направления'!F53,'Специалитет_направления'!F53)</f>
        <v/>
      </c>
      <c r="F53">
        <f>SUM('Бак_направления'!F53,'Магистратура_направления'!F53,'Специалитет_направления'!F53)</f>
        <v/>
      </c>
      <c r="G53">
        <f>SUM('Бак_направления'!F53,'Магистратура_направления'!F53,'Специалитет_направления'!F53)</f>
        <v/>
      </c>
    </row>
    <row r="54">
      <c r="A54" t="inlineStr">
        <is>
          <t xml:space="preserve">   Высокотехнологические плазменные и энергетические установки</t>
        </is>
      </c>
      <c r="B54" t="inlineStr">
        <is>
          <t>16.03.02</t>
        </is>
      </c>
      <c r="C54" t="n">
        <v>16</v>
      </c>
      <c r="D54">
        <f>VLOOKUP(C54,Ключ!$B:$C,2,0)</f>
        <v/>
      </c>
      <c r="E54">
        <f>SUM('Бак_направления'!F54,'Магистратура_направления'!F54,'Специалитет_направления'!F54)</f>
        <v/>
      </c>
      <c r="F54">
        <f>SUM('Бак_направления'!F54,'Магистратура_направления'!F54,'Специалитет_направления'!F54)</f>
        <v/>
      </c>
      <c r="G54">
        <f>SUM('Бак_направления'!F54,'Магистратура_направления'!F54,'Специалитет_направления'!F54)</f>
        <v/>
      </c>
    </row>
    <row r="55">
      <c r="A55" t="inlineStr">
        <is>
          <t xml:space="preserve">   Холодильная, криогенная техника и системы жизнеобеспечения</t>
        </is>
      </c>
      <c r="B55" t="inlineStr">
        <is>
          <t>16.03.03</t>
        </is>
      </c>
      <c r="C55" t="n">
        <v>16</v>
      </c>
      <c r="D55">
        <f>VLOOKUP(C55,Ключ!$B:$C,2,0)</f>
        <v/>
      </c>
      <c r="E55">
        <f>SUM('Бак_направления'!F55,'Магистратура_направления'!F55,'Специалитет_направления'!F55)</f>
        <v/>
      </c>
      <c r="F55">
        <f>SUM('Бак_направления'!F55,'Магистратура_направления'!F55,'Специалитет_направления'!F55)</f>
        <v/>
      </c>
      <c r="G55">
        <f>SUM('Бак_направления'!F55,'Магистратура_направления'!F55,'Специалитет_направления'!F55)</f>
        <v/>
      </c>
    </row>
    <row r="56">
      <c r="A56" t="inlineStr">
        <is>
          <t xml:space="preserve">   Корабельное вооружение</t>
        </is>
      </c>
      <c r="B56" t="inlineStr">
        <is>
          <t>17.03.01</t>
        </is>
      </c>
      <c r="C56" t="n">
        <v>17</v>
      </c>
      <c r="D56">
        <f>VLOOKUP(C56,Ключ!$B:$C,2,0)</f>
        <v/>
      </c>
      <c r="E56">
        <f>SUM('Бак_направления'!F56,'Магистратура_направления'!F56,'Специалитет_направления'!F56)</f>
        <v/>
      </c>
      <c r="F56">
        <f>SUM('Бак_направления'!F56,'Магистратура_направления'!F56,'Специалитет_направления'!F56)</f>
        <v/>
      </c>
      <c r="G56">
        <f>SUM('Бак_направления'!F56,'Магистратура_направления'!F56,'Специалитет_направления'!F56)</f>
        <v/>
      </c>
    </row>
    <row r="57">
      <c r="A57" t="inlineStr">
        <is>
          <t xml:space="preserve">   Химическая технология</t>
        </is>
      </c>
      <c r="B57" t="inlineStr">
        <is>
          <t>18.03.01</t>
        </is>
      </c>
      <c r="C57" t="n">
        <v>18</v>
      </c>
      <c r="D57">
        <f>VLOOKUP(C57,Ключ!$B:$C,2,0)</f>
        <v/>
      </c>
      <c r="E57">
        <f>SUM('Бак_направления'!F57,'Магистратура_направления'!F57,'Специалитет_направления'!F57)</f>
        <v/>
      </c>
      <c r="F57">
        <f>SUM('Бак_направления'!F57,'Магистратура_направления'!F57,'Специалитет_направления'!F57)</f>
        <v/>
      </c>
      <c r="G57">
        <f>SUM('Бак_направления'!F57,'Магистратура_направления'!F57,'Специалитет_направления'!F57)</f>
        <v/>
      </c>
    </row>
    <row r="58">
      <c r="A58" t="inlineStr">
        <is>
          <t xml:space="preserve">   Энерго- и ресурсосберегающие процессы в химической технологии, нефтехимии и биотехнологии</t>
        </is>
      </c>
      <c r="B58" t="inlineStr">
        <is>
          <t>18.03.02</t>
        </is>
      </c>
      <c r="C58" t="n">
        <v>18</v>
      </c>
      <c r="D58">
        <f>VLOOKUP(C58,Ключ!$B:$C,2,0)</f>
        <v/>
      </c>
      <c r="E58">
        <f>SUM('Бак_направления'!F58,'Магистратура_направления'!F58,'Специалитет_направления'!F58)</f>
        <v/>
      </c>
      <c r="F58">
        <f>SUM('Бак_направления'!F58,'Магистратура_направления'!F58,'Специалитет_направления'!F58)</f>
        <v/>
      </c>
      <c r="G58">
        <f>SUM('Бак_направления'!F58,'Магистратура_направления'!F58,'Специалитет_направления'!F58)</f>
        <v/>
      </c>
    </row>
    <row r="59">
      <c r="A59" t="inlineStr">
        <is>
          <t xml:space="preserve">   Биотехнология</t>
        </is>
      </c>
      <c r="B59" t="inlineStr">
        <is>
          <t>19.03.01</t>
        </is>
      </c>
      <c r="C59" t="n">
        <v>19</v>
      </c>
      <c r="D59">
        <f>VLOOKUP(C59,Ключ!$B:$C,2,0)</f>
        <v/>
      </c>
      <c r="E59">
        <f>SUM('Бак_направления'!F59,'Магистратура_направления'!F59,'Специалитет_направления'!F59)</f>
        <v/>
      </c>
      <c r="F59">
        <f>SUM('Бак_направления'!F59,'Магистратура_направления'!F59,'Специалитет_направления'!F59)</f>
        <v/>
      </c>
      <c r="G59">
        <f>SUM('Бак_направления'!F59,'Магистратура_направления'!F59,'Специалитет_направления'!F59)</f>
        <v/>
      </c>
    </row>
    <row r="60">
      <c r="A60" t="inlineStr">
        <is>
          <t xml:space="preserve">   Продукты питания из растительного сырья</t>
        </is>
      </c>
      <c r="B60" t="inlineStr">
        <is>
          <t>19.03.02</t>
        </is>
      </c>
      <c r="C60" t="n">
        <v>19</v>
      </c>
      <c r="D60">
        <f>VLOOKUP(C60,Ключ!$B:$C,2,0)</f>
        <v/>
      </c>
      <c r="E60">
        <f>SUM('Бак_направления'!F60,'Магистратура_направления'!F60,'Специалитет_направления'!F60)</f>
        <v/>
      </c>
      <c r="F60">
        <f>SUM('Бак_направления'!F60,'Магистратура_направления'!F60,'Специалитет_направления'!F60)</f>
        <v/>
      </c>
      <c r="G60">
        <f>SUM('Бак_направления'!F60,'Магистратура_направления'!F60,'Специалитет_направления'!F60)</f>
        <v/>
      </c>
    </row>
    <row r="61">
      <c r="A61" t="inlineStr">
        <is>
          <t xml:space="preserve">   Продукты питания животного происхождения</t>
        </is>
      </c>
      <c r="B61" t="inlineStr">
        <is>
          <t>19.03.03</t>
        </is>
      </c>
      <c r="C61" t="n">
        <v>19</v>
      </c>
      <c r="D61">
        <f>VLOOKUP(C61,Ключ!$B:$C,2,0)</f>
        <v/>
      </c>
      <c r="E61">
        <f>SUM('Бак_направления'!F61,'Магистратура_направления'!F61,'Специалитет_направления'!F61)</f>
        <v/>
      </c>
      <c r="F61">
        <f>SUM('Бак_направления'!F61,'Магистратура_направления'!F61,'Специалитет_направления'!F61)</f>
        <v/>
      </c>
      <c r="G61">
        <f>SUM('Бак_направления'!F61,'Магистратура_направления'!F61,'Специалитет_направления'!F61)</f>
        <v/>
      </c>
    </row>
    <row r="62">
      <c r="A62" t="inlineStr">
        <is>
          <t xml:space="preserve">   Технология продукции и организация общественного питания</t>
        </is>
      </c>
      <c r="B62" t="inlineStr">
        <is>
          <t>19.03.04</t>
        </is>
      </c>
      <c r="C62" t="n">
        <v>19</v>
      </c>
      <c r="D62">
        <f>VLOOKUP(C62,Ключ!$B:$C,2,0)</f>
        <v/>
      </c>
      <c r="E62">
        <f>SUM('Бак_направления'!F62,'Магистратура_направления'!F62,'Специалитет_направления'!F62)</f>
        <v/>
      </c>
      <c r="F62">
        <f>SUM('Бак_направления'!F62,'Магистратура_направления'!F62,'Специалитет_направления'!F62)</f>
        <v/>
      </c>
      <c r="G62">
        <f>SUM('Бак_направления'!F62,'Магистратура_направления'!F62,'Специалитет_направления'!F62)</f>
        <v/>
      </c>
    </row>
    <row r="63">
      <c r="A63" t="inlineStr">
        <is>
          <t xml:space="preserve">   Техносферная безопасность</t>
        </is>
      </c>
      <c r="B63" t="inlineStr">
        <is>
          <t>20.03.01</t>
        </is>
      </c>
      <c r="C63" t="n">
        <v>20</v>
      </c>
      <c r="D63">
        <f>VLOOKUP(C63,Ключ!$B:$C,2,0)</f>
        <v/>
      </c>
      <c r="E63">
        <f>SUM('Бак_направления'!F63,'Магистратура_направления'!F63,'Специалитет_направления'!F63)</f>
        <v/>
      </c>
      <c r="F63">
        <f>SUM('Бак_направления'!F63,'Магистратура_направления'!F63,'Специалитет_направления'!F63)</f>
        <v/>
      </c>
      <c r="G63">
        <f>SUM('Бак_направления'!F63,'Магистратура_направления'!F63,'Специалитет_направления'!F63)</f>
        <v/>
      </c>
    </row>
    <row r="64">
      <c r="A64" t="inlineStr">
        <is>
          <t xml:space="preserve">   Природообустройство и водопользование</t>
        </is>
      </c>
      <c r="B64" t="inlineStr">
        <is>
          <t>20.03.02</t>
        </is>
      </c>
      <c r="C64" t="n">
        <v>20</v>
      </c>
      <c r="D64">
        <f>VLOOKUP(C64,Ключ!$B:$C,2,0)</f>
        <v/>
      </c>
      <c r="E64">
        <f>SUM('Бак_направления'!F64,'Магистратура_направления'!F64,'Специалитет_направления'!F64)</f>
        <v/>
      </c>
      <c r="F64">
        <f>SUM('Бак_направления'!F64,'Магистратура_направления'!F64,'Специалитет_направления'!F64)</f>
        <v/>
      </c>
      <c r="G64">
        <f>SUM('Бак_направления'!F64,'Магистратура_направления'!F64,'Специалитет_направления'!F64)</f>
        <v/>
      </c>
    </row>
    <row r="65">
      <c r="A65" t="inlineStr">
        <is>
          <t xml:space="preserve">   Нефтегазовое дело</t>
        </is>
      </c>
      <c r="B65" t="inlineStr">
        <is>
          <t>21.03.01</t>
        </is>
      </c>
      <c r="C65" t="n">
        <v>21</v>
      </c>
      <c r="D65">
        <f>VLOOKUP(C65,Ключ!$B:$C,2,0)</f>
        <v/>
      </c>
      <c r="E65">
        <f>SUM('Бак_направления'!F65,'Магистратура_направления'!F65,'Специалитет_направления'!F65)</f>
        <v/>
      </c>
      <c r="F65">
        <f>SUM('Бак_направления'!F65,'Магистратура_направления'!F65,'Специалитет_направления'!F65)</f>
        <v/>
      </c>
      <c r="G65">
        <f>SUM('Бак_направления'!F65,'Магистратура_направления'!F65,'Специалитет_направления'!F65)</f>
        <v/>
      </c>
    </row>
    <row r="66">
      <c r="A66" t="inlineStr">
        <is>
          <t xml:space="preserve">   Землеустройство и кадастры</t>
        </is>
      </c>
      <c r="B66" t="inlineStr">
        <is>
          <t>21.03.02</t>
        </is>
      </c>
      <c r="C66" t="n">
        <v>21</v>
      </c>
      <c r="D66">
        <f>VLOOKUP(C66,Ключ!$B:$C,2,0)</f>
        <v/>
      </c>
      <c r="E66">
        <f>SUM('Бак_направления'!F66,'Магистратура_направления'!F66,'Специалитет_направления'!F66)</f>
        <v/>
      </c>
      <c r="F66">
        <f>SUM('Бак_направления'!F66,'Магистратура_направления'!F66,'Специалитет_направления'!F66)</f>
        <v/>
      </c>
      <c r="G66">
        <f>SUM('Бак_направления'!F66,'Магистратура_направления'!F66,'Специалитет_направления'!F66)</f>
        <v/>
      </c>
    </row>
    <row r="67">
      <c r="A67" t="inlineStr">
        <is>
          <t xml:space="preserve">   Геодезия и дистанционное зондирование</t>
        </is>
      </c>
      <c r="B67" t="inlineStr">
        <is>
          <t>21.03.03</t>
        </is>
      </c>
      <c r="C67" t="n">
        <v>21</v>
      </c>
      <c r="D67">
        <f>VLOOKUP(C67,Ключ!$B:$C,2,0)</f>
        <v/>
      </c>
      <c r="E67">
        <f>SUM('Бак_направления'!F67,'Магистратура_направления'!F67,'Специалитет_направления'!F67)</f>
        <v/>
      </c>
      <c r="F67">
        <f>SUM('Бак_направления'!F67,'Магистратура_направления'!F67,'Специалитет_направления'!F67)</f>
        <v/>
      </c>
      <c r="G67">
        <f>SUM('Бак_направления'!F67,'Магистратура_направления'!F67,'Специалитет_направления'!F67)</f>
        <v/>
      </c>
    </row>
    <row r="68">
      <c r="A68" t="inlineStr">
        <is>
          <t xml:space="preserve">   Материаловедение и технологии материалов</t>
        </is>
      </c>
      <c r="B68" t="inlineStr">
        <is>
          <t>22.03.01</t>
        </is>
      </c>
      <c r="C68" t="n">
        <v>22</v>
      </c>
      <c r="D68">
        <f>VLOOKUP(C68,Ключ!$B:$C,2,0)</f>
        <v/>
      </c>
      <c r="E68">
        <f>SUM('Бак_направления'!F68,'Магистратура_направления'!F68,'Специалитет_направления'!F68)</f>
        <v/>
      </c>
      <c r="F68">
        <f>SUM('Бак_направления'!F68,'Магистратура_направления'!F68,'Специалитет_направления'!F68)</f>
        <v/>
      </c>
      <c r="G68">
        <f>SUM('Бак_направления'!F68,'Магистратура_направления'!F68,'Специалитет_направления'!F68)</f>
        <v/>
      </c>
    </row>
    <row r="69">
      <c r="A69" t="inlineStr">
        <is>
          <t xml:space="preserve">   Металлургия</t>
        </is>
      </c>
      <c r="B69" t="inlineStr">
        <is>
          <t>22.03.02</t>
        </is>
      </c>
      <c r="C69" t="n">
        <v>22</v>
      </c>
      <c r="D69">
        <f>VLOOKUP(C69,Ключ!$B:$C,2,0)</f>
        <v/>
      </c>
      <c r="E69">
        <f>SUM('Бак_направления'!F69,'Магистратура_направления'!F69,'Специалитет_направления'!F69)</f>
        <v/>
      </c>
      <c r="F69">
        <f>SUM('Бак_направления'!F69,'Магистратура_направления'!F69,'Специалитет_направления'!F69)</f>
        <v/>
      </c>
      <c r="G69">
        <f>SUM('Бак_направления'!F69,'Магистратура_направления'!F69,'Специалитет_направления'!F69)</f>
        <v/>
      </c>
    </row>
    <row r="70">
      <c r="A70" t="inlineStr">
        <is>
          <t xml:space="preserve">   Технология транспортных процессов</t>
        </is>
      </c>
      <c r="B70" t="inlineStr">
        <is>
          <t>23.03.01</t>
        </is>
      </c>
      <c r="C70" t="n">
        <v>23</v>
      </c>
      <c r="D70">
        <f>VLOOKUP(C70,Ключ!$B:$C,2,0)</f>
        <v/>
      </c>
      <c r="E70">
        <f>SUM('Бак_направления'!F70,'Магистратура_направления'!F70,'Специалитет_направления'!F70)</f>
        <v/>
      </c>
      <c r="F70">
        <f>SUM('Бак_направления'!F70,'Магистратура_направления'!F70,'Специалитет_направления'!F70)</f>
        <v/>
      </c>
      <c r="G70">
        <f>SUM('Бак_направления'!F70,'Магистратура_направления'!F70,'Специалитет_направления'!F70)</f>
        <v/>
      </c>
    </row>
    <row r="71">
      <c r="A71" t="inlineStr">
        <is>
          <t xml:space="preserve">   Наземные транспортно-технологические комплексы</t>
        </is>
      </c>
      <c r="B71" t="inlineStr">
        <is>
          <t>23.03.02</t>
        </is>
      </c>
      <c r="C71" t="n">
        <v>23</v>
      </c>
      <c r="D71">
        <f>VLOOKUP(C71,Ключ!$B:$C,2,0)</f>
        <v/>
      </c>
      <c r="E71">
        <f>SUM('Бак_направления'!F71,'Магистратура_направления'!F71,'Специалитет_направления'!F71)</f>
        <v/>
      </c>
      <c r="F71">
        <f>SUM('Бак_направления'!F71,'Магистратура_направления'!F71,'Специалитет_направления'!F71)</f>
        <v/>
      </c>
      <c r="G71">
        <f>SUM('Бак_направления'!F71,'Магистратура_направления'!F71,'Специалитет_направления'!F71)</f>
        <v/>
      </c>
    </row>
    <row r="72">
      <c r="A72" t="inlineStr">
        <is>
          <t xml:space="preserve">   Эксплуатация транспортно-технологических машин и комплексов</t>
        </is>
      </c>
      <c r="B72" t="inlineStr">
        <is>
          <t>23.03.03</t>
        </is>
      </c>
      <c r="C72" t="n">
        <v>23</v>
      </c>
      <c r="D72">
        <f>VLOOKUP(C72,Ключ!$B:$C,2,0)</f>
        <v/>
      </c>
      <c r="E72">
        <f>SUM('Бак_направления'!F72,'Магистратура_направления'!F72,'Специалитет_направления'!F72)</f>
        <v/>
      </c>
      <c r="F72">
        <f>SUM('Бак_направления'!F72,'Магистратура_направления'!F72,'Специалитет_направления'!F72)</f>
        <v/>
      </c>
      <c r="G72">
        <f>SUM('Бак_направления'!F72,'Магистратура_направления'!F72,'Специалитет_направления'!F72)</f>
        <v/>
      </c>
    </row>
    <row r="73">
      <c r="A73" t="inlineStr">
        <is>
          <t xml:space="preserve">   Ракетные комплексы и космонавтика</t>
        </is>
      </c>
      <c r="B73" t="inlineStr">
        <is>
          <t>24.03.01</t>
        </is>
      </c>
      <c r="C73" t="n">
        <v>24</v>
      </c>
      <c r="D73">
        <f>VLOOKUP(C73,Ключ!$B:$C,2,0)</f>
        <v/>
      </c>
      <c r="E73">
        <f>SUM('Бак_направления'!F73,'Магистратура_направления'!F73,'Специалитет_направления'!F73)</f>
        <v/>
      </c>
      <c r="F73">
        <f>SUM('Бак_направления'!F73,'Магистратура_направления'!F73,'Специалитет_направления'!F73)</f>
        <v/>
      </c>
      <c r="G73">
        <f>SUM('Бак_направления'!F73,'Магистратура_направления'!F73,'Специалитет_направления'!F73)</f>
        <v/>
      </c>
    </row>
    <row r="74">
      <c r="A74" t="inlineStr">
        <is>
          <t xml:space="preserve">   Системы управления движением и навигация</t>
        </is>
      </c>
      <c r="B74" t="inlineStr">
        <is>
          <t>24.03.02</t>
        </is>
      </c>
      <c r="C74" t="n">
        <v>24</v>
      </c>
      <c r="D74">
        <f>VLOOKUP(C74,Ключ!$B:$C,2,0)</f>
        <v/>
      </c>
      <c r="E74">
        <f>SUM('Бак_направления'!F74,'Магистратура_направления'!F74,'Специалитет_направления'!F74)</f>
        <v/>
      </c>
      <c r="F74">
        <f>SUM('Бак_направления'!F74,'Магистратура_направления'!F74,'Специалитет_направления'!F74)</f>
        <v/>
      </c>
      <c r="G74">
        <f>SUM('Бак_направления'!F74,'Магистратура_направления'!F74,'Специалитет_направления'!F74)</f>
        <v/>
      </c>
    </row>
    <row r="75">
      <c r="A75" t="inlineStr">
        <is>
          <t xml:space="preserve">   Баллистика и гидроаэродинамика</t>
        </is>
      </c>
      <c r="B75" t="inlineStr">
        <is>
          <t>24.03.03</t>
        </is>
      </c>
      <c r="C75" t="n">
        <v>24</v>
      </c>
      <c r="D75">
        <f>VLOOKUP(C75,Ключ!$B:$C,2,0)</f>
        <v/>
      </c>
      <c r="E75">
        <f>SUM('Бак_направления'!F75,'Магистратура_направления'!F75,'Специалитет_направления'!F75)</f>
        <v/>
      </c>
      <c r="F75">
        <f>SUM('Бак_направления'!F75,'Магистратура_направления'!F75,'Специалитет_направления'!F75)</f>
        <v/>
      </c>
      <c r="G75">
        <f>SUM('Бак_направления'!F75,'Магистратура_направления'!F75,'Специалитет_направления'!F75)</f>
        <v/>
      </c>
    </row>
    <row r="76">
      <c r="A76" t="inlineStr">
        <is>
          <t xml:space="preserve">   Авиастроение</t>
        </is>
      </c>
      <c r="B76" t="inlineStr">
        <is>
          <t>24.03.04</t>
        </is>
      </c>
      <c r="C76" t="n">
        <v>24</v>
      </c>
      <c r="D76">
        <f>VLOOKUP(C76,Ключ!$B:$C,2,0)</f>
        <v/>
      </c>
      <c r="E76">
        <f>SUM('Бак_направления'!F76,'Магистратура_направления'!F76,'Специалитет_направления'!F76)</f>
        <v/>
      </c>
      <c r="F76">
        <f>SUM('Бак_направления'!F76,'Магистратура_направления'!F76,'Специалитет_направления'!F76)</f>
        <v/>
      </c>
      <c r="G76">
        <f>SUM('Бак_направления'!F76,'Магистратура_направления'!F76,'Специалитет_направления'!F76)</f>
        <v/>
      </c>
    </row>
    <row r="77">
      <c r="A77" t="inlineStr">
        <is>
          <t xml:space="preserve">   Двигатели летательных аппаратов</t>
        </is>
      </c>
      <c r="B77" t="inlineStr">
        <is>
          <t>24.03.05</t>
        </is>
      </c>
      <c r="C77" t="n">
        <v>24</v>
      </c>
      <c r="D77">
        <f>VLOOKUP(C77,Ключ!$B:$C,2,0)</f>
        <v/>
      </c>
      <c r="E77">
        <f>SUM('Бак_направления'!F77,'Магистратура_направления'!F77,'Специалитет_направления'!F77)</f>
        <v/>
      </c>
      <c r="F77">
        <f>SUM('Бак_направления'!F77,'Магистратура_направления'!F77,'Специалитет_направления'!F77)</f>
        <v/>
      </c>
      <c r="G77">
        <f>SUM('Бак_направления'!F77,'Магистратура_направления'!F77,'Специалитет_направления'!F77)</f>
        <v/>
      </c>
    </row>
    <row r="78">
      <c r="A78" t="inlineStr">
        <is>
          <t xml:space="preserve">   Техническая эксплуатация летательных аппаратов и двигателей</t>
        </is>
      </c>
      <c r="B78" t="inlineStr">
        <is>
          <t>25.03.01</t>
        </is>
      </c>
      <c r="C78" t="n">
        <v>25</v>
      </c>
      <c r="D78">
        <f>VLOOKUP(C78,Ключ!$B:$C,2,0)</f>
        <v/>
      </c>
      <c r="E78">
        <f>SUM('Бак_направления'!F78,'Магистратура_направления'!F78,'Специалитет_направления'!F78)</f>
        <v/>
      </c>
      <c r="F78">
        <f>SUM('Бак_направления'!F78,'Магистратура_направления'!F78,'Специалитет_направления'!F78)</f>
        <v/>
      </c>
      <c r="G78">
        <f>SUM('Бак_направления'!F78,'Магистратура_направления'!F78,'Специалитет_направления'!F78)</f>
        <v/>
      </c>
    </row>
    <row r="79">
      <c r="A79" t="inlineStr">
        <is>
          <t xml:space="preserve">   Техническая эксплуатация авиационных электросистем и пилотажно-навигационных комплексов</t>
        </is>
      </c>
      <c r="B79" t="inlineStr">
        <is>
          <t>25.03.02</t>
        </is>
      </c>
      <c r="C79" t="n">
        <v>25</v>
      </c>
      <c r="D79">
        <f>VLOOKUP(C79,Ключ!$B:$C,2,0)</f>
        <v/>
      </c>
      <c r="E79">
        <f>SUM('Бак_направления'!F79,'Магистратура_направления'!F79,'Специалитет_направления'!F79)</f>
        <v/>
      </c>
      <c r="F79">
        <f>SUM('Бак_направления'!F79,'Магистратура_направления'!F79,'Специалитет_направления'!F79)</f>
        <v/>
      </c>
      <c r="G79">
        <f>SUM('Бак_направления'!F79,'Магистратура_направления'!F79,'Специалитет_направления'!F79)</f>
        <v/>
      </c>
    </row>
    <row r="80">
      <c r="A80" t="inlineStr">
        <is>
          <t xml:space="preserve">   Аэронавигация</t>
        </is>
      </c>
      <c r="B80" t="inlineStr">
        <is>
          <t>25.03.03</t>
        </is>
      </c>
      <c r="C80" t="n">
        <v>25</v>
      </c>
      <c r="D80">
        <f>VLOOKUP(C80,Ключ!$B:$C,2,0)</f>
        <v/>
      </c>
      <c r="E80">
        <f>SUM('Бак_направления'!F80,'Магистратура_направления'!F80,'Специалитет_направления'!F80)</f>
        <v/>
      </c>
      <c r="F80">
        <f>SUM('Бак_направления'!F80,'Магистратура_направления'!F80,'Специалитет_направления'!F80)</f>
        <v/>
      </c>
      <c r="G80">
        <f>SUM('Бак_направления'!F80,'Магистратура_направления'!F80,'Специалитет_направления'!F80)</f>
        <v/>
      </c>
    </row>
    <row r="81">
      <c r="A81" t="inlineStr">
        <is>
          <t xml:space="preserve">   Эксплуатация аэропортов и обеспечение полетов воздушных судов</t>
        </is>
      </c>
      <c r="B81" t="inlineStr">
        <is>
          <t>25.03.04</t>
        </is>
      </c>
      <c r="C81" t="n">
        <v>25</v>
      </c>
      <c r="D81">
        <f>VLOOKUP(C81,Ключ!$B:$C,2,0)</f>
        <v/>
      </c>
      <c r="E81">
        <f>SUM('Бак_направления'!F81,'Магистратура_направления'!F81,'Специалитет_направления'!F81)</f>
        <v/>
      </c>
      <c r="F81">
        <f>SUM('Бак_направления'!F81,'Магистратура_направления'!F81,'Специалитет_направления'!F81)</f>
        <v/>
      </c>
      <c r="G81">
        <f>SUM('Бак_направления'!F81,'Магистратура_направления'!F81,'Специалитет_направления'!F81)</f>
        <v/>
      </c>
    </row>
    <row r="82">
      <c r="A82" t="inlineStr">
        <is>
          <t xml:space="preserve">   Управление водным транспортом и гидрографическое обеспечение судоходства</t>
        </is>
      </c>
      <c r="B82" t="inlineStr">
        <is>
          <t>26.03.01</t>
        </is>
      </c>
      <c r="C82" t="n">
        <v>26</v>
      </c>
      <c r="D82">
        <f>VLOOKUP(C82,Ключ!$B:$C,2,0)</f>
        <v/>
      </c>
      <c r="E82">
        <f>SUM('Бак_направления'!F82,'Магистратура_направления'!F82,'Специалитет_направления'!F82)</f>
        <v/>
      </c>
      <c r="F82">
        <f>SUM('Бак_направления'!F82,'Магистратура_направления'!F82,'Специалитет_направления'!F82)</f>
        <v/>
      </c>
      <c r="G82">
        <f>SUM('Бак_направления'!F82,'Магистратура_направления'!F82,'Специалитет_направления'!F82)</f>
        <v/>
      </c>
    </row>
    <row r="83">
      <c r="A83" t="inlineStr">
        <is>
          <t xml:space="preserve">   Кораблестроение, океанотехника и системотехника объектов морской инфраструктуры</t>
        </is>
      </c>
      <c r="B83" t="inlineStr">
        <is>
          <t>26.03.02</t>
        </is>
      </c>
      <c r="C83" t="n">
        <v>26</v>
      </c>
      <c r="D83">
        <f>VLOOKUP(C83,Ключ!$B:$C,2,0)</f>
        <v/>
      </c>
      <c r="E83">
        <f>SUM('Бак_направления'!F83,'Магистратура_направления'!F83,'Специалитет_направления'!F83)</f>
        <v/>
      </c>
      <c r="F83">
        <f>SUM('Бак_направления'!F83,'Магистратура_направления'!F83,'Специалитет_направления'!F83)</f>
        <v/>
      </c>
      <c r="G83">
        <f>SUM('Бак_направления'!F83,'Магистратура_направления'!F83,'Специалитет_направления'!F83)</f>
        <v/>
      </c>
    </row>
    <row r="84">
      <c r="A84" t="inlineStr">
        <is>
          <t xml:space="preserve">   Водные пути, порты и гидротехнические сооружения</t>
        </is>
      </c>
      <c r="B84" t="inlineStr">
        <is>
          <t>26.03.03</t>
        </is>
      </c>
      <c r="C84" t="n">
        <v>26</v>
      </c>
      <c r="D84">
        <f>VLOOKUP(C84,Ключ!$B:$C,2,0)</f>
        <v/>
      </c>
      <c r="E84">
        <f>SUM('Бак_направления'!F84,'Магистратура_направления'!F84,'Специалитет_направления'!F84)</f>
        <v/>
      </c>
      <c r="F84">
        <f>SUM('Бак_направления'!F84,'Магистратура_направления'!F84,'Специалитет_направления'!F84)</f>
        <v/>
      </c>
      <c r="G84">
        <f>SUM('Бак_направления'!F84,'Магистратура_направления'!F84,'Специалитет_направления'!F84)</f>
        <v/>
      </c>
    </row>
    <row r="85">
      <c r="A85" t="inlineStr">
        <is>
          <t xml:space="preserve">   Инженерно-экономическое обеспечение технологий и бизнес-процессов водного транспорта</t>
        </is>
      </c>
      <c r="B85" t="inlineStr">
        <is>
          <t>26.03.04</t>
        </is>
      </c>
      <c r="C85" t="n">
        <v>26</v>
      </c>
      <c r="D85">
        <f>VLOOKUP(C85,Ключ!$B:$C,2,0)</f>
        <v/>
      </c>
      <c r="E85">
        <f>SUM('Бак_направления'!F85,'Магистратура_направления'!F85,'Специалитет_направления'!F85)</f>
        <v/>
      </c>
      <c r="F85">
        <f>SUM('Бак_направления'!F85,'Магистратура_направления'!F85,'Специалитет_направления'!F85)</f>
        <v/>
      </c>
      <c r="G85">
        <f>SUM('Бак_направления'!F85,'Магистратура_направления'!F85,'Специалитет_направления'!F85)</f>
        <v/>
      </c>
    </row>
    <row r="86">
      <c r="A86" t="inlineStr">
        <is>
          <t xml:space="preserve">   Стандартизация и метрология</t>
        </is>
      </c>
      <c r="B86" t="inlineStr">
        <is>
          <t>27.03.01</t>
        </is>
      </c>
      <c r="C86" t="n">
        <v>27</v>
      </c>
      <c r="D86">
        <f>VLOOKUP(C86,Ключ!$B:$C,2,0)</f>
        <v/>
      </c>
      <c r="E86">
        <f>SUM('Бак_направления'!F86,'Магистратура_направления'!F86,'Специалитет_направления'!F86)</f>
        <v/>
      </c>
      <c r="F86">
        <f>SUM('Бак_направления'!F86,'Магистратура_направления'!F86,'Специалитет_направления'!F86)</f>
        <v/>
      </c>
      <c r="G86">
        <f>SUM('Бак_направления'!F86,'Магистратура_направления'!F86,'Специалитет_направления'!F86)</f>
        <v/>
      </c>
    </row>
    <row r="87">
      <c r="A87" t="inlineStr">
        <is>
          <t xml:space="preserve">   Управление качеством</t>
        </is>
      </c>
      <c r="B87" t="inlineStr">
        <is>
          <t>27.03.02</t>
        </is>
      </c>
      <c r="C87" t="n">
        <v>27</v>
      </c>
      <c r="D87">
        <f>VLOOKUP(C87,Ключ!$B:$C,2,0)</f>
        <v/>
      </c>
      <c r="E87">
        <f>SUM('Бак_направления'!F87,'Магистратура_направления'!F87,'Специалитет_направления'!F87)</f>
        <v/>
      </c>
      <c r="F87">
        <f>SUM('Бак_направления'!F87,'Магистратура_направления'!F87,'Специалитет_направления'!F87)</f>
        <v/>
      </c>
      <c r="G87">
        <f>SUM('Бак_направления'!F87,'Магистратура_направления'!F87,'Специалитет_направления'!F87)</f>
        <v/>
      </c>
    </row>
    <row r="88">
      <c r="A88" t="inlineStr">
        <is>
          <t xml:space="preserve">   Системный анализ и управление</t>
        </is>
      </c>
      <c r="B88" t="inlineStr">
        <is>
          <t>27.03.03</t>
        </is>
      </c>
      <c r="C88" t="n">
        <v>27</v>
      </c>
      <c r="D88">
        <f>VLOOKUP(C88,Ключ!$B:$C,2,0)</f>
        <v/>
      </c>
      <c r="E88">
        <f>SUM('Бак_направления'!F88,'Магистратура_направления'!F88,'Специалитет_направления'!F88)</f>
        <v/>
      </c>
      <c r="F88">
        <f>SUM('Бак_направления'!F88,'Магистратура_направления'!F88,'Специалитет_направления'!F88)</f>
        <v/>
      </c>
      <c r="G88">
        <f>SUM('Бак_направления'!F88,'Магистратура_направления'!F88,'Специалитет_направления'!F88)</f>
        <v/>
      </c>
    </row>
    <row r="89">
      <c r="A89" t="inlineStr">
        <is>
          <t xml:space="preserve">   Управление в технических системах</t>
        </is>
      </c>
      <c r="B89" t="inlineStr">
        <is>
          <t>27.03.04</t>
        </is>
      </c>
      <c r="C89" t="n">
        <v>27</v>
      </c>
      <c r="D89">
        <f>VLOOKUP(C89,Ключ!$B:$C,2,0)</f>
        <v/>
      </c>
      <c r="E89">
        <f>SUM('Бак_направления'!F89,'Магистратура_направления'!F89,'Специалитет_направления'!F89)</f>
        <v/>
      </c>
      <c r="F89">
        <f>SUM('Бак_направления'!F89,'Магистратура_направления'!F89,'Специалитет_направления'!F89)</f>
        <v/>
      </c>
      <c r="G89">
        <f>SUM('Бак_направления'!F89,'Магистратура_направления'!F89,'Специалитет_направления'!F89)</f>
        <v/>
      </c>
    </row>
    <row r="90">
      <c r="A90" t="inlineStr">
        <is>
          <t xml:space="preserve">   Инноватика</t>
        </is>
      </c>
      <c r="B90" t="inlineStr">
        <is>
          <t>27.03.05</t>
        </is>
      </c>
      <c r="C90" t="n">
        <v>27</v>
      </c>
      <c r="D90">
        <f>VLOOKUP(C90,Ключ!$B:$C,2,0)</f>
        <v/>
      </c>
      <c r="E90">
        <f>SUM('Бак_направления'!F90,'Магистратура_направления'!F90,'Специалитет_направления'!F90)</f>
        <v/>
      </c>
      <c r="F90">
        <f>SUM('Бак_направления'!F90,'Магистратура_направления'!F90,'Специалитет_направления'!F90)</f>
        <v/>
      </c>
      <c r="G90">
        <f>SUM('Бак_направления'!F90,'Магистратура_направления'!F90,'Специалитет_направления'!F90)</f>
        <v/>
      </c>
    </row>
    <row r="91">
      <c r="A91" t="inlineStr">
        <is>
          <t xml:space="preserve">   Нанотехнологии и микросистемная техника</t>
        </is>
      </c>
      <c r="B91" t="inlineStr">
        <is>
          <t>28.03.01</t>
        </is>
      </c>
      <c r="C91" t="n">
        <v>28</v>
      </c>
      <c r="D91">
        <f>VLOOKUP(C91,Ключ!$B:$C,2,0)</f>
        <v/>
      </c>
      <c r="E91">
        <f>SUM('Бак_направления'!F91,'Магистратура_направления'!F91,'Специалитет_направления'!F91)</f>
        <v/>
      </c>
      <c r="F91">
        <f>SUM('Бак_направления'!F91,'Магистратура_направления'!F91,'Специалитет_направления'!F91)</f>
        <v/>
      </c>
      <c r="G91">
        <f>SUM('Бак_направления'!F91,'Магистратура_направления'!F91,'Специалитет_направления'!F91)</f>
        <v/>
      </c>
    </row>
    <row r="92">
      <c r="A92" t="inlineStr">
        <is>
          <t xml:space="preserve">   Наноинженерия</t>
        </is>
      </c>
      <c r="B92" t="inlineStr">
        <is>
          <t>28.03.02</t>
        </is>
      </c>
      <c r="C92" t="n">
        <v>28</v>
      </c>
      <c r="D92">
        <f>VLOOKUP(C92,Ключ!$B:$C,2,0)</f>
        <v/>
      </c>
      <c r="E92">
        <f>SUM('Бак_направления'!F92,'Магистратура_направления'!F92,'Специалитет_направления'!F92)</f>
        <v/>
      </c>
      <c r="F92">
        <f>SUM('Бак_направления'!F92,'Магистратура_направления'!F92,'Специалитет_направления'!F92)</f>
        <v/>
      </c>
      <c r="G92">
        <f>SUM('Бак_направления'!F92,'Магистратура_направления'!F92,'Специалитет_направления'!F92)</f>
        <v/>
      </c>
    </row>
    <row r="93">
      <c r="A93" t="inlineStr">
        <is>
          <t xml:space="preserve">   Наноматериалы</t>
        </is>
      </c>
      <c r="B93" t="inlineStr">
        <is>
          <t>28.03.03</t>
        </is>
      </c>
      <c r="C93" t="n">
        <v>28</v>
      </c>
      <c r="D93">
        <f>VLOOKUP(C93,Ключ!$B:$C,2,0)</f>
        <v/>
      </c>
      <c r="E93">
        <f>SUM('Бак_направления'!F93,'Магистратура_направления'!F93,'Специалитет_направления'!F93)</f>
        <v/>
      </c>
      <c r="F93">
        <f>SUM('Бак_направления'!F93,'Магистратура_направления'!F93,'Специалитет_направления'!F93)</f>
        <v/>
      </c>
      <c r="G93">
        <f>SUM('Бак_направления'!F93,'Магистратура_направления'!F93,'Специалитет_направления'!F93)</f>
        <v/>
      </c>
    </row>
    <row r="94">
      <c r="A94" t="inlineStr">
        <is>
          <t xml:space="preserve">   Технология изделий легкой промышленности</t>
        </is>
      </c>
      <c r="B94" t="inlineStr">
        <is>
          <t>29.03.01</t>
        </is>
      </c>
      <c r="C94" t="n">
        <v>29</v>
      </c>
      <c r="D94">
        <f>VLOOKUP(C94,Ключ!$B:$C,2,0)</f>
        <v/>
      </c>
      <c r="E94">
        <f>SUM('Бак_направления'!F94,'Магистратура_направления'!F94,'Специалитет_направления'!F94)</f>
        <v/>
      </c>
      <c r="F94">
        <f>SUM('Бак_направления'!F94,'Магистратура_направления'!F94,'Специалитет_направления'!F94)</f>
        <v/>
      </c>
      <c r="G94">
        <f>SUM('Бак_направления'!F94,'Магистратура_направления'!F94,'Специалитет_направления'!F94)</f>
        <v/>
      </c>
    </row>
    <row r="95">
      <c r="A95" t="inlineStr">
        <is>
          <t xml:space="preserve">   Технологии и проектирование текстильных изделий</t>
        </is>
      </c>
      <c r="B95" t="inlineStr">
        <is>
          <t>29.03.02</t>
        </is>
      </c>
      <c r="C95" t="n">
        <v>29</v>
      </c>
      <c r="D95">
        <f>VLOOKUP(C95,Ключ!$B:$C,2,0)</f>
        <v/>
      </c>
      <c r="E95">
        <f>SUM('Бак_направления'!F95,'Магистратура_направления'!F95,'Специалитет_направления'!F95)</f>
        <v/>
      </c>
      <c r="F95">
        <f>SUM('Бак_направления'!F95,'Магистратура_направления'!F95,'Специалитет_направления'!F95)</f>
        <v/>
      </c>
      <c r="G95">
        <f>SUM('Бак_направления'!F95,'Магистратура_направления'!F95,'Специалитет_направления'!F95)</f>
        <v/>
      </c>
    </row>
    <row r="96">
      <c r="A96" t="inlineStr">
        <is>
          <t xml:space="preserve">   Технология полиграфического и упаковочного производства</t>
        </is>
      </c>
      <c r="B96" t="inlineStr">
        <is>
          <t>29.03.03</t>
        </is>
      </c>
      <c r="C96" t="n">
        <v>29</v>
      </c>
      <c r="D96">
        <f>VLOOKUP(C96,Ключ!$B:$C,2,0)</f>
        <v/>
      </c>
      <c r="E96">
        <f>SUM('Бак_направления'!F96,'Магистратура_направления'!F96,'Специалитет_направления'!F96)</f>
        <v/>
      </c>
      <c r="F96">
        <f>SUM('Бак_направления'!F96,'Магистратура_направления'!F96,'Специалитет_направления'!F96)</f>
        <v/>
      </c>
      <c r="G96">
        <f>SUM('Бак_направления'!F96,'Магистратура_направления'!F96,'Специалитет_направления'!F96)</f>
        <v/>
      </c>
    </row>
    <row r="97">
      <c r="A97" t="inlineStr">
        <is>
          <t xml:space="preserve">   Технология художественной обработки материалов</t>
        </is>
      </c>
      <c r="B97" t="inlineStr">
        <is>
          <t>29.03.04</t>
        </is>
      </c>
      <c r="C97" t="n">
        <v>29</v>
      </c>
      <c r="D97">
        <f>VLOOKUP(C97,Ключ!$B:$C,2,0)</f>
        <v/>
      </c>
      <c r="E97">
        <f>SUM('Бак_направления'!F97,'Магистратура_направления'!F97,'Специалитет_направления'!F97)</f>
        <v/>
      </c>
      <c r="F97">
        <f>SUM('Бак_направления'!F97,'Магистратура_направления'!F97,'Специалитет_направления'!F97)</f>
        <v/>
      </c>
      <c r="G97">
        <f>SUM('Бак_направления'!F97,'Магистратура_направления'!F97,'Специалитет_направления'!F97)</f>
        <v/>
      </c>
    </row>
    <row r="98">
      <c r="A98" t="inlineStr">
        <is>
          <t xml:space="preserve">   Конструирование изделий легкой промышленности</t>
        </is>
      </c>
      <c r="B98" t="inlineStr">
        <is>
          <t>29.03.05</t>
        </is>
      </c>
      <c r="C98" t="n">
        <v>29</v>
      </c>
      <c r="D98">
        <f>VLOOKUP(C98,Ключ!$B:$C,2,0)</f>
        <v/>
      </c>
      <c r="E98">
        <f>SUM('Бак_направления'!F98,'Магистратура_направления'!F98,'Специалитет_направления'!F98)</f>
        <v/>
      </c>
      <c r="F98">
        <f>SUM('Бак_направления'!F98,'Магистратура_направления'!F98,'Специалитет_направления'!F98)</f>
        <v/>
      </c>
      <c r="G98">
        <f>SUM('Бак_направления'!F98,'Магистратура_направления'!F98,'Специалитет_направления'!F98)</f>
        <v/>
      </c>
    </row>
    <row r="99">
      <c r="A99" t="inlineStr">
        <is>
          <t xml:space="preserve">   Сестринское дело</t>
        </is>
      </c>
      <c r="B99" t="inlineStr">
        <is>
          <t>34.03.01</t>
        </is>
      </c>
      <c r="C99" t="n">
        <v>34</v>
      </c>
      <c r="D99">
        <f>VLOOKUP(C99,Ключ!$B:$C,2,0)</f>
        <v/>
      </c>
      <c r="E99">
        <f>SUM('Бак_направления'!F99,'Магистратура_направления'!F99,'Специалитет_направления'!F99)</f>
        <v/>
      </c>
      <c r="F99">
        <f>SUM('Бак_направления'!F99,'Магистратура_направления'!F99,'Специалитет_направления'!F99)</f>
        <v/>
      </c>
      <c r="G99">
        <f>SUM('Бак_направления'!F99,'Магистратура_направления'!F99,'Специалитет_направления'!F99)</f>
        <v/>
      </c>
    </row>
    <row r="100">
      <c r="A100" t="inlineStr">
        <is>
          <t xml:space="preserve">   Лесное дело</t>
        </is>
      </c>
      <c r="B100" t="inlineStr">
        <is>
          <t>35.03.01</t>
        </is>
      </c>
      <c r="C100" t="n">
        <v>35</v>
      </c>
      <c r="D100">
        <f>VLOOKUP(C100,Ключ!$B:$C,2,0)</f>
        <v/>
      </c>
      <c r="E100">
        <f>SUM('Бак_направления'!F100,'Магистратура_направления'!F100,'Специалитет_направления'!F100)</f>
        <v/>
      </c>
      <c r="F100">
        <f>SUM('Бак_направления'!F100,'Магистратура_направления'!F100,'Специалитет_направления'!F100)</f>
        <v/>
      </c>
      <c r="G100">
        <f>SUM('Бак_направления'!F100,'Магистратура_направления'!F100,'Специалитет_направления'!F100)</f>
        <v/>
      </c>
    </row>
    <row r="101">
      <c r="A101" t="inlineStr">
        <is>
          <t xml:space="preserve">   Технология лесозаготовительных и деревоперерабатывающих производств</t>
        </is>
      </c>
      <c r="B101" t="inlineStr">
        <is>
          <t>35.03.02</t>
        </is>
      </c>
      <c r="C101" t="n">
        <v>35</v>
      </c>
      <c r="D101">
        <f>VLOOKUP(C101,Ключ!$B:$C,2,0)</f>
        <v/>
      </c>
      <c r="E101">
        <f>SUM('Бак_направления'!F101,'Магистратура_направления'!F101,'Специалитет_направления'!F101)</f>
        <v/>
      </c>
      <c r="F101">
        <f>SUM('Бак_направления'!F101,'Магистратура_направления'!F101,'Специалитет_направления'!F101)</f>
        <v/>
      </c>
      <c r="G101">
        <f>SUM('Бак_направления'!F101,'Магистратура_направления'!F101,'Специалитет_направления'!F101)</f>
        <v/>
      </c>
    </row>
    <row r="102">
      <c r="A102" t="inlineStr">
        <is>
          <t xml:space="preserve">   Агрохимия и агропочвоведение</t>
        </is>
      </c>
      <c r="B102" t="inlineStr">
        <is>
          <t>35.03.03</t>
        </is>
      </c>
      <c r="C102" t="n">
        <v>35</v>
      </c>
      <c r="D102">
        <f>VLOOKUP(C102,Ключ!$B:$C,2,0)</f>
        <v/>
      </c>
      <c r="E102">
        <f>SUM('Бак_направления'!F102,'Магистратура_направления'!F102,'Специалитет_направления'!F102)</f>
        <v/>
      </c>
      <c r="F102">
        <f>SUM('Бак_направления'!F102,'Магистратура_направления'!F102,'Специалитет_направления'!F102)</f>
        <v/>
      </c>
      <c r="G102">
        <f>SUM('Бак_направления'!F102,'Магистратура_направления'!F102,'Специалитет_направления'!F102)</f>
        <v/>
      </c>
    </row>
    <row r="103">
      <c r="A103" t="inlineStr">
        <is>
          <t xml:space="preserve">   Агрономия</t>
        </is>
      </c>
      <c r="B103" t="inlineStr">
        <is>
          <t>35.03.04</t>
        </is>
      </c>
      <c r="C103" t="n">
        <v>35</v>
      </c>
      <c r="D103">
        <f>VLOOKUP(C103,Ключ!$B:$C,2,0)</f>
        <v/>
      </c>
      <c r="E103">
        <f>SUM('Бак_направления'!F103,'Магистратура_направления'!F103,'Специалитет_направления'!F103)</f>
        <v/>
      </c>
      <c r="F103">
        <f>SUM('Бак_направления'!F103,'Магистратура_направления'!F103,'Специалитет_направления'!F103)</f>
        <v/>
      </c>
      <c r="G103">
        <f>SUM('Бак_направления'!F103,'Магистратура_направления'!F103,'Специалитет_направления'!F103)</f>
        <v/>
      </c>
    </row>
    <row r="104">
      <c r="A104" t="inlineStr">
        <is>
          <t xml:space="preserve">   Садоводство</t>
        </is>
      </c>
      <c r="B104" t="inlineStr">
        <is>
          <t>35.03.05</t>
        </is>
      </c>
      <c r="C104" t="n">
        <v>35</v>
      </c>
      <c r="D104">
        <f>VLOOKUP(C104,Ключ!$B:$C,2,0)</f>
        <v/>
      </c>
      <c r="E104">
        <f>SUM('Бак_направления'!F104,'Магистратура_направления'!F104,'Специалитет_направления'!F104)</f>
        <v/>
      </c>
      <c r="F104">
        <f>SUM('Бак_направления'!F104,'Магистратура_направления'!F104,'Специалитет_направления'!F104)</f>
        <v/>
      </c>
      <c r="G104">
        <f>SUM('Бак_направления'!F104,'Магистратура_направления'!F104,'Специалитет_направления'!F104)</f>
        <v/>
      </c>
    </row>
    <row r="105">
      <c r="A105" t="inlineStr">
        <is>
          <t xml:space="preserve">   Агроинженерия</t>
        </is>
      </c>
      <c r="B105" t="inlineStr">
        <is>
          <t>35.03.06</t>
        </is>
      </c>
      <c r="C105" t="n">
        <v>35</v>
      </c>
      <c r="D105">
        <f>VLOOKUP(C105,Ключ!$B:$C,2,0)</f>
        <v/>
      </c>
      <c r="E105">
        <f>SUM('Бак_направления'!F105,'Магистратура_направления'!F105,'Специалитет_направления'!F105)</f>
        <v/>
      </c>
      <c r="F105">
        <f>SUM('Бак_направления'!F105,'Магистратура_направления'!F105,'Специалитет_направления'!F105)</f>
        <v/>
      </c>
      <c r="G105">
        <f>SUM('Бак_направления'!F105,'Магистратура_направления'!F105,'Специалитет_направления'!F105)</f>
        <v/>
      </c>
    </row>
    <row r="106">
      <c r="A106" t="inlineStr">
        <is>
          <t xml:space="preserve">   Технология производства и переработки сельскохозяйственной продукции</t>
        </is>
      </c>
      <c r="B106" t="inlineStr">
        <is>
          <t>35.03.07</t>
        </is>
      </c>
      <c r="C106" t="n">
        <v>35</v>
      </c>
      <c r="D106">
        <f>VLOOKUP(C106,Ключ!$B:$C,2,0)</f>
        <v/>
      </c>
      <c r="E106">
        <f>SUM('Бак_направления'!F106,'Магистратура_направления'!F106,'Специалитет_направления'!F106)</f>
        <v/>
      </c>
      <c r="F106">
        <f>SUM('Бак_направления'!F106,'Магистратура_направления'!F106,'Специалитет_направления'!F106)</f>
        <v/>
      </c>
      <c r="G106">
        <f>SUM('Бак_направления'!F106,'Магистратура_направления'!F106,'Специалитет_направления'!F106)</f>
        <v/>
      </c>
    </row>
    <row r="107">
      <c r="A107" t="inlineStr">
        <is>
          <t xml:space="preserve">   Водные биоресурсы и аквакультура</t>
        </is>
      </c>
      <c r="B107" t="inlineStr">
        <is>
          <t>35.03.08</t>
        </is>
      </c>
      <c r="C107" t="n">
        <v>35</v>
      </c>
      <c r="D107">
        <f>VLOOKUP(C107,Ключ!$B:$C,2,0)</f>
        <v/>
      </c>
      <c r="E107">
        <f>SUM('Бак_направления'!F107,'Магистратура_направления'!F107,'Специалитет_направления'!F107)</f>
        <v/>
      </c>
      <c r="F107">
        <f>SUM('Бак_направления'!F107,'Магистратура_направления'!F107,'Специалитет_направления'!F107)</f>
        <v/>
      </c>
      <c r="G107">
        <f>SUM('Бак_направления'!F107,'Магистратура_направления'!F107,'Специалитет_направления'!F107)</f>
        <v/>
      </c>
    </row>
    <row r="108">
      <c r="A108" t="inlineStr">
        <is>
          <t xml:space="preserve">   Промышленное рыболовство</t>
        </is>
      </c>
      <c r="B108" t="inlineStr">
        <is>
          <t>35.03.09</t>
        </is>
      </c>
      <c r="C108" t="n">
        <v>35</v>
      </c>
      <c r="D108">
        <f>VLOOKUP(C108,Ключ!$B:$C,2,0)</f>
        <v/>
      </c>
      <c r="E108">
        <f>SUM('Бак_направления'!F108,'Магистратура_направления'!F108,'Специалитет_направления'!F108)</f>
        <v/>
      </c>
      <c r="F108">
        <f>SUM('Бак_направления'!F108,'Магистратура_направления'!F108,'Специалитет_направления'!F108)</f>
        <v/>
      </c>
      <c r="G108">
        <f>SUM('Бак_направления'!F108,'Магистратура_направления'!F108,'Специалитет_направления'!F108)</f>
        <v/>
      </c>
    </row>
    <row r="109">
      <c r="A109" t="inlineStr">
        <is>
          <t xml:space="preserve">   Ландшафтная архитектура</t>
        </is>
      </c>
      <c r="B109" t="inlineStr">
        <is>
          <t>35.03.10</t>
        </is>
      </c>
      <c r="C109" t="n">
        <v>35</v>
      </c>
      <c r="D109">
        <f>VLOOKUP(C109,Ключ!$B:$C,2,0)</f>
        <v/>
      </c>
      <c r="E109">
        <f>SUM('Бак_направления'!F109,'Магистратура_направления'!F109,'Специалитет_направления'!F109)</f>
        <v/>
      </c>
      <c r="F109">
        <f>SUM('Бак_направления'!F109,'Магистратура_направления'!F109,'Специалитет_направления'!F109)</f>
        <v/>
      </c>
      <c r="G109">
        <f>SUM('Бак_направления'!F109,'Магистратура_направления'!F109,'Специалитет_направления'!F109)</f>
        <v/>
      </c>
    </row>
    <row r="110">
      <c r="A110" t="inlineStr">
        <is>
          <t xml:space="preserve">   Гидромелиорация</t>
        </is>
      </c>
      <c r="B110" t="inlineStr">
        <is>
          <t>35.03.11</t>
        </is>
      </c>
      <c r="C110" t="n">
        <v>35</v>
      </c>
      <c r="D110">
        <f>VLOOKUP(C110,Ключ!$B:$C,2,0)</f>
        <v/>
      </c>
      <c r="E110">
        <f>SUM('Бак_направления'!F110,'Магистратура_направления'!F110,'Специалитет_направления'!F110)</f>
        <v/>
      </c>
      <c r="F110">
        <f>SUM('Бак_направления'!F110,'Магистратура_направления'!F110,'Специалитет_направления'!F110)</f>
        <v/>
      </c>
      <c r="G110">
        <f>SUM('Бак_направления'!F110,'Магистратура_направления'!F110,'Специалитет_направления'!F110)</f>
        <v/>
      </c>
    </row>
    <row r="111">
      <c r="A111" t="inlineStr">
        <is>
          <t xml:space="preserve">   Ветеринарно-санитарная экспертиза</t>
        </is>
      </c>
      <c r="B111" t="inlineStr">
        <is>
          <t>36.03.01</t>
        </is>
      </c>
      <c r="C111" t="n">
        <v>36</v>
      </c>
      <c r="D111">
        <f>VLOOKUP(C111,Ключ!$B:$C,2,0)</f>
        <v/>
      </c>
      <c r="E111">
        <f>SUM('Бак_направления'!F111,'Магистратура_направления'!F111,'Специалитет_направления'!F111)</f>
        <v/>
      </c>
      <c r="F111">
        <f>SUM('Бак_направления'!F111,'Магистратура_направления'!F111,'Специалитет_направления'!F111)</f>
        <v/>
      </c>
      <c r="G111">
        <f>SUM('Бак_направления'!F111,'Магистратура_направления'!F111,'Специалитет_направления'!F111)</f>
        <v/>
      </c>
    </row>
    <row r="112">
      <c r="A112" t="inlineStr">
        <is>
          <t xml:space="preserve">   Зоотехния</t>
        </is>
      </c>
      <c r="B112" t="inlineStr">
        <is>
          <t>36.03.02</t>
        </is>
      </c>
      <c r="C112" t="n">
        <v>36</v>
      </c>
      <c r="D112">
        <f>VLOOKUP(C112,Ключ!$B:$C,2,0)</f>
        <v/>
      </c>
      <c r="E112">
        <f>SUM('Бак_направления'!F112,'Магистратура_направления'!F112,'Специалитет_направления'!F112)</f>
        <v/>
      </c>
      <c r="F112">
        <f>SUM('Бак_направления'!F112,'Магистратура_направления'!F112,'Специалитет_направления'!F112)</f>
        <v/>
      </c>
      <c r="G112">
        <f>SUM('Бак_направления'!F112,'Магистратура_направления'!F112,'Специалитет_направления'!F112)</f>
        <v/>
      </c>
    </row>
    <row r="113">
      <c r="A113" t="inlineStr">
        <is>
          <t xml:space="preserve">   Психология</t>
        </is>
      </c>
      <c r="B113" t="inlineStr">
        <is>
          <t>37.03.01</t>
        </is>
      </c>
      <c r="C113" t="n">
        <v>37</v>
      </c>
      <c r="D113">
        <f>VLOOKUP(C113,Ключ!$B:$C,2,0)</f>
        <v/>
      </c>
      <c r="E113">
        <f>SUM('Бак_направления'!F113,'Магистратура_направления'!F113,'Специалитет_направления'!F113)</f>
        <v/>
      </c>
      <c r="F113">
        <f>SUM('Бак_направления'!F113,'Магистратура_направления'!F113,'Специалитет_направления'!F113)</f>
        <v/>
      </c>
      <c r="G113">
        <f>SUM('Бак_направления'!F113,'Магистратура_направления'!F113,'Специалитет_направления'!F113)</f>
        <v/>
      </c>
    </row>
    <row r="114">
      <c r="A114" t="inlineStr">
        <is>
          <t xml:space="preserve">   Конфликтология</t>
        </is>
      </c>
      <c r="B114" t="inlineStr">
        <is>
          <t>37.03.02</t>
        </is>
      </c>
      <c r="C114" t="n">
        <v>37</v>
      </c>
      <c r="D114">
        <f>VLOOKUP(C114,Ключ!$B:$C,2,0)</f>
        <v/>
      </c>
      <c r="E114">
        <f>SUM('Бак_направления'!F114,'Магистратура_направления'!F114,'Специалитет_направления'!F114)</f>
        <v/>
      </c>
      <c r="F114">
        <f>SUM('Бак_направления'!F114,'Магистратура_направления'!F114,'Специалитет_направления'!F114)</f>
        <v/>
      </c>
      <c r="G114">
        <f>SUM('Бак_направления'!F114,'Магистратура_направления'!F114,'Специалитет_направления'!F114)</f>
        <v/>
      </c>
    </row>
    <row r="115">
      <c r="A115" t="inlineStr">
        <is>
          <t xml:space="preserve">   Экономика</t>
        </is>
      </c>
      <c r="B115" t="inlineStr">
        <is>
          <t>38.03.01</t>
        </is>
      </c>
      <c r="C115" t="n">
        <v>38</v>
      </c>
      <c r="D115">
        <f>VLOOKUP(C115,Ключ!$B:$C,2,0)</f>
        <v/>
      </c>
      <c r="E115">
        <f>SUM('Бак_направления'!F115,'Магистратура_направления'!F115,'Специалитет_направления'!F115)</f>
        <v/>
      </c>
      <c r="F115">
        <f>SUM('Бак_направления'!F115,'Магистратура_направления'!F115,'Специалитет_направления'!F115)</f>
        <v/>
      </c>
      <c r="G115">
        <f>SUM('Бак_направления'!F115,'Магистратура_направления'!F115,'Специалитет_направления'!F115)</f>
        <v/>
      </c>
    </row>
    <row r="116">
      <c r="A116" t="inlineStr">
        <is>
          <t xml:space="preserve">   Менеджмент</t>
        </is>
      </c>
      <c r="B116" t="inlineStr">
        <is>
          <t>38.03.02</t>
        </is>
      </c>
      <c r="C116" t="n">
        <v>38</v>
      </c>
      <c r="D116">
        <f>VLOOKUP(C116,Ключ!$B:$C,2,0)</f>
        <v/>
      </c>
      <c r="E116">
        <f>SUM('Бак_направления'!F116,'Магистратура_направления'!F116,'Специалитет_направления'!F116)</f>
        <v/>
      </c>
      <c r="F116">
        <f>SUM('Бак_направления'!F116,'Магистратура_направления'!F116,'Специалитет_направления'!F116)</f>
        <v/>
      </c>
      <c r="G116">
        <f>SUM('Бак_направления'!F116,'Магистратура_направления'!F116,'Специалитет_направления'!F116)</f>
        <v/>
      </c>
    </row>
    <row r="117">
      <c r="A117" t="inlineStr">
        <is>
          <t xml:space="preserve">   Управление персоналом</t>
        </is>
      </c>
      <c r="B117" t="inlineStr">
        <is>
          <t>38.03.03</t>
        </is>
      </c>
      <c r="C117" t="n">
        <v>38</v>
      </c>
      <c r="D117">
        <f>VLOOKUP(C117,Ключ!$B:$C,2,0)</f>
        <v/>
      </c>
      <c r="E117">
        <f>SUM('Бак_направления'!F117,'Магистратура_направления'!F117,'Специалитет_направления'!F117)</f>
        <v/>
      </c>
      <c r="F117">
        <f>SUM('Бак_направления'!F117,'Магистратура_направления'!F117,'Специалитет_направления'!F117)</f>
        <v/>
      </c>
      <c r="G117">
        <f>SUM('Бак_направления'!F117,'Магистратура_направления'!F117,'Специалитет_направления'!F117)</f>
        <v/>
      </c>
    </row>
    <row r="118">
      <c r="A118" t="inlineStr">
        <is>
          <t xml:space="preserve">   Государственное и муниципальное управление</t>
        </is>
      </c>
      <c r="B118" t="inlineStr">
        <is>
          <t>38.03.04</t>
        </is>
      </c>
      <c r="C118" t="n">
        <v>38</v>
      </c>
      <c r="D118">
        <f>VLOOKUP(C118,Ключ!$B:$C,2,0)</f>
        <v/>
      </c>
      <c r="E118">
        <f>SUM('Бак_направления'!F118,'Магистратура_направления'!F118,'Специалитет_направления'!F118)</f>
        <v/>
      </c>
      <c r="F118">
        <f>SUM('Бак_направления'!F118,'Магистратура_направления'!F118,'Специалитет_направления'!F118)</f>
        <v/>
      </c>
      <c r="G118">
        <f>SUM('Бак_направления'!F118,'Магистратура_направления'!F118,'Специалитет_направления'!F118)</f>
        <v/>
      </c>
    </row>
    <row r="119">
      <c r="A119" t="inlineStr">
        <is>
          <t xml:space="preserve">   Бизнес-информатика</t>
        </is>
      </c>
      <c r="B119" t="inlineStr">
        <is>
          <t>38.03.05</t>
        </is>
      </c>
      <c r="C119" t="n">
        <v>38</v>
      </c>
      <c r="D119">
        <f>VLOOKUP(C119,Ключ!$B:$C,2,0)</f>
        <v/>
      </c>
      <c r="E119">
        <f>SUM('Бак_направления'!F119,'Магистратура_направления'!F119,'Специалитет_направления'!F119)</f>
        <v/>
      </c>
      <c r="F119">
        <f>SUM('Бак_направления'!F119,'Магистратура_направления'!F119,'Специалитет_направления'!F119)</f>
        <v/>
      </c>
      <c r="G119">
        <f>SUM('Бак_направления'!F119,'Магистратура_направления'!F119,'Специалитет_направления'!F119)</f>
        <v/>
      </c>
    </row>
    <row r="120">
      <c r="A120" t="inlineStr">
        <is>
          <t xml:space="preserve">   Торговое дело</t>
        </is>
      </c>
      <c r="B120" t="inlineStr">
        <is>
          <t>38.03.06</t>
        </is>
      </c>
      <c r="C120" t="n">
        <v>38</v>
      </c>
      <c r="D120">
        <f>VLOOKUP(C120,Ключ!$B:$C,2,0)</f>
        <v/>
      </c>
      <c r="E120">
        <f>SUM('Бак_направления'!F120,'Магистратура_направления'!F120,'Специалитет_направления'!F120)</f>
        <v/>
      </c>
      <c r="F120">
        <f>SUM('Бак_направления'!F120,'Магистратура_направления'!F120,'Специалитет_направления'!F120)</f>
        <v/>
      </c>
      <c r="G120">
        <f>SUM('Бак_направления'!F120,'Магистратура_направления'!F120,'Специалитет_направления'!F120)</f>
        <v/>
      </c>
    </row>
    <row r="121">
      <c r="A121" t="inlineStr">
        <is>
          <t xml:space="preserve">   Товароведение</t>
        </is>
      </c>
      <c r="B121" t="inlineStr">
        <is>
          <t>38.03.07</t>
        </is>
      </c>
      <c r="C121" t="n">
        <v>38</v>
      </c>
      <c r="D121">
        <f>VLOOKUP(C121,Ключ!$B:$C,2,0)</f>
        <v/>
      </c>
      <c r="E121">
        <f>SUM('Бак_направления'!F121,'Магистратура_направления'!F121,'Специалитет_направления'!F121)</f>
        <v/>
      </c>
      <c r="F121">
        <f>SUM('Бак_направления'!F121,'Магистратура_направления'!F121,'Специалитет_направления'!F121)</f>
        <v/>
      </c>
      <c r="G121">
        <f>SUM('Бак_направления'!F121,'Магистратура_направления'!F121,'Специалитет_направления'!F121)</f>
        <v/>
      </c>
    </row>
    <row r="122">
      <c r="A122" t="inlineStr">
        <is>
          <t xml:space="preserve">   Жилищное хозяйство и коммунальная инфраструктура</t>
        </is>
      </c>
      <c r="B122" t="inlineStr">
        <is>
          <t>38.03.10</t>
        </is>
      </c>
      <c r="C122" t="n">
        <v>38</v>
      </c>
      <c r="D122">
        <f>VLOOKUP(C122,Ключ!$B:$C,2,0)</f>
        <v/>
      </c>
      <c r="E122">
        <f>SUM('Бак_направления'!F122,'Магистратура_направления'!F122,'Специалитет_направления'!F122)</f>
        <v/>
      </c>
      <c r="F122">
        <f>SUM('Бак_направления'!F122,'Магистратура_направления'!F122,'Специалитет_направления'!F122)</f>
        <v/>
      </c>
      <c r="G122">
        <f>SUM('Бак_направления'!F122,'Магистратура_направления'!F122,'Специалитет_направления'!F122)</f>
        <v/>
      </c>
    </row>
    <row r="123">
      <c r="A123" t="inlineStr">
        <is>
          <t xml:space="preserve">   Социология</t>
        </is>
      </c>
      <c r="B123" t="inlineStr">
        <is>
          <t>39.03.01</t>
        </is>
      </c>
      <c r="C123" t="n">
        <v>39</v>
      </c>
      <c r="D123">
        <f>VLOOKUP(C123,Ключ!$B:$C,2,0)</f>
        <v/>
      </c>
      <c r="E123">
        <f>SUM('Бак_направления'!F123,'Магистратура_направления'!F123,'Специалитет_направления'!F123)</f>
        <v/>
      </c>
      <c r="F123">
        <f>SUM('Бак_направления'!F123,'Магистратура_направления'!F123,'Специалитет_направления'!F123)</f>
        <v/>
      </c>
      <c r="G123">
        <f>SUM('Бак_направления'!F123,'Магистратура_направления'!F123,'Специалитет_направления'!F123)</f>
        <v/>
      </c>
    </row>
    <row r="124">
      <c r="A124" t="inlineStr">
        <is>
          <t xml:space="preserve">   Социальная работа</t>
        </is>
      </c>
      <c r="B124" t="inlineStr">
        <is>
          <t>39.03.02</t>
        </is>
      </c>
      <c r="C124" t="n">
        <v>39</v>
      </c>
      <c r="D124">
        <f>VLOOKUP(C124,Ключ!$B:$C,2,0)</f>
        <v/>
      </c>
      <c r="E124">
        <f>SUM('Бак_направления'!F124,'Магистратура_направления'!F124,'Специалитет_направления'!F124)</f>
        <v/>
      </c>
      <c r="F124">
        <f>SUM('Бак_направления'!F124,'Магистратура_направления'!F124,'Специалитет_направления'!F124)</f>
        <v/>
      </c>
      <c r="G124">
        <f>SUM('Бак_направления'!F124,'Магистратура_направления'!F124,'Специалитет_направления'!F124)</f>
        <v/>
      </c>
    </row>
    <row r="125">
      <c r="A125" t="inlineStr">
        <is>
          <t xml:space="preserve">   Организация работы с молодежью</t>
        </is>
      </c>
      <c r="B125" t="inlineStr">
        <is>
          <t>39.03.03</t>
        </is>
      </c>
      <c r="C125" t="n">
        <v>39</v>
      </c>
      <c r="D125">
        <f>VLOOKUP(C125,Ключ!$B:$C,2,0)</f>
        <v/>
      </c>
      <c r="E125">
        <f>SUM('Бак_направления'!F125,'Магистратура_направления'!F125,'Специалитет_направления'!F125)</f>
        <v/>
      </c>
      <c r="F125">
        <f>SUM('Бак_направления'!F125,'Магистратура_направления'!F125,'Специалитет_направления'!F125)</f>
        <v/>
      </c>
      <c r="G125">
        <f>SUM('Бак_направления'!F125,'Магистратура_направления'!F125,'Специалитет_направления'!F125)</f>
        <v/>
      </c>
    </row>
    <row r="126">
      <c r="A126" t="inlineStr">
        <is>
          <t xml:space="preserve">   Юриспруденция</t>
        </is>
      </c>
      <c r="B126" t="inlineStr">
        <is>
          <t>40.03.01</t>
        </is>
      </c>
      <c r="C126" t="n">
        <v>40</v>
      </c>
      <c r="D126">
        <f>VLOOKUP(C126,Ключ!$B:$C,2,0)</f>
        <v/>
      </c>
      <c r="E126">
        <f>SUM('Бак_направления'!F126,'Магистратура_направления'!F126,'Специалитет_направления'!F126)</f>
        <v/>
      </c>
      <c r="F126">
        <f>SUM('Бак_направления'!F126,'Магистратура_направления'!F126,'Специалитет_направления'!F126)</f>
        <v/>
      </c>
      <c r="G126">
        <f>SUM('Бак_направления'!F126,'Магистратура_направления'!F126,'Специалитет_направления'!F126)</f>
        <v/>
      </c>
    </row>
    <row r="127">
      <c r="A127" t="inlineStr">
        <is>
          <t xml:space="preserve">   Зарубежное регионоведение</t>
        </is>
      </c>
      <c r="B127" t="inlineStr">
        <is>
          <t>41.03.01</t>
        </is>
      </c>
      <c r="C127" t="n">
        <v>41</v>
      </c>
      <c r="D127">
        <f>VLOOKUP(C127,Ключ!$B:$C,2,0)</f>
        <v/>
      </c>
      <c r="E127">
        <f>SUM('Бак_направления'!F127,'Магистратура_направления'!F127,'Специалитет_направления'!F127)</f>
        <v/>
      </c>
      <c r="F127">
        <f>SUM('Бак_направления'!F127,'Магистратура_направления'!F127,'Специалитет_направления'!F127)</f>
        <v/>
      </c>
      <c r="G127">
        <f>SUM('Бак_направления'!F127,'Магистратура_направления'!F127,'Специалитет_направления'!F127)</f>
        <v/>
      </c>
    </row>
    <row r="128">
      <c r="A128" t="inlineStr">
        <is>
          <t xml:space="preserve">   Регионоведение России</t>
        </is>
      </c>
      <c r="B128" t="inlineStr">
        <is>
          <t>41.03.02</t>
        </is>
      </c>
      <c r="C128" t="n">
        <v>41</v>
      </c>
      <c r="D128">
        <f>VLOOKUP(C128,Ключ!$B:$C,2,0)</f>
        <v/>
      </c>
      <c r="E128">
        <f>SUM('Бак_направления'!F128,'Магистратура_направления'!F128,'Специалитет_направления'!F128)</f>
        <v/>
      </c>
      <c r="F128">
        <f>SUM('Бак_направления'!F128,'Магистратура_направления'!F128,'Специалитет_направления'!F128)</f>
        <v/>
      </c>
      <c r="G128">
        <f>SUM('Бак_направления'!F128,'Магистратура_направления'!F128,'Специалитет_направления'!F128)</f>
        <v/>
      </c>
    </row>
    <row r="129">
      <c r="A129" t="inlineStr">
        <is>
          <t xml:space="preserve">   Политология</t>
        </is>
      </c>
      <c r="B129" t="inlineStr">
        <is>
          <t>41.03.04</t>
        </is>
      </c>
      <c r="C129" t="n">
        <v>41</v>
      </c>
      <c r="D129">
        <f>VLOOKUP(C129,Ключ!$B:$C,2,0)</f>
        <v/>
      </c>
      <c r="E129">
        <f>SUM('Бак_направления'!F129,'Магистратура_направления'!F129,'Специалитет_направления'!F129)</f>
        <v/>
      </c>
      <c r="F129">
        <f>SUM('Бак_направления'!F129,'Магистратура_направления'!F129,'Специалитет_направления'!F129)</f>
        <v/>
      </c>
      <c r="G129">
        <f>SUM('Бак_направления'!F129,'Магистратура_направления'!F129,'Специалитет_направления'!F129)</f>
        <v/>
      </c>
    </row>
    <row r="130">
      <c r="A130" t="inlineStr">
        <is>
          <t xml:space="preserve">   Международные отношения</t>
        </is>
      </c>
      <c r="B130" t="inlineStr">
        <is>
          <t>41.03.05</t>
        </is>
      </c>
      <c r="C130" t="n">
        <v>41</v>
      </c>
      <c r="D130">
        <f>VLOOKUP(C130,Ключ!$B:$C,2,0)</f>
        <v/>
      </c>
      <c r="E130">
        <f>SUM('Бак_направления'!F130,'Магистратура_направления'!F130,'Специалитет_направления'!F130)</f>
        <v/>
      </c>
      <c r="F130">
        <f>SUM('Бак_направления'!F130,'Магистратура_направления'!F130,'Специалитет_направления'!F130)</f>
        <v/>
      </c>
      <c r="G130">
        <f>SUM('Бак_направления'!F130,'Магистратура_направления'!F130,'Специалитет_направления'!F130)</f>
        <v/>
      </c>
    </row>
    <row r="131">
      <c r="A131" t="inlineStr">
        <is>
          <t xml:space="preserve">   Публичная политика и социальные науки</t>
        </is>
      </c>
      <c r="B131" t="inlineStr">
        <is>
          <t>41.03.06</t>
        </is>
      </c>
      <c r="C131" t="n">
        <v>41</v>
      </c>
      <c r="D131">
        <f>VLOOKUP(C131,Ключ!$B:$C,2,0)</f>
        <v/>
      </c>
      <c r="E131">
        <f>SUM('Бак_направления'!F131,'Магистратура_направления'!F131,'Специалитет_направления'!F131)</f>
        <v/>
      </c>
      <c r="F131">
        <f>SUM('Бак_направления'!F131,'Магистратура_направления'!F131,'Специалитет_направления'!F131)</f>
        <v/>
      </c>
      <c r="G131">
        <f>SUM('Бак_направления'!F131,'Магистратура_направления'!F131,'Специалитет_направления'!F131)</f>
        <v/>
      </c>
    </row>
    <row r="132">
      <c r="A132" t="inlineStr">
        <is>
          <t xml:space="preserve">   Реклама и связи с общественностью</t>
        </is>
      </c>
      <c r="B132" t="inlineStr">
        <is>
          <t>42.03.01</t>
        </is>
      </c>
      <c r="C132" t="n">
        <v>42</v>
      </c>
      <c r="D132">
        <f>VLOOKUP(C132,Ключ!$B:$C,2,0)</f>
        <v/>
      </c>
      <c r="E132">
        <f>SUM('Бак_направления'!F132,'Магистратура_направления'!F132,'Специалитет_направления'!F132)</f>
        <v/>
      </c>
      <c r="F132">
        <f>SUM('Бак_направления'!F132,'Магистратура_направления'!F132,'Специалитет_направления'!F132)</f>
        <v/>
      </c>
      <c r="G132">
        <f>SUM('Бак_направления'!F132,'Магистратура_направления'!F132,'Специалитет_направления'!F132)</f>
        <v/>
      </c>
    </row>
    <row r="133">
      <c r="A133" t="inlineStr">
        <is>
          <t xml:space="preserve">   Журналистика</t>
        </is>
      </c>
      <c r="B133" t="inlineStr">
        <is>
          <t>42.03.02</t>
        </is>
      </c>
      <c r="C133" t="n">
        <v>42</v>
      </c>
      <c r="D133">
        <f>VLOOKUP(C133,Ключ!$B:$C,2,0)</f>
        <v/>
      </c>
      <c r="E133">
        <f>SUM('Бак_направления'!F133,'Магистратура_направления'!F133,'Специалитет_направления'!F133)</f>
        <v/>
      </c>
      <c r="F133">
        <f>SUM('Бак_направления'!F133,'Магистратура_направления'!F133,'Специалитет_направления'!F133)</f>
        <v/>
      </c>
      <c r="G133">
        <f>SUM('Бак_направления'!F133,'Магистратура_направления'!F133,'Специалитет_направления'!F133)</f>
        <v/>
      </c>
    </row>
    <row r="134">
      <c r="A134" t="inlineStr">
        <is>
          <t xml:space="preserve">   Издательское дело</t>
        </is>
      </c>
      <c r="B134" t="inlineStr">
        <is>
          <t>42.03.03</t>
        </is>
      </c>
      <c r="C134" t="n">
        <v>42</v>
      </c>
      <c r="D134">
        <f>VLOOKUP(C134,Ключ!$B:$C,2,0)</f>
        <v/>
      </c>
      <c r="E134">
        <f>SUM('Бак_направления'!F134,'Магистратура_направления'!F134,'Специалитет_направления'!F134)</f>
        <v/>
      </c>
      <c r="F134">
        <f>SUM('Бак_направления'!F134,'Магистратура_направления'!F134,'Специалитет_направления'!F134)</f>
        <v/>
      </c>
      <c r="G134">
        <f>SUM('Бак_направления'!F134,'Магистратура_направления'!F134,'Специалитет_направления'!F134)</f>
        <v/>
      </c>
    </row>
    <row r="135">
      <c r="A135" t="inlineStr">
        <is>
          <t xml:space="preserve">   Телевидение</t>
        </is>
      </c>
      <c r="B135" t="inlineStr">
        <is>
          <t>42.03.04</t>
        </is>
      </c>
      <c r="C135" t="n">
        <v>42</v>
      </c>
      <c r="D135">
        <f>VLOOKUP(C135,Ключ!$B:$C,2,0)</f>
        <v/>
      </c>
      <c r="E135">
        <f>SUM('Бак_направления'!F135,'Магистратура_направления'!F135,'Специалитет_направления'!F135)</f>
        <v/>
      </c>
      <c r="F135">
        <f>SUM('Бак_направления'!F135,'Магистратура_направления'!F135,'Специалитет_направления'!F135)</f>
        <v/>
      </c>
      <c r="G135">
        <f>SUM('Бак_направления'!F135,'Магистратура_направления'!F135,'Специалитет_направления'!F135)</f>
        <v/>
      </c>
    </row>
    <row r="136">
      <c r="A136" t="inlineStr">
        <is>
          <t xml:space="preserve">   Медиакоммуникации</t>
        </is>
      </c>
      <c r="B136" t="inlineStr">
        <is>
          <t>42.03.05</t>
        </is>
      </c>
      <c r="C136" t="n">
        <v>42</v>
      </c>
      <c r="D136">
        <f>VLOOKUP(C136,Ключ!$B:$C,2,0)</f>
        <v/>
      </c>
      <c r="E136">
        <f>SUM('Бак_направления'!F136,'Магистратура_направления'!F136,'Специалитет_направления'!F136)</f>
        <v/>
      </c>
      <c r="F136">
        <f>SUM('Бак_направления'!F136,'Магистратура_направления'!F136,'Специалитет_направления'!F136)</f>
        <v/>
      </c>
      <c r="G136">
        <f>SUM('Бак_направления'!F136,'Магистратура_направления'!F136,'Специалитет_направления'!F136)</f>
        <v/>
      </c>
    </row>
    <row r="137">
      <c r="A137" t="inlineStr">
        <is>
          <t xml:space="preserve">   Сервис</t>
        </is>
      </c>
      <c r="B137" t="inlineStr">
        <is>
          <t>43.03.01</t>
        </is>
      </c>
      <c r="C137" t="n">
        <v>43</v>
      </c>
      <c r="D137">
        <f>VLOOKUP(C137,Ключ!$B:$C,2,0)</f>
        <v/>
      </c>
      <c r="E137">
        <f>SUM('Бак_направления'!F137,'Магистратура_направления'!F137,'Специалитет_направления'!F137)</f>
        <v/>
      </c>
      <c r="F137">
        <f>SUM('Бак_направления'!F137,'Магистратура_направления'!F137,'Специалитет_направления'!F137)</f>
        <v/>
      </c>
      <c r="G137">
        <f>SUM('Бак_направления'!F137,'Магистратура_направления'!F137,'Специалитет_направления'!F137)</f>
        <v/>
      </c>
    </row>
    <row r="138">
      <c r="A138" t="inlineStr">
        <is>
          <t xml:space="preserve">   Туризм</t>
        </is>
      </c>
      <c r="B138" t="inlineStr">
        <is>
          <t>43.03.02</t>
        </is>
      </c>
      <c r="C138" t="n">
        <v>43</v>
      </c>
      <c r="D138">
        <f>VLOOKUP(C138,Ключ!$B:$C,2,0)</f>
        <v/>
      </c>
      <c r="E138">
        <f>SUM('Бак_направления'!F138,'Магистратура_направления'!F138,'Специалитет_направления'!F138)</f>
        <v/>
      </c>
      <c r="F138">
        <f>SUM('Бак_направления'!F138,'Магистратура_направления'!F138,'Специалитет_направления'!F138)</f>
        <v/>
      </c>
      <c r="G138">
        <f>SUM('Бак_направления'!F138,'Магистратура_направления'!F138,'Специалитет_направления'!F138)</f>
        <v/>
      </c>
    </row>
    <row r="139">
      <c r="A139" t="inlineStr">
        <is>
          <t xml:space="preserve">   Гостиничное дело</t>
        </is>
      </c>
      <c r="B139" t="inlineStr">
        <is>
          <t>43.03.03</t>
        </is>
      </c>
      <c r="C139" t="n">
        <v>43</v>
      </c>
      <c r="D139">
        <f>VLOOKUP(C139,Ключ!$B:$C,2,0)</f>
        <v/>
      </c>
      <c r="E139">
        <f>SUM('Бак_направления'!F139,'Магистратура_направления'!F139,'Специалитет_направления'!F139)</f>
        <v/>
      </c>
      <c r="F139">
        <f>SUM('Бак_направления'!F139,'Магистратура_направления'!F139,'Специалитет_направления'!F139)</f>
        <v/>
      </c>
      <c r="G139">
        <f>SUM('Бак_направления'!F139,'Магистратура_направления'!F139,'Специалитет_направления'!F139)</f>
        <v/>
      </c>
    </row>
    <row r="140">
      <c r="A140" t="inlineStr">
        <is>
          <t xml:space="preserve">   Педагогическое образование</t>
        </is>
      </c>
      <c r="B140" t="inlineStr">
        <is>
          <t>44.03.01</t>
        </is>
      </c>
      <c r="C140" t="n">
        <v>44</v>
      </c>
      <c r="D140">
        <f>VLOOKUP(C140,Ключ!$B:$C,2,0)</f>
        <v/>
      </c>
      <c r="E140">
        <f>SUM('Бак_направления'!F140,'Магистратура_направления'!F140,'Специалитет_направления'!F140)</f>
        <v/>
      </c>
      <c r="F140">
        <f>SUM('Бак_направления'!F140,'Магистратура_направления'!F140,'Специалитет_направления'!F140)</f>
        <v/>
      </c>
      <c r="G140">
        <f>SUM('Бак_направления'!F140,'Магистратура_направления'!F140,'Специалитет_направления'!F140)</f>
        <v/>
      </c>
    </row>
    <row r="141">
      <c r="A141" t="inlineStr">
        <is>
          <t xml:space="preserve">   Психолого-педагогическое образование</t>
        </is>
      </c>
      <c r="B141" t="inlineStr">
        <is>
          <t>44.03.02</t>
        </is>
      </c>
      <c r="C141" t="n">
        <v>44</v>
      </c>
      <c r="D141">
        <f>VLOOKUP(C141,Ключ!$B:$C,2,0)</f>
        <v/>
      </c>
      <c r="E141">
        <f>SUM('Бак_направления'!F141,'Магистратура_направления'!F141,'Специалитет_направления'!F141)</f>
        <v/>
      </c>
      <c r="F141">
        <f>SUM('Бак_направления'!F141,'Магистратура_направления'!F141,'Специалитет_направления'!F141)</f>
        <v/>
      </c>
      <c r="G141">
        <f>SUM('Бак_направления'!F141,'Магистратура_направления'!F141,'Специалитет_направления'!F141)</f>
        <v/>
      </c>
    </row>
    <row r="142">
      <c r="A142" t="inlineStr">
        <is>
          <t xml:space="preserve">   Специальное (дефектологическое) образование</t>
        </is>
      </c>
      <c r="B142" t="inlineStr">
        <is>
          <t>44.03.03</t>
        </is>
      </c>
      <c r="C142" t="n">
        <v>44</v>
      </c>
      <c r="D142">
        <f>VLOOKUP(C142,Ключ!$B:$C,2,0)</f>
        <v/>
      </c>
      <c r="E142">
        <f>SUM('Бак_направления'!F142,'Магистратура_направления'!F142,'Специалитет_направления'!F142)</f>
        <v/>
      </c>
      <c r="F142">
        <f>SUM('Бак_направления'!F142,'Магистратура_направления'!F142,'Специалитет_направления'!F142)</f>
        <v/>
      </c>
      <c r="G142">
        <f>SUM('Бак_направления'!F142,'Магистратура_направления'!F142,'Специалитет_направления'!F142)</f>
        <v/>
      </c>
    </row>
    <row r="143">
      <c r="A143" t="inlineStr">
        <is>
          <t xml:space="preserve">   Профессиональное обучение (по отраслям)</t>
        </is>
      </c>
      <c r="B143" t="inlineStr">
        <is>
          <t>44.03.04</t>
        </is>
      </c>
      <c r="C143" t="n">
        <v>44</v>
      </c>
      <c r="D143">
        <f>VLOOKUP(C143,Ключ!$B:$C,2,0)</f>
        <v/>
      </c>
      <c r="E143">
        <f>SUM('Бак_направления'!F143,'Магистратура_направления'!F143,'Специалитет_направления'!F143)</f>
        <v/>
      </c>
      <c r="F143">
        <f>SUM('Бак_направления'!F143,'Магистратура_направления'!F143,'Специалитет_направления'!F143)</f>
        <v/>
      </c>
      <c r="G143">
        <f>SUM('Бак_направления'!F143,'Магистратура_направления'!F143,'Специалитет_направления'!F143)</f>
        <v/>
      </c>
    </row>
    <row r="144">
      <c r="A144" t="inlineStr">
        <is>
          <t xml:space="preserve">   Педагогическое образование (с двумя профилями подготовки)</t>
        </is>
      </c>
      <c r="B144" t="inlineStr">
        <is>
          <t>44.03.05</t>
        </is>
      </c>
      <c r="C144" t="n">
        <v>44</v>
      </c>
      <c r="D144">
        <f>VLOOKUP(C144,Ключ!$B:$C,2,0)</f>
        <v/>
      </c>
      <c r="E144">
        <f>SUM('Бак_направления'!F144,'Магистратура_направления'!F144,'Специалитет_направления'!F144)</f>
        <v/>
      </c>
      <c r="F144">
        <f>SUM('Бак_направления'!F144,'Магистратура_направления'!F144,'Специалитет_направления'!F144)</f>
        <v/>
      </c>
      <c r="G144">
        <f>SUM('Бак_направления'!F144,'Магистратура_направления'!F144,'Специалитет_направления'!F144)</f>
        <v/>
      </c>
    </row>
    <row r="145">
      <c r="A145" t="inlineStr">
        <is>
          <t xml:space="preserve">   Филология</t>
        </is>
      </c>
      <c r="B145" t="inlineStr">
        <is>
          <t>45.03.01</t>
        </is>
      </c>
      <c r="C145" t="n">
        <v>45</v>
      </c>
      <c r="D145">
        <f>VLOOKUP(C145,Ключ!$B:$C,2,0)</f>
        <v/>
      </c>
      <c r="E145">
        <f>SUM('Бак_направления'!F145,'Магистратура_направления'!F145,'Специалитет_направления'!F145)</f>
        <v/>
      </c>
      <c r="F145">
        <f>SUM('Бак_направления'!F145,'Магистратура_направления'!F145,'Специалитет_направления'!F145)</f>
        <v/>
      </c>
      <c r="G145">
        <f>SUM('Бак_направления'!F145,'Магистратура_направления'!F145,'Специалитет_направления'!F145)</f>
        <v/>
      </c>
    </row>
    <row r="146">
      <c r="A146" t="inlineStr">
        <is>
          <t xml:space="preserve">   Лингвистика</t>
        </is>
      </c>
      <c r="B146" t="inlineStr">
        <is>
          <t>45.03.02</t>
        </is>
      </c>
      <c r="C146" t="n">
        <v>45</v>
      </c>
      <c r="D146">
        <f>VLOOKUP(C146,Ключ!$B:$C,2,0)</f>
        <v/>
      </c>
      <c r="E146">
        <f>SUM('Бак_направления'!F146,'Магистратура_направления'!F146,'Специалитет_направления'!F146)</f>
        <v/>
      </c>
      <c r="F146">
        <f>SUM('Бак_направления'!F146,'Магистратура_направления'!F146,'Специалитет_направления'!F146)</f>
        <v/>
      </c>
      <c r="G146">
        <f>SUM('Бак_направления'!F146,'Магистратура_направления'!F146,'Специалитет_направления'!F146)</f>
        <v/>
      </c>
    </row>
    <row r="147">
      <c r="A147" t="inlineStr">
        <is>
          <t xml:space="preserve">   Фундаментальная и прикладная лингвистика</t>
        </is>
      </c>
      <c r="B147" t="inlineStr">
        <is>
          <t>45.03.03</t>
        </is>
      </c>
      <c r="C147" t="n">
        <v>45</v>
      </c>
      <c r="D147">
        <f>VLOOKUP(C147,Ключ!$B:$C,2,0)</f>
        <v/>
      </c>
      <c r="E147">
        <f>SUM('Бак_направления'!F147,'Магистратура_направления'!F147,'Специалитет_направления'!F147)</f>
        <v/>
      </c>
      <c r="F147">
        <f>SUM('Бак_направления'!F147,'Магистратура_направления'!F147,'Специалитет_направления'!F147)</f>
        <v/>
      </c>
      <c r="G147">
        <f>SUM('Бак_направления'!F147,'Магистратура_направления'!F147,'Специалитет_направления'!F147)</f>
        <v/>
      </c>
    </row>
    <row r="148">
      <c r="A148" t="inlineStr">
        <is>
          <t xml:space="preserve">   Интеллектуальные системы в гуманитарной сфере</t>
        </is>
      </c>
      <c r="B148" t="inlineStr">
        <is>
          <t>45.03.04</t>
        </is>
      </c>
      <c r="C148" t="n">
        <v>45</v>
      </c>
      <c r="D148">
        <f>VLOOKUP(C148,Ключ!$B:$C,2,0)</f>
        <v/>
      </c>
      <c r="E148">
        <f>SUM('Бак_направления'!F148,'Магистратура_направления'!F148,'Специалитет_направления'!F148)</f>
        <v/>
      </c>
      <c r="F148">
        <f>SUM('Бак_направления'!F148,'Магистратура_направления'!F148,'Специалитет_направления'!F148)</f>
        <v/>
      </c>
      <c r="G148">
        <f>SUM('Бак_направления'!F148,'Магистратура_направления'!F148,'Специалитет_направления'!F148)</f>
        <v/>
      </c>
    </row>
    <row r="149">
      <c r="A149" t="inlineStr">
        <is>
          <t xml:space="preserve">   История</t>
        </is>
      </c>
      <c r="B149" t="inlineStr">
        <is>
          <t>46.03.01</t>
        </is>
      </c>
      <c r="C149" t="n">
        <v>46</v>
      </c>
      <c r="D149">
        <f>VLOOKUP(C149,Ключ!$B:$C,2,0)</f>
        <v/>
      </c>
      <c r="E149">
        <f>SUM('Бак_направления'!F149,'Магистратура_направления'!F149,'Специалитет_направления'!F149)</f>
        <v/>
      </c>
      <c r="F149">
        <f>SUM('Бак_направления'!F149,'Магистратура_направления'!F149,'Специалитет_направления'!F149)</f>
        <v/>
      </c>
      <c r="G149">
        <f>SUM('Бак_направления'!F149,'Магистратура_направления'!F149,'Специалитет_направления'!F149)</f>
        <v/>
      </c>
    </row>
    <row r="150">
      <c r="A150" t="inlineStr">
        <is>
          <t xml:space="preserve">   Документоведение и архивоведение</t>
        </is>
      </c>
      <c r="B150" t="inlineStr">
        <is>
          <t>46.03.02</t>
        </is>
      </c>
      <c r="C150" t="n">
        <v>46</v>
      </c>
      <c r="D150">
        <f>VLOOKUP(C150,Ключ!$B:$C,2,0)</f>
        <v/>
      </c>
      <c r="E150">
        <f>SUM('Бак_направления'!F150,'Магистратура_направления'!F150,'Специалитет_направления'!F150)</f>
        <v/>
      </c>
      <c r="F150">
        <f>SUM('Бак_направления'!F150,'Магистратура_направления'!F150,'Специалитет_направления'!F150)</f>
        <v/>
      </c>
      <c r="G150">
        <f>SUM('Бак_направления'!F150,'Магистратура_направления'!F150,'Специалитет_направления'!F150)</f>
        <v/>
      </c>
    </row>
    <row r="151">
      <c r="A151" t="inlineStr">
        <is>
          <t xml:space="preserve">   Антропология и этнология</t>
        </is>
      </c>
      <c r="B151" t="inlineStr">
        <is>
          <t>46.03.03</t>
        </is>
      </c>
      <c r="C151" t="n">
        <v>46</v>
      </c>
      <c r="D151">
        <f>VLOOKUP(C151,Ключ!$B:$C,2,0)</f>
        <v/>
      </c>
      <c r="E151">
        <f>SUM('Бак_направления'!F151,'Магистратура_направления'!F151,'Специалитет_направления'!F151)</f>
        <v/>
      </c>
      <c r="F151">
        <f>SUM('Бак_направления'!F151,'Магистратура_направления'!F151,'Специалитет_направления'!F151)</f>
        <v/>
      </c>
      <c r="G151">
        <f>SUM('Бак_направления'!F151,'Магистратура_направления'!F151,'Специалитет_направления'!F151)</f>
        <v/>
      </c>
    </row>
    <row r="152">
      <c r="A152" t="inlineStr">
        <is>
          <t xml:space="preserve">   Археология</t>
        </is>
      </c>
      <c r="B152" t="inlineStr">
        <is>
          <t>46.03.04</t>
        </is>
      </c>
      <c r="C152" t="n">
        <v>46</v>
      </c>
      <c r="D152">
        <f>VLOOKUP(C152,Ключ!$B:$C,2,0)</f>
        <v/>
      </c>
      <c r="E152">
        <f>SUM('Бак_направления'!F152,'Магистратура_направления'!F152,'Специалитет_направления'!F152)</f>
        <v/>
      </c>
      <c r="F152">
        <f>SUM('Бак_направления'!F152,'Магистратура_направления'!F152,'Специалитет_направления'!F152)</f>
        <v/>
      </c>
      <c r="G152">
        <f>SUM('Бак_направления'!F152,'Магистратура_направления'!F152,'Специалитет_направления'!F152)</f>
        <v/>
      </c>
    </row>
    <row r="153">
      <c r="A153" t="inlineStr">
        <is>
          <t xml:space="preserve">   Философия</t>
        </is>
      </c>
      <c r="B153" t="inlineStr">
        <is>
          <t>47.03.01</t>
        </is>
      </c>
      <c r="C153" t="n">
        <v>47</v>
      </c>
      <c r="D153">
        <f>VLOOKUP(C153,Ключ!$B:$C,2,0)</f>
        <v/>
      </c>
      <c r="E153">
        <f>SUM('Бак_направления'!F153,'Магистратура_направления'!F153,'Специалитет_направления'!F153)</f>
        <v/>
      </c>
      <c r="F153">
        <f>SUM('Бак_направления'!F153,'Магистратура_направления'!F153,'Специалитет_направления'!F153)</f>
        <v/>
      </c>
      <c r="G153">
        <f>SUM('Бак_направления'!F153,'Магистратура_направления'!F153,'Специалитет_направления'!F153)</f>
        <v/>
      </c>
    </row>
    <row r="154">
      <c r="A154" t="inlineStr">
        <is>
          <t xml:space="preserve">   Прикладная этика</t>
        </is>
      </c>
      <c r="B154" t="inlineStr">
        <is>
          <t>47.03.02</t>
        </is>
      </c>
      <c r="C154" t="n">
        <v>47</v>
      </c>
      <c r="D154">
        <f>VLOOKUP(C154,Ключ!$B:$C,2,0)</f>
        <v/>
      </c>
      <c r="E154">
        <f>SUM('Бак_направления'!F154,'Магистратура_направления'!F154,'Специалитет_направления'!F154)</f>
        <v/>
      </c>
      <c r="F154">
        <f>SUM('Бак_направления'!F154,'Магистратура_направления'!F154,'Специалитет_направления'!F154)</f>
        <v/>
      </c>
      <c r="G154">
        <f>SUM('Бак_направления'!F154,'Магистратура_направления'!F154,'Специалитет_направления'!F154)</f>
        <v/>
      </c>
    </row>
    <row r="155">
      <c r="A155" t="inlineStr">
        <is>
          <t xml:space="preserve">   Религиоведение</t>
        </is>
      </c>
      <c r="B155" t="inlineStr">
        <is>
          <t>47.03.03</t>
        </is>
      </c>
      <c r="C155" t="n">
        <v>47</v>
      </c>
      <c r="D155">
        <f>VLOOKUP(C155,Ключ!$B:$C,2,0)</f>
        <v/>
      </c>
      <c r="E155">
        <f>SUM('Бак_направления'!F155,'Магистратура_направления'!F155,'Специалитет_направления'!F155)</f>
        <v/>
      </c>
      <c r="F155">
        <f>SUM('Бак_направления'!F155,'Магистратура_направления'!F155,'Специалитет_направления'!F155)</f>
        <v/>
      </c>
      <c r="G155">
        <f>SUM('Бак_направления'!F155,'Магистратура_направления'!F155,'Специалитет_направления'!F155)</f>
        <v/>
      </c>
    </row>
    <row r="156">
      <c r="A156" t="inlineStr">
        <is>
          <t xml:space="preserve">   Теология</t>
        </is>
      </c>
      <c r="B156" t="inlineStr">
        <is>
          <t>48.03.01</t>
        </is>
      </c>
      <c r="C156" t="n">
        <v>48</v>
      </c>
      <c r="D156">
        <f>VLOOKUP(C156,Ключ!$B:$C,2,0)</f>
        <v/>
      </c>
      <c r="E156">
        <f>SUM('Бак_направления'!F156,'Магистратура_направления'!F156,'Специалитет_направления'!F156)</f>
        <v/>
      </c>
      <c r="F156">
        <f>SUM('Бак_направления'!F156,'Магистратура_направления'!F156,'Специалитет_направления'!F156)</f>
        <v/>
      </c>
      <c r="G156">
        <f>SUM('Бак_направления'!F156,'Магистратура_направления'!F156,'Специалитет_направления'!F156)</f>
        <v/>
      </c>
    </row>
    <row r="157">
      <c r="A157" t="inlineStr">
        <is>
          <t xml:space="preserve">   Физическая культура</t>
        </is>
      </c>
      <c r="B157" t="inlineStr">
        <is>
          <t>49.03.01</t>
        </is>
      </c>
      <c r="C157" t="n">
        <v>49</v>
      </c>
      <c r="D157">
        <f>VLOOKUP(C157,Ключ!$B:$C,2,0)</f>
        <v/>
      </c>
      <c r="E157">
        <f>SUM('Бак_направления'!F157,'Магистратура_направления'!F157,'Специалитет_направления'!F157)</f>
        <v/>
      </c>
      <c r="F157">
        <f>SUM('Бак_направления'!F157,'Магистратура_направления'!F157,'Специалитет_направления'!F157)</f>
        <v/>
      </c>
      <c r="G157">
        <f>SUM('Бак_направления'!F157,'Магистратура_направления'!F157,'Специалитет_направления'!F157)</f>
        <v/>
      </c>
    </row>
    <row r="158">
      <c r="A158" t="inlineStr">
        <is>
          <t xml:space="preserve">   Физическая культура для лиц с отклонениями в состоянии здоровья (адаптивная физическая культура)</t>
        </is>
      </c>
      <c r="B158" t="inlineStr">
        <is>
          <t>49.03.02</t>
        </is>
      </c>
      <c r="C158" t="n">
        <v>49</v>
      </c>
      <c r="D158">
        <f>VLOOKUP(C158,Ключ!$B:$C,2,0)</f>
        <v/>
      </c>
      <c r="E158">
        <f>SUM('Бак_направления'!F158,'Магистратура_направления'!F158,'Специалитет_направления'!F158)</f>
        <v/>
      </c>
      <c r="F158">
        <f>SUM('Бак_направления'!F158,'Магистратура_направления'!F158,'Специалитет_направления'!F158)</f>
        <v/>
      </c>
      <c r="G158">
        <f>SUM('Бак_направления'!F158,'Магистратура_направления'!F158,'Специалитет_направления'!F158)</f>
        <v/>
      </c>
    </row>
    <row r="159">
      <c r="A159" t="inlineStr">
        <is>
          <t xml:space="preserve">   Рекреация и спортивно-оздоровительный туризм</t>
        </is>
      </c>
      <c r="B159" t="inlineStr">
        <is>
          <t>49.03.03</t>
        </is>
      </c>
      <c r="C159" t="n">
        <v>49</v>
      </c>
      <c r="D159">
        <f>VLOOKUP(C159,Ключ!$B:$C,2,0)</f>
        <v/>
      </c>
      <c r="E159">
        <f>SUM('Бак_направления'!F159,'Магистратура_направления'!F159,'Специалитет_направления'!F159)</f>
        <v/>
      </c>
      <c r="F159">
        <f>SUM('Бак_направления'!F159,'Магистратура_направления'!F159,'Специалитет_направления'!F159)</f>
        <v/>
      </c>
      <c r="G159">
        <f>SUM('Бак_направления'!F159,'Магистратура_направления'!F159,'Специалитет_направления'!F159)</f>
        <v/>
      </c>
    </row>
    <row r="160">
      <c r="A160" t="inlineStr">
        <is>
          <t xml:space="preserve">   Спорт</t>
        </is>
      </c>
      <c r="B160" t="inlineStr">
        <is>
          <t>49.03.04</t>
        </is>
      </c>
      <c r="C160" t="n">
        <v>49</v>
      </c>
      <c r="D160">
        <f>VLOOKUP(C160,Ключ!$B:$C,2,0)</f>
        <v/>
      </c>
      <c r="E160">
        <f>SUM('Бак_направления'!F160,'Магистратура_направления'!F160,'Специалитет_направления'!F160)</f>
        <v/>
      </c>
      <c r="F160">
        <f>SUM('Бак_направления'!F160,'Магистратура_направления'!F160,'Специалитет_направления'!F160)</f>
        <v/>
      </c>
      <c r="G160">
        <f>SUM('Бак_направления'!F160,'Магистратура_направления'!F160,'Специалитет_направления'!F160)</f>
        <v/>
      </c>
    </row>
    <row r="161">
      <c r="A161" t="inlineStr">
        <is>
          <t xml:space="preserve">   Искусства и гуманитарные науки</t>
        </is>
      </c>
      <c r="B161" t="inlineStr">
        <is>
          <t>50.03.01</t>
        </is>
      </c>
      <c r="C161" t="n">
        <v>50</v>
      </c>
      <c r="D161">
        <f>VLOOKUP(C161,Ключ!$B:$C,2,0)</f>
        <v/>
      </c>
      <c r="E161">
        <f>SUM('Бак_направления'!F161,'Магистратура_направления'!F161,'Специалитет_направления'!F161)</f>
        <v/>
      </c>
      <c r="F161">
        <f>SUM('Бак_направления'!F161,'Магистратура_направления'!F161,'Специалитет_направления'!F161)</f>
        <v/>
      </c>
      <c r="G161">
        <f>SUM('Бак_направления'!F161,'Магистратура_направления'!F161,'Специалитет_направления'!F161)</f>
        <v/>
      </c>
    </row>
    <row r="162">
      <c r="A162" t="inlineStr">
        <is>
          <t xml:space="preserve">   Изящные искусства</t>
        </is>
      </c>
      <c r="B162" t="inlineStr">
        <is>
          <t>50.03.02</t>
        </is>
      </c>
      <c r="C162" t="n">
        <v>50</v>
      </c>
      <c r="D162">
        <f>VLOOKUP(C162,Ключ!$B:$C,2,0)</f>
        <v/>
      </c>
      <c r="E162">
        <f>SUM('Бак_направления'!F162,'Магистратура_направления'!F162,'Специалитет_направления'!F162)</f>
        <v/>
      </c>
      <c r="F162">
        <f>SUM('Бак_направления'!F162,'Магистратура_направления'!F162,'Специалитет_направления'!F162)</f>
        <v/>
      </c>
      <c r="G162">
        <f>SUM('Бак_направления'!F162,'Магистратура_направления'!F162,'Специалитет_направления'!F162)</f>
        <v/>
      </c>
    </row>
    <row r="163">
      <c r="A163" t="inlineStr">
        <is>
          <t xml:space="preserve">   История искусств</t>
        </is>
      </c>
      <c r="B163" t="inlineStr">
        <is>
          <t>50.03.03</t>
        </is>
      </c>
      <c r="C163" t="n">
        <v>50</v>
      </c>
      <c r="D163">
        <f>VLOOKUP(C163,Ключ!$B:$C,2,0)</f>
        <v/>
      </c>
      <c r="E163">
        <f>SUM('Бак_направления'!F163,'Магистратура_направления'!F163,'Специалитет_направления'!F163)</f>
        <v/>
      </c>
      <c r="F163">
        <f>SUM('Бак_направления'!F163,'Магистратура_направления'!F163,'Специалитет_направления'!F163)</f>
        <v/>
      </c>
      <c r="G163">
        <f>SUM('Бак_направления'!F163,'Магистратура_направления'!F163,'Специалитет_направления'!F163)</f>
        <v/>
      </c>
    </row>
    <row r="164">
      <c r="A164" t="inlineStr">
        <is>
          <t xml:space="preserve">   Теория и история искусств</t>
        </is>
      </c>
      <c r="B164" t="inlineStr">
        <is>
          <t>50.03.04</t>
        </is>
      </c>
      <c r="C164" t="n">
        <v>50</v>
      </c>
      <c r="D164">
        <f>VLOOKUP(C164,Ключ!$B:$C,2,0)</f>
        <v/>
      </c>
      <c r="E164">
        <f>SUM('Бак_направления'!F164,'Магистратура_направления'!F164,'Специалитет_направления'!F164)</f>
        <v/>
      </c>
      <c r="F164">
        <f>SUM('Бак_направления'!F164,'Магистратура_направления'!F164,'Специалитет_направления'!F164)</f>
        <v/>
      </c>
      <c r="G164">
        <f>SUM('Бак_направления'!F164,'Магистратура_направления'!F164,'Специалитет_направления'!F164)</f>
        <v/>
      </c>
    </row>
    <row r="165">
      <c r="A165" t="inlineStr">
        <is>
          <t xml:space="preserve">   Культурология</t>
        </is>
      </c>
      <c r="B165" t="inlineStr">
        <is>
          <t>51.03.01</t>
        </is>
      </c>
      <c r="C165" t="n">
        <v>51</v>
      </c>
      <c r="D165">
        <f>VLOOKUP(C165,Ключ!$B:$C,2,0)</f>
        <v/>
      </c>
      <c r="E165">
        <f>SUM('Бак_направления'!F165,'Магистратура_направления'!F165,'Специалитет_направления'!F165)</f>
        <v/>
      </c>
      <c r="F165">
        <f>SUM('Бак_направления'!F165,'Магистратура_направления'!F165,'Специалитет_направления'!F165)</f>
        <v/>
      </c>
      <c r="G165">
        <f>SUM('Бак_направления'!F165,'Магистратура_направления'!F165,'Специалитет_направления'!F165)</f>
        <v/>
      </c>
    </row>
    <row r="166">
      <c r="A166" t="inlineStr">
        <is>
          <t xml:space="preserve">   Народная художественная культура</t>
        </is>
      </c>
      <c r="B166" t="inlineStr">
        <is>
          <t>51.03.02</t>
        </is>
      </c>
      <c r="C166" t="n">
        <v>51</v>
      </c>
      <c r="D166">
        <f>VLOOKUP(C166,Ключ!$B:$C,2,0)</f>
        <v/>
      </c>
      <c r="E166">
        <f>SUM('Бак_направления'!F166,'Магистратура_направления'!F166,'Специалитет_направления'!F166)</f>
        <v/>
      </c>
      <c r="F166">
        <f>SUM('Бак_направления'!F166,'Магистратура_направления'!F166,'Специалитет_направления'!F166)</f>
        <v/>
      </c>
      <c r="G166">
        <f>SUM('Бак_направления'!F166,'Магистратура_направления'!F166,'Специалитет_направления'!F166)</f>
        <v/>
      </c>
    </row>
    <row r="167">
      <c r="A167" t="inlineStr">
        <is>
          <t xml:space="preserve">   Социально-культурная деятельность</t>
        </is>
      </c>
      <c r="B167" t="inlineStr">
        <is>
          <t>51.03.03</t>
        </is>
      </c>
      <c r="C167" t="n">
        <v>51</v>
      </c>
      <c r="D167">
        <f>VLOOKUP(C167,Ключ!$B:$C,2,0)</f>
        <v/>
      </c>
      <c r="E167">
        <f>SUM('Бак_направления'!F167,'Магистратура_направления'!F167,'Специалитет_направления'!F167)</f>
        <v/>
      </c>
      <c r="F167">
        <f>SUM('Бак_направления'!F167,'Магистратура_направления'!F167,'Специалитет_направления'!F167)</f>
        <v/>
      </c>
      <c r="G167">
        <f>SUM('Бак_направления'!F167,'Магистратура_направления'!F167,'Специалитет_направления'!F167)</f>
        <v/>
      </c>
    </row>
    <row r="168">
      <c r="A168" t="inlineStr">
        <is>
          <t xml:space="preserve">   Музеология и охрана объектов культурного и природного наследия</t>
        </is>
      </c>
      <c r="B168" t="inlineStr">
        <is>
          <t>51.03.04</t>
        </is>
      </c>
      <c r="C168" t="n">
        <v>51</v>
      </c>
      <c r="D168">
        <f>VLOOKUP(C168,Ключ!$B:$C,2,0)</f>
        <v/>
      </c>
      <c r="E168">
        <f>SUM('Бак_направления'!F168,'Магистратура_направления'!F168,'Специалитет_направления'!F168)</f>
        <v/>
      </c>
      <c r="F168">
        <f>SUM('Бак_направления'!F168,'Магистратура_направления'!F168,'Специалитет_направления'!F168)</f>
        <v/>
      </c>
      <c r="G168">
        <f>SUM('Бак_направления'!F168,'Магистратура_направления'!F168,'Специалитет_направления'!F168)</f>
        <v/>
      </c>
    </row>
    <row r="169">
      <c r="A169" t="inlineStr">
        <is>
          <t xml:space="preserve">   Режиссура театрализованных представлений и праздников</t>
        </is>
      </c>
      <c r="B169" t="inlineStr">
        <is>
          <t>51.03.05</t>
        </is>
      </c>
      <c r="C169" t="n">
        <v>51</v>
      </c>
      <c r="D169">
        <f>VLOOKUP(C169,Ключ!$B:$C,2,0)</f>
        <v/>
      </c>
      <c r="E169">
        <f>SUM('Бак_направления'!F169,'Магистратура_направления'!F169,'Специалитет_направления'!F169)</f>
        <v/>
      </c>
      <c r="F169">
        <f>SUM('Бак_направления'!F169,'Магистратура_направления'!F169,'Специалитет_направления'!F169)</f>
        <v/>
      </c>
      <c r="G169">
        <f>SUM('Бак_направления'!F169,'Магистратура_направления'!F169,'Специалитет_направления'!F169)</f>
        <v/>
      </c>
    </row>
    <row r="170">
      <c r="A170" t="inlineStr">
        <is>
          <t xml:space="preserve">   Библиотечно-информационная деятельность</t>
        </is>
      </c>
      <c r="B170" t="inlineStr">
        <is>
          <t>51.03.06</t>
        </is>
      </c>
      <c r="C170" t="n">
        <v>51</v>
      </c>
      <c r="D170">
        <f>VLOOKUP(C170,Ключ!$B:$C,2,0)</f>
        <v/>
      </c>
      <c r="E170">
        <f>SUM('Бак_направления'!F170,'Магистратура_направления'!F170,'Специалитет_направления'!F170)</f>
        <v/>
      </c>
      <c r="F170">
        <f>SUM('Бак_направления'!F170,'Магистратура_направления'!F170,'Специалитет_направления'!F170)</f>
        <v/>
      </c>
      <c r="G170">
        <f>SUM('Бак_направления'!F170,'Магистратура_направления'!F170,'Специалитет_направления'!F170)</f>
        <v/>
      </c>
    </row>
    <row r="171">
      <c r="A171" t="inlineStr">
        <is>
          <t xml:space="preserve">   Хореографическое искусство</t>
        </is>
      </c>
      <c r="B171" t="inlineStr">
        <is>
          <t>52.03.01</t>
        </is>
      </c>
      <c r="C171" t="n">
        <v>52</v>
      </c>
      <c r="D171">
        <f>VLOOKUP(C171,Ключ!$B:$C,2,0)</f>
        <v/>
      </c>
      <c r="E171">
        <f>SUM('Бак_направления'!F171,'Магистратура_направления'!F171,'Специалитет_направления'!F171)</f>
        <v/>
      </c>
      <c r="F171">
        <f>SUM('Бак_направления'!F171,'Магистратура_направления'!F171,'Специалитет_направления'!F171)</f>
        <v/>
      </c>
      <c r="G171">
        <f>SUM('Бак_направления'!F171,'Магистратура_направления'!F171,'Специалитет_направления'!F171)</f>
        <v/>
      </c>
    </row>
    <row r="172">
      <c r="A172" t="inlineStr">
        <is>
          <t xml:space="preserve">   Хореографическое исполнительство</t>
        </is>
      </c>
      <c r="B172" t="inlineStr">
        <is>
          <t>52.03.02</t>
        </is>
      </c>
      <c r="C172" t="n">
        <v>52</v>
      </c>
      <c r="D172">
        <f>VLOOKUP(C172,Ключ!$B:$C,2,0)</f>
        <v/>
      </c>
      <c r="E172">
        <f>SUM('Бак_направления'!F172,'Магистратура_направления'!F172,'Специалитет_направления'!F172)</f>
        <v/>
      </c>
      <c r="F172">
        <f>SUM('Бак_направления'!F172,'Магистратура_направления'!F172,'Специалитет_направления'!F172)</f>
        <v/>
      </c>
      <c r="G172">
        <f>SUM('Бак_направления'!F172,'Магистратура_направления'!F172,'Специалитет_направления'!F172)</f>
        <v/>
      </c>
    </row>
    <row r="173">
      <c r="A173" t="inlineStr">
        <is>
          <t xml:space="preserve">   Цирковое искусство</t>
        </is>
      </c>
      <c r="B173" t="inlineStr">
        <is>
          <t>52.03.03</t>
        </is>
      </c>
      <c r="C173" t="n">
        <v>52</v>
      </c>
      <c r="D173">
        <f>VLOOKUP(C173,Ключ!$B:$C,2,0)</f>
        <v/>
      </c>
      <c r="E173">
        <f>SUM('Бак_направления'!F173,'Магистратура_направления'!F173,'Специалитет_направления'!F173)</f>
        <v/>
      </c>
      <c r="F173">
        <f>SUM('Бак_направления'!F173,'Магистратура_направления'!F173,'Специалитет_направления'!F173)</f>
        <v/>
      </c>
      <c r="G173">
        <f>SUM('Бак_направления'!F173,'Магистратура_направления'!F173,'Специалитет_направления'!F173)</f>
        <v/>
      </c>
    </row>
    <row r="174">
      <c r="A174" t="inlineStr">
        <is>
          <t xml:space="preserve">   Технология художественного оформления спектакля</t>
        </is>
      </c>
      <c r="B174" t="inlineStr">
        <is>
          <t>52.03.04</t>
        </is>
      </c>
      <c r="C174" t="n">
        <v>52</v>
      </c>
      <c r="D174">
        <f>VLOOKUP(C174,Ключ!$B:$C,2,0)</f>
        <v/>
      </c>
      <c r="E174">
        <f>SUM('Бак_направления'!F174,'Магистратура_направления'!F174,'Специалитет_направления'!F174)</f>
        <v/>
      </c>
      <c r="F174">
        <f>SUM('Бак_направления'!F174,'Магистратура_направления'!F174,'Специалитет_направления'!F174)</f>
        <v/>
      </c>
      <c r="G174">
        <f>SUM('Бак_направления'!F174,'Магистратура_направления'!F174,'Специалитет_направления'!F174)</f>
        <v/>
      </c>
    </row>
    <row r="175">
      <c r="A175" t="inlineStr">
        <is>
          <t xml:space="preserve">   Театроведение</t>
        </is>
      </c>
      <c r="B175" t="inlineStr">
        <is>
          <t>52.03.05</t>
        </is>
      </c>
      <c r="C175" t="n">
        <v>52</v>
      </c>
      <c r="D175">
        <f>VLOOKUP(C175,Ключ!$B:$C,2,0)</f>
        <v/>
      </c>
      <c r="E175">
        <f>SUM('Бак_направления'!F175,'Магистратура_направления'!F175,'Специалитет_направления'!F175)</f>
        <v/>
      </c>
      <c r="F175">
        <f>SUM('Бак_направления'!F175,'Магистратура_направления'!F175,'Специалитет_направления'!F175)</f>
        <v/>
      </c>
      <c r="G175">
        <f>SUM('Бак_направления'!F175,'Магистратура_направления'!F175,'Специалитет_направления'!F175)</f>
        <v/>
      </c>
    </row>
    <row r="176">
      <c r="A176" t="inlineStr">
        <is>
          <t xml:space="preserve">   Драматургия</t>
        </is>
      </c>
      <c r="B176" t="inlineStr">
        <is>
          <t>52.03.06</t>
        </is>
      </c>
      <c r="C176" t="n">
        <v>52</v>
      </c>
      <c r="D176">
        <f>VLOOKUP(C176,Ключ!$B:$C,2,0)</f>
        <v/>
      </c>
      <c r="E176">
        <f>SUM('Бак_направления'!F176,'Магистратура_направления'!F176,'Специалитет_направления'!F176)</f>
        <v/>
      </c>
      <c r="F176">
        <f>SUM('Бак_направления'!F176,'Магистратура_направления'!F176,'Специалитет_направления'!F176)</f>
        <v/>
      </c>
      <c r="G176">
        <f>SUM('Бак_направления'!F176,'Магистратура_направления'!F176,'Специалитет_направления'!F176)</f>
        <v/>
      </c>
    </row>
    <row r="177">
      <c r="A177" t="inlineStr">
        <is>
          <t xml:space="preserve">   Музыкальное искусство эстрады</t>
        </is>
      </c>
      <c r="B177" t="inlineStr">
        <is>
          <t>53.03.01</t>
        </is>
      </c>
      <c r="C177" t="n">
        <v>53</v>
      </c>
      <c r="D177">
        <f>VLOOKUP(C177,Ключ!$B:$C,2,0)</f>
        <v/>
      </c>
      <c r="E177">
        <f>SUM('Бак_направления'!F177,'Магистратура_направления'!F177,'Специалитет_направления'!F177)</f>
        <v/>
      </c>
      <c r="F177">
        <f>SUM('Бак_направления'!F177,'Магистратура_направления'!F177,'Специалитет_направления'!F177)</f>
        <v/>
      </c>
      <c r="G177">
        <f>SUM('Бак_направления'!F177,'Магистратура_направления'!F177,'Специалитет_направления'!F177)</f>
        <v/>
      </c>
    </row>
    <row r="178">
      <c r="A178" t="inlineStr">
        <is>
          <t xml:space="preserve">   Музыкально-инструментальное искусство</t>
        </is>
      </c>
      <c r="B178" t="inlineStr">
        <is>
          <t>53.03.02</t>
        </is>
      </c>
      <c r="C178" t="n">
        <v>53</v>
      </c>
      <c r="D178">
        <f>VLOOKUP(C178,Ключ!$B:$C,2,0)</f>
        <v/>
      </c>
      <c r="E178">
        <f>SUM('Бак_направления'!F178,'Магистратура_направления'!F178,'Специалитет_направления'!F178)</f>
        <v/>
      </c>
      <c r="F178">
        <f>SUM('Бак_направления'!F178,'Магистратура_направления'!F178,'Специалитет_направления'!F178)</f>
        <v/>
      </c>
      <c r="G178">
        <f>SUM('Бак_направления'!F178,'Магистратура_направления'!F178,'Специалитет_направления'!F178)</f>
        <v/>
      </c>
    </row>
    <row r="179">
      <c r="A179" t="inlineStr">
        <is>
          <t xml:space="preserve">   Вокальное искусство</t>
        </is>
      </c>
      <c r="B179" t="inlineStr">
        <is>
          <t>53.03.03</t>
        </is>
      </c>
      <c r="C179" t="n">
        <v>53</v>
      </c>
      <c r="D179">
        <f>VLOOKUP(C179,Ключ!$B:$C,2,0)</f>
        <v/>
      </c>
      <c r="E179">
        <f>SUM('Бак_направления'!F179,'Магистратура_направления'!F179,'Специалитет_направления'!F179)</f>
        <v/>
      </c>
      <c r="F179">
        <f>SUM('Бак_направления'!F179,'Магистратура_направления'!F179,'Специалитет_направления'!F179)</f>
        <v/>
      </c>
      <c r="G179">
        <f>SUM('Бак_направления'!F179,'Магистратура_направления'!F179,'Специалитет_направления'!F179)</f>
        <v/>
      </c>
    </row>
    <row r="180">
      <c r="A180" t="inlineStr">
        <is>
          <t xml:space="preserve">   Искусство народного пения</t>
        </is>
      </c>
      <c r="B180" t="inlineStr">
        <is>
          <t>53.03.04</t>
        </is>
      </c>
      <c r="C180" t="n">
        <v>53</v>
      </c>
      <c r="D180">
        <f>VLOOKUP(C180,Ключ!$B:$C,2,0)</f>
        <v/>
      </c>
      <c r="E180">
        <f>SUM('Бак_направления'!F180,'Магистратура_направления'!F180,'Специалитет_направления'!F180)</f>
        <v/>
      </c>
      <c r="F180">
        <f>SUM('Бак_направления'!F180,'Магистратура_направления'!F180,'Специалитет_направления'!F180)</f>
        <v/>
      </c>
      <c r="G180">
        <f>SUM('Бак_направления'!F180,'Магистратура_направления'!F180,'Специалитет_направления'!F180)</f>
        <v/>
      </c>
    </row>
    <row r="181">
      <c r="A181" t="inlineStr">
        <is>
          <t xml:space="preserve">   Дирижирование</t>
        </is>
      </c>
      <c r="B181" t="inlineStr">
        <is>
          <t>53.03.05</t>
        </is>
      </c>
      <c r="C181" t="n">
        <v>53</v>
      </c>
      <c r="D181">
        <f>VLOOKUP(C181,Ключ!$B:$C,2,0)</f>
        <v/>
      </c>
      <c r="E181">
        <f>SUM('Бак_направления'!F181,'Магистратура_направления'!F181,'Специалитет_направления'!F181)</f>
        <v/>
      </c>
      <c r="F181">
        <f>SUM('Бак_направления'!F181,'Магистратура_направления'!F181,'Специалитет_направления'!F181)</f>
        <v/>
      </c>
      <c r="G181">
        <f>SUM('Бак_направления'!F181,'Магистратура_направления'!F181,'Специалитет_направления'!F181)</f>
        <v/>
      </c>
    </row>
    <row r="182">
      <c r="A182" t="inlineStr">
        <is>
          <t xml:space="preserve">   Музыкознание и музыкально-прикладное искусство</t>
        </is>
      </c>
      <c r="B182" t="inlineStr">
        <is>
          <t>53.03.06</t>
        </is>
      </c>
      <c r="C182" t="n">
        <v>53</v>
      </c>
      <c r="D182">
        <f>VLOOKUP(C182,Ключ!$B:$C,2,0)</f>
        <v/>
      </c>
      <c r="E182">
        <f>SUM('Бак_направления'!F182,'Магистратура_направления'!F182,'Специалитет_направления'!F182)</f>
        <v/>
      </c>
      <c r="F182">
        <f>SUM('Бак_направления'!F182,'Магистратура_направления'!F182,'Специалитет_направления'!F182)</f>
        <v/>
      </c>
      <c r="G182">
        <f>SUM('Бак_направления'!F182,'Магистратура_направления'!F182,'Специалитет_направления'!F182)</f>
        <v/>
      </c>
    </row>
    <row r="183">
      <c r="A183" t="inlineStr">
        <is>
          <t xml:space="preserve">   Дизайн</t>
        </is>
      </c>
      <c r="B183" t="inlineStr">
        <is>
          <t>54.03.01</t>
        </is>
      </c>
      <c r="C183" t="n">
        <v>54</v>
      </c>
      <c r="D183">
        <f>VLOOKUP(C183,Ключ!$B:$C,2,0)</f>
        <v/>
      </c>
      <c r="E183">
        <f>SUM('Бак_направления'!F183,'Магистратура_направления'!F183,'Специалитет_направления'!F183)</f>
        <v/>
      </c>
      <c r="F183">
        <f>SUM('Бак_направления'!F183,'Магистратура_направления'!F183,'Специалитет_направления'!F183)</f>
        <v/>
      </c>
      <c r="G183">
        <f>SUM('Бак_направления'!F183,'Магистратура_направления'!F183,'Специалитет_направления'!F183)</f>
        <v/>
      </c>
    </row>
    <row r="184">
      <c r="A184" t="inlineStr">
        <is>
          <t xml:space="preserve">   Декоративно-прикладное искусство и народные промыслы</t>
        </is>
      </c>
      <c r="B184" t="inlineStr">
        <is>
          <t>54.03.02</t>
        </is>
      </c>
      <c r="C184" t="n">
        <v>54</v>
      </c>
      <c r="D184">
        <f>VLOOKUP(C184,Ключ!$B:$C,2,0)</f>
        <v/>
      </c>
      <c r="E184">
        <f>SUM('Бак_направления'!F184,'Магистратура_направления'!F184,'Специалитет_направления'!F184)</f>
        <v/>
      </c>
      <c r="F184">
        <f>SUM('Бак_направления'!F184,'Магистратура_направления'!F184,'Специалитет_направления'!F184)</f>
        <v/>
      </c>
      <c r="G184">
        <f>SUM('Бак_направления'!F184,'Магистратура_направления'!F184,'Специалитет_направления'!F184)</f>
        <v/>
      </c>
    </row>
    <row r="185">
      <c r="A185" t="inlineStr">
        <is>
          <t xml:space="preserve">   Искусство костюма и текстиля</t>
        </is>
      </c>
      <c r="B185" t="inlineStr">
        <is>
          <t>54.03.03</t>
        </is>
      </c>
      <c r="C185" t="n">
        <v>54</v>
      </c>
      <c r="D185">
        <f>VLOOKUP(C185,Ключ!$B:$C,2,0)</f>
        <v/>
      </c>
      <c r="E185">
        <f>SUM('Бак_направления'!F185,'Магистратура_направления'!F185,'Специалитет_направления'!F185)</f>
        <v/>
      </c>
      <c r="F185">
        <f>SUM('Бак_направления'!F185,'Магистратура_направления'!F185,'Специалитет_направления'!F185)</f>
        <v/>
      </c>
      <c r="G185">
        <f>SUM('Бак_направления'!F185,'Магистратура_направления'!F185,'Специалитет_направления'!F185)</f>
        <v/>
      </c>
    </row>
    <row r="186">
      <c r="A186" t="inlineStr">
        <is>
          <t xml:space="preserve">   Реставрация</t>
        </is>
      </c>
      <c r="B186" t="inlineStr">
        <is>
          <t>54.03.04</t>
        </is>
      </c>
      <c r="C186" t="n">
        <v>54</v>
      </c>
      <c r="D186">
        <f>VLOOKUP(C186,Ключ!$B:$C,2,0)</f>
        <v/>
      </c>
      <c r="E186">
        <f>SUM('Бак_направления'!F186,'Магистратура_направления'!F186,'Специалитет_направления'!F186)</f>
        <v/>
      </c>
      <c r="F186">
        <f>SUM('Бак_направления'!F186,'Магистратура_направления'!F186,'Специалитет_направления'!F186)</f>
        <v/>
      </c>
      <c r="G186">
        <f>SUM('Бак_направления'!F186,'Магистратура_направления'!F186,'Специалитет_направления'!F186)</f>
        <v/>
      </c>
    </row>
    <row r="187">
      <c r="A187" t="inlineStr">
        <is>
          <t xml:space="preserve">   Востоковедение и африканистика</t>
        </is>
      </c>
      <c r="B187" t="inlineStr">
        <is>
          <t>58.03.01</t>
        </is>
      </c>
      <c r="C187" t="n">
        <v>41</v>
      </c>
      <c r="D187">
        <f>VLOOKUP(C187,Ключ!$B:$C,2,0)</f>
        <v/>
      </c>
      <c r="E187">
        <f>SUM('Бак_направления'!F187,'Магистратура_направления'!F187,'Специалитет_направления'!F187)</f>
        <v/>
      </c>
      <c r="F187">
        <f>SUM('Бак_направления'!F187,'Магистратура_направления'!F187,'Специалитет_направления'!F187)</f>
        <v/>
      </c>
      <c r="G187">
        <f>SUM('Бак_направления'!F187,'Магистратура_направления'!F187,'Специалитет_направления'!F187)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2025-08-06T23:18:35Z</dcterms:created>
  <dcterms:modified xsi:type="dcterms:W3CDTF">2025-08-06T23:18:36Z</dcterms:modified>
</cp:coreProperties>
</file>